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V:\Dotace\2024\"/>
    </mc:Choice>
  </mc:AlternateContent>
  <xr:revisionPtr revIDLastSave="0" documentId="13_ncr:1_{C0DF691D-B421-4947-96DC-DEB1D57C5B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oskytnuté dotace 2024" sheetId="1" r:id="rId1"/>
    <sheet name="Hudební a scénické umění" sheetId="2" r:id="rId2"/>
    <sheet name="Literatura a publicistika" sheetId="4" r:id="rId3"/>
    <sheet name="Výtvarné umění a architektura" sheetId="5" r:id="rId4"/>
    <sheet name="Kulturně vzdělávací činnost" sheetId="6" r:id="rId5"/>
    <sheet name="Ostatní kulturní aktivity" sheetId="7" r:id="rId6"/>
  </sheets>
  <externalReferences>
    <externalReference r:id="rId7"/>
  </externalReferences>
  <definedNames>
    <definedName name="_xlnm._FilterDatabase" localSheetId="0" hidden="1">'Poskytnuté dotace 2024'!#REF!</definedName>
    <definedName name="_xlnm.Print_Area" localSheetId="0">'Poskytnuté dotace 2024'!$A$1:$F$80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G11" i="1"/>
  <c r="G12" i="1"/>
  <c r="G13" i="1"/>
  <c r="G14" i="1"/>
  <c r="G10" i="1"/>
  <c r="E14" i="1"/>
  <c r="E13" i="1"/>
  <c r="E12" i="1"/>
  <c r="E11" i="1"/>
  <c r="E10" i="1"/>
  <c r="F14" i="1"/>
  <c r="F13" i="1"/>
  <c r="F12" i="1"/>
  <c r="F11" i="1"/>
  <c r="F10" i="1"/>
  <c r="F15" i="1" s="1"/>
  <c r="B15" i="1"/>
  <c r="E15" i="1" l="1"/>
  <c r="C15" i="1"/>
</calcChain>
</file>

<file path=xl/sharedStrings.xml><?xml version="1.0" encoding="utf-8"?>
<sst xmlns="http://schemas.openxmlformats.org/spreadsheetml/2006/main" count="333" uniqueCount="284">
  <si>
    <t>Kód</t>
  </si>
  <si>
    <t>Žadatel</t>
  </si>
  <si>
    <t>Název projektu</t>
  </si>
  <si>
    <t>Charita Ostrava</t>
  </si>
  <si>
    <t>Bílá holubice z.s.</t>
  </si>
  <si>
    <t>Požadavek (Kč)</t>
  </si>
  <si>
    <t>Schválená dotace (Kč)</t>
  </si>
  <si>
    <t>Větrné mlýny s.r.o.</t>
  </si>
  <si>
    <t>OUTDOOR FILMS s.r.o.</t>
  </si>
  <si>
    <t>Body</t>
  </si>
  <si>
    <t>1. Hudební a scénické umění</t>
  </si>
  <si>
    <t>2. Literatura a publicistika</t>
  </si>
  <si>
    <t xml:space="preserve">3. Výtvarné umění a architektura </t>
  </si>
  <si>
    <t xml:space="preserve">4. Kulturně vzdělávací činnost </t>
  </si>
  <si>
    <t xml:space="preserve">5. Ostatní kulturní aktivity </t>
  </si>
  <si>
    <t>Slezský soubor Heleny Salichové z.s.</t>
  </si>
  <si>
    <t>Ostravská univerzita</t>
  </si>
  <si>
    <t>Divadlo Devítka, spolek</t>
  </si>
  <si>
    <t>Protimluv, z.s.</t>
  </si>
  <si>
    <t>Spolek Fotografická galerie Fiducia</t>
  </si>
  <si>
    <t>Czech Music Crossroads</t>
  </si>
  <si>
    <t>"spolek Fiducia"</t>
  </si>
  <si>
    <t>Kulturní spolek Jeden svět Ostrava</t>
  </si>
  <si>
    <t>ASOCIACE ŘECKÝCH OBCÍ V ČESKÉ REPUBLICE, z.s. - Řecká obec Ostrava, pobočný spolek</t>
  </si>
  <si>
    <t>Česko-japonské kulturní centrum, z.s.</t>
  </si>
  <si>
    <t>PANT, z.s.</t>
  </si>
  <si>
    <t>Cirkus trochu jinak, z. s.</t>
  </si>
  <si>
    <t>Kulturně sportovní spolek Elegant</t>
  </si>
  <si>
    <t>Provoz z.s.</t>
  </si>
  <si>
    <t>FMG Artists, s.r.o.</t>
  </si>
  <si>
    <t>TROJKA OSTRAVA, z.ú.</t>
  </si>
  <si>
    <t>Spolek pro kulturní deník Ostravan.cz</t>
  </si>
  <si>
    <t>Dock Ostrava s.r.o.</t>
  </si>
  <si>
    <t>Ostravský spolek náplavkářů</t>
  </si>
  <si>
    <t>Svatováclavský hudební festival, z. s.</t>
  </si>
  <si>
    <t>Benefiční koncert "Sešli se, aby pomohli..." na podporu Charitního domu sv. Václava</t>
  </si>
  <si>
    <t>Janáčkova konzervatoř v Ostravě, příspěvková organizace</t>
  </si>
  <si>
    <t>Stará aréna, spolek</t>
  </si>
  <si>
    <t>Detour Productions, z.s.</t>
  </si>
  <si>
    <t>z. s. Galerie Michal</t>
  </si>
  <si>
    <t>FOTOGO, z.s.</t>
  </si>
  <si>
    <t>Colour Production, spol. s r.o.</t>
  </si>
  <si>
    <t>Pecha Kucha Ostrava, z.s.</t>
  </si>
  <si>
    <t>PechaKucha Night Ostrava</t>
  </si>
  <si>
    <t>THeatr ludem, z. s.</t>
  </si>
  <si>
    <t>POST BELLUM, z. ú.</t>
  </si>
  <si>
    <t>Ostravská Nota z.s.</t>
  </si>
  <si>
    <t>Římskokatolická farnost Ostrava-Moravská Ostrava</t>
  </si>
  <si>
    <t>Slezská univerzita v Opavě</t>
  </si>
  <si>
    <t>Soubor lidových písní a tanců Hlubina, z.s.</t>
  </si>
  <si>
    <t>EUROFILMFEST s.r.o.</t>
  </si>
  <si>
    <t>ARA ART, z. s.</t>
  </si>
  <si>
    <t>Organizace multižánrového programu klubu Dock</t>
  </si>
  <si>
    <t>Japonské dny v Ostravě</t>
  </si>
  <si>
    <t>Alliance Francaise Ostrava, z.s.</t>
  </si>
  <si>
    <t>Make more s.r.o.</t>
  </si>
  <si>
    <t>Tvůrčí centrum Ostrava, z.s.</t>
  </si>
  <si>
    <t>Mgr. Halina Františáková</t>
  </si>
  <si>
    <t>Swingové léto</t>
  </si>
  <si>
    <t>Vezeme vám divadlo</t>
  </si>
  <si>
    <t>Ateliér pro děti a mládež při Národním divadle moravskoslezském, spolek</t>
  </si>
  <si>
    <t>Celoroční výstavní program galerie Jáma 10</t>
  </si>
  <si>
    <t>ZaZa Galerie s.r.o.</t>
  </si>
  <si>
    <t>jednou z. s.</t>
  </si>
  <si>
    <t>V Ostravě čteme romsky, Ostravate genas romanes</t>
  </si>
  <si>
    <t>My Street Films, z. s.</t>
  </si>
  <si>
    <t>My Street Films</t>
  </si>
  <si>
    <t>provoz a činnost Česko-japonského kulturního centra</t>
  </si>
  <si>
    <t>Termín podepsání smlouvy si domluvte na tel. č. 599 443 041, 599 443 074</t>
  </si>
  <si>
    <t xml:space="preserve">* Bodová hranice pro výběr projektů k doporučení peněžní podpory z rozpočtu SMO byla stanovena na 62 bodů </t>
  </si>
  <si>
    <t>23/0651</t>
  </si>
  <si>
    <t>Poetické kavárny 2024</t>
  </si>
  <si>
    <t>23/0978</t>
  </si>
  <si>
    <t>Poprvé v divadle: podpora rozvoje diváctví u náctiletých a mladých dospělých</t>
  </si>
  <si>
    <t>23/0903</t>
  </si>
  <si>
    <t>23/0937</t>
  </si>
  <si>
    <t>Pitipaldi - příprava a uvedení nové inscenace</t>
  </si>
  <si>
    <t>23/0938</t>
  </si>
  <si>
    <t>Celoroční umělecká, kulturní a produkční činnost Cirkus trochu jinak, z.s. (2024)</t>
  </si>
  <si>
    <t>23/0751</t>
  </si>
  <si>
    <t>Robert Černý</t>
  </si>
  <si>
    <t>34. Setkání kytaristů</t>
  </si>
  <si>
    <t>23/0638</t>
  </si>
  <si>
    <t>OSTRAVSKÉ BUCHARY 2024</t>
  </si>
  <si>
    <t>23/0453</t>
  </si>
  <si>
    <t>ELAIA z.s</t>
  </si>
  <si>
    <t>TEMPLFEST Ostrava 2024 – inspirace židovstvím                                                     11. ročník židovsko-křesťanské kultury a dialogu</t>
  </si>
  <si>
    <t>23/1006</t>
  </si>
  <si>
    <t>Folklorní sdružení Ostrava z.s.</t>
  </si>
  <si>
    <t>CYKLUS PŘEHLÍDEK, KONCERTŮ A SEMINÁŘŮ REGIONU OSTRAVY A LAŠSKA</t>
  </si>
  <si>
    <t>23/0511</t>
  </si>
  <si>
    <t>Cyklus komorních koncertů 2024</t>
  </si>
  <si>
    <t>23/0603</t>
  </si>
  <si>
    <t>23/0520</t>
  </si>
  <si>
    <t>Pro Bohemia Ostrava 2024 - 22. ročník mezinárodní interpretační soutěže</t>
  </si>
  <si>
    <t>23/0909</t>
  </si>
  <si>
    <t>NE_SMRTELNÉ ČTENÍ 2024</t>
  </si>
  <si>
    <t>23/1001</t>
  </si>
  <si>
    <t>23/0582</t>
  </si>
  <si>
    <t>Summer Academy of Music Ostrava 2024
Mezinárodní letní hudební akademie Ostrava 2024</t>
  </si>
  <si>
    <t>23/0583</t>
  </si>
  <si>
    <t>Pohádková opera, inscenace na námět pohádek bratří Grimmů, autor Juraj Čiernik</t>
  </si>
  <si>
    <t>23/0743</t>
  </si>
  <si>
    <t>Ostravské centrum nové hudby, z.s.</t>
  </si>
  <si>
    <t>Ostrava v Praze – Zásadní Sciarrino, koncert v prestižním DOX+</t>
  </si>
  <si>
    <t>23/0749</t>
  </si>
  <si>
    <t>Ostrava v OSLO: Koncerty Ostravské bandy v Norsku</t>
  </si>
  <si>
    <t>23/0895</t>
  </si>
  <si>
    <t>Marcel Palovčík</t>
  </si>
  <si>
    <t>Barrák club Ostrava - programová náplň v roce 2024</t>
  </si>
  <si>
    <t>23/0924</t>
  </si>
  <si>
    <t>Barrák music hrad 2024</t>
  </si>
  <si>
    <t>23/1021</t>
  </si>
  <si>
    <t>Plynutí z.s.</t>
  </si>
  <si>
    <t>Plynutí</t>
  </si>
  <si>
    <t>23/0795</t>
  </si>
  <si>
    <t>Sedláčková Lenka</t>
  </si>
  <si>
    <t>Divadelní inscenace Lidský hlas</t>
  </si>
  <si>
    <t>23/0611</t>
  </si>
  <si>
    <t>20. ročník podzimní slavnosti Třebovický koláč</t>
  </si>
  <si>
    <t>23/0943</t>
  </si>
  <si>
    <t>Stará aréna 2024</t>
  </si>
  <si>
    <t>23/1035</t>
  </si>
  <si>
    <t>Stavovská unie studentů Ostrava, z.s.</t>
  </si>
  <si>
    <t>Majáles Ostrava 2024</t>
  </si>
  <si>
    <t>23/0883</t>
  </si>
  <si>
    <t>Hudební výlety 2024 - 10 ostravských koncertů</t>
  </si>
  <si>
    <t>23/0892</t>
  </si>
  <si>
    <t>Festivalový Open Air 2024</t>
  </si>
  <si>
    <t>23/0933</t>
  </si>
  <si>
    <t>Hudební současnost „50“</t>
  </si>
  <si>
    <t>SLAM POETRY Ostrava 2024</t>
  </si>
  <si>
    <t>Literární festival Inverze 2024</t>
  </si>
  <si>
    <t>Literární platforma Harakiri 2024</t>
  </si>
  <si>
    <t>Alžběta Štenclová: Kratke zobaki</t>
  </si>
  <si>
    <t>Publikace Ostrava je, když...</t>
  </si>
  <si>
    <t>Měsíc autorského čtení 2024</t>
  </si>
  <si>
    <t>23/0879</t>
  </si>
  <si>
    <t>23/0913</t>
  </si>
  <si>
    <t>23/0919</t>
  </si>
  <si>
    <t>23/1034</t>
  </si>
  <si>
    <t>23/0835</t>
  </si>
  <si>
    <t>23/0843</t>
  </si>
  <si>
    <t>23/0927</t>
  </si>
  <si>
    <t>Pozitivní prognóza</t>
  </si>
  <si>
    <t>23/0926</t>
  </si>
  <si>
    <t xml:space="preserve">Moučka Michal </t>
  </si>
  <si>
    <t>Provoz galerie Nibiru</t>
  </si>
  <si>
    <t>23/0688</t>
  </si>
  <si>
    <t>Open Studios Art Hub z.s.</t>
  </si>
  <si>
    <t>Open Studios Ostrava 2024</t>
  </si>
  <si>
    <t>23/0581</t>
  </si>
  <si>
    <t>Mezinárodní serigrafické sympozium Ostrava 2024 – ISSO 2024</t>
  </si>
  <si>
    <t>23/0589</t>
  </si>
  <si>
    <t>Mezinárodní festival dětské a studentské multimediální tvorby TrikFilm 2024</t>
  </si>
  <si>
    <t>23/1010</t>
  </si>
  <si>
    <t>Audiovizuální festival Luft 2024</t>
  </si>
  <si>
    <t>23/1015</t>
  </si>
  <si>
    <t>SOBIC - Smart &amp; Open Base for Innovations in European Cities and Regions</t>
  </si>
  <si>
    <t>23/0969</t>
  </si>
  <si>
    <t>FGF 2024 (Instalace a adjustace)</t>
  </si>
  <si>
    <t>23/0778</t>
  </si>
  <si>
    <t>23/0846</t>
  </si>
  <si>
    <t>23/0458</t>
  </si>
  <si>
    <t>Celoroční výstavní činnost ZaZa Galerie 2024</t>
  </si>
  <si>
    <t>23/0727</t>
  </si>
  <si>
    <t>Francouzský podzim v Ostravě 2024 ve znamení regionu Normandie – 80. výročí vylodění Spojenců</t>
  </si>
  <si>
    <t>23/0928</t>
  </si>
  <si>
    <t>ARA FEST OSTRAVA 2024</t>
  </si>
  <si>
    <t>23/1045</t>
  </si>
  <si>
    <t>Audio Video Bass, z.s.</t>
  </si>
  <si>
    <t>Klubova Faraji - kulturně vzdělávací program 2024</t>
  </si>
  <si>
    <t>23/0618</t>
  </si>
  <si>
    <t>23/0960</t>
  </si>
  <si>
    <t>Detka Slawomir</t>
  </si>
  <si>
    <t>Kids Breaking Jam Ostrava 2024</t>
  </si>
  <si>
    <t>23/1008</t>
  </si>
  <si>
    <t>420 Breaking Battle Ostrava</t>
  </si>
  <si>
    <t>23/0833</t>
  </si>
  <si>
    <t>23/0616</t>
  </si>
  <si>
    <t>31. Dny evropského filmu</t>
  </si>
  <si>
    <t>23/1025</t>
  </si>
  <si>
    <t>FOLK V OSTRAVĚ z.s.</t>
  </si>
  <si>
    <t>Ozvěny Ostrava</t>
  </si>
  <si>
    <t>23/0772</t>
  </si>
  <si>
    <t>Jeden svět 2024 v Ostravě</t>
  </si>
  <si>
    <t>23/0992</t>
  </si>
  <si>
    <t>Maker Faire Ostrava 2024 - festival inovátorů, vynálezců a tvůrců</t>
  </si>
  <si>
    <t>23/0949</t>
  </si>
  <si>
    <t>ODVAZ divadlo improvizace z.s.</t>
  </si>
  <si>
    <t>IMPROTŘESK 2024</t>
  </si>
  <si>
    <t>23/0590</t>
  </si>
  <si>
    <t>3. ročník studentské soutěže BookVision</t>
  </si>
  <si>
    <t>23/0891</t>
  </si>
  <si>
    <t>Kulturní program letní Pěší zóny Malá Kodaň</t>
  </si>
  <si>
    <t>23/0997</t>
  </si>
  <si>
    <t>23/0633</t>
  </si>
  <si>
    <t>Polské dny v Ostravě 2024</t>
  </si>
  <si>
    <t>23/0635</t>
  </si>
  <si>
    <t>Léto v centru 2024</t>
  </si>
  <si>
    <t>23/0636</t>
  </si>
  <si>
    <t>Tváře Evropy 2024</t>
  </si>
  <si>
    <t>23/0641</t>
  </si>
  <si>
    <t>Centrum PANT, programová náplň 2024</t>
  </si>
  <si>
    <t>23/0901</t>
  </si>
  <si>
    <t>ProJantar s.r.o.</t>
  </si>
  <si>
    <t>Moravskoslezské kulturní Ceny Jantar 2023</t>
  </si>
  <si>
    <t>23/0984</t>
  </si>
  <si>
    <t>ProtimluvFest 2024, revue Protimluv, autoři Protimluvu na Světu knihy v Praze a Protimluvná dvaadvacítka</t>
  </si>
  <si>
    <t>23/0915</t>
  </si>
  <si>
    <t>Kulturní centrum Provoz 2024</t>
  </si>
  <si>
    <t>23/0803</t>
  </si>
  <si>
    <t>Dimitra Prusali</t>
  </si>
  <si>
    <t>Kulturní centrum Zámek Poruba</t>
  </si>
  <si>
    <t>23/0948</t>
  </si>
  <si>
    <t>ŽIVÁ KATEDRÁLA 2024</t>
  </si>
  <si>
    <t>23/0493</t>
  </si>
  <si>
    <t>Festival Dny umění nevidomých 2024</t>
  </si>
  <si>
    <t>23/0686</t>
  </si>
  <si>
    <t>PodChod 2024</t>
  </si>
  <si>
    <t>23/1043</t>
  </si>
  <si>
    <t>11. Havířský bál</t>
  </si>
  <si>
    <t>23/0804</t>
  </si>
  <si>
    <t>Ostravské kulturní stezky 2024</t>
  </si>
  <si>
    <t>23/0853</t>
  </si>
  <si>
    <t>Rádio Ostravaan</t>
  </si>
  <si>
    <t>23/0539</t>
  </si>
  <si>
    <t>Ostrava zpívá gospel 2024</t>
  </si>
  <si>
    <t>23/0554</t>
  </si>
  <si>
    <t>Kulturní činnost Řecké obce Ostrava v roce 2024</t>
  </si>
  <si>
    <t>23/0980</t>
  </si>
  <si>
    <t>Vzdělávání cirkusem 2024</t>
  </si>
  <si>
    <t>23/0705</t>
  </si>
  <si>
    <t>23/0967</t>
  </si>
  <si>
    <t>Černá louka s.r.o.</t>
  </si>
  <si>
    <t>Země na obzoru!!! aneb jak slezskoostravské uhlí dobývalo Arktidu</t>
  </si>
  <si>
    <t>23/0620</t>
  </si>
  <si>
    <t>23/0728</t>
  </si>
  <si>
    <t>23/0485</t>
  </si>
  <si>
    <t>Folklorní Klub Fogáš z. s.</t>
  </si>
  <si>
    <t>4. Tanečný dom Slovenského folklóru</t>
  </si>
  <si>
    <t>23/0793</t>
  </si>
  <si>
    <t>Galerie výtvarného umění v Ostravě, příspěvková organizace</t>
  </si>
  <si>
    <t>Ruth Orkin</t>
  </si>
  <si>
    <t>23/1032</t>
  </si>
  <si>
    <t>Jazykové gymnázium Pavla Tigrida, Ostrava-Poruba, příspěvková organizace</t>
  </si>
  <si>
    <t>Film Ostrava</t>
  </si>
  <si>
    <t>23/0910</t>
  </si>
  <si>
    <t>DO NĚMOTY</t>
  </si>
  <si>
    <t>23/0725</t>
  </si>
  <si>
    <t>MOST ProTibet, o. p. s.</t>
  </si>
  <si>
    <t>Festival ProTibet - 23. ročník</t>
  </si>
  <si>
    <t>23/0827</t>
  </si>
  <si>
    <t>23/0720</t>
  </si>
  <si>
    <t>23/0868</t>
  </si>
  <si>
    <t>23/1038</t>
  </si>
  <si>
    <t>pictory, z.s.</t>
  </si>
  <si>
    <t>Ostrava v čase - fotografická databáze / FÁZE A - Petr Sikula</t>
  </si>
  <si>
    <t>23/0645</t>
  </si>
  <si>
    <t>Pop Academy z.s.</t>
  </si>
  <si>
    <t>Level Up Pop Academy</t>
  </si>
  <si>
    <t>23/0911</t>
  </si>
  <si>
    <t xml:space="preserve">Setkání s Pamětí národa 2024 - cyklus komponovaných pořadů pro studenty, seniory a veřejnost s pamětníky, hosty a dokumentaristy </t>
  </si>
  <si>
    <t>23/0908</t>
  </si>
  <si>
    <t>Ostravská lokálka 2024 - krajská přehlídka dětského divadla v MS kraji</t>
  </si>
  <si>
    <t>23/0942</t>
  </si>
  <si>
    <t>Kurzy Musicollage 2024</t>
  </si>
  <si>
    <t>23. ročník mezinárodních interpretačních kurzuů v Ostravě v oboru hra na klarinet a saxofon</t>
  </si>
  <si>
    <t>Sjednocená organizace nevidomých a slabozrakých České republiky, z. s.</t>
  </si>
  <si>
    <t>Mezinárodní festival akčního umění "Malamut performance meeting Ostrava 2024"</t>
  </si>
  <si>
    <t>MEZINÁRODNÍ FESTIVAL OUTDOOROVÝCH FILMŮ -     22. ROČNÍK</t>
  </si>
  <si>
    <t>Podpora výstavního programu fotografické galerie FUTUREUM na rok 2024</t>
  </si>
  <si>
    <t>Poskytnuté jednoleté dotace pro rok 2024 v oblasti kultury</t>
  </si>
  <si>
    <t>Tematický okruh</t>
  </si>
  <si>
    <t>Počet žádostí</t>
  </si>
  <si>
    <t>Požadovaná dotace v Kč</t>
  </si>
  <si>
    <t xml:space="preserve">1. Hudební a scénické umění </t>
  </si>
  <si>
    <t xml:space="preserve">2. Literatura a publicistika </t>
  </si>
  <si>
    <t xml:space="preserve">3.Výtvarné umění a architektura </t>
  </si>
  <si>
    <t>Celkem</t>
  </si>
  <si>
    <t>Počet podpořených žádostí</t>
  </si>
  <si>
    <t>Přidělená dotace v Kč</t>
  </si>
  <si>
    <t>Percentuální pokrytí požadavků</t>
  </si>
  <si>
    <t>Požadovaná dotace u projektů hodnocených nad bodovou hranicí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</si>
</sst>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2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charset val="238"/>
    </font>
    <font>
      <sz val="10"/>
      <color indexed="8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rgb="FFCCFFFF"/>
        </stop>
      </gradient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0" fontId="3" fillId="0" borderId="0" applyFill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65">
    <xf numFmtId="0" fontId="0" fillId="0" borderId="0" xfId="0"/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vertical="center"/>
    </xf>
    <xf numFmtId="0" fontId="1" fillId="0" borderId="0" xfId="4" applyAlignment="1">
      <alignment vertical="center" wrapText="1" shrinkToFit="1"/>
    </xf>
    <xf numFmtId="3" fontId="1" fillId="0" borderId="0" xfId="4" applyNumberFormat="1" applyAlignment="1">
      <alignment horizontal="right" vertical="center" wrapText="1" shrinkToFit="1"/>
    </xf>
    <xf numFmtId="3" fontId="2" fillId="0" borderId="0" xfId="4" applyNumberFormat="1" applyFont="1" applyAlignment="1" applyProtection="1">
      <alignment horizontal="right" vertical="center" wrapText="1" shrinkToFit="1"/>
      <protection locked="0"/>
    </xf>
    <xf numFmtId="0" fontId="0" fillId="0" borderId="0" xfId="0" applyAlignment="1">
      <alignment vertical="center"/>
    </xf>
    <xf numFmtId="1" fontId="1" fillId="0" borderId="0" xfId="4" applyNumberFormat="1" applyAlignment="1">
      <alignment horizontal="center" vertical="center" wrapText="1" shrinkToFit="1"/>
    </xf>
    <xf numFmtId="0" fontId="4" fillId="0" borderId="0" xfId="0" applyFont="1" applyAlignment="1">
      <alignment horizontal="left" vertical="center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0" fillId="0" borderId="14" xfId="0" applyFont="1" applyBorder="1" applyAlignment="1">
      <alignment horizontal="center" vertical="center" wrapText="1"/>
    </xf>
    <xf numFmtId="3" fontId="0" fillId="0" borderId="14" xfId="0" applyNumberFormat="1" applyFont="1" applyBorder="1" applyAlignment="1">
      <alignment vertical="center" wrapText="1"/>
    </xf>
    <xf numFmtId="3" fontId="0" fillId="0" borderId="15" xfId="0" applyNumberFormat="1" applyFont="1" applyBorder="1" applyAlignment="1">
      <alignment vertical="center" wrapText="1"/>
    </xf>
    <xf numFmtId="0" fontId="0" fillId="0" borderId="8" xfId="0" applyFont="1" applyBorder="1" applyAlignment="1">
      <alignment vertical="center" wrapText="1"/>
    </xf>
    <xf numFmtId="0" fontId="0" fillId="0" borderId="7" xfId="0" applyFont="1" applyBorder="1" applyAlignment="1">
      <alignment vertical="center" wrapText="1"/>
    </xf>
    <xf numFmtId="0" fontId="0" fillId="0" borderId="7" xfId="0" applyFont="1" applyBorder="1" applyAlignment="1">
      <alignment horizontal="center" vertical="center" wrapText="1"/>
    </xf>
    <xf numFmtId="3" fontId="0" fillId="0" borderId="7" xfId="0" applyNumberFormat="1" applyFont="1" applyBorder="1" applyAlignment="1">
      <alignment vertical="center" wrapText="1"/>
    </xf>
    <xf numFmtId="3" fontId="0" fillId="0" borderId="9" xfId="0" applyNumberFormat="1" applyFont="1" applyBorder="1" applyAlignment="1">
      <alignment vertical="center" wrapText="1"/>
    </xf>
    <xf numFmtId="0" fontId="0" fillId="0" borderId="10" xfId="0" applyFont="1" applyBorder="1" applyAlignment="1">
      <alignment vertical="center" wrapText="1"/>
    </xf>
    <xf numFmtId="0" fontId="0" fillId="0" borderId="11" xfId="0" applyFont="1" applyBorder="1" applyAlignment="1">
      <alignment vertical="center" wrapText="1"/>
    </xf>
    <xf numFmtId="0" fontId="0" fillId="0" borderId="11" xfId="0" applyFont="1" applyBorder="1" applyAlignment="1">
      <alignment horizontal="center" vertical="center" wrapText="1"/>
    </xf>
    <xf numFmtId="3" fontId="0" fillId="0" borderId="11" xfId="0" applyNumberFormat="1" applyFont="1" applyBorder="1" applyAlignment="1">
      <alignment vertical="center" wrapText="1"/>
    </xf>
    <xf numFmtId="3" fontId="0" fillId="0" borderId="12" xfId="0" applyNumberFormat="1" applyFont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7" fillId="2" borderId="3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>
      <alignment horizontal="center" vertical="center" wrapText="1" shrinkToFit="1"/>
    </xf>
    <xf numFmtId="0" fontId="7" fillId="2" borderId="1" xfId="0" applyFont="1" applyFill="1" applyBorder="1" applyAlignment="1" applyProtection="1">
      <alignment horizontal="center" vertical="center" wrapText="1" shrinkToFit="1"/>
      <protection locked="0"/>
    </xf>
    <xf numFmtId="3" fontId="7" fillId="2" borderId="20" xfId="1" applyNumberFormat="1" applyFon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0" borderId="19" xfId="0" applyFont="1" applyBorder="1" applyAlignment="1">
      <alignment vertical="center" wrapText="1"/>
    </xf>
    <xf numFmtId="0" fontId="0" fillId="0" borderId="17" xfId="0" applyFont="1" applyBorder="1" applyAlignment="1">
      <alignment vertical="center" wrapText="1"/>
    </xf>
    <xf numFmtId="0" fontId="0" fillId="0" borderId="17" xfId="0" applyFont="1" applyBorder="1" applyAlignment="1">
      <alignment horizontal="center" vertical="center" wrapText="1"/>
    </xf>
    <xf numFmtId="3" fontId="0" fillId="0" borderId="17" xfId="0" applyNumberFormat="1" applyFont="1" applyBorder="1" applyAlignment="1">
      <alignment vertical="center" wrapText="1"/>
    </xf>
    <xf numFmtId="3" fontId="0" fillId="0" borderId="18" xfId="0" applyNumberFormat="1" applyFont="1" applyBorder="1" applyAlignment="1">
      <alignment vertical="center" wrapText="1"/>
    </xf>
    <xf numFmtId="0" fontId="0" fillId="0" borderId="0" xfId="0" applyFont="1"/>
    <xf numFmtId="0" fontId="7" fillId="2" borderId="2" xfId="4" applyFont="1" applyFill="1" applyBorder="1" applyAlignment="1">
      <alignment horizontal="center" vertical="center" wrapText="1" shrinkToFit="1"/>
    </xf>
    <xf numFmtId="0" fontId="7" fillId="2" borderId="4" xfId="4" applyFont="1" applyFill="1" applyBorder="1" applyAlignment="1">
      <alignment horizontal="center" vertical="center" wrapText="1" shrinkToFit="1"/>
    </xf>
    <xf numFmtId="0" fontId="7" fillId="2" borderId="3" xfId="4" applyFont="1" applyFill="1" applyBorder="1" applyAlignment="1">
      <alignment horizontal="center" vertical="center" wrapText="1" shrinkToFit="1"/>
    </xf>
    <xf numFmtId="0" fontId="7" fillId="2" borderId="1" xfId="4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 applyProtection="1">
      <alignment horizontal="center" vertical="center" wrapText="1" shrinkToFit="1"/>
      <protection locked="0"/>
    </xf>
    <xf numFmtId="0" fontId="8" fillId="0" borderId="6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7" fillId="2" borderId="2" xfId="1" applyFont="1" applyFill="1" applyBorder="1" applyAlignment="1">
      <alignment horizontal="center" vertical="center" wrapText="1" shrinkToFit="1"/>
    </xf>
    <xf numFmtId="0" fontId="7" fillId="2" borderId="1" xfId="1" applyFont="1" applyFill="1" applyBorder="1" applyAlignment="1">
      <alignment horizontal="center" vertical="center" wrapText="1" shrinkToFit="1"/>
    </xf>
    <xf numFmtId="0" fontId="7" fillId="2" borderId="16" xfId="1" applyFont="1" applyFill="1" applyBorder="1" applyAlignment="1">
      <alignment horizontal="center" vertical="center" wrapText="1" shrinkToFit="1"/>
    </xf>
    <xf numFmtId="3" fontId="7" fillId="2" borderId="5" xfId="1" applyNumberFormat="1" applyFont="1" applyFill="1" applyBorder="1" applyAlignment="1">
      <alignment horizontal="center" vertical="center" wrapText="1" shrinkToFit="1"/>
    </xf>
    <xf numFmtId="0" fontId="10" fillId="0" borderId="0" xfId="0" applyFont="1"/>
    <xf numFmtId="0" fontId="11" fillId="0" borderId="21" xfId="0" applyFont="1" applyBorder="1" applyAlignment="1">
      <alignment vertical="center" wrapText="1"/>
    </xf>
    <xf numFmtId="0" fontId="11" fillId="0" borderId="22" xfId="0" applyFont="1" applyBorder="1" applyAlignment="1">
      <alignment vertical="center" wrapText="1"/>
    </xf>
    <xf numFmtId="3" fontId="11" fillId="0" borderId="22" xfId="0" applyNumberFormat="1" applyFont="1" applyBorder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6" fillId="2" borderId="23" xfId="0" applyFont="1" applyFill="1" applyBorder="1" applyAlignment="1">
      <alignment horizontal="center" vertical="center"/>
    </xf>
    <xf numFmtId="9" fontId="6" fillId="0" borderId="23" xfId="6" applyFont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 wrapText="1"/>
    </xf>
    <xf numFmtId="3" fontId="11" fillId="0" borderId="24" xfId="0" applyNumberFormat="1" applyFont="1" applyBorder="1" applyAlignment="1">
      <alignment horizontal="center" vertical="center"/>
    </xf>
    <xf numFmtId="9" fontId="11" fillId="0" borderId="24" xfId="6" applyFont="1" applyBorder="1" applyAlignment="1">
      <alignment horizontal="center" vertical="center"/>
    </xf>
    <xf numFmtId="3" fontId="11" fillId="0" borderId="25" xfId="0" applyNumberFormat="1" applyFont="1" applyBorder="1" applyAlignment="1">
      <alignment horizontal="center" vertical="center"/>
    </xf>
    <xf numFmtId="9" fontId="11" fillId="0" borderId="26" xfId="6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/>
    </xf>
  </cellXfs>
  <cellStyles count="7">
    <cellStyle name="Měna 2" xfId="5" xr:uid="{00000000-0005-0000-0000-000000000000}"/>
    <cellStyle name="Normální" xfId="0" builtinId="0"/>
    <cellStyle name="Normální 2" xfId="2" xr:uid="{00000000-0005-0000-0000-000002000000}"/>
    <cellStyle name="Normální 3" xfId="4" xr:uid="{00000000-0005-0000-0000-000003000000}"/>
    <cellStyle name="Normální 4" xfId="1" xr:uid="{00000000-0005-0000-0000-000004000000}"/>
    <cellStyle name="Procenta" xfId="6" builtinId="5"/>
    <cellStyle name="Procenta 2" xfId="3" xr:uid="{00000000-0005-0000-0000-000005000000}"/>
  </cellStyles>
  <dxfs count="0"/>
  <tableStyles count="0" defaultTableStyle="TableStyleMedium2" defaultPivotStyle="PivotStyleLight16"/>
  <colors>
    <mruColors>
      <color rgb="FF03C6ED"/>
      <color rgb="FF02E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V:\Dotace\2024\2024_PROJEKCE_DOTACE_2024-do%20RO.xlsx" TargetMode="External"/><Relationship Id="rId1" Type="http://schemas.openxmlformats.org/officeDocument/2006/relationships/externalLinkPath" Target="2024_PROJEKCE_DOTACE_2024-do%20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kty nedoručeny v Ev Agent"/>
      <sheetName val="Formální nedostatky"/>
      <sheetName val="Dotace-celkem"/>
      <sheetName val="1-Hudební "/>
      <sheetName val="2- Literatura "/>
      <sheetName val="3-Výtvarné "/>
      <sheetName val="4-Kulturně "/>
      <sheetName val="5-Ostatní "/>
      <sheetName val="VAM"/>
      <sheetName val="číselníky"/>
      <sheetName val="návrh textu sl. hodnocení"/>
      <sheetName val="bodové hranice"/>
    </sheetNames>
    <sheetDataSet>
      <sheetData sheetId="0"/>
      <sheetData sheetId="1"/>
      <sheetData sheetId="2"/>
      <sheetData sheetId="3">
        <row r="5">
          <cell r="K5">
            <v>5220000</v>
          </cell>
        </row>
      </sheetData>
      <sheetData sheetId="4">
        <row r="5">
          <cell r="K5">
            <v>1080000</v>
          </cell>
        </row>
      </sheetData>
      <sheetData sheetId="5">
        <row r="5">
          <cell r="K5">
            <v>1500000</v>
          </cell>
        </row>
      </sheetData>
      <sheetData sheetId="6">
        <row r="5">
          <cell r="K5">
            <v>2470000</v>
          </cell>
        </row>
      </sheetData>
      <sheetData sheetId="7">
        <row r="5">
          <cell r="K5">
            <v>5625000</v>
          </cell>
        </row>
      </sheetData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2"/>
  <sheetViews>
    <sheetView tabSelected="1" zoomScale="110" zoomScaleNormal="110" zoomScaleSheetLayoutView="120" workbookViewId="0">
      <selection activeCell="D18" sqref="D18"/>
    </sheetView>
  </sheetViews>
  <sheetFormatPr defaultRowHeight="15" x14ac:dyDescent="0.25"/>
  <cols>
    <col min="1" max="1" width="30.28515625" customWidth="1"/>
    <col min="2" max="2" width="15.28515625" customWidth="1"/>
    <col min="3" max="3" width="25.85546875" customWidth="1"/>
    <col min="4" max="4" width="23.7109375" style="3" customWidth="1"/>
    <col min="5" max="5" width="32" style="2" customWidth="1"/>
    <col min="6" max="6" width="23.28515625" style="2" customWidth="1"/>
    <col min="7" max="7" width="21.5703125" customWidth="1"/>
    <col min="8" max="8" width="28.5703125" customWidth="1"/>
  </cols>
  <sheetData>
    <row r="1" spans="1:7" ht="0.75" customHeight="1" x14ac:dyDescent="0.25"/>
    <row r="3" spans="1:7" ht="17.25" customHeight="1" x14ac:dyDescent="0.35">
      <c r="A3" s="52" t="s">
        <v>272</v>
      </c>
    </row>
    <row r="4" spans="1:7" ht="19.5" customHeight="1" x14ac:dyDescent="0.25">
      <c r="D4" s="5"/>
      <c r="E4" s="11"/>
      <c r="F4" s="11"/>
    </row>
    <row r="5" spans="1:7" ht="21" customHeight="1" x14ac:dyDescent="0.25">
      <c r="A5" s="9" t="s">
        <v>69</v>
      </c>
    </row>
    <row r="6" spans="1:7" s="3" customFormat="1" x14ac:dyDescent="0.25">
      <c r="A6" s="1"/>
      <c r="B6" s="1"/>
      <c r="C6" s="1"/>
    </row>
    <row r="7" spans="1:7" ht="32.1" customHeight="1" x14ac:dyDescent="0.25">
      <c r="A7" s="11" t="s">
        <v>68</v>
      </c>
      <c r="B7" s="11"/>
      <c r="C7" s="11"/>
    </row>
    <row r="8" spans="1:7" ht="32.1" customHeight="1" thickBot="1" x14ac:dyDescent="0.3"/>
    <row r="9" spans="1:7" ht="32.1" customHeight="1" thickBot="1" x14ac:dyDescent="0.3">
      <c r="A9" s="57" t="s">
        <v>273</v>
      </c>
      <c r="B9" s="59" t="s">
        <v>274</v>
      </c>
      <c r="C9" s="59" t="s">
        <v>280</v>
      </c>
      <c r="D9" s="59" t="s">
        <v>275</v>
      </c>
      <c r="E9" s="59" t="s">
        <v>283</v>
      </c>
      <c r="F9" s="59" t="s">
        <v>281</v>
      </c>
      <c r="G9" s="59" t="s">
        <v>282</v>
      </c>
    </row>
    <row r="10" spans="1:7" ht="32.1" customHeight="1" x14ac:dyDescent="0.25">
      <c r="A10" s="53" t="s">
        <v>276</v>
      </c>
      <c r="B10" s="60">
        <v>42</v>
      </c>
      <c r="C10" s="60">
        <v>28</v>
      </c>
      <c r="D10" s="60">
        <v>15454899</v>
      </c>
      <c r="E10" s="60">
        <f>SUM('Hudební a scénické umění'!E3:E30)</f>
        <v>10713500</v>
      </c>
      <c r="F10" s="60">
        <f>'[1]1-Hudební '!$K$5</f>
        <v>5220000</v>
      </c>
      <c r="G10" s="61">
        <f>F10/E10</f>
        <v>0.4872357306202455</v>
      </c>
    </row>
    <row r="11" spans="1:7" ht="32.1" customHeight="1" x14ac:dyDescent="0.25">
      <c r="A11" s="54" t="s">
        <v>277</v>
      </c>
      <c r="B11" s="55">
        <v>8</v>
      </c>
      <c r="C11" s="55">
        <v>6</v>
      </c>
      <c r="D11" s="55">
        <v>1828000</v>
      </c>
      <c r="E11" s="55">
        <f>SUM('Literatura a publicistika'!E3:E8)</f>
        <v>1660000</v>
      </c>
      <c r="F11" s="55">
        <f>'[1]2- Literatura '!$K$5</f>
        <v>1080000</v>
      </c>
      <c r="G11" s="61">
        <f t="shared" ref="G11:G15" si="0">F11/E11</f>
        <v>0.6506024096385542</v>
      </c>
    </row>
    <row r="12" spans="1:7" ht="32.1" customHeight="1" x14ac:dyDescent="0.25">
      <c r="A12" s="54" t="s">
        <v>278</v>
      </c>
      <c r="B12" s="55">
        <v>13</v>
      </c>
      <c r="C12" s="55">
        <v>11</v>
      </c>
      <c r="D12" s="55">
        <v>2711225</v>
      </c>
      <c r="E12" s="55">
        <f>SUM('Výtvarné umění a architektura'!E3:E13)</f>
        <v>2474225</v>
      </c>
      <c r="F12" s="55">
        <f>'[1]3-Výtvarné '!$K$5</f>
        <v>1500000</v>
      </c>
      <c r="G12" s="61">
        <f t="shared" si="0"/>
        <v>0.60625044205761403</v>
      </c>
    </row>
    <row r="13" spans="1:7" ht="32.1" customHeight="1" x14ac:dyDescent="0.25">
      <c r="A13" s="54" t="s">
        <v>13</v>
      </c>
      <c r="B13" s="55">
        <v>25</v>
      </c>
      <c r="C13" s="55">
        <v>19</v>
      </c>
      <c r="D13" s="55">
        <v>5940999</v>
      </c>
      <c r="E13" s="55">
        <f>SUM('Kulturně vzdělávací činnost'!E3:E21)</f>
        <v>5127999</v>
      </c>
      <c r="F13" s="55">
        <f>'[1]4-Kulturně '!$K$5</f>
        <v>2470000</v>
      </c>
      <c r="G13" s="61">
        <f t="shared" si="0"/>
        <v>0.48166936069995331</v>
      </c>
    </row>
    <row r="14" spans="1:7" ht="32.1" customHeight="1" thickBot="1" x14ac:dyDescent="0.3">
      <c r="A14" s="54" t="s">
        <v>14</v>
      </c>
      <c r="B14" s="62">
        <v>35</v>
      </c>
      <c r="C14" s="62">
        <v>30</v>
      </c>
      <c r="D14" s="62">
        <v>10956500</v>
      </c>
      <c r="E14" s="62">
        <f>SUM('Ostatní kulturní aktivity'!E3:E32)</f>
        <v>10255500</v>
      </c>
      <c r="F14" s="62">
        <f>'[1]5-Ostatní '!$K$5</f>
        <v>5625000</v>
      </c>
      <c r="G14" s="63">
        <f t="shared" si="0"/>
        <v>0.54848617814831069</v>
      </c>
    </row>
    <row r="15" spans="1:7" ht="32.1" customHeight="1" thickBot="1" x14ac:dyDescent="0.3">
      <c r="A15" s="56" t="s">
        <v>279</v>
      </c>
      <c r="B15" s="64">
        <f t="shared" ref="B15" si="1">SUM(B10:B14)</f>
        <v>123</v>
      </c>
      <c r="C15" s="64">
        <f>SUM(C10:C14)</f>
        <v>94</v>
      </c>
      <c r="D15" s="64">
        <v>36891623</v>
      </c>
      <c r="E15" s="64">
        <f t="shared" ref="D15:E15" si="2">SUM(E10:E14)</f>
        <v>30231224</v>
      </c>
      <c r="F15" s="64">
        <f t="shared" ref="F15:G15" si="3">SUM(F10:F14)</f>
        <v>15895000</v>
      </c>
      <c r="G15" s="58">
        <f t="shared" si="0"/>
        <v>0.52578089461412481</v>
      </c>
    </row>
    <row r="16" spans="1:7" ht="32.1" customHeight="1" x14ac:dyDescent="0.25"/>
    <row r="17" ht="32.1" customHeight="1" x14ac:dyDescent="0.25"/>
    <row r="18" ht="32.1" customHeight="1" x14ac:dyDescent="0.25"/>
    <row r="19" ht="32.1" customHeight="1" x14ac:dyDescent="0.25"/>
    <row r="20" ht="32.1" customHeight="1" x14ac:dyDescent="0.25"/>
    <row r="21" ht="32.1" customHeight="1" x14ac:dyDescent="0.25"/>
    <row r="22" ht="32.1" customHeight="1" x14ac:dyDescent="0.25"/>
    <row r="23" ht="32.1" customHeight="1" x14ac:dyDescent="0.25"/>
    <row r="24" ht="32.1" customHeight="1" x14ac:dyDescent="0.25"/>
    <row r="25" ht="32.1" customHeight="1" x14ac:dyDescent="0.25"/>
    <row r="26" ht="32.1" customHeight="1" x14ac:dyDescent="0.25"/>
    <row r="27" ht="32.1" customHeight="1" x14ac:dyDescent="0.25"/>
    <row r="28" ht="32.1" customHeight="1" x14ac:dyDescent="0.25"/>
    <row r="29" ht="32.1" customHeight="1" x14ac:dyDescent="0.25"/>
    <row r="30" ht="32.1" customHeight="1" x14ac:dyDescent="0.25"/>
    <row r="31" ht="32.1" customHeight="1" x14ac:dyDescent="0.25"/>
    <row r="32" ht="32.1" customHeight="1" x14ac:dyDescent="0.25"/>
    <row r="33" spans="1:6" ht="32.1" customHeight="1" x14ac:dyDescent="0.25"/>
    <row r="34" spans="1:6" ht="32.1" customHeight="1" x14ac:dyDescent="0.25"/>
    <row r="35" spans="1:6" ht="42" customHeight="1" x14ac:dyDescent="0.25"/>
    <row r="36" spans="1:6" ht="20.25" customHeight="1" x14ac:dyDescent="0.25"/>
    <row r="37" spans="1:6" s="4" customFormat="1" ht="26.25" customHeight="1" x14ac:dyDescent="0.25"/>
    <row r="38" spans="1:6" ht="32.1" customHeight="1" x14ac:dyDescent="0.25"/>
    <row r="39" spans="1:6" ht="32.1" customHeight="1" x14ac:dyDescent="0.25"/>
    <row r="40" spans="1:6" ht="32.1" customHeight="1" x14ac:dyDescent="0.25"/>
    <row r="41" spans="1:6" ht="32.1" customHeight="1" x14ac:dyDescent="0.25"/>
    <row r="42" spans="1:6" ht="32.1" customHeight="1" x14ac:dyDescent="0.25"/>
    <row r="43" spans="1:6" ht="32.1" customHeight="1" x14ac:dyDescent="0.25"/>
    <row r="44" spans="1:6" ht="287.25" customHeight="1" x14ac:dyDescent="0.25">
      <c r="A44" s="6"/>
      <c r="B44" s="6"/>
      <c r="C44" s="6"/>
      <c r="D44" s="10"/>
      <c r="E44" s="7"/>
      <c r="F44" s="8"/>
    </row>
    <row r="45" spans="1:6" ht="19.5" customHeight="1" x14ac:dyDescent="0.25"/>
    <row r="46" spans="1:6" s="4" customFormat="1" ht="26.25" customHeight="1" x14ac:dyDescent="0.25"/>
    <row r="47" spans="1:6" ht="32.1" customHeight="1" x14ac:dyDescent="0.25"/>
    <row r="48" spans="1:6" ht="32.1" customHeight="1" x14ac:dyDescent="0.25"/>
    <row r="49" ht="32.1" customHeight="1" x14ac:dyDescent="0.25"/>
    <row r="50" ht="32.1" customHeight="1" x14ac:dyDescent="0.25"/>
    <row r="51" ht="32.1" customHeight="1" x14ac:dyDescent="0.25"/>
    <row r="52" ht="32.1" customHeight="1" x14ac:dyDescent="0.25"/>
    <row r="53" ht="41.25" customHeight="1" x14ac:dyDescent="0.25"/>
    <row r="54" ht="32.1" customHeight="1" x14ac:dyDescent="0.25"/>
    <row r="55" ht="32.1" customHeight="1" x14ac:dyDescent="0.25"/>
    <row r="56" ht="32.1" customHeight="1" x14ac:dyDescent="0.25"/>
    <row r="57" ht="32.1" customHeight="1" x14ac:dyDescent="0.25"/>
    <row r="58" ht="120" customHeight="1" x14ac:dyDescent="0.25"/>
    <row r="59" ht="18.75" customHeight="1" x14ac:dyDescent="0.25"/>
    <row r="60" ht="26.25" customHeight="1" x14ac:dyDescent="0.25"/>
    <row r="61" ht="42" customHeight="1" x14ac:dyDescent="0.25"/>
    <row r="62" ht="32.1" customHeight="1" x14ac:dyDescent="0.25"/>
    <row r="63" ht="32.1" customHeight="1" x14ac:dyDescent="0.25"/>
    <row r="64" ht="32.1" customHeight="1" x14ac:dyDescent="0.25"/>
    <row r="65" ht="32.1" customHeight="1" x14ac:dyDescent="0.25"/>
    <row r="66" ht="32.1" customHeight="1" x14ac:dyDescent="0.25"/>
    <row r="67" ht="32.1" customHeight="1" x14ac:dyDescent="0.25"/>
    <row r="68" ht="32.1" customHeight="1" x14ac:dyDescent="0.25"/>
    <row r="69" ht="32.1" customHeight="1" x14ac:dyDescent="0.25"/>
    <row r="70" ht="32.1" customHeight="1" x14ac:dyDescent="0.25"/>
    <row r="71" ht="32.1" customHeight="1" x14ac:dyDescent="0.25"/>
    <row r="72" ht="32.1" customHeight="1" x14ac:dyDescent="0.25"/>
    <row r="73" ht="32.1" customHeight="1" x14ac:dyDescent="0.25"/>
    <row r="74" ht="32.1" customHeight="1" x14ac:dyDescent="0.25"/>
    <row r="75" ht="32.1" customHeight="1" x14ac:dyDescent="0.25"/>
    <row r="76" ht="32.1" customHeight="1" x14ac:dyDescent="0.25"/>
    <row r="77" ht="43.5" customHeight="1" x14ac:dyDescent="0.25"/>
    <row r="78" ht="32.1" customHeight="1" x14ac:dyDescent="0.25"/>
    <row r="79" ht="32.1" customHeight="1" x14ac:dyDescent="0.25"/>
    <row r="80" ht="347.25" customHeight="1" x14ac:dyDescent="0.25"/>
    <row r="81" ht="20.25" customHeight="1" x14ac:dyDescent="0.25"/>
    <row r="83" ht="32.1" customHeight="1" x14ac:dyDescent="0.25"/>
    <row r="84" ht="32.1" customHeight="1" x14ac:dyDescent="0.25"/>
    <row r="85" ht="32.1" customHeight="1" x14ac:dyDescent="0.25"/>
    <row r="86" ht="32.1" customHeight="1" x14ac:dyDescent="0.25"/>
    <row r="87" ht="32.1" customHeight="1" x14ac:dyDescent="0.25"/>
    <row r="88" ht="32.1" customHeight="1" x14ac:dyDescent="0.25"/>
    <row r="89" ht="32.1" customHeight="1" x14ac:dyDescent="0.25"/>
    <row r="90" ht="32.1" customHeight="1" x14ac:dyDescent="0.25"/>
    <row r="91" ht="32.1" customHeight="1" x14ac:dyDescent="0.25"/>
    <row r="92" ht="32.1" customHeight="1" x14ac:dyDescent="0.25"/>
    <row r="93" ht="32.1" customHeight="1" x14ac:dyDescent="0.25"/>
    <row r="94" ht="32.1" customHeight="1" x14ac:dyDescent="0.25"/>
    <row r="95" ht="32.1" customHeight="1" x14ac:dyDescent="0.25"/>
    <row r="96" ht="32.1" customHeight="1" x14ac:dyDescent="0.25"/>
    <row r="97" ht="32.1" customHeight="1" x14ac:dyDescent="0.25"/>
    <row r="98" ht="32.1" customHeight="1" x14ac:dyDescent="0.25"/>
    <row r="99" ht="32.1" customHeight="1" x14ac:dyDescent="0.25"/>
    <row r="100" ht="32.1" customHeight="1" x14ac:dyDescent="0.25"/>
    <row r="101" ht="32.1" customHeight="1" x14ac:dyDescent="0.25"/>
    <row r="102" ht="32.1" customHeight="1" x14ac:dyDescent="0.25"/>
    <row r="103" ht="32.1" customHeight="1" x14ac:dyDescent="0.25"/>
    <row r="104" ht="32.1" customHeight="1" x14ac:dyDescent="0.25"/>
    <row r="105" ht="32.1" customHeight="1" x14ac:dyDescent="0.25"/>
    <row r="106" ht="32.1" customHeight="1" x14ac:dyDescent="0.25"/>
    <row r="107" ht="32.1" customHeight="1" x14ac:dyDescent="0.25"/>
    <row r="108" ht="32.1" customHeight="1" x14ac:dyDescent="0.25"/>
    <row r="109" ht="32.1" customHeight="1" x14ac:dyDescent="0.25"/>
    <row r="110" ht="32.1" customHeight="1" x14ac:dyDescent="0.25"/>
    <row r="111" ht="32.1" customHeight="1" x14ac:dyDescent="0.25"/>
    <row r="112" ht="32.1" customHeight="1" x14ac:dyDescent="0.25"/>
  </sheetData>
  <mergeCells count="2">
    <mergeCell ref="A7:C7"/>
    <mergeCell ref="E4:F4"/>
  </mergeCells>
  <pageMargins left="0.70866141732283472" right="0.70866141732283472" top="0.78740157480314965" bottom="0.78740157480314965" header="0.31496062992125984" footer="0.31496062992125984"/>
  <pageSetup paperSize="9" scale="94" orientation="landscape" r:id="rId1"/>
  <headerFooter>
    <oddHeader>&amp;C&amp;"-,Tučné"&amp;18Poskytnuté jednoleté dotace pro rok 2024 v oblasti kultury</oddHeader>
    <oddFooter>&amp;L&amp;10&amp;K04+000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30"/>
  <sheetViews>
    <sheetView topLeftCell="A19" workbookViewId="0">
      <selection activeCell="B2" sqref="B2"/>
    </sheetView>
  </sheetViews>
  <sheetFormatPr defaultRowHeight="15" x14ac:dyDescent="0.25"/>
  <cols>
    <col min="2" max="2" width="53.28515625" customWidth="1"/>
    <col min="3" max="3" width="44.85546875" customWidth="1"/>
    <col min="5" max="5" width="16.42578125" customWidth="1"/>
    <col min="6" max="6" width="23.7109375" customWidth="1"/>
  </cols>
  <sheetData>
    <row r="1" spans="1:6" ht="19.5" thickBot="1" x14ac:dyDescent="0.3">
      <c r="A1" s="46" t="s">
        <v>10</v>
      </c>
      <c r="B1" s="47"/>
      <c r="C1" s="47"/>
      <c r="D1" s="47"/>
      <c r="E1" s="47"/>
      <c r="F1" s="47"/>
    </row>
    <row r="2" spans="1:6" ht="32.25" thickBot="1" x14ac:dyDescent="0.3">
      <c r="A2" s="48" t="s">
        <v>0</v>
      </c>
      <c r="B2" s="49" t="s">
        <v>1</v>
      </c>
      <c r="C2" s="49" t="s">
        <v>2</v>
      </c>
      <c r="D2" s="50" t="s">
        <v>9</v>
      </c>
      <c r="E2" s="45" t="s">
        <v>5</v>
      </c>
      <c r="F2" s="51" t="s">
        <v>6</v>
      </c>
    </row>
    <row r="3" spans="1:6" ht="30" customHeight="1" x14ac:dyDescent="0.25">
      <c r="A3" s="17" t="s">
        <v>77</v>
      </c>
      <c r="B3" s="18" t="s">
        <v>26</v>
      </c>
      <c r="C3" s="18" t="s">
        <v>78</v>
      </c>
      <c r="D3" s="19">
        <v>81</v>
      </c>
      <c r="E3" s="20">
        <v>1410000</v>
      </c>
      <c r="F3" s="21">
        <v>900000</v>
      </c>
    </row>
    <row r="4" spans="1:6" ht="30" customHeight="1" x14ac:dyDescent="0.25">
      <c r="A4" s="17" t="s">
        <v>118</v>
      </c>
      <c r="B4" s="18" t="s">
        <v>15</v>
      </c>
      <c r="C4" s="18" t="s">
        <v>119</v>
      </c>
      <c r="D4" s="19">
        <v>79</v>
      </c>
      <c r="E4" s="20">
        <v>860000</v>
      </c>
      <c r="F4" s="21">
        <v>600000</v>
      </c>
    </row>
    <row r="5" spans="1:6" ht="30" customHeight="1" x14ac:dyDescent="0.25">
      <c r="A5" s="17" t="s">
        <v>90</v>
      </c>
      <c r="B5" s="18" t="s">
        <v>57</v>
      </c>
      <c r="C5" s="18" t="s">
        <v>91</v>
      </c>
      <c r="D5" s="19">
        <v>78</v>
      </c>
      <c r="E5" s="20">
        <v>199000</v>
      </c>
      <c r="F5" s="21">
        <v>160000</v>
      </c>
    </row>
    <row r="6" spans="1:6" ht="30" customHeight="1" x14ac:dyDescent="0.25">
      <c r="A6" s="17" t="s">
        <v>74</v>
      </c>
      <c r="B6" s="18" t="s">
        <v>4</v>
      </c>
      <c r="C6" s="18" t="s">
        <v>59</v>
      </c>
      <c r="D6" s="19">
        <v>77</v>
      </c>
      <c r="E6" s="20">
        <v>189000</v>
      </c>
      <c r="F6" s="21">
        <v>150000</v>
      </c>
    </row>
    <row r="7" spans="1:6" ht="30" customHeight="1" x14ac:dyDescent="0.25">
      <c r="A7" s="17" t="s">
        <v>79</v>
      </c>
      <c r="B7" s="18" t="s">
        <v>80</v>
      </c>
      <c r="C7" s="18" t="s">
        <v>81</v>
      </c>
      <c r="D7" s="19">
        <v>76</v>
      </c>
      <c r="E7" s="20">
        <v>199000</v>
      </c>
      <c r="F7" s="21">
        <v>130000</v>
      </c>
    </row>
    <row r="8" spans="1:6" ht="30" customHeight="1" x14ac:dyDescent="0.25">
      <c r="A8" s="17" t="s">
        <v>107</v>
      </c>
      <c r="B8" s="18" t="s">
        <v>108</v>
      </c>
      <c r="C8" s="18" t="s">
        <v>109</v>
      </c>
      <c r="D8" s="19">
        <v>76</v>
      </c>
      <c r="E8" s="20">
        <v>1590000</v>
      </c>
      <c r="F8" s="21">
        <v>800000</v>
      </c>
    </row>
    <row r="9" spans="1:6" ht="30" customHeight="1" x14ac:dyDescent="0.25">
      <c r="A9" s="17" t="s">
        <v>125</v>
      </c>
      <c r="B9" s="18" t="s">
        <v>34</v>
      </c>
      <c r="C9" s="18" t="s">
        <v>126</v>
      </c>
      <c r="D9" s="19">
        <v>75</v>
      </c>
      <c r="E9" s="20">
        <v>700000</v>
      </c>
      <c r="F9" s="21">
        <v>400000</v>
      </c>
    </row>
    <row r="10" spans="1:6" ht="30" customHeight="1" x14ac:dyDescent="0.25">
      <c r="A10" s="17" t="s">
        <v>82</v>
      </c>
      <c r="B10" s="18" t="s">
        <v>17</v>
      </c>
      <c r="C10" s="18" t="s">
        <v>83</v>
      </c>
      <c r="D10" s="19">
        <v>74</v>
      </c>
      <c r="E10" s="20">
        <v>87000</v>
      </c>
      <c r="F10" s="21">
        <v>70000</v>
      </c>
    </row>
    <row r="11" spans="1:6" ht="30" customHeight="1" x14ac:dyDescent="0.25">
      <c r="A11" s="17" t="s">
        <v>93</v>
      </c>
      <c r="B11" s="18" t="s">
        <v>36</v>
      </c>
      <c r="C11" s="18" t="s">
        <v>94</v>
      </c>
      <c r="D11" s="19">
        <v>74</v>
      </c>
      <c r="E11" s="20">
        <v>132500</v>
      </c>
      <c r="F11" s="21">
        <v>50000</v>
      </c>
    </row>
    <row r="12" spans="1:6" ht="30" customHeight="1" x14ac:dyDescent="0.25">
      <c r="A12" s="17" t="s">
        <v>97</v>
      </c>
      <c r="B12" s="18" t="s">
        <v>27</v>
      </c>
      <c r="C12" s="18" t="s">
        <v>58</v>
      </c>
      <c r="D12" s="19">
        <v>74</v>
      </c>
      <c r="E12" s="20">
        <v>199000</v>
      </c>
      <c r="F12" s="21">
        <v>160000</v>
      </c>
    </row>
    <row r="13" spans="1:6" ht="30" customHeight="1" x14ac:dyDescent="0.25">
      <c r="A13" s="17" t="s">
        <v>102</v>
      </c>
      <c r="B13" s="18" t="s">
        <v>103</v>
      </c>
      <c r="C13" s="18" t="s">
        <v>104</v>
      </c>
      <c r="D13" s="19">
        <v>74</v>
      </c>
      <c r="E13" s="20">
        <v>380000</v>
      </c>
      <c r="F13" s="21">
        <v>250000</v>
      </c>
    </row>
    <row r="14" spans="1:6" ht="30" customHeight="1" x14ac:dyDescent="0.25">
      <c r="A14" s="17" t="s">
        <v>100</v>
      </c>
      <c r="B14" s="18" t="s">
        <v>16</v>
      </c>
      <c r="C14" s="18" t="s">
        <v>101</v>
      </c>
      <c r="D14" s="19">
        <v>73</v>
      </c>
      <c r="E14" s="20">
        <v>198000</v>
      </c>
      <c r="F14" s="21">
        <v>100000</v>
      </c>
    </row>
    <row r="15" spans="1:6" ht="30" customHeight="1" x14ac:dyDescent="0.25">
      <c r="A15" s="17" t="s">
        <v>105</v>
      </c>
      <c r="B15" s="18" t="s">
        <v>103</v>
      </c>
      <c r="C15" s="18" t="s">
        <v>106</v>
      </c>
      <c r="D15" s="19">
        <v>73</v>
      </c>
      <c r="E15" s="20">
        <v>250000</v>
      </c>
      <c r="F15" s="21">
        <v>150000</v>
      </c>
    </row>
    <row r="16" spans="1:6" ht="30" customHeight="1" x14ac:dyDescent="0.25">
      <c r="A16" s="17" t="s">
        <v>98</v>
      </c>
      <c r="B16" s="18" t="s">
        <v>16</v>
      </c>
      <c r="C16" s="18" t="s">
        <v>99</v>
      </c>
      <c r="D16" s="19">
        <v>72</v>
      </c>
      <c r="E16" s="20">
        <v>199000</v>
      </c>
      <c r="F16" s="21">
        <v>100000</v>
      </c>
    </row>
    <row r="17" spans="1:6" ht="30" customHeight="1" x14ac:dyDescent="0.25">
      <c r="A17" s="17" t="s">
        <v>70</v>
      </c>
      <c r="B17" s="18" t="s">
        <v>60</v>
      </c>
      <c r="C17" s="18" t="s">
        <v>71</v>
      </c>
      <c r="D17" s="19">
        <v>71</v>
      </c>
      <c r="E17" s="20">
        <v>139000</v>
      </c>
      <c r="F17" s="21">
        <v>70000</v>
      </c>
    </row>
    <row r="18" spans="1:6" ht="30" customHeight="1" x14ac:dyDescent="0.25">
      <c r="A18" s="17" t="s">
        <v>84</v>
      </c>
      <c r="B18" s="18" t="s">
        <v>85</v>
      </c>
      <c r="C18" s="18" t="s">
        <v>86</v>
      </c>
      <c r="D18" s="19">
        <v>71</v>
      </c>
      <c r="E18" s="20">
        <v>199500</v>
      </c>
      <c r="F18" s="21">
        <v>100000</v>
      </c>
    </row>
    <row r="19" spans="1:6" ht="30" customHeight="1" x14ac:dyDescent="0.25">
      <c r="A19" s="17" t="s">
        <v>129</v>
      </c>
      <c r="B19" s="18" t="s">
        <v>56</v>
      </c>
      <c r="C19" s="18" t="s">
        <v>130</v>
      </c>
      <c r="D19" s="19">
        <v>71</v>
      </c>
      <c r="E19" s="20">
        <v>708000</v>
      </c>
      <c r="F19" s="21">
        <v>200000</v>
      </c>
    </row>
    <row r="20" spans="1:6" ht="30" customHeight="1" x14ac:dyDescent="0.25">
      <c r="A20" s="17" t="s">
        <v>115</v>
      </c>
      <c r="B20" s="18" t="s">
        <v>116</v>
      </c>
      <c r="C20" s="18" t="s">
        <v>117</v>
      </c>
      <c r="D20" s="19">
        <v>69</v>
      </c>
      <c r="E20" s="20">
        <v>50000</v>
      </c>
      <c r="F20" s="21">
        <v>40000</v>
      </c>
    </row>
    <row r="21" spans="1:6" ht="30" customHeight="1" x14ac:dyDescent="0.25">
      <c r="A21" s="17" t="s">
        <v>120</v>
      </c>
      <c r="B21" s="18" t="s">
        <v>37</v>
      </c>
      <c r="C21" s="18" t="s">
        <v>121</v>
      </c>
      <c r="D21" s="19">
        <v>69</v>
      </c>
      <c r="E21" s="20">
        <v>414000</v>
      </c>
      <c r="F21" s="21">
        <v>200000</v>
      </c>
    </row>
    <row r="22" spans="1:6" ht="30" customHeight="1" x14ac:dyDescent="0.25">
      <c r="A22" s="17" t="s">
        <v>75</v>
      </c>
      <c r="B22" s="18" t="s">
        <v>26</v>
      </c>
      <c r="C22" s="18" t="s">
        <v>76</v>
      </c>
      <c r="D22" s="19">
        <v>67</v>
      </c>
      <c r="E22" s="20">
        <v>275000</v>
      </c>
      <c r="F22" s="21">
        <v>80000</v>
      </c>
    </row>
    <row r="23" spans="1:6" ht="30" customHeight="1" x14ac:dyDescent="0.25">
      <c r="A23" s="17" t="s">
        <v>127</v>
      </c>
      <c r="B23" s="18" t="s">
        <v>34</v>
      </c>
      <c r="C23" s="18" t="s">
        <v>128</v>
      </c>
      <c r="D23" s="19">
        <v>67</v>
      </c>
      <c r="E23" s="20">
        <v>150000</v>
      </c>
      <c r="F23" s="21">
        <v>50000</v>
      </c>
    </row>
    <row r="24" spans="1:6" ht="30" customHeight="1" x14ac:dyDescent="0.25">
      <c r="A24" s="17" t="s">
        <v>92</v>
      </c>
      <c r="B24" s="18" t="s">
        <v>3</v>
      </c>
      <c r="C24" s="18" t="s">
        <v>35</v>
      </c>
      <c r="D24" s="19">
        <v>66</v>
      </c>
      <c r="E24" s="20">
        <v>66000</v>
      </c>
      <c r="F24" s="21">
        <v>40000</v>
      </c>
    </row>
    <row r="25" spans="1:6" ht="30" customHeight="1" x14ac:dyDescent="0.25">
      <c r="A25" s="17" t="s">
        <v>122</v>
      </c>
      <c r="B25" s="18" t="s">
        <v>123</v>
      </c>
      <c r="C25" s="18" t="s">
        <v>124</v>
      </c>
      <c r="D25" s="19">
        <v>66</v>
      </c>
      <c r="E25" s="20">
        <v>600000</v>
      </c>
      <c r="F25" s="21">
        <v>200000</v>
      </c>
    </row>
    <row r="26" spans="1:6" ht="30" customHeight="1" x14ac:dyDescent="0.25">
      <c r="A26" s="17" t="s">
        <v>72</v>
      </c>
      <c r="B26" s="18" t="s">
        <v>60</v>
      </c>
      <c r="C26" s="18" t="s">
        <v>73</v>
      </c>
      <c r="D26" s="19">
        <v>64</v>
      </c>
      <c r="E26" s="20">
        <v>112000</v>
      </c>
      <c r="F26" s="21">
        <v>40000</v>
      </c>
    </row>
    <row r="27" spans="1:6" ht="30" customHeight="1" x14ac:dyDescent="0.25">
      <c r="A27" s="17" t="s">
        <v>87</v>
      </c>
      <c r="B27" s="18" t="s">
        <v>88</v>
      </c>
      <c r="C27" s="18" t="s">
        <v>89</v>
      </c>
      <c r="D27" s="19">
        <v>64</v>
      </c>
      <c r="E27" s="20">
        <v>25000</v>
      </c>
      <c r="F27" s="21">
        <v>20000</v>
      </c>
    </row>
    <row r="28" spans="1:6" ht="30" customHeight="1" x14ac:dyDescent="0.25">
      <c r="A28" s="17" t="s">
        <v>95</v>
      </c>
      <c r="B28" s="18" t="s">
        <v>63</v>
      </c>
      <c r="C28" s="18" t="s">
        <v>96</v>
      </c>
      <c r="D28" s="19">
        <v>64</v>
      </c>
      <c r="E28" s="20">
        <v>55000</v>
      </c>
      <c r="F28" s="21">
        <v>30000</v>
      </c>
    </row>
    <row r="29" spans="1:6" ht="30" customHeight="1" x14ac:dyDescent="0.25">
      <c r="A29" s="17" t="s">
        <v>112</v>
      </c>
      <c r="B29" s="18" t="s">
        <v>113</v>
      </c>
      <c r="C29" s="18" t="s">
        <v>114</v>
      </c>
      <c r="D29" s="19">
        <v>63</v>
      </c>
      <c r="E29" s="20">
        <v>143500</v>
      </c>
      <c r="F29" s="21">
        <v>40000</v>
      </c>
    </row>
    <row r="30" spans="1:6" ht="30" customHeight="1" thickBot="1" x14ac:dyDescent="0.3">
      <c r="A30" s="22" t="s">
        <v>110</v>
      </c>
      <c r="B30" s="23" t="s">
        <v>108</v>
      </c>
      <c r="C30" s="23" t="s">
        <v>111</v>
      </c>
      <c r="D30" s="24">
        <v>62</v>
      </c>
      <c r="E30" s="25">
        <v>1184000</v>
      </c>
      <c r="F30" s="26">
        <v>90000</v>
      </c>
    </row>
  </sheetData>
  <sortState xmlns:xlrd2="http://schemas.microsoft.com/office/spreadsheetml/2017/richdata2" ref="A3:F30">
    <sortCondition descending="1" ref="D3:D30"/>
  </sortState>
  <mergeCells count="1">
    <mergeCell ref="A1:F1"/>
  </mergeCell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066D6-934E-490A-8631-A7EB3EC1E3AD}">
  <dimension ref="A1:F30"/>
  <sheetViews>
    <sheetView workbookViewId="0">
      <selection activeCell="F5" sqref="F5"/>
    </sheetView>
  </sheetViews>
  <sheetFormatPr defaultRowHeight="15" x14ac:dyDescent="0.25"/>
  <cols>
    <col min="2" max="2" width="53.28515625" customWidth="1"/>
    <col min="3" max="3" width="44.85546875" customWidth="1"/>
    <col min="5" max="5" width="16.42578125" customWidth="1"/>
    <col min="6" max="6" width="22.28515625" customWidth="1"/>
  </cols>
  <sheetData>
    <row r="1" spans="1:6" ht="19.5" thickBot="1" x14ac:dyDescent="0.3">
      <c r="A1" s="33" t="s">
        <v>11</v>
      </c>
      <c r="B1" s="34"/>
      <c r="C1" s="34"/>
      <c r="D1" s="34"/>
      <c r="E1" s="34"/>
      <c r="F1" s="34"/>
    </row>
    <row r="2" spans="1:6" ht="32.25" thickBot="1" x14ac:dyDescent="0.3">
      <c r="A2" s="41" t="s">
        <v>0</v>
      </c>
      <c r="B2" s="42" t="s">
        <v>1</v>
      </c>
      <c r="C2" s="43" t="s">
        <v>2</v>
      </c>
      <c r="D2" s="44" t="s">
        <v>9</v>
      </c>
      <c r="E2" s="45" t="s">
        <v>5</v>
      </c>
      <c r="F2" s="32" t="s">
        <v>6</v>
      </c>
    </row>
    <row r="3" spans="1:6" ht="30" customHeight="1" x14ac:dyDescent="0.25">
      <c r="A3" s="35" t="s">
        <v>142</v>
      </c>
      <c r="B3" s="36" t="s">
        <v>7</v>
      </c>
      <c r="C3" s="36" t="s">
        <v>136</v>
      </c>
      <c r="D3" s="37">
        <v>75</v>
      </c>
      <c r="E3" s="38">
        <v>499000</v>
      </c>
      <c r="F3" s="39">
        <v>400000</v>
      </c>
    </row>
    <row r="4" spans="1:6" ht="30" customHeight="1" x14ac:dyDescent="0.25">
      <c r="A4" s="17" t="s">
        <v>141</v>
      </c>
      <c r="B4" s="18" t="s">
        <v>21</v>
      </c>
      <c r="C4" s="18" t="s">
        <v>135</v>
      </c>
      <c r="D4" s="19">
        <v>74</v>
      </c>
      <c r="E4" s="20">
        <v>196000</v>
      </c>
      <c r="F4" s="21">
        <v>130000</v>
      </c>
    </row>
    <row r="5" spans="1:6" ht="30" customHeight="1" x14ac:dyDescent="0.25">
      <c r="A5" s="17" t="s">
        <v>137</v>
      </c>
      <c r="B5" s="18" t="s">
        <v>38</v>
      </c>
      <c r="C5" s="18" t="s">
        <v>131</v>
      </c>
      <c r="D5" s="19">
        <v>70</v>
      </c>
      <c r="E5" s="20">
        <v>320000</v>
      </c>
      <c r="F5" s="21">
        <v>200000</v>
      </c>
    </row>
    <row r="6" spans="1:6" ht="30" customHeight="1" x14ac:dyDescent="0.25">
      <c r="A6" s="17" t="s">
        <v>138</v>
      </c>
      <c r="B6" s="18" t="s">
        <v>28</v>
      </c>
      <c r="C6" s="18" t="s">
        <v>132</v>
      </c>
      <c r="D6" s="19">
        <v>70</v>
      </c>
      <c r="E6" s="20">
        <v>345000</v>
      </c>
      <c r="F6" s="21">
        <v>170000</v>
      </c>
    </row>
    <row r="7" spans="1:6" ht="30" customHeight="1" x14ac:dyDescent="0.25">
      <c r="A7" s="17" t="s">
        <v>139</v>
      </c>
      <c r="B7" s="18" t="s">
        <v>28</v>
      </c>
      <c r="C7" s="18" t="s">
        <v>133</v>
      </c>
      <c r="D7" s="19">
        <v>68</v>
      </c>
      <c r="E7" s="20">
        <v>205000</v>
      </c>
      <c r="F7" s="21">
        <v>120000</v>
      </c>
    </row>
    <row r="8" spans="1:6" ht="30" customHeight="1" thickBot="1" x14ac:dyDescent="0.3">
      <c r="A8" s="22" t="s">
        <v>140</v>
      </c>
      <c r="B8" s="23" t="s">
        <v>28</v>
      </c>
      <c r="C8" s="23" t="s">
        <v>134</v>
      </c>
      <c r="D8" s="24">
        <v>68</v>
      </c>
      <c r="E8" s="25">
        <v>95000</v>
      </c>
      <c r="F8" s="26">
        <v>60000</v>
      </c>
    </row>
    <row r="9" spans="1:6" ht="30" customHeight="1" x14ac:dyDescent="0.25"/>
    <row r="10" spans="1:6" ht="30" customHeight="1" x14ac:dyDescent="0.25"/>
    <row r="11" spans="1:6" ht="30" customHeight="1" x14ac:dyDescent="0.25"/>
    <row r="12" spans="1:6" ht="30" customHeight="1" x14ac:dyDescent="0.25"/>
    <row r="13" spans="1:6" ht="30" customHeight="1" x14ac:dyDescent="0.25"/>
    <row r="14" spans="1:6" ht="30" customHeight="1" x14ac:dyDescent="0.25"/>
    <row r="15" spans="1:6" ht="30" customHeight="1" x14ac:dyDescent="0.25"/>
    <row r="16" spans="1:6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</sheetData>
  <sortState xmlns:xlrd2="http://schemas.microsoft.com/office/spreadsheetml/2017/richdata2" ref="A3:F8">
    <sortCondition descending="1" ref="D3:D8"/>
  </sortState>
  <mergeCells count="1">
    <mergeCell ref="A1:F1"/>
  </mergeCell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3E7F3E-6A58-40A7-A0C0-DCBA676D48E8}">
  <dimension ref="A1:F30"/>
  <sheetViews>
    <sheetView workbookViewId="0">
      <selection activeCell="C12" sqref="C12"/>
    </sheetView>
  </sheetViews>
  <sheetFormatPr defaultRowHeight="15" x14ac:dyDescent="0.25"/>
  <cols>
    <col min="2" max="2" width="53.28515625" customWidth="1"/>
    <col min="3" max="3" width="44.85546875" customWidth="1"/>
    <col min="5" max="5" width="16" customWidth="1"/>
    <col min="6" max="6" width="22.7109375" customWidth="1"/>
  </cols>
  <sheetData>
    <row r="1" spans="1:6" ht="19.5" thickBot="1" x14ac:dyDescent="0.3">
      <c r="A1" s="33" t="s">
        <v>12</v>
      </c>
      <c r="B1" s="34"/>
      <c r="C1" s="34"/>
      <c r="D1" s="34"/>
      <c r="E1" s="34"/>
      <c r="F1" s="34"/>
    </row>
    <row r="2" spans="1:6" ht="32.25" thickBot="1" x14ac:dyDescent="0.3">
      <c r="A2" s="41" t="s">
        <v>0</v>
      </c>
      <c r="B2" s="42" t="s">
        <v>1</v>
      </c>
      <c r="C2" s="43" t="s">
        <v>2</v>
      </c>
      <c r="D2" s="44" t="s">
        <v>9</v>
      </c>
      <c r="E2" s="45" t="s">
        <v>5</v>
      </c>
      <c r="F2" s="32" t="s">
        <v>6</v>
      </c>
    </row>
    <row r="3" spans="1:6" ht="30" customHeight="1" x14ac:dyDescent="0.25">
      <c r="A3" s="35" t="s">
        <v>153</v>
      </c>
      <c r="B3" s="36" t="s">
        <v>16</v>
      </c>
      <c r="C3" s="36" t="s">
        <v>154</v>
      </c>
      <c r="D3" s="37">
        <v>77</v>
      </c>
      <c r="E3" s="38">
        <v>352000</v>
      </c>
      <c r="F3" s="39">
        <v>270000</v>
      </c>
    </row>
    <row r="4" spans="1:6" ht="30" customHeight="1" x14ac:dyDescent="0.25">
      <c r="A4" s="17" t="s">
        <v>159</v>
      </c>
      <c r="B4" s="18" t="s">
        <v>19</v>
      </c>
      <c r="C4" s="18" t="s">
        <v>160</v>
      </c>
      <c r="D4" s="19">
        <v>77</v>
      </c>
      <c r="E4" s="20">
        <v>196000</v>
      </c>
      <c r="F4" s="21">
        <v>170000</v>
      </c>
    </row>
    <row r="5" spans="1:6" ht="30" customHeight="1" x14ac:dyDescent="0.25">
      <c r="A5" s="17" t="s">
        <v>163</v>
      </c>
      <c r="B5" s="18" t="s">
        <v>62</v>
      </c>
      <c r="C5" s="18" t="s">
        <v>164</v>
      </c>
      <c r="D5" s="19">
        <v>73</v>
      </c>
      <c r="E5" s="20">
        <v>186000</v>
      </c>
      <c r="F5" s="21">
        <v>120000</v>
      </c>
    </row>
    <row r="6" spans="1:6" ht="30" customHeight="1" x14ac:dyDescent="0.25">
      <c r="A6" s="17" t="s">
        <v>148</v>
      </c>
      <c r="B6" s="18" t="s">
        <v>149</v>
      </c>
      <c r="C6" s="18" t="s">
        <v>150</v>
      </c>
      <c r="D6" s="19">
        <v>71</v>
      </c>
      <c r="E6" s="20">
        <v>430000</v>
      </c>
      <c r="F6" s="21">
        <v>200000</v>
      </c>
    </row>
    <row r="7" spans="1:6" ht="30" customHeight="1" x14ac:dyDescent="0.25">
      <c r="A7" s="17" t="s">
        <v>161</v>
      </c>
      <c r="B7" s="18" t="s">
        <v>39</v>
      </c>
      <c r="C7" s="18" t="s">
        <v>61</v>
      </c>
      <c r="D7" s="19">
        <v>71</v>
      </c>
      <c r="E7" s="20">
        <v>165800</v>
      </c>
      <c r="F7" s="21">
        <v>120000</v>
      </c>
    </row>
    <row r="8" spans="1:6" ht="30" customHeight="1" x14ac:dyDescent="0.25">
      <c r="A8" s="17" t="s">
        <v>162</v>
      </c>
      <c r="B8" s="18" t="s">
        <v>39</v>
      </c>
      <c r="C8" s="18" t="s">
        <v>269</v>
      </c>
      <c r="D8" s="19">
        <v>71</v>
      </c>
      <c r="E8" s="20">
        <v>186945</v>
      </c>
      <c r="F8" s="21">
        <v>130000</v>
      </c>
    </row>
    <row r="9" spans="1:6" ht="30" customHeight="1" x14ac:dyDescent="0.25">
      <c r="A9" s="17" t="s">
        <v>155</v>
      </c>
      <c r="B9" s="18" t="s">
        <v>28</v>
      </c>
      <c r="C9" s="18" t="s">
        <v>156</v>
      </c>
      <c r="D9" s="19">
        <v>70</v>
      </c>
      <c r="E9" s="20">
        <v>269000</v>
      </c>
      <c r="F9" s="21">
        <v>200000</v>
      </c>
    </row>
    <row r="10" spans="1:6" ht="30" customHeight="1" x14ac:dyDescent="0.25">
      <c r="A10" s="17" t="s">
        <v>143</v>
      </c>
      <c r="B10" s="18" t="s">
        <v>40</v>
      </c>
      <c r="C10" s="18" t="s">
        <v>144</v>
      </c>
      <c r="D10" s="19">
        <v>65</v>
      </c>
      <c r="E10" s="20">
        <v>199000</v>
      </c>
      <c r="F10" s="21">
        <v>90000</v>
      </c>
    </row>
    <row r="11" spans="1:6" ht="36.75" customHeight="1" x14ac:dyDescent="0.25">
      <c r="A11" s="17" t="s">
        <v>157</v>
      </c>
      <c r="B11" s="18" t="s">
        <v>158</v>
      </c>
      <c r="C11" s="18" t="s">
        <v>271</v>
      </c>
      <c r="D11" s="19">
        <v>65</v>
      </c>
      <c r="E11" s="20">
        <v>197000</v>
      </c>
      <c r="F11" s="21">
        <v>80000</v>
      </c>
    </row>
    <row r="12" spans="1:6" ht="30" customHeight="1" x14ac:dyDescent="0.25">
      <c r="A12" s="17" t="s">
        <v>151</v>
      </c>
      <c r="B12" s="18" t="s">
        <v>16</v>
      </c>
      <c r="C12" s="18" t="s">
        <v>152</v>
      </c>
      <c r="D12" s="19">
        <v>64</v>
      </c>
      <c r="E12" s="20">
        <v>190000</v>
      </c>
      <c r="F12" s="21">
        <v>70000</v>
      </c>
    </row>
    <row r="13" spans="1:6" ht="30" customHeight="1" thickBot="1" x14ac:dyDescent="0.3">
      <c r="A13" s="22" t="s">
        <v>145</v>
      </c>
      <c r="B13" s="23" t="s">
        <v>146</v>
      </c>
      <c r="C13" s="23" t="s">
        <v>147</v>
      </c>
      <c r="D13" s="24">
        <v>62</v>
      </c>
      <c r="E13" s="25">
        <v>102480</v>
      </c>
      <c r="F13" s="26">
        <v>50000</v>
      </c>
    </row>
    <row r="14" spans="1:6" ht="30" customHeight="1" x14ac:dyDescent="0.25">
      <c r="A14" s="40"/>
      <c r="B14" s="40"/>
      <c r="C14" s="40"/>
      <c r="D14" s="40"/>
      <c r="E14" s="40"/>
      <c r="F14" s="40"/>
    </row>
    <row r="15" spans="1:6" ht="30" customHeight="1" x14ac:dyDescent="0.25"/>
    <row r="16" spans="1:6" ht="30" customHeight="1" x14ac:dyDescent="0.25"/>
    <row r="17" ht="30" customHeight="1" x14ac:dyDescent="0.25"/>
    <row r="18" ht="30" customHeight="1" x14ac:dyDescent="0.25"/>
    <row r="19" ht="30" customHeight="1" x14ac:dyDescent="0.25"/>
    <row r="20" ht="30" customHeight="1" x14ac:dyDescent="0.25"/>
    <row r="21" ht="30" customHeight="1" x14ac:dyDescent="0.25"/>
    <row r="22" ht="30" customHeight="1" x14ac:dyDescent="0.25"/>
    <row r="23" ht="30" customHeight="1" x14ac:dyDescent="0.25"/>
    <row r="24" ht="30" customHeight="1" x14ac:dyDescent="0.25"/>
    <row r="25" ht="30" customHeight="1" x14ac:dyDescent="0.25"/>
    <row r="26" ht="30" customHeight="1" x14ac:dyDescent="0.25"/>
    <row r="27" ht="30" customHeight="1" x14ac:dyDescent="0.25"/>
    <row r="28" ht="30" customHeight="1" x14ac:dyDescent="0.25"/>
    <row r="29" ht="30" customHeight="1" x14ac:dyDescent="0.25"/>
    <row r="30" ht="30" customHeight="1" x14ac:dyDescent="0.25"/>
  </sheetData>
  <sortState xmlns:xlrd2="http://schemas.microsoft.com/office/spreadsheetml/2017/richdata2" ref="A3:F13">
    <sortCondition descending="1" ref="D13"/>
  </sortState>
  <mergeCells count="1">
    <mergeCell ref="A1:F1"/>
  </mergeCells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A096E-FC5C-440A-AC1E-AF05898308D3}">
  <dimension ref="A1:F21"/>
  <sheetViews>
    <sheetView topLeftCell="A7" workbookViewId="0">
      <selection sqref="A1:F1"/>
    </sheetView>
  </sheetViews>
  <sheetFormatPr defaultRowHeight="15" x14ac:dyDescent="0.25"/>
  <cols>
    <col min="2" max="2" width="53.28515625" customWidth="1"/>
    <col min="3" max="3" width="44.85546875" customWidth="1"/>
    <col min="5" max="5" width="17.5703125" customWidth="1"/>
    <col min="6" max="6" width="22.85546875" customWidth="1"/>
  </cols>
  <sheetData>
    <row r="1" spans="1:6" ht="19.5" thickBot="1" x14ac:dyDescent="0.3">
      <c r="A1" s="33" t="s">
        <v>13</v>
      </c>
      <c r="B1" s="34"/>
      <c r="C1" s="34"/>
      <c r="D1" s="34"/>
      <c r="E1" s="34"/>
      <c r="F1" s="34"/>
    </row>
    <row r="2" spans="1:6" ht="32.25" thickBot="1" x14ac:dyDescent="0.3">
      <c r="A2" s="27" t="s">
        <v>0</v>
      </c>
      <c r="B2" s="28" t="s">
        <v>1</v>
      </c>
      <c r="C2" s="29" t="s">
        <v>2</v>
      </c>
      <c r="D2" s="30" t="s">
        <v>9</v>
      </c>
      <c r="E2" s="31" t="s">
        <v>5</v>
      </c>
      <c r="F2" s="32" t="s">
        <v>6</v>
      </c>
    </row>
    <row r="3" spans="1:6" ht="30" customHeight="1" x14ac:dyDescent="0.25">
      <c r="A3" s="12" t="s">
        <v>232</v>
      </c>
      <c r="B3" s="13" t="s">
        <v>41</v>
      </c>
      <c r="C3" s="13" t="s">
        <v>20</v>
      </c>
      <c r="D3" s="14">
        <v>81</v>
      </c>
      <c r="E3" s="15">
        <v>760000</v>
      </c>
      <c r="F3" s="16">
        <v>550000</v>
      </c>
    </row>
    <row r="4" spans="1:6" ht="30" customHeight="1" x14ac:dyDescent="0.25">
      <c r="A4" s="17" t="s">
        <v>241</v>
      </c>
      <c r="B4" s="18" t="s">
        <v>242</v>
      </c>
      <c r="C4" s="18" t="s">
        <v>243</v>
      </c>
      <c r="D4" s="19">
        <v>77</v>
      </c>
      <c r="E4" s="20">
        <v>190000</v>
      </c>
      <c r="F4" s="21">
        <v>150000</v>
      </c>
    </row>
    <row r="5" spans="1:6" ht="30" customHeight="1" x14ac:dyDescent="0.25">
      <c r="A5" s="17" t="s">
        <v>263</v>
      </c>
      <c r="B5" s="18" t="s">
        <v>44</v>
      </c>
      <c r="C5" s="18" t="s">
        <v>264</v>
      </c>
      <c r="D5" s="19">
        <v>76</v>
      </c>
      <c r="E5" s="20">
        <v>153000</v>
      </c>
      <c r="F5" s="21">
        <v>140000</v>
      </c>
    </row>
    <row r="6" spans="1:6" ht="30" customHeight="1" x14ac:dyDescent="0.25">
      <c r="A6" s="17" t="s">
        <v>230</v>
      </c>
      <c r="B6" s="18" t="s">
        <v>26</v>
      </c>
      <c r="C6" s="18" t="s">
        <v>231</v>
      </c>
      <c r="D6" s="19">
        <v>74</v>
      </c>
      <c r="E6" s="20">
        <v>213500</v>
      </c>
      <c r="F6" s="21">
        <v>130000</v>
      </c>
    </row>
    <row r="7" spans="1:6" ht="46.5" customHeight="1" x14ac:dyDescent="0.25">
      <c r="A7" s="17" t="s">
        <v>261</v>
      </c>
      <c r="B7" s="18" t="s">
        <v>45</v>
      </c>
      <c r="C7" s="18" t="s">
        <v>262</v>
      </c>
      <c r="D7" s="19">
        <v>73</v>
      </c>
      <c r="E7" s="20">
        <v>274000</v>
      </c>
      <c r="F7" s="21">
        <v>150000</v>
      </c>
    </row>
    <row r="8" spans="1:6" ht="30" customHeight="1" x14ac:dyDescent="0.25">
      <c r="A8" s="17" t="s">
        <v>265</v>
      </c>
      <c r="B8" s="18" t="s">
        <v>56</v>
      </c>
      <c r="C8" s="18" t="s">
        <v>266</v>
      </c>
      <c r="D8" s="19">
        <v>73</v>
      </c>
      <c r="E8" s="20">
        <v>113000</v>
      </c>
      <c r="F8" s="21">
        <v>80000</v>
      </c>
    </row>
    <row r="9" spans="1:6" ht="30" customHeight="1" x14ac:dyDescent="0.25">
      <c r="A9" s="17" t="s">
        <v>237</v>
      </c>
      <c r="B9" s="18" t="s">
        <v>29</v>
      </c>
      <c r="C9" s="18" t="s">
        <v>267</v>
      </c>
      <c r="D9" s="19">
        <v>72</v>
      </c>
      <c r="E9" s="20">
        <v>195000</v>
      </c>
      <c r="F9" s="21">
        <v>120000</v>
      </c>
    </row>
    <row r="10" spans="1:6" ht="30" customHeight="1" x14ac:dyDescent="0.25">
      <c r="A10" s="17" t="s">
        <v>249</v>
      </c>
      <c r="B10" s="18" t="s">
        <v>250</v>
      </c>
      <c r="C10" s="18" t="s">
        <v>251</v>
      </c>
      <c r="D10" s="19">
        <v>71</v>
      </c>
      <c r="E10" s="20">
        <v>30500</v>
      </c>
      <c r="F10" s="21">
        <v>30000</v>
      </c>
    </row>
    <row r="11" spans="1:6" ht="30" customHeight="1" x14ac:dyDescent="0.25">
      <c r="A11" s="17" t="s">
        <v>252</v>
      </c>
      <c r="B11" s="18" t="s">
        <v>65</v>
      </c>
      <c r="C11" s="18" t="s">
        <v>66</v>
      </c>
      <c r="D11" s="19">
        <v>71</v>
      </c>
      <c r="E11" s="20">
        <v>315000</v>
      </c>
      <c r="F11" s="21">
        <v>250000</v>
      </c>
    </row>
    <row r="12" spans="1:6" ht="30" customHeight="1" x14ac:dyDescent="0.25">
      <c r="A12" s="17" t="s">
        <v>247</v>
      </c>
      <c r="B12" s="18" t="s">
        <v>63</v>
      </c>
      <c r="C12" s="18" t="s">
        <v>248</v>
      </c>
      <c r="D12" s="19">
        <v>70</v>
      </c>
      <c r="E12" s="20">
        <v>86000</v>
      </c>
      <c r="F12" s="21">
        <v>60000</v>
      </c>
    </row>
    <row r="13" spans="1:6" ht="30" customHeight="1" x14ac:dyDescent="0.25">
      <c r="A13" s="17" t="s">
        <v>254</v>
      </c>
      <c r="B13" s="18" t="s">
        <v>42</v>
      </c>
      <c r="C13" s="18" t="s">
        <v>43</v>
      </c>
      <c r="D13" s="19">
        <v>69</v>
      </c>
      <c r="E13" s="20">
        <v>199000</v>
      </c>
      <c r="F13" s="21">
        <v>130000</v>
      </c>
    </row>
    <row r="14" spans="1:6" ht="30" customHeight="1" x14ac:dyDescent="0.25">
      <c r="A14" s="17" t="s">
        <v>236</v>
      </c>
      <c r="B14" s="18" t="s">
        <v>24</v>
      </c>
      <c r="C14" s="18" t="s">
        <v>67</v>
      </c>
      <c r="D14" s="19">
        <v>67</v>
      </c>
      <c r="E14" s="20">
        <v>405000</v>
      </c>
      <c r="F14" s="21">
        <v>100000</v>
      </c>
    </row>
    <row r="15" spans="1:6" ht="30" customHeight="1" x14ac:dyDescent="0.25">
      <c r="A15" s="17" t="s">
        <v>244</v>
      </c>
      <c r="B15" s="18" t="s">
        <v>245</v>
      </c>
      <c r="C15" s="18" t="s">
        <v>246</v>
      </c>
      <c r="D15" s="19">
        <v>67</v>
      </c>
      <c r="E15" s="20">
        <v>199999</v>
      </c>
      <c r="F15" s="21">
        <v>120000</v>
      </c>
    </row>
    <row r="16" spans="1:6" ht="30" customHeight="1" x14ac:dyDescent="0.25">
      <c r="A16" s="17" t="s">
        <v>228</v>
      </c>
      <c r="B16" s="18" t="s">
        <v>23</v>
      </c>
      <c r="C16" s="18" t="s">
        <v>229</v>
      </c>
      <c r="D16" s="19">
        <v>66</v>
      </c>
      <c r="E16" s="20">
        <v>192000</v>
      </c>
      <c r="F16" s="21">
        <v>100000</v>
      </c>
    </row>
    <row r="17" spans="1:6" ht="30" customHeight="1" x14ac:dyDescent="0.25">
      <c r="A17" s="17" t="s">
        <v>255</v>
      </c>
      <c r="B17" s="18" t="s">
        <v>256</v>
      </c>
      <c r="C17" s="18" t="s">
        <v>257</v>
      </c>
      <c r="D17" s="19">
        <v>65</v>
      </c>
      <c r="E17" s="20">
        <v>360000</v>
      </c>
      <c r="F17" s="21">
        <v>150000</v>
      </c>
    </row>
    <row r="18" spans="1:6" ht="30" customHeight="1" x14ac:dyDescent="0.25">
      <c r="A18" s="17" t="s">
        <v>233</v>
      </c>
      <c r="B18" s="18" t="s">
        <v>234</v>
      </c>
      <c r="C18" s="18" t="s">
        <v>235</v>
      </c>
      <c r="D18" s="19">
        <v>64</v>
      </c>
      <c r="E18" s="20">
        <v>350000</v>
      </c>
      <c r="F18" s="21">
        <v>80000</v>
      </c>
    </row>
    <row r="19" spans="1:6" ht="30" customHeight="1" x14ac:dyDescent="0.25">
      <c r="A19" s="17" t="s">
        <v>238</v>
      </c>
      <c r="B19" s="18" t="s">
        <v>239</v>
      </c>
      <c r="C19" s="18" t="s">
        <v>240</v>
      </c>
      <c r="D19" s="19">
        <v>62</v>
      </c>
      <c r="E19" s="20">
        <v>58000</v>
      </c>
      <c r="F19" s="21">
        <v>20000</v>
      </c>
    </row>
    <row r="20" spans="1:6" ht="30" customHeight="1" x14ac:dyDescent="0.25">
      <c r="A20" s="17" t="s">
        <v>253</v>
      </c>
      <c r="B20" s="18" t="s">
        <v>46</v>
      </c>
      <c r="C20" s="18" t="s">
        <v>64</v>
      </c>
      <c r="D20" s="19">
        <v>62</v>
      </c>
      <c r="E20" s="20">
        <v>111000</v>
      </c>
      <c r="F20" s="21">
        <v>60000</v>
      </c>
    </row>
    <row r="21" spans="1:6" ht="30" customHeight="1" thickBot="1" x14ac:dyDescent="0.3">
      <c r="A21" s="22" t="s">
        <v>258</v>
      </c>
      <c r="B21" s="23" t="s">
        <v>259</v>
      </c>
      <c r="C21" s="23" t="s">
        <v>260</v>
      </c>
      <c r="D21" s="24">
        <v>62</v>
      </c>
      <c r="E21" s="25">
        <v>923000</v>
      </c>
      <c r="F21" s="26">
        <v>50000</v>
      </c>
    </row>
  </sheetData>
  <sortState xmlns:xlrd2="http://schemas.microsoft.com/office/spreadsheetml/2017/richdata2" ref="A3:F21">
    <sortCondition descending="1" ref="D21"/>
  </sortState>
  <mergeCells count="1">
    <mergeCell ref="A1:F1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B72925-0013-4448-85B2-21B35D913334}">
  <dimension ref="A1:F32"/>
  <sheetViews>
    <sheetView workbookViewId="0">
      <selection activeCell="J5" sqref="J5"/>
    </sheetView>
  </sheetViews>
  <sheetFormatPr defaultRowHeight="15" x14ac:dyDescent="0.25"/>
  <cols>
    <col min="2" max="2" width="53.28515625" customWidth="1"/>
    <col min="3" max="3" width="44.85546875" customWidth="1"/>
    <col min="5" max="5" width="17" customWidth="1"/>
    <col min="6" max="6" width="22.7109375" customWidth="1"/>
  </cols>
  <sheetData>
    <row r="1" spans="1:6" ht="19.5" thickBot="1" x14ac:dyDescent="0.3">
      <c r="A1" s="33" t="s">
        <v>14</v>
      </c>
      <c r="B1" s="34"/>
      <c r="C1" s="34"/>
      <c r="D1" s="34"/>
      <c r="E1" s="34"/>
      <c r="F1" s="34"/>
    </row>
    <row r="2" spans="1:6" ht="32.25" thickBot="1" x14ac:dyDescent="0.3">
      <c r="A2" s="27" t="s">
        <v>0</v>
      </c>
      <c r="B2" s="28" t="s">
        <v>1</v>
      </c>
      <c r="C2" s="29" t="s">
        <v>2</v>
      </c>
      <c r="D2" s="30" t="s">
        <v>9</v>
      </c>
      <c r="E2" s="31" t="s">
        <v>5</v>
      </c>
      <c r="F2" s="32" t="s">
        <v>6</v>
      </c>
    </row>
    <row r="3" spans="1:6" ht="30" customHeight="1" x14ac:dyDescent="0.25">
      <c r="A3" s="35" t="s">
        <v>226</v>
      </c>
      <c r="B3" s="36" t="s">
        <v>30</v>
      </c>
      <c r="C3" s="36" t="s">
        <v>227</v>
      </c>
      <c r="D3" s="37">
        <v>77</v>
      </c>
      <c r="E3" s="38">
        <v>130000</v>
      </c>
      <c r="F3" s="39">
        <v>120000</v>
      </c>
    </row>
    <row r="4" spans="1:6" ht="30" customHeight="1" x14ac:dyDescent="0.25">
      <c r="A4" s="17" t="s">
        <v>202</v>
      </c>
      <c r="B4" s="18" t="s">
        <v>25</v>
      </c>
      <c r="C4" s="18" t="s">
        <v>203</v>
      </c>
      <c r="D4" s="19">
        <v>76</v>
      </c>
      <c r="E4" s="20">
        <v>1125000</v>
      </c>
      <c r="F4" s="21">
        <v>950000</v>
      </c>
    </row>
    <row r="5" spans="1:6" ht="46.5" customHeight="1" x14ac:dyDescent="0.25">
      <c r="A5" s="17" t="s">
        <v>207</v>
      </c>
      <c r="B5" s="18" t="s">
        <v>18</v>
      </c>
      <c r="C5" s="18" t="s">
        <v>208</v>
      </c>
      <c r="D5" s="19">
        <v>75</v>
      </c>
      <c r="E5" s="20">
        <v>898000</v>
      </c>
      <c r="F5" s="21">
        <v>700000</v>
      </c>
    </row>
    <row r="6" spans="1:6" ht="30" customHeight="1" x14ac:dyDescent="0.25">
      <c r="A6" s="17" t="s">
        <v>184</v>
      </c>
      <c r="B6" s="18" t="s">
        <v>22</v>
      </c>
      <c r="C6" s="18" t="s">
        <v>185</v>
      </c>
      <c r="D6" s="19">
        <v>74</v>
      </c>
      <c r="E6" s="20">
        <v>190000</v>
      </c>
      <c r="F6" s="21">
        <v>180000</v>
      </c>
    </row>
    <row r="7" spans="1:6" ht="30" customHeight="1" x14ac:dyDescent="0.25">
      <c r="A7" s="17" t="s">
        <v>204</v>
      </c>
      <c r="B7" s="18" t="s">
        <v>205</v>
      </c>
      <c r="C7" s="18" t="s">
        <v>206</v>
      </c>
      <c r="D7" s="19">
        <v>74</v>
      </c>
      <c r="E7" s="20">
        <v>190000</v>
      </c>
      <c r="F7" s="21">
        <v>120000</v>
      </c>
    </row>
    <row r="8" spans="1:6" ht="30" customHeight="1" x14ac:dyDescent="0.25">
      <c r="A8" s="17" t="s">
        <v>209</v>
      </c>
      <c r="B8" s="18" t="s">
        <v>28</v>
      </c>
      <c r="C8" s="18" t="s">
        <v>210</v>
      </c>
      <c r="D8" s="19">
        <v>74</v>
      </c>
      <c r="E8" s="20">
        <v>1182000</v>
      </c>
      <c r="F8" s="21">
        <v>600000</v>
      </c>
    </row>
    <row r="9" spans="1:6" ht="30" customHeight="1" x14ac:dyDescent="0.25">
      <c r="A9" s="17" t="s">
        <v>178</v>
      </c>
      <c r="B9" s="18" t="s">
        <v>32</v>
      </c>
      <c r="C9" s="18" t="s">
        <v>52</v>
      </c>
      <c r="D9" s="19">
        <v>73</v>
      </c>
      <c r="E9" s="20">
        <v>199000</v>
      </c>
      <c r="F9" s="21">
        <v>150000</v>
      </c>
    </row>
    <row r="10" spans="1:6" ht="30" customHeight="1" x14ac:dyDescent="0.25">
      <c r="A10" s="17" t="s">
        <v>195</v>
      </c>
      <c r="B10" s="18" t="s">
        <v>8</v>
      </c>
      <c r="C10" s="18" t="s">
        <v>270</v>
      </c>
      <c r="D10" s="19">
        <v>73</v>
      </c>
      <c r="E10" s="20">
        <v>174000</v>
      </c>
      <c r="F10" s="21">
        <v>80000</v>
      </c>
    </row>
    <row r="11" spans="1:6" ht="30" customHeight="1" x14ac:dyDescent="0.25">
      <c r="A11" s="17" t="s">
        <v>193</v>
      </c>
      <c r="B11" s="18" t="s">
        <v>33</v>
      </c>
      <c r="C11" s="18" t="s">
        <v>194</v>
      </c>
      <c r="D11" s="19">
        <v>72</v>
      </c>
      <c r="E11" s="20">
        <v>145000</v>
      </c>
      <c r="F11" s="21">
        <v>140000</v>
      </c>
    </row>
    <row r="12" spans="1:6" ht="30" customHeight="1" x14ac:dyDescent="0.25">
      <c r="A12" s="17" t="s">
        <v>198</v>
      </c>
      <c r="B12" s="18" t="s">
        <v>25</v>
      </c>
      <c r="C12" s="18" t="s">
        <v>199</v>
      </c>
      <c r="D12" s="19">
        <v>72</v>
      </c>
      <c r="E12" s="20">
        <v>198000</v>
      </c>
      <c r="F12" s="21">
        <v>150000</v>
      </c>
    </row>
    <row r="13" spans="1:6" ht="30" customHeight="1" x14ac:dyDescent="0.25">
      <c r="A13" s="17" t="s">
        <v>222</v>
      </c>
      <c r="B13" s="18" t="s">
        <v>21</v>
      </c>
      <c r="C13" s="18" t="s">
        <v>223</v>
      </c>
      <c r="D13" s="19">
        <v>72</v>
      </c>
      <c r="E13" s="20">
        <v>180000</v>
      </c>
      <c r="F13" s="21">
        <v>150000</v>
      </c>
    </row>
    <row r="14" spans="1:6" ht="30" customHeight="1" x14ac:dyDescent="0.25">
      <c r="A14" s="17" t="s">
        <v>165</v>
      </c>
      <c r="B14" s="18" t="s">
        <v>54</v>
      </c>
      <c r="C14" s="18" t="s">
        <v>166</v>
      </c>
      <c r="D14" s="19">
        <v>71</v>
      </c>
      <c r="E14" s="20">
        <v>185000</v>
      </c>
      <c r="F14" s="21">
        <v>140000</v>
      </c>
    </row>
    <row r="15" spans="1:6" ht="30" customHeight="1" x14ac:dyDescent="0.25">
      <c r="A15" s="17" t="s">
        <v>191</v>
      </c>
      <c r="B15" s="18" t="s">
        <v>16</v>
      </c>
      <c r="C15" s="18" t="s">
        <v>192</v>
      </c>
      <c r="D15" s="19">
        <v>70</v>
      </c>
      <c r="E15" s="20">
        <v>175000</v>
      </c>
      <c r="F15" s="21">
        <v>100000</v>
      </c>
    </row>
    <row r="16" spans="1:6" ht="30" customHeight="1" x14ac:dyDescent="0.25">
      <c r="A16" s="17" t="s">
        <v>216</v>
      </c>
      <c r="B16" s="18" t="s">
        <v>268</v>
      </c>
      <c r="C16" s="18" t="s">
        <v>217</v>
      </c>
      <c r="D16" s="19">
        <v>70</v>
      </c>
      <c r="E16" s="20">
        <v>45000</v>
      </c>
      <c r="F16" s="21">
        <v>40000</v>
      </c>
    </row>
    <row r="17" spans="1:6" ht="30" customHeight="1" x14ac:dyDescent="0.25">
      <c r="A17" s="17" t="s">
        <v>220</v>
      </c>
      <c r="B17" s="18" t="s">
        <v>49</v>
      </c>
      <c r="C17" s="18" t="s">
        <v>221</v>
      </c>
      <c r="D17" s="19">
        <v>70</v>
      </c>
      <c r="E17" s="20">
        <v>80000</v>
      </c>
      <c r="F17" s="21">
        <v>50000</v>
      </c>
    </row>
    <row r="18" spans="1:6" ht="30" customHeight="1" x14ac:dyDescent="0.25">
      <c r="A18" s="17" t="s">
        <v>181</v>
      </c>
      <c r="B18" s="18" t="s">
        <v>182</v>
      </c>
      <c r="C18" s="18" t="s">
        <v>183</v>
      </c>
      <c r="D18" s="19">
        <v>69</v>
      </c>
      <c r="E18" s="20">
        <v>195000</v>
      </c>
      <c r="F18" s="21">
        <v>100000</v>
      </c>
    </row>
    <row r="19" spans="1:6" ht="30" customHeight="1" x14ac:dyDescent="0.25">
      <c r="A19" s="17" t="s">
        <v>186</v>
      </c>
      <c r="B19" s="18" t="s">
        <v>55</v>
      </c>
      <c r="C19" s="18" t="s">
        <v>187</v>
      </c>
      <c r="D19" s="19">
        <v>69</v>
      </c>
      <c r="E19" s="20">
        <v>300000</v>
      </c>
      <c r="F19" s="21">
        <v>150000</v>
      </c>
    </row>
    <row r="20" spans="1:6" ht="30" customHeight="1" x14ac:dyDescent="0.25">
      <c r="A20" s="17" t="s">
        <v>224</v>
      </c>
      <c r="B20" s="18" t="s">
        <v>31</v>
      </c>
      <c r="C20" s="18" t="s">
        <v>225</v>
      </c>
      <c r="D20" s="19">
        <v>69</v>
      </c>
      <c r="E20" s="20">
        <v>320000</v>
      </c>
      <c r="F20" s="21">
        <v>150000</v>
      </c>
    </row>
    <row r="21" spans="1:6" ht="30" customHeight="1" x14ac:dyDescent="0.25">
      <c r="A21" s="17" t="s">
        <v>172</v>
      </c>
      <c r="B21" s="18" t="s">
        <v>24</v>
      </c>
      <c r="C21" s="18" t="s">
        <v>53</v>
      </c>
      <c r="D21" s="19">
        <v>68</v>
      </c>
      <c r="E21" s="20">
        <v>1670000</v>
      </c>
      <c r="F21" s="21">
        <v>400000</v>
      </c>
    </row>
    <row r="22" spans="1:6" ht="30" customHeight="1" x14ac:dyDescent="0.25">
      <c r="A22" s="17" t="s">
        <v>173</v>
      </c>
      <c r="B22" s="18" t="s">
        <v>174</v>
      </c>
      <c r="C22" s="18" t="s">
        <v>175</v>
      </c>
      <c r="D22" s="19">
        <v>68</v>
      </c>
      <c r="E22" s="20">
        <v>80500</v>
      </c>
      <c r="F22" s="21">
        <v>70000</v>
      </c>
    </row>
    <row r="23" spans="1:6" ht="45" customHeight="1" x14ac:dyDescent="0.25">
      <c r="A23" s="17" t="s">
        <v>196</v>
      </c>
      <c r="B23" s="18" t="s">
        <v>25</v>
      </c>
      <c r="C23" s="18" t="s">
        <v>197</v>
      </c>
      <c r="D23" s="19">
        <v>68</v>
      </c>
      <c r="E23" s="20">
        <v>198000</v>
      </c>
      <c r="F23" s="21">
        <v>130000</v>
      </c>
    </row>
    <row r="24" spans="1:6" ht="30" customHeight="1" x14ac:dyDescent="0.25">
      <c r="A24" s="17" t="s">
        <v>188</v>
      </c>
      <c r="B24" s="18" t="s">
        <v>189</v>
      </c>
      <c r="C24" s="18" t="s">
        <v>190</v>
      </c>
      <c r="D24" s="19">
        <v>67</v>
      </c>
      <c r="E24" s="20">
        <v>190000</v>
      </c>
      <c r="F24" s="21">
        <v>80000</v>
      </c>
    </row>
    <row r="25" spans="1:6" ht="30" customHeight="1" x14ac:dyDescent="0.25">
      <c r="A25" s="17" t="s">
        <v>214</v>
      </c>
      <c r="B25" s="18" t="s">
        <v>47</v>
      </c>
      <c r="C25" s="18" t="s">
        <v>215</v>
      </c>
      <c r="D25" s="19">
        <v>67</v>
      </c>
      <c r="E25" s="20">
        <v>40000</v>
      </c>
      <c r="F25" s="21">
        <v>30000</v>
      </c>
    </row>
    <row r="26" spans="1:6" ht="30" customHeight="1" x14ac:dyDescent="0.25">
      <c r="A26" s="17" t="s">
        <v>218</v>
      </c>
      <c r="B26" s="18" t="s">
        <v>48</v>
      </c>
      <c r="C26" s="18" t="s">
        <v>219</v>
      </c>
      <c r="D26" s="19">
        <v>67</v>
      </c>
      <c r="E26" s="20">
        <v>150000</v>
      </c>
      <c r="F26" s="21">
        <v>100000</v>
      </c>
    </row>
    <row r="27" spans="1:6" ht="30" customHeight="1" x14ac:dyDescent="0.25">
      <c r="A27" s="17" t="s">
        <v>176</v>
      </c>
      <c r="B27" s="18" t="s">
        <v>174</v>
      </c>
      <c r="C27" s="18" t="s">
        <v>177</v>
      </c>
      <c r="D27" s="19">
        <v>66</v>
      </c>
      <c r="E27" s="20">
        <v>88000</v>
      </c>
      <c r="F27" s="21">
        <v>50000</v>
      </c>
    </row>
    <row r="28" spans="1:6" ht="30" customHeight="1" x14ac:dyDescent="0.25">
      <c r="A28" s="17" t="s">
        <v>211</v>
      </c>
      <c r="B28" s="18" t="s">
        <v>212</v>
      </c>
      <c r="C28" s="18" t="s">
        <v>213</v>
      </c>
      <c r="D28" s="19">
        <v>66</v>
      </c>
      <c r="E28" s="20">
        <v>975000</v>
      </c>
      <c r="F28" s="21">
        <v>300000</v>
      </c>
    </row>
    <row r="29" spans="1:6" ht="30" customHeight="1" x14ac:dyDescent="0.25">
      <c r="A29" s="17" t="s">
        <v>200</v>
      </c>
      <c r="B29" s="18" t="s">
        <v>25</v>
      </c>
      <c r="C29" s="18" t="s">
        <v>201</v>
      </c>
      <c r="D29" s="19">
        <v>65</v>
      </c>
      <c r="E29" s="20">
        <v>198000</v>
      </c>
      <c r="F29" s="21">
        <v>100000</v>
      </c>
    </row>
    <row r="30" spans="1:6" ht="30" customHeight="1" x14ac:dyDescent="0.25">
      <c r="A30" s="17" t="s">
        <v>167</v>
      </c>
      <c r="B30" s="18" t="s">
        <v>51</v>
      </c>
      <c r="C30" s="18" t="s">
        <v>168</v>
      </c>
      <c r="D30" s="19">
        <v>63</v>
      </c>
      <c r="E30" s="20">
        <v>415000</v>
      </c>
      <c r="F30" s="21">
        <v>175000</v>
      </c>
    </row>
    <row r="31" spans="1:6" ht="30.75" customHeight="1" x14ac:dyDescent="0.25">
      <c r="A31" s="17" t="s">
        <v>179</v>
      </c>
      <c r="B31" s="18" t="s">
        <v>50</v>
      </c>
      <c r="C31" s="18" t="s">
        <v>180</v>
      </c>
      <c r="D31" s="19">
        <v>63</v>
      </c>
      <c r="E31" s="20">
        <v>190000</v>
      </c>
      <c r="F31" s="21">
        <v>70000</v>
      </c>
    </row>
    <row r="32" spans="1:6" ht="30.75" thickBot="1" x14ac:dyDescent="0.3">
      <c r="A32" s="22" t="s">
        <v>169</v>
      </c>
      <c r="B32" s="23" t="s">
        <v>170</v>
      </c>
      <c r="C32" s="23" t="s">
        <v>171</v>
      </c>
      <c r="D32" s="24">
        <v>62</v>
      </c>
      <c r="E32" s="25">
        <v>150000</v>
      </c>
      <c r="F32" s="26">
        <v>50000</v>
      </c>
    </row>
  </sheetData>
  <sortState xmlns:xlrd2="http://schemas.microsoft.com/office/spreadsheetml/2017/richdata2" ref="A3:F32">
    <sortCondition descending="1" ref="D32"/>
  </sortState>
  <mergeCells count="1">
    <mergeCell ref="A1:F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1</vt:i4>
      </vt:variant>
    </vt:vector>
  </HeadingPairs>
  <TitlesOfParts>
    <vt:vector size="7" baseType="lpstr">
      <vt:lpstr>Poskytnuté dotace 2024</vt:lpstr>
      <vt:lpstr>Hudební a scénické umění</vt:lpstr>
      <vt:lpstr>Literatura a publicistika</vt:lpstr>
      <vt:lpstr>Výtvarné umění a architektura</vt:lpstr>
      <vt:lpstr>Kulturně vzdělávací činnost</vt:lpstr>
      <vt:lpstr>Ostatní kulturní aktivity</vt:lpstr>
      <vt:lpstr>'Poskytnuté dotace 2024'!Oblast_tisku</vt:lpstr>
    </vt:vector>
  </TitlesOfParts>
  <Company>MMO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Adamek Petr</dc:creator>
  <cp:lastModifiedBy>Vůjtková Sylvie</cp:lastModifiedBy>
  <cp:lastPrinted>2024-02-01T11:21:14Z</cp:lastPrinted>
  <dcterms:created xsi:type="dcterms:W3CDTF">2016-02-04T13:25:51Z</dcterms:created>
  <dcterms:modified xsi:type="dcterms:W3CDTF">2024-02-01T15:46:33Z</dcterms:modified>
</cp:coreProperties>
</file>