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4" sheetId="1" r:id="rId1"/>
  </sheets>
  <definedNames>
    <definedName name="_xlnm.Print_Titles" localSheetId="0">'UCRXL544'!$1:$5</definedName>
  </definedNames>
  <calcPr fullCalcOnLoad="1"/>
</workbook>
</file>

<file path=xl/sharedStrings.xml><?xml version="1.0" encoding="utf-8"?>
<sst xmlns="http://schemas.openxmlformats.org/spreadsheetml/2006/main" count="647" uniqueCount="332">
  <si>
    <t xml:space="preserve"> Plnění běžných a kapitálových výdajů za město dle organizačních jednotek k 12/2016 (v tis. Kč)</t>
  </si>
  <si>
    <t>Rozpočet</t>
  </si>
  <si>
    <t>% plnění</t>
  </si>
  <si>
    <t>ORJ</t>
  </si>
  <si>
    <t>Odbor</t>
  </si>
  <si>
    <t>OdPa</t>
  </si>
  <si>
    <t>Název OdPa</t>
  </si>
  <si>
    <t>Schválený 2016</t>
  </si>
  <si>
    <t>Upravený 2016</t>
  </si>
  <si>
    <t>Skutečnost</t>
  </si>
  <si>
    <t>na SR</t>
  </si>
  <si>
    <t>na UR</t>
  </si>
  <si>
    <t>003639</t>
  </si>
  <si>
    <t>Komunální služby a územní rozvoj j.n.</t>
  </si>
  <si>
    <t>005311</t>
  </si>
  <si>
    <t>Bezpečnost a veřejný pořádek</t>
  </si>
  <si>
    <t>006171</t>
  </si>
  <si>
    <t>Činnost místní správy</t>
  </si>
  <si>
    <t>běžné výdaje celkem za odbor</t>
  </si>
  <si>
    <t>kapitálové výdaje celkem za odbor</t>
  </si>
  <si>
    <t>celkem za odbor</t>
  </si>
  <si>
    <t>0000000100</t>
  </si>
  <si>
    <t>Odbor dopravy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</si>
  <si>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</si>
  <si>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</si>
  <si>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</si>
  <si>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</si>
  <si>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</si>
  <si>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</si>
  <si>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</si>
  <si>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</si>
  <si>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</si>
  <si>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</si>
  <si>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002271</t>
  </si>
  <si>
    <t>Ostatní dráhy</t>
  </si>
  <si>
    <t>002291</t>
  </si>
  <si>
    <t>Mezinárodní spolupráce v dopravě</t>
  </si>
  <si>
    <t>003319</t>
  </si>
  <si>
    <t>Ostatní záležitosti kultury</t>
  </si>
  <si>
    <t>003322</t>
  </si>
  <si>
    <t>Zachování a obnova kulturních památek</t>
  </si>
  <si>
    <t>003419</t>
  </si>
  <si>
    <t>Ostatní tělovýchovná činnost</t>
  </si>
  <si>
    <t>003631</t>
  </si>
  <si>
    <t>Veřejné osvětlení</t>
  </si>
  <si>
    <t>003633</t>
  </si>
  <si>
    <t>Výstavba a údržba místních inženýrských sítí</t>
  </si>
  <si>
    <t>004359</t>
  </si>
  <si>
    <t>Ostatní služby a činnosti v oblasti sociální péče</t>
  </si>
  <si>
    <t>0000000101</t>
  </si>
  <si>
    <t>Odbor dopravně správních činností</t>
  </si>
  <si>
    <t>002299</t>
  </si>
  <si>
    <t>Ostatní záležitosti v dopravě</t>
  </si>
  <si>
    <t>0000000120</t>
  </si>
  <si>
    <t>Odbor financí a rozpočtu</t>
  </si>
  <si>
    <t>003722</t>
  </si>
  <si>
    <t>Sběr a svoz komunálních odpadů</t>
  </si>
  <si>
    <t>004349</t>
  </si>
  <si>
    <t>Ost.soc.péče a pomoc ostatním skup.obyvatelstva</t>
  </si>
  <si>
    <t>005212</t>
  </si>
  <si>
    <t>Ochrana obyvatelstva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</si>
  <si>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</si>
  <si>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</si>
  <si>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</si>
  <si>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</si>
  <si>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</si>
  <si>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</si>
  <si>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</si>
  <si>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</si>
  <si>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</si>
  <si>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</si>
  <si>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</si>
  <si>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</si>
  <si>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0000000121</t>
  </si>
  <si>
    <t>005511</t>
  </si>
  <si>
    <t>Požární ochrana - profesionální část</t>
  </si>
  <si>
    <t>005512</t>
  </si>
  <si>
    <t>Požární ochrana - dobrovolná část</t>
  </si>
  <si>
    <t>0000000125</t>
  </si>
  <si>
    <t>Odbor veřejných zakázek a kapitálových účastí</t>
  </si>
  <si>
    <t>003636</t>
  </si>
  <si>
    <t>Územní rozvoj</t>
  </si>
  <si>
    <t>0000000130</t>
  </si>
  <si>
    <t>Odbor hospodářské správy</t>
  </si>
  <si>
    <t>001014</t>
  </si>
  <si>
    <t>Ozdrav.hosp.zvířat,pol.a spec.plod.a svl.vet.péče</t>
  </si>
  <si>
    <t>003299</t>
  </si>
  <si>
    <t>Ostatní záležitosti vzdělávání</t>
  </si>
  <si>
    <t>004329</t>
  </si>
  <si>
    <t>Ostatní sociální péče a pomoc dětem a mládeži</t>
  </si>
  <si>
    <t>004339</t>
  </si>
  <si>
    <t>Ostatní sociální péče a pomoc rodině a manželství</t>
  </si>
  <si>
    <t>004399</t>
  </si>
  <si>
    <t>Ostatní záležitosti soc.věcí a politiky zaměstnano</t>
  </si>
  <si>
    <t>006112</t>
  </si>
  <si>
    <t>Zastupitelstva obcí</t>
  </si>
  <si>
    <t>006115</t>
  </si>
  <si>
    <t>Volby do zastupitelstev územních samosprávných cel</t>
  </si>
  <si>
    <t>006221</t>
  </si>
  <si>
    <t>Humanitární zahraniční pomoc přímá</t>
  </si>
  <si>
    <t>0000000132</t>
  </si>
  <si>
    <t>0000000133</t>
  </si>
  <si>
    <t>Odbor projektů IT služeb a outsourcingu</t>
  </si>
  <si>
    <t>003119</t>
  </si>
  <si>
    <t>Ostatní záležitosti základního vzdělání</t>
  </si>
  <si>
    <t>003311</t>
  </si>
  <si>
    <t>Divadelní činnost</t>
  </si>
  <si>
    <t>005599</t>
  </si>
  <si>
    <t>Ostatní záležitosti pož. ochrany a int.zách.syst.</t>
  </si>
  <si>
    <t>0000000134</t>
  </si>
  <si>
    <t>003699</t>
  </si>
  <si>
    <t>Ost.záležitosti bydlení, kom.služeb a územ.rozvoje</t>
  </si>
  <si>
    <t>0000000135</t>
  </si>
  <si>
    <t>Odbor platový a personální</t>
  </si>
  <si>
    <t>006211</t>
  </si>
  <si>
    <t>Archivní činnost</t>
  </si>
  <si>
    <t>0000000136</t>
  </si>
  <si>
    <t>Odbor hospodářské správy TSM</t>
  </si>
  <si>
    <t>002339</t>
  </si>
  <si>
    <t>Záležitosti vodních toků a vodohosp.děl j.n.</t>
  </si>
  <si>
    <t>003412</t>
  </si>
  <si>
    <t>Sportovní zařízení v majetku obce</t>
  </si>
  <si>
    <t>003745</t>
  </si>
  <si>
    <t>Péče o vzhled obcí a veřejnou zeleň</t>
  </si>
  <si>
    <t>004373</t>
  </si>
  <si>
    <t>Domy na půl cesty</t>
  </si>
  <si>
    <t>004376</t>
  </si>
  <si>
    <t>Sl.násl.péče,terapeutické komunity a kontak.centra</t>
  </si>
  <si>
    <t>005519</t>
  </si>
  <si>
    <t>Ostatní záležitosti požární ochrany</t>
  </si>
  <si>
    <t>0000000137</t>
  </si>
  <si>
    <t>Odbor majetkový</t>
  </si>
  <si>
    <t>003612</t>
  </si>
  <si>
    <t>Bytové hospodářství</t>
  </si>
  <si>
    <t>0000000140</t>
  </si>
  <si>
    <t>Odbor školství a sportu - školství</t>
  </si>
  <si>
    <t>003211</t>
  </si>
  <si>
    <t>Vysoké školy</t>
  </si>
  <si>
    <t>003212</t>
  </si>
  <si>
    <t>Výzkum, vývoj a inovace na vysokých školách</t>
  </si>
  <si>
    <t>003233</t>
  </si>
  <si>
    <t>Střediska volného času</t>
  </si>
  <si>
    <t>003291</t>
  </si>
  <si>
    <t>Mezinárodní spolupráce ve vzdělávání</t>
  </si>
  <si>
    <t>003589</t>
  </si>
  <si>
    <t>Ostatní výzkum a vývoj ve zdravotnictví</t>
  </si>
  <si>
    <t>003809</t>
  </si>
  <si>
    <t>Ostatní výzkum a vývoj odvětvově nespecifikovaný</t>
  </si>
  <si>
    <t>0000000160</t>
  </si>
  <si>
    <t>Odbor kultury a volnočasových aktivit</t>
  </si>
  <si>
    <t>002141</t>
  </si>
  <si>
    <t>Vnitřní obchod</t>
  </si>
  <si>
    <t>003312</t>
  </si>
  <si>
    <t>Hudební činnost</t>
  </si>
  <si>
    <t>003313</t>
  </si>
  <si>
    <t>Film.tvorba,distribuce, kina a shrom.audio archiv.</t>
  </si>
  <si>
    <t>003314</t>
  </si>
  <si>
    <t>Činnosti knihovnické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</si>
  <si>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</si>
  <si>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</si>
  <si>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</si>
  <si>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</si>
  <si>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</si>
  <si>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</si>
  <si>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003392</t>
  </si>
  <si>
    <t>Zájmová činnost v kultuře</t>
  </si>
  <si>
    <t>003399</t>
  </si>
  <si>
    <t>Ostatní záležitosti kultury,církví a sděl.prostř.</t>
  </si>
  <si>
    <t>003421</t>
  </si>
  <si>
    <t>Využití volného času dětí a mládeže</t>
  </si>
  <si>
    <t>003429</t>
  </si>
  <si>
    <t>Ostatní zájmová činnost a rekreace</t>
  </si>
  <si>
    <t>0000000161</t>
  </si>
  <si>
    <t>Odbor školství a sportu - sport</t>
  </si>
  <si>
    <t>0000000170</t>
  </si>
  <si>
    <t>003513</t>
  </si>
  <si>
    <t>Lékařská služba první pomoci</t>
  </si>
  <si>
    <t>003515</t>
  </si>
  <si>
    <t>Specializovaná ambulantní zdravotní péče</t>
  </si>
  <si>
    <t>003519</t>
  </si>
  <si>
    <t>Ostatní ambulantní péče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</si>
  <si>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</si>
  <si>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</si>
  <si>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</si>
  <si>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</si>
  <si>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</si>
  <si>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</si>
  <si>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</si>
  <si>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</si>
  <si>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</si>
  <si>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</si>
  <si>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</si>
  <si>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</si>
  <si>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</si>
  <si>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</si>
  <si>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</si>
  <si>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</si>
  <si>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003741</t>
  </si>
  <si>
    <t>Ochrana druhů a stanovišť</t>
  </si>
  <si>
    <t>004358</t>
  </si>
  <si>
    <t>Sociální služby poskyt.ve zdrav.zaříz. ústav.péče</t>
  </si>
  <si>
    <t>0000000180</t>
  </si>
  <si>
    <t>004311</t>
  </si>
  <si>
    <t>Základní sociální poradentství</t>
  </si>
  <si>
    <t>004344</t>
  </si>
  <si>
    <t>Sociální rehabilitace</t>
  </si>
  <si>
    <t>004350</t>
  </si>
  <si>
    <t>Domovy pro seniory</t>
  </si>
  <si>
    <t>004351</t>
  </si>
  <si>
    <t>Osobní asist., peč.služba a podpora samost.bydlení</t>
  </si>
  <si>
    <t>004352</t>
  </si>
  <si>
    <t>Tísňová péče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</si>
  <si>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</si>
  <si>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</si>
  <si>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</si>
  <si>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</si>
  <si>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</si>
  <si>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</si>
  <si>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</si>
  <si>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</si>
  <si>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004357</t>
  </si>
  <si>
    <t>Domovy pro osoby se zdr. post. a domovy se zvl.rež</t>
  </si>
  <si>
    <t>004371</t>
  </si>
  <si>
    <t>Raná péče a soc.aktivizační sl.pro rodiny s dětmi</t>
  </si>
  <si>
    <t>004372</t>
  </si>
  <si>
    <t>Krizová pomoc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</si>
  <si>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</si>
  <si>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</si>
  <si>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</si>
  <si>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</si>
  <si>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</si>
  <si>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</si>
  <si>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</si>
  <si>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</si>
  <si>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</si>
  <si>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</si>
  <si>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0000000190</t>
  </si>
  <si>
    <t>Odbor ochrany životního prostředí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</si>
  <si>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</si>
  <si>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</si>
  <si>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</si>
  <si>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</si>
  <si>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</si>
  <si>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</si>
  <si>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</si>
  <si>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</si>
  <si>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002329</t>
  </si>
  <si>
    <t>Odvádění a čištění odpadních vod j.n.</t>
  </si>
  <si>
    <t>003713</t>
  </si>
  <si>
    <t>Změny technologií vytápění</t>
  </si>
  <si>
    <t>003716</t>
  </si>
  <si>
    <t>Monitoring ochrany ovzduší</t>
  </si>
  <si>
    <t>003725</t>
  </si>
  <si>
    <t>Využívání a zneškodňování komun.odpadů</t>
  </si>
  <si>
    <t>003733</t>
  </si>
  <si>
    <t>Monitoring půdy a podzemní vody</t>
  </si>
  <si>
    <t>003739</t>
  </si>
  <si>
    <t>Ostatní ochrana půdy a spod.vody</t>
  </si>
  <si>
    <t>003744</t>
  </si>
  <si>
    <t>Protierozní, protilavinová a protipožární ochrana</t>
  </si>
  <si>
    <t>003749</t>
  </si>
  <si>
    <t>Ostatní činnosti k ochraně přírody a krajiny</t>
  </si>
  <si>
    <t>003792</t>
  </si>
  <si>
    <t>Ekologická výchova a osvěta</t>
  </si>
  <si>
    <t>003799</t>
  </si>
  <si>
    <t>Ostatní ekologické záležitosti</t>
  </si>
  <si>
    <t>0000000200</t>
  </si>
  <si>
    <t>003326</t>
  </si>
  <si>
    <t>Pořízení,zachování a obnova hodnot nár hist.povědo</t>
  </si>
  <si>
    <t>005273</t>
  </si>
  <si>
    <t>Ostatní správa v oblasti krizového řízení</t>
  </si>
  <si>
    <t>005279</t>
  </si>
  <si>
    <t>Záležitosti krizového řízení jinde nezařazené</t>
  </si>
  <si>
    <t>0000000210</t>
  </si>
  <si>
    <t>003635</t>
  </si>
  <si>
    <t>Územní plánování</t>
  </si>
  <si>
    <t>0000000221</t>
  </si>
  <si>
    <t>Kancelář primátora</t>
  </si>
  <si>
    <t>002143</t>
  </si>
  <si>
    <t>Cestovní ruch</t>
  </si>
  <si>
    <t>003113</t>
  </si>
  <si>
    <t>Základní školy</t>
  </si>
  <si>
    <t>003239</t>
  </si>
  <si>
    <t>Záležitosti zájmového vzdělávání jinde nezařazené</t>
  </si>
  <si>
    <t>003349</t>
  </si>
  <si>
    <t>Ostatní záležitosti sdělovacích prostředků</t>
  </si>
  <si>
    <t>003543</t>
  </si>
  <si>
    <t>Pomoc zdravotně postiženým a chronicky nemocným</t>
  </si>
  <si>
    <t>003719</t>
  </si>
  <si>
    <t>Ostatní činnosti k ochraně ovzduší</t>
  </si>
  <si>
    <t>003900</t>
  </si>
  <si>
    <t>Ost. činnosti souvis. se službami pro obyvatelstvo</t>
  </si>
  <si>
    <t>006223</t>
  </si>
  <si>
    <t>Mezinárodní spolupráce (jinde nezařazená)</t>
  </si>
  <si>
    <t>0000000230</t>
  </si>
  <si>
    <t>Odbor investiční</t>
  </si>
  <si>
    <t>002310</t>
  </si>
  <si>
    <t>Pitná voda</t>
  </si>
  <si>
    <t>002321</t>
  </si>
  <si>
    <t>Odvádění a čištění odpadních vod a nakl.s kaly</t>
  </si>
  <si>
    <t>002333</t>
  </si>
  <si>
    <t>Úpravy drobných vodních toků</t>
  </si>
  <si>
    <t>002334</t>
  </si>
  <si>
    <t>Revitalizace říčních systémů</t>
  </si>
  <si>
    <t>003111</t>
  </si>
  <si>
    <t>Mateřské školy</t>
  </si>
  <si>
    <t>005522</t>
  </si>
  <si>
    <t>Ostatní činnosti v integrovaném záchran. systému</t>
  </si>
  <si>
    <t>0000000260</t>
  </si>
  <si>
    <t>Odbor vnitřních věcí</t>
  </si>
  <si>
    <t>0000000270</t>
  </si>
  <si>
    <t>Městská policie Ostrava</t>
  </si>
  <si>
    <t>005399</t>
  </si>
  <si>
    <t>Ostatní záležitosti bezpečnosti veřejného pořádku</t>
  </si>
  <si>
    <t>0000000272</t>
  </si>
  <si>
    <t>0000000290</t>
  </si>
  <si>
    <t>Archiv města Ostravy</t>
  </si>
  <si>
    <t>0000000300</t>
  </si>
  <si>
    <t>Odbor strategického rozvoje</t>
  </si>
  <si>
    <t>Výdaje CELKEM</t>
  </si>
  <si>
    <t xml:space="preserve">Konsolidace výdajů (- OdPa 6330) </t>
  </si>
  <si>
    <t>Výdaje po konsolidaci</t>
  </si>
  <si>
    <t>Městská policie Ostrava - sociální fond</t>
  </si>
  <si>
    <t>Kancelář primátora - oddělení krizového řízení - HZS MSK</t>
  </si>
  <si>
    <t>Odbor platový a personální - sociální fond</t>
  </si>
  <si>
    <t>Odbor projektů IT služeb a outsourcingu - GISMO</t>
  </si>
  <si>
    <t>Odbor sociáních věcí a zdravotnictví - zdravotnictví</t>
  </si>
  <si>
    <t>Odbor sociálních věcí a zdravotnictví - sociální oblast</t>
  </si>
  <si>
    <t>Kancelář primátora - oddělení krizového řízení</t>
  </si>
  <si>
    <t>Útvar hlavního architekta a stavebního řádu</t>
  </si>
  <si>
    <t>***</t>
  </si>
  <si>
    <t>Příloha č.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</si>
</sst>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.00;[Red]#,##0.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33" borderId="15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381"/>
  <sheetViews>
    <sheetView showGridLines="0" tabSelected="1" zoomScale="110" zoomScaleNormal="110" zoomScaleSheetLayoutView="110" zoomScalePageLayoutView="0" workbookViewId="0" topLeftCell="A1">
      <selection activeCell="I2" sqref="I2"/>
    </sheetView>
  </sheetViews>
  <sheetFormatPr defaultColWidth="9.00390625" defaultRowHeight="12.75"/>
  <cols>
    <col min="1" max="1" width="9.75390625" style="0" customWidth="1"/>
    <col min="2" max="2" width="32.00390625" style="1" customWidth="1"/>
    <col min="3" max="3" width="6.75390625" style="1" customWidth="1"/>
    <col min="4" max="4" width="38.75390625" style="2" customWidth="1"/>
    <col min="5" max="7" width="13.25390625" style="2" customWidth="1"/>
    <col min="8" max="9" width="10.75390625" style="3" customWidth="1"/>
    <col min="10" max="10" width="9.125" style="4" customWidth="1"/>
    <col min="11" max="12" width="9.125" style="2" customWidth="1"/>
  </cols>
  <sheetData>
    <row r="1" spans="1:9" ht="18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6.5" thickBot="1">
      <c r="A2" s="8"/>
      <c r="B2" s="5"/>
      <c r="C2" s="5"/>
      <c r="D2" s="10"/>
      <c r="E2" s="10"/>
      <c r="F2" s="6"/>
      <c r="G2" s="6"/>
      <c r="H2" s="7"/>
      <c r="I2" s="9" t="s">
        <v>331</v>
      </c>
    </row>
    <row r="3" spans="1:9" ht="12.75">
      <c r="A3" s="61" t="s">
        <v>3</v>
      </c>
      <c r="B3" s="62" t="s">
        <v>4</v>
      </c>
      <c r="C3" s="62" t="s">
        <v>5</v>
      </c>
      <c r="D3" s="64" t="s">
        <v>6</v>
      </c>
      <c r="E3" s="53" t="s">
        <v>1</v>
      </c>
      <c r="F3" s="54"/>
      <c r="G3" s="50" t="s">
        <v>9</v>
      </c>
      <c r="H3" s="55" t="s">
        <v>2</v>
      </c>
      <c r="I3" s="56"/>
    </row>
    <row r="4" spans="1:9" ht="12.75">
      <c r="A4" s="45"/>
      <c r="B4" s="63"/>
      <c r="C4" s="63"/>
      <c r="D4" s="63"/>
      <c r="E4" s="65" t="s">
        <v>7</v>
      </c>
      <c r="F4" s="65" t="s">
        <v>8</v>
      </c>
      <c r="G4" s="51"/>
      <c r="H4" s="57" t="s">
        <v>10</v>
      </c>
      <c r="I4" s="58" t="s">
        <v>11</v>
      </c>
    </row>
    <row r="5" spans="1:9" ht="13.5" thickBot="1">
      <c r="A5" s="46"/>
      <c r="B5" s="34"/>
      <c r="C5" s="34"/>
      <c r="D5" s="34"/>
      <c r="E5" s="34"/>
      <c r="F5" s="34"/>
      <c r="G5" s="52"/>
      <c r="H5" s="34"/>
      <c r="I5" s="59"/>
    </row>
    <row r="6" spans="1:9" ht="12.75">
      <c r="A6" s="44" t="s">
        <v>21</v>
      </c>
      <c r="B6" s="47" t="s">
        <v>22</v>
      </c>
      <c r="C6" s="39" t="s">
        <v>23</v>
      </c>
      <c r="D6" s="40" t="s">
        <v>24</v>
      </c>
      <c r="E6" s="13">
        <v>180627</v>
      </c>
      <c r="F6" s="13">
        <v>213818</v>
      </c>
      <c r="G6" s="13">
        <v>192144</v>
      </c>
      <c r="H6" s="14">
        <f aca="true" t="shared" si="0" ref="H6:H69">IF(OR((E6=0),AND((E6&lt;0),(G6&gt;=0)),AND((E6&gt;0),(G6&lt;=0))),"***",100*G6/E6)</f>
        <v>106.37612317095451</v>
      </c>
      <c r="I6" s="15">
        <f aca="true" t="shared" si="1" ref="I6:I69">IF(OR((F6=0),AND((F6&lt;0),(G6&gt;=0)),AND((F6&gt;0),(G6&lt;=0))),"***",100*G6/F6)</f>
        <v>89.86334172052868</v>
      </c>
    </row>
    <row r="7" spans="1:9" ht="12.75">
      <c r="A7" s="45"/>
      <c r="B7" s="48"/>
      <c r="C7" s="37"/>
      <c r="D7" s="38"/>
      <c r="E7" s="30">
        <v>7500</v>
      </c>
      <c r="F7" s="30">
        <v>5835</v>
      </c>
      <c r="G7" s="30">
        <v>306</v>
      </c>
      <c r="H7" s="31">
        <f t="shared" si="0"/>
        <v>4.08</v>
      </c>
      <c r="I7" s="32">
        <f t="shared" si="1"/>
        <v>5.244215938303342</v>
      </c>
    </row>
    <row r="8" spans="1:9" ht="12.75">
      <c r="A8" s="45"/>
      <c r="B8" s="48"/>
      <c r="C8" s="33" t="s">
        <v>25</v>
      </c>
      <c r="D8" s="35" t="s">
        <v>26</v>
      </c>
      <c r="E8" s="13">
        <v>27715</v>
      </c>
      <c r="F8" s="13">
        <v>27353</v>
      </c>
      <c r="G8" s="13">
        <v>26009</v>
      </c>
      <c r="H8" s="14">
        <f t="shared" si="0"/>
        <v>93.8444885441097</v>
      </c>
      <c r="I8" s="15">
        <f t="shared" si="1"/>
        <v>95.08646217965122</v>
      </c>
    </row>
    <row r="9" spans="1:9" ht="12.75">
      <c r="A9" s="45"/>
      <c r="B9" s="48"/>
      <c r="C9" s="37"/>
      <c r="D9" s="38"/>
      <c r="E9" s="30">
        <v>2000</v>
      </c>
      <c r="F9" s="30">
        <v>1273</v>
      </c>
      <c r="G9" s="30">
        <v>786</v>
      </c>
      <c r="H9" s="31">
        <f t="shared" si="0"/>
        <v>39.3</v>
      </c>
      <c r="I9" s="32">
        <f t="shared" si="1"/>
        <v>61.7439120188531</v>
      </c>
    </row>
    <row r="10" spans="1:9" ht="12.75">
      <c r="A10" s="45"/>
      <c r="B10" s="48"/>
      <c r="C10" s="11" t="s">
        <v>27</v>
      </c>
      <c r="D10" s="12" t="s">
        <v>28</v>
      </c>
      <c r="E10" s="13">
        <v>1028216</v>
      </c>
      <c r="F10" s="13">
        <v>1054848</v>
      </c>
      <c r="G10" s="13">
        <v>1054444</v>
      </c>
      <c r="H10" s="14">
        <f t="shared" si="0"/>
        <v>102.55082589650424</v>
      </c>
      <c r="I10" s="15">
        <f t="shared" si="1"/>
        <v>99.96170064312584</v>
      </c>
    </row>
    <row r="11" spans="1:9" ht="12.75">
      <c r="A11" s="45"/>
      <c r="B11" s="48"/>
      <c r="C11" s="11" t="s">
        <v>29</v>
      </c>
      <c r="D11" s="12" t="s">
        <v>30</v>
      </c>
      <c r="E11" s="13">
        <v>1520</v>
      </c>
      <c r="F11" s="13">
        <v>1563</v>
      </c>
      <c r="G11" s="13">
        <v>1422</v>
      </c>
      <c r="H11" s="14">
        <f t="shared" si="0"/>
        <v>93.55263157894737</v>
      </c>
      <c r="I11" s="15">
        <f t="shared" si="1"/>
        <v>90.978886756238</v>
      </c>
    </row>
    <row r="12" spans="1:9" ht="12.75">
      <c r="A12" s="45"/>
      <c r="B12" s="48"/>
      <c r="C12" s="11" t="s">
        <v>31</v>
      </c>
      <c r="D12" s="12" t="s">
        <v>32</v>
      </c>
      <c r="E12" s="13">
        <v>545</v>
      </c>
      <c r="F12" s="13">
        <v>758</v>
      </c>
      <c r="G12" s="13">
        <v>295</v>
      </c>
      <c r="H12" s="14">
        <f t="shared" si="0"/>
        <v>54.12844036697248</v>
      </c>
      <c r="I12" s="15">
        <f t="shared" si="1"/>
        <v>38.91820580474934</v>
      </c>
    </row>
    <row r="13" spans="1:9" ht="12.75">
      <c r="A13" s="45"/>
      <c r="B13" s="48"/>
      <c r="C13" s="11" t="s">
        <v>33</v>
      </c>
      <c r="D13" s="12" t="s">
        <v>34</v>
      </c>
      <c r="E13" s="30">
        <v>732</v>
      </c>
      <c r="F13" s="30">
        <v>0</v>
      </c>
      <c r="G13" s="30">
        <v>0</v>
      </c>
      <c r="H13" s="31" t="str">
        <f t="shared" si="0"/>
        <v>***</v>
      </c>
      <c r="I13" s="32" t="str">
        <f t="shared" si="1"/>
        <v>***</v>
      </c>
    </row>
    <row r="14" spans="1:9" ht="12.75">
      <c r="A14" s="45"/>
      <c r="B14" s="48"/>
      <c r="C14" s="11" t="s">
        <v>35</v>
      </c>
      <c r="D14" s="12" t="s">
        <v>36</v>
      </c>
      <c r="E14" s="13">
        <v>0</v>
      </c>
      <c r="F14" s="13">
        <v>131</v>
      </c>
      <c r="G14" s="13">
        <v>131</v>
      </c>
      <c r="H14" s="14" t="str">
        <f t="shared" si="0"/>
        <v>***</v>
      </c>
      <c r="I14" s="15">
        <f t="shared" si="1"/>
        <v>100</v>
      </c>
    </row>
    <row r="15" spans="1:9" ht="12.75">
      <c r="A15" s="45"/>
      <c r="B15" s="48"/>
      <c r="C15" s="11" t="s">
        <v>37</v>
      </c>
      <c r="D15" s="12" t="s">
        <v>38</v>
      </c>
      <c r="E15" s="13">
        <v>0</v>
      </c>
      <c r="F15" s="13">
        <v>35</v>
      </c>
      <c r="G15" s="13">
        <v>0</v>
      </c>
      <c r="H15" s="14" t="str">
        <f t="shared" si="0"/>
        <v>***</v>
      </c>
      <c r="I15" s="15" t="str">
        <f t="shared" si="1"/>
        <v>***</v>
      </c>
    </row>
    <row r="16" spans="1:9" ht="12.75">
      <c r="A16" s="45"/>
      <c r="B16" s="48"/>
      <c r="C16" s="11" t="s">
        <v>39</v>
      </c>
      <c r="D16" s="12" t="s">
        <v>40</v>
      </c>
      <c r="E16" s="13">
        <v>1470</v>
      </c>
      <c r="F16" s="13">
        <v>1470</v>
      </c>
      <c r="G16" s="13">
        <v>1470</v>
      </c>
      <c r="H16" s="14">
        <f t="shared" si="0"/>
        <v>100</v>
      </c>
      <c r="I16" s="15">
        <f t="shared" si="1"/>
        <v>100</v>
      </c>
    </row>
    <row r="17" spans="1:9" ht="12.75">
      <c r="A17" s="45"/>
      <c r="B17" s="48"/>
      <c r="C17" s="11" t="s">
        <v>41</v>
      </c>
      <c r="D17" s="12" t="s">
        <v>42</v>
      </c>
      <c r="E17" s="13">
        <v>0</v>
      </c>
      <c r="F17" s="13">
        <v>130</v>
      </c>
      <c r="G17" s="13">
        <v>130</v>
      </c>
      <c r="H17" s="14" t="str">
        <f t="shared" si="0"/>
        <v>***</v>
      </c>
      <c r="I17" s="15">
        <f t="shared" si="1"/>
        <v>100</v>
      </c>
    </row>
    <row r="18" spans="1:9" ht="12.75">
      <c r="A18" s="45"/>
      <c r="B18" s="48"/>
      <c r="C18" s="11" t="s">
        <v>43</v>
      </c>
      <c r="D18" s="12" t="s">
        <v>44</v>
      </c>
      <c r="E18" s="13">
        <v>89300</v>
      </c>
      <c r="F18" s="13">
        <v>88780</v>
      </c>
      <c r="G18" s="13">
        <v>87777</v>
      </c>
      <c r="H18" s="14">
        <f t="shared" si="0"/>
        <v>98.29451287793952</v>
      </c>
      <c r="I18" s="15">
        <f t="shared" si="1"/>
        <v>98.87024104528047</v>
      </c>
    </row>
    <row r="19" spans="1:9" ht="12.75">
      <c r="A19" s="45"/>
      <c r="B19" s="48"/>
      <c r="C19" s="11" t="s">
        <v>45</v>
      </c>
      <c r="D19" s="12" t="s">
        <v>46</v>
      </c>
      <c r="E19" s="13">
        <v>19000</v>
      </c>
      <c r="F19" s="13">
        <v>20220</v>
      </c>
      <c r="G19" s="13">
        <v>19147</v>
      </c>
      <c r="H19" s="14">
        <f t="shared" si="0"/>
        <v>100.77368421052631</v>
      </c>
      <c r="I19" s="15">
        <f t="shared" si="1"/>
        <v>94.69337289812067</v>
      </c>
    </row>
    <row r="20" spans="1:9" ht="12.75">
      <c r="A20" s="45"/>
      <c r="B20" s="48"/>
      <c r="C20" s="11" t="s">
        <v>47</v>
      </c>
      <c r="D20" s="12" t="s">
        <v>48</v>
      </c>
      <c r="E20" s="13">
        <v>400</v>
      </c>
      <c r="F20" s="13">
        <v>440</v>
      </c>
      <c r="G20" s="13">
        <v>440</v>
      </c>
      <c r="H20" s="14">
        <f t="shared" si="0"/>
        <v>110</v>
      </c>
      <c r="I20" s="15">
        <f t="shared" si="1"/>
        <v>100</v>
      </c>
    </row>
    <row r="21" spans="1:9" ht="13.5" thickBot="1">
      <c r="A21" s="45"/>
      <c r="B21" s="48"/>
      <c r="C21" s="11" t="s">
        <v>16</v>
      </c>
      <c r="D21" s="12" t="s">
        <v>17</v>
      </c>
      <c r="E21" s="13">
        <v>34</v>
      </c>
      <c r="F21" s="13">
        <v>0</v>
      </c>
      <c r="G21" s="13">
        <v>0</v>
      </c>
      <c r="H21" s="14" t="str">
        <f t="shared" si="0"/>
        <v>***</v>
      </c>
      <c r="I21" s="15" t="str">
        <f t="shared" si="1"/>
        <v>***</v>
      </c>
    </row>
    <row r="22" spans="1:9" ht="12.75">
      <c r="A22" s="45"/>
      <c r="B22" s="48"/>
      <c r="C22" s="16" t="s">
        <v>18</v>
      </c>
      <c r="D22" s="17"/>
      <c r="E22" s="18">
        <v>1348827</v>
      </c>
      <c r="F22" s="18">
        <v>1409546</v>
      </c>
      <c r="G22" s="18">
        <v>1383409</v>
      </c>
      <c r="H22" s="19">
        <f t="shared" si="0"/>
        <v>102.56385733678226</v>
      </c>
      <c r="I22" s="20">
        <f t="shared" si="1"/>
        <v>98.14571500327055</v>
      </c>
    </row>
    <row r="23" spans="1:9" ht="13.5" thickBot="1">
      <c r="A23" s="46"/>
      <c r="B23" s="49"/>
      <c r="C23" s="21" t="s">
        <v>19</v>
      </c>
      <c r="D23" s="22"/>
      <c r="E23" s="23">
        <v>10232</v>
      </c>
      <c r="F23" s="23">
        <v>7108</v>
      </c>
      <c r="G23" s="23">
        <v>1092</v>
      </c>
      <c r="H23" s="24">
        <f t="shared" si="0"/>
        <v>10.672400312744331</v>
      </c>
      <c r="I23" s="25">
        <f t="shared" si="1"/>
        <v>15.362971299943725</v>
      </c>
    </row>
    <row r="24" spans="1:9" ht="13.5" thickBot="1">
      <c r="A24" s="41"/>
      <c r="B24" s="42"/>
      <c r="C24" s="43"/>
      <c r="D24" s="26" t="s">
        <v>20</v>
      </c>
      <c r="E24" s="27">
        <v>1359059</v>
      </c>
      <c r="F24" s="27">
        <v>1416654</v>
      </c>
      <c r="G24" s="27">
        <v>1384501</v>
      </c>
      <c r="H24" s="28">
        <f t="shared" si="0"/>
        <v>101.87203057409576</v>
      </c>
      <c r="I24" s="29">
        <f t="shared" si="1"/>
        <v>97.7303561773023</v>
      </c>
    </row>
    <row r="25" spans="1:9" ht="13.5" thickBot="1">
      <c r="A25" s="44" t="s">
        <v>49</v>
      </c>
      <c r="B25" s="47" t="s">
        <v>50</v>
      </c>
      <c r="C25" s="11" t="s">
        <v>51</v>
      </c>
      <c r="D25" s="12" t="s">
        <v>52</v>
      </c>
      <c r="E25" s="13">
        <v>329</v>
      </c>
      <c r="F25" s="13">
        <v>304</v>
      </c>
      <c r="G25" s="13">
        <v>234</v>
      </c>
      <c r="H25" s="14">
        <f t="shared" si="0"/>
        <v>71.12462006079028</v>
      </c>
      <c r="I25" s="15">
        <f t="shared" si="1"/>
        <v>76.97368421052632</v>
      </c>
    </row>
    <row r="26" spans="1:9" ht="13.5" thickBot="1">
      <c r="A26" s="46"/>
      <c r="B26" s="49"/>
      <c r="C26" s="16" t="s">
        <v>18</v>
      </c>
      <c r="D26" s="17"/>
      <c r="E26" s="18">
        <v>329</v>
      </c>
      <c r="F26" s="18">
        <v>304</v>
      </c>
      <c r="G26" s="18">
        <v>234</v>
      </c>
      <c r="H26" s="19">
        <f t="shared" si="0"/>
        <v>71.12462006079028</v>
      </c>
      <c r="I26" s="20">
        <f t="shared" si="1"/>
        <v>76.97368421052632</v>
      </c>
    </row>
    <row r="27" spans="1:9" ht="13.5" thickBot="1">
      <c r="A27" s="41"/>
      <c r="B27" s="42"/>
      <c r="C27" s="43"/>
      <c r="D27" s="26" t="s">
        <v>20</v>
      </c>
      <c r="E27" s="27">
        <v>329</v>
      </c>
      <c r="F27" s="27">
        <v>304</v>
      </c>
      <c r="G27" s="27">
        <v>234</v>
      </c>
      <c r="H27" s="28">
        <f t="shared" si="0"/>
        <v>71.12462006079028</v>
      </c>
      <c r="I27" s="29">
        <f t="shared" si="1"/>
        <v>76.97368421052632</v>
      </c>
    </row>
    <row r="28" spans="1:9" ht="12.75">
      <c r="A28" s="44" t="s">
        <v>53</v>
      </c>
      <c r="B28" s="47" t="s">
        <v>54</v>
      </c>
      <c r="C28" s="11" t="s">
        <v>12</v>
      </c>
      <c r="D28" s="12" t="s">
        <v>13</v>
      </c>
      <c r="E28" s="13">
        <v>6000</v>
      </c>
      <c r="F28" s="13">
        <v>7897</v>
      </c>
      <c r="G28" s="13">
        <v>7896</v>
      </c>
      <c r="H28" s="14">
        <f t="shared" si="0"/>
        <v>131.6</v>
      </c>
      <c r="I28" s="15">
        <f t="shared" si="1"/>
        <v>99.98733696340382</v>
      </c>
    </row>
    <row r="29" spans="1:9" ht="12.75">
      <c r="A29" s="45"/>
      <c r="B29" s="48"/>
      <c r="C29" s="11" t="s">
        <v>55</v>
      </c>
      <c r="D29" s="12" t="s">
        <v>56</v>
      </c>
      <c r="E29" s="13">
        <v>285</v>
      </c>
      <c r="F29" s="13">
        <v>285</v>
      </c>
      <c r="G29" s="13">
        <v>223</v>
      </c>
      <c r="H29" s="14">
        <f t="shared" si="0"/>
        <v>78.24561403508773</v>
      </c>
      <c r="I29" s="15">
        <f t="shared" si="1"/>
        <v>78.24561403508773</v>
      </c>
    </row>
    <row r="30" spans="1:9" ht="12.75">
      <c r="A30" s="45"/>
      <c r="B30" s="48"/>
      <c r="C30" s="11" t="s">
        <v>57</v>
      </c>
      <c r="D30" s="12" t="s">
        <v>58</v>
      </c>
      <c r="E30" s="13">
        <v>0</v>
      </c>
      <c r="F30" s="13">
        <v>40</v>
      </c>
      <c r="G30" s="13">
        <v>40</v>
      </c>
      <c r="H30" s="14" t="str">
        <f t="shared" si="0"/>
        <v>***</v>
      </c>
      <c r="I30" s="15">
        <f t="shared" si="1"/>
        <v>100</v>
      </c>
    </row>
    <row r="31" spans="1:9" ht="12.75">
      <c r="A31" s="45"/>
      <c r="B31" s="48"/>
      <c r="C31" s="11" t="s">
        <v>59</v>
      </c>
      <c r="D31" s="12" t="s">
        <v>60</v>
      </c>
      <c r="E31" s="13">
        <v>5000</v>
      </c>
      <c r="F31" s="13">
        <v>5000</v>
      </c>
      <c r="G31" s="13">
        <v>0</v>
      </c>
      <c r="H31" s="14" t="str">
        <f t="shared" si="0"/>
        <v>***</v>
      </c>
      <c r="I31" s="15" t="str">
        <f t="shared" si="1"/>
        <v>***</v>
      </c>
    </row>
    <row r="32" spans="1:9" ht="12.75">
      <c r="A32" s="45"/>
      <c r="B32" s="48"/>
      <c r="C32" s="11" t="s">
        <v>16</v>
      </c>
      <c r="D32" s="12" t="s">
        <v>17</v>
      </c>
      <c r="E32" s="13">
        <v>4950</v>
      </c>
      <c r="F32" s="13">
        <v>5500</v>
      </c>
      <c r="G32" s="13">
        <v>5413</v>
      </c>
      <c r="H32" s="14">
        <f t="shared" si="0"/>
        <v>109.35353535353535</v>
      </c>
      <c r="I32" s="15">
        <f t="shared" si="1"/>
        <v>98.41818181818182</v>
      </c>
    </row>
    <row r="33" spans="1:9" ht="12.75">
      <c r="A33" s="45"/>
      <c r="B33" s="48"/>
      <c r="C33" s="11" t="s">
        <v>61</v>
      </c>
      <c r="D33" s="12" t="s">
        <v>62</v>
      </c>
      <c r="E33" s="13">
        <v>70630</v>
      </c>
      <c r="F33" s="13">
        <v>44329</v>
      </c>
      <c r="G33" s="13">
        <v>38716</v>
      </c>
      <c r="H33" s="14">
        <f t="shared" si="0"/>
        <v>54.815234319694184</v>
      </c>
      <c r="I33" s="15">
        <f t="shared" si="1"/>
        <v>87.3378600915879</v>
      </c>
    </row>
    <row r="34" spans="1:9" ht="12.75">
      <c r="A34" s="45"/>
      <c r="B34" s="48"/>
      <c r="C34" s="11" t="s">
        <v>63</v>
      </c>
      <c r="D34" s="12" t="s">
        <v>64</v>
      </c>
      <c r="E34" s="13">
        <v>12000</v>
      </c>
      <c r="F34" s="13">
        <v>12000</v>
      </c>
      <c r="G34" s="13">
        <v>11876</v>
      </c>
      <c r="H34" s="14">
        <f t="shared" si="0"/>
        <v>98.96666666666667</v>
      </c>
      <c r="I34" s="15">
        <f t="shared" si="1"/>
        <v>98.96666666666667</v>
      </c>
    </row>
    <row r="35" spans="1:9" ht="12.75">
      <c r="A35" s="45"/>
      <c r="B35" s="48"/>
      <c r="C35" s="11" t="s">
        <v>65</v>
      </c>
      <c r="D35" s="12" t="s">
        <v>66</v>
      </c>
      <c r="E35" s="13">
        <v>928612</v>
      </c>
      <c r="F35" s="13">
        <v>1170412</v>
      </c>
      <c r="G35" s="13">
        <v>12175146</v>
      </c>
      <c r="H35" s="14">
        <f t="shared" si="0"/>
        <v>1311.1122837094501</v>
      </c>
      <c r="I35" s="15">
        <f t="shared" si="1"/>
        <v>1040.244460924871</v>
      </c>
    </row>
    <row r="36" spans="1:9" ht="12.75">
      <c r="A36" s="45"/>
      <c r="B36" s="48"/>
      <c r="C36" s="11" t="s">
        <v>67</v>
      </c>
      <c r="D36" s="12" t="s">
        <v>68</v>
      </c>
      <c r="E36" s="13">
        <v>30780</v>
      </c>
      <c r="F36" s="13">
        <v>0</v>
      </c>
      <c r="G36" s="13">
        <v>-27665</v>
      </c>
      <c r="H36" s="14" t="str">
        <f t="shared" si="0"/>
        <v>***</v>
      </c>
      <c r="I36" s="15" t="str">
        <f t="shared" si="1"/>
        <v>***</v>
      </c>
    </row>
    <row r="37" spans="1:9" ht="12.75">
      <c r="A37" s="45"/>
      <c r="B37" s="48"/>
      <c r="C37" s="11" t="s">
        <v>69</v>
      </c>
      <c r="D37" s="12" t="s">
        <v>70</v>
      </c>
      <c r="E37" s="13">
        <v>0</v>
      </c>
      <c r="F37" s="13">
        <v>2064</v>
      </c>
      <c r="G37" s="13">
        <v>2060</v>
      </c>
      <c r="H37" s="14" t="str">
        <f t="shared" si="0"/>
        <v>***</v>
      </c>
      <c r="I37" s="15">
        <f t="shared" si="1"/>
        <v>99.8062015503876</v>
      </c>
    </row>
    <row r="38" spans="1:9" ht="12.75">
      <c r="A38" s="45"/>
      <c r="B38" s="48"/>
      <c r="C38" s="33" t="s">
        <v>71</v>
      </c>
      <c r="D38" s="35" t="s">
        <v>72</v>
      </c>
      <c r="E38" s="13">
        <v>173670</v>
      </c>
      <c r="F38" s="13">
        <v>311921</v>
      </c>
      <c r="G38" s="13">
        <v>210215</v>
      </c>
      <c r="H38" s="14">
        <f t="shared" si="0"/>
        <v>121.04278228824782</v>
      </c>
      <c r="I38" s="15">
        <f t="shared" si="1"/>
        <v>67.39366698619202</v>
      </c>
    </row>
    <row r="39" spans="1:9" ht="13.5" thickBot="1">
      <c r="A39" s="45"/>
      <c r="B39" s="48"/>
      <c r="C39" s="34"/>
      <c r="D39" s="36"/>
      <c r="E39" s="30">
        <v>0</v>
      </c>
      <c r="F39" s="30">
        <v>40778</v>
      </c>
      <c r="G39" s="30">
        <v>0</v>
      </c>
      <c r="H39" s="31" t="str">
        <f t="shared" si="0"/>
        <v>***</v>
      </c>
      <c r="I39" s="32" t="str">
        <f t="shared" si="1"/>
        <v>***</v>
      </c>
    </row>
    <row r="40" spans="1:9" ht="12.75">
      <c r="A40" s="45"/>
      <c r="B40" s="48"/>
      <c r="C40" s="16" t="s">
        <v>18</v>
      </c>
      <c r="D40" s="17"/>
      <c r="E40" s="18">
        <v>1231927</v>
      </c>
      <c r="F40" s="18">
        <v>1559448</v>
      </c>
      <c r="G40" s="18">
        <v>12423920</v>
      </c>
      <c r="H40" s="19">
        <f t="shared" si="0"/>
        <v>1008.4948215275742</v>
      </c>
      <c r="I40" s="20">
        <f t="shared" si="1"/>
        <v>796.6870328475204</v>
      </c>
    </row>
    <row r="41" spans="1:9" ht="13.5" thickBot="1">
      <c r="A41" s="46"/>
      <c r="B41" s="49"/>
      <c r="C41" s="21" t="s">
        <v>19</v>
      </c>
      <c r="D41" s="22"/>
      <c r="E41" s="23">
        <v>0</v>
      </c>
      <c r="F41" s="23">
        <v>40778</v>
      </c>
      <c r="G41" s="23">
        <v>0</v>
      </c>
      <c r="H41" s="24" t="str">
        <f t="shared" si="0"/>
        <v>***</v>
      </c>
      <c r="I41" s="25" t="str">
        <f t="shared" si="1"/>
        <v>***</v>
      </c>
    </row>
    <row r="42" spans="1:9" ht="13.5" thickBot="1">
      <c r="A42" s="41"/>
      <c r="B42" s="42"/>
      <c r="C42" s="43"/>
      <c r="D42" s="26" t="s">
        <v>20</v>
      </c>
      <c r="E42" s="27">
        <v>1231927</v>
      </c>
      <c r="F42" s="27">
        <v>1600226</v>
      </c>
      <c r="G42" s="27">
        <v>12423920</v>
      </c>
      <c r="H42" s="28">
        <f t="shared" si="0"/>
        <v>1008.4948215275742</v>
      </c>
      <c r="I42" s="29">
        <f t="shared" si="1"/>
        <v>776.3853355713505</v>
      </c>
    </row>
    <row r="43" spans="1:9" ht="12.75">
      <c r="A43" s="44" t="s">
        <v>73</v>
      </c>
      <c r="B43" s="47" t="s">
        <v>323</v>
      </c>
      <c r="C43" s="39" t="s">
        <v>74</v>
      </c>
      <c r="D43" s="40" t="s">
        <v>75</v>
      </c>
      <c r="E43" s="13">
        <v>25039</v>
      </c>
      <c r="F43" s="13">
        <v>23306</v>
      </c>
      <c r="G43" s="13">
        <v>23306</v>
      </c>
      <c r="H43" s="14">
        <f t="shared" si="0"/>
        <v>93.07879707656056</v>
      </c>
      <c r="I43" s="15">
        <f t="shared" si="1"/>
        <v>100</v>
      </c>
    </row>
    <row r="44" spans="1:9" ht="12.75">
      <c r="A44" s="45"/>
      <c r="B44" s="48"/>
      <c r="C44" s="37"/>
      <c r="D44" s="38"/>
      <c r="E44" s="30">
        <v>0</v>
      </c>
      <c r="F44" s="30">
        <v>9310</v>
      </c>
      <c r="G44" s="30">
        <v>9307</v>
      </c>
      <c r="H44" s="31" t="str">
        <f t="shared" si="0"/>
        <v>***</v>
      </c>
      <c r="I44" s="32">
        <f t="shared" si="1"/>
        <v>99.96777658431793</v>
      </c>
    </row>
    <row r="45" spans="1:9" ht="12.75">
      <c r="A45" s="45"/>
      <c r="B45" s="48"/>
      <c r="C45" s="11" t="s">
        <v>76</v>
      </c>
      <c r="D45" s="12" t="s">
        <v>77</v>
      </c>
      <c r="E45" s="13">
        <v>3200</v>
      </c>
      <c r="F45" s="13">
        <v>3327</v>
      </c>
      <c r="G45" s="13">
        <v>3325</v>
      </c>
      <c r="H45" s="14">
        <f t="shared" si="0"/>
        <v>103.90625</v>
      </c>
      <c r="I45" s="15">
        <f t="shared" si="1"/>
        <v>99.93988578298767</v>
      </c>
    </row>
    <row r="46" spans="1:9" ht="13.5" thickBot="1">
      <c r="A46" s="45"/>
      <c r="B46" s="48"/>
      <c r="C46" s="11" t="s">
        <v>65</v>
      </c>
      <c r="D46" s="12" t="s">
        <v>66</v>
      </c>
      <c r="E46" s="13">
        <v>0</v>
      </c>
      <c r="F46" s="13">
        <v>0</v>
      </c>
      <c r="G46" s="13">
        <v>12974</v>
      </c>
      <c r="H46" s="14" t="str">
        <f t="shared" si="0"/>
        <v>***</v>
      </c>
      <c r="I46" s="15" t="str">
        <f t="shared" si="1"/>
        <v>***</v>
      </c>
    </row>
    <row r="47" spans="1:9" ht="12.75">
      <c r="A47" s="45"/>
      <c r="B47" s="48"/>
      <c r="C47" s="16" t="s">
        <v>18</v>
      </c>
      <c r="D47" s="17"/>
      <c r="E47" s="18">
        <v>28239</v>
      </c>
      <c r="F47" s="18">
        <v>26633</v>
      </c>
      <c r="G47" s="18">
        <v>39605</v>
      </c>
      <c r="H47" s="19">
        <f t="shared" si="0"/>
        <v>140.24930061262793</v>
      </c>
      <c r="I47" s="20">
        <f t="shared" si="1"/>
        <v>148.70649194608194</v>
      </c>
    </row>
    <row r="48" spans="1:9" ht="13.5" thickBot="1">
      <c r="A48" s="46"/>
      <c r="B48" s="49"/>
      <c r="C48" s="21" t="s">
        <v>19</v>
      </c>
      <c r="D48" s="22"/>
      <c r="E48" s="23">
        <v>0</v>
      </c>
      <c r="F48" s="23">
        <v>9310</v>
      </c>
      <c r="G48" s="23">
        <v>9307</v>
      </c>
      <c r="H48" s="24" t="str">
        <f t="shared" si="0"/>
        <v>***</v>
      </c>
      <c r="I48" s="25">
        <f t="shared" si="1"/>
        <v>99.96777658431793</v>
      </c>
    </row>
    <row r="49" spans="1:9" ht="13.5" thickBot="1">
      <c r="A49" s="41"/>
      <c r="B49" s="42"/>
      <c r="C49" s="43"/>
      <c r="D49" s="26" t="s">
        <v>20</v>
      </c>
      <c r="E49" s="27">
        <v>28239</v>
      </c>
      <c r="F49" s="27">
        <v>35943</v>
      </c>
      <c r="G49" s="27">
        <v>48912</v>
      </c>
      <c r="H49" s="28">
        <f t="shared" si="0"/>
        <v>173.2072665462658</v>
      </c>
      <c r="I49" s="29">
        <f t="shared" si="1"/>
        <v>136.0821300392288</v>
      </c>
    </row>
    <row r="50" spans="1:9" ht="12.75">
      <c r="A50" s="44" t="s">
        <v>78</v>
      </c>
      <c r="B50" s="47" t="s">
        <v>79</v>
      </c>
      <c r="C50" s="11" t="s">
        <v>80</v>
      </c>
      <c r="D50" s="12" t="s">
        <v>81</v>
      </c>
      <c r="E50" s="13">
        <v>10000</v>
      </c>
      <c r="F50" s="13">
        <v>0</v>
      </c>
      <c r="G50" s="13">
        <v>0</v>
      </c>
      <c r="H50" s="14" t="str">
        <f t="shared" si="0"/>
        <v>***</v>
      </c>
      <c r="I50" s="15" t="str">
        <f t="shared" si="1"/>
        <v>***</v>
      </c>
    </row>
    <row r="51" spans="1:9" ht="13.5" thickBot="1">
      <c r="A51" s="45"/>
      <c r="B51" s="48"/>
      <c r="C51" s="11" t="s">
        <v>16</v>
      </c>
      <c r="D51" s="12" t="s">
        <v>17</v>
      </c>
      <c r="E51" s="13">
        <v>16597</v>
      </c>
      <c r="F51" s="13">
        <v>18366</v>
      </c>
      <c r="G51" s="13">
        <v>18302</v>
      </c>
      <c r="H51" s="14">
        <f t="shared" si="0"/>
        <v>110.27294089293245</v>
      </c>
      <c r="I51" s="15">
        <f t="shared" si="1"/>
        <v>99.65153000108897</v>
      </c>
    </row>
    <row r="52" spans="1:9" ht="13.5" thickBot="1">
      <c r="A52" s="46"/>
      <c r="B52" s="49"/>
      <c r="C52" s="16" t="s">
        <v>18</v>
      </c>
      <c r="D52" s="17"/>
      <c r="E52" s="18">
        <v>26597</v>
      </c>
      <c r="F52" s="18">
        <v>18366</v>
      </c>
      <c r="G52" s="18">
        <v>18302</v>
      </c>
      <c r="H52" s="19">
        <f t="shared" si="0"/>
        <v>68.81227206075873</v>
      </c>
      <c r="I52" s="20">
        <f t="shared" si="1"/>
        <v>99.65153000108897</v>
      </c>
    </row>
    <row r="53" spans="1:9" ht="13.5" thickBot="1">
      <c r="A53" s="41"/>
      <c r="B53" s="42"/>
      <c r="C53" s="43"/>
      <c r="D53" s="26" t="s">
        <v>20</v>
      </c>
      <c r="E53" s="27">
        <v>26597</v>
      </c>
      <c r="F53" s="27">
        <v>18366</v>
      </c>
      <c r="G53" s="27">
        <v>18302</v>
      </c>
      <c r="H53" s="28">
        <f t="shared" si="0"/>
        <v>68.81227206075873</v>
      </c>
      <c r="I53" s="29">
        <f t="shared" si="1"/>
        <v>99.65153000108897</v>
      </c>
    </row>
    <row r="54" spans="1:9" ht="12.75">
      <c r="A54" s="44" t="s">
        <v>82</v>
      </c>
      <c r="B54" s="47" t="s">
        <v>83</v>
      </c>
      <c r="C54" s="39" t="s">
        <v>84</v>
      </c>
      <c r="D54" s="40" t="s">
        <v>85</v>
      </c>
      <c r="E54" s="13">
        <v>1474</v>
      </c>
      <c r="F54" s="13">
        <v>1361</v>
      </c>
      <c r="G54" s="13">
        <v>723</v>
      </c>
      <c r="H54" s="14">
        <f t="shared" si="0"/>
        <v>49.05020352781547</v>
      </c>
      <c r="I54" s="15">
        <f t="shared" si="1"/>
        <v>53.122703894195446</v>
      </c>
    </row>
    <row r="55" spans="1:9" ht="12.75">
      <c r="A55" s="45"/>
      <c r="B55" s="48"/>
      <c r="C55" s="37"/>
      <c r="D55" s="38"/>
      <c r="E55" s="30">
        <v>0</v>
      </c>
      <c r="F55" s="30">
        <v>120</v>
      </c>
      <c r="G55" s="30">
        <v>120</v>
      </c>
      <c r="H55" s="31" t="str">
        <f t="shared" si="0"/>
        <v>***</v>
      </c>
      <c r="I55" s="32">
        <f t="shared" si="1"/>
        <v>100</v>
      </c>
    </row>
    <row r="56" spans="1:9" ht="12.75">
      <c r="A56" s="45"/>
      <c r="B56" s="48"/>
      <c r="C56" s="11" t="s">
        <v>86</v>
      </c>
      <c r="D56" s="12" t="s">
        <v>87</v>
      </c>
      <c r="E56" s="13">
        <v>0</v>
      </c>
      <c r="F56" s="13">
        <v>81</v>
      </c>
      <c r="G56" s="13">
        <v>49</v>
      </c>
      <c r="H56" s="14" t="str">
        <f t="shared" si="0"/>
        <v>***</v>
      </c>
      <c r="I56" s="15">
        <f t="shared" si="1"/>
        <v>60.49382716049383</v>
      </c>
    </row>
    <row r="57" spans="1:9" ht="12.75">
      <c r="A57" s="45"/>
      <c r="B57" s="48"/>
      <c r="C57" s="11" t="s">
        <v>12</v>
      </c>
      <c r="D57" s="12" t="s">
        <v>13</v>
      </c>
      <c r="E57" s="13">
        <v>0</v>
      </c>
      <c r="F57" s="13">
        <v>253</v>
      </c>
      <c r="G57" s="13">
        <v>325</v>
      </c>
      <c r="H57" s="14" t="str">
        <f t="shared" si="0"/>
        <v>***</v>
      </c>
      <c r="I57" s="15">
        <f t="shared" si="1"/>
        <v>128.4584980237154</v>
      </c>
    </row>
    <row r="58" spans="1:9" ht="12.75">
      <c r="A58" s="45"/>
      <c r="B58" s="48"/>
      <c r="C58" s="11" t="s">
        <v>88</v>
      </c>
      <c r="D58" s="12" t="s">
        <v>89</v>
      </c>
      <c r="E58" s="13">
        <v>0</v>
      </c>
      <c r="F58" s="13">
        <v>281</v>
      </c>
      <c r="G58" s="13">
        <v>201</v>
      </c>
      <c r="H58" s="14" t="str">
        <f t="shared" si="0"/>
        <v>***</v>
      </c>
      <c r="I58" s="15">
        <f t="shared" si="1"/>
        <v>71.53024911032028</v>
      </c>
    </row>
    <row r="59" spans="1:9" ht="12.75">
      <c r="A59" s="45"/>
      <c r="B59" s="48"/>
      <c r="C59" s="11" t="s">
        <v>90</v>
      </c>
      <c r="D59" s="12" t="s">
        <v>91</v>
      </c>
      <c r="E59" s="13">
        <v>125</v>
      </c>
      <c r="F59" s="13">
        <v>345</v>
      </c>
      <c r="G59" s="13">
        <v>58</v>
      </c>
      <c r="H59" s="14">
        <f t="shared" si="0"/>
        <v>46.4</v>
      </c>
      <c r="I59" s="15">
        <f t="shared" si="1"/>
        <v>16.81159420289855</v>
      </c>
    </row>
    <row r="60" spans="1:9" ht="12.75">
      <c r="A60" s="45"/>
      <c r="B60" s="48"/>
      <c r="C60" s="11" t="s">
        <v>57</v>
      </c>
      <c r="D60" s="12" t="s">
        <v>58</v>
      </c>
      <c r="E60" s="13">
        <v>0</v>
      </c>
      <c r="F60" s="13">
        <v>270</v>
      </c>
      <c r="G60" s="13">
        <v>53</v>
      </c>
      <c r="H60" s="14" t="str">
        <f t="shared" si="0"/>
        <v>***</v>
      </c>
      <c r="I60" s="15">
        <f t="shared" si="1"/>
        <v>19.62962962962963</v>
      </c>
    </row>
    <row r="61" spans="1:9" ht="12.75">
      <c r="A61" s="45"/>
      <c r="B61" s="48"/>
      <c r="C61" s="11" t="s">
        <v>92</v>
      </c>
      <c r="D61" s="12" t="s">
        <v>93</v>
      </c>
      <c r="E61" s="13">
        <v>0</v>
      </c>
      <c r="F61" s="13">
        <v>23</v>
      </c>
      <c r="G61" s="13">
        <v>22</v>
      </c>
      <c r="H61" s="14" t="str">
        <f t="shared" si="0"/>
        <v>***</v>
      </c>
      <c r="I61" s="15">
        <f t="shared" si="1"/>
        <v>95.65217391304348</v>
      </c>
    </row>
    <row r="62" spans="1:9" ht="12.75">
      <c r="A62" s="45"/>
      <c r="B62" s="48"/>
      <c r="C62" s="11" t="s">
        <v>94</v>
      </c>
      <c r="D62" s="12" t="s">
        <v>95</v>
      </c>
      <c r="E62" s="13">
        <v>4747</v>
      </c>
      <c r="F62" s="13">
        <v>4327</v>
      </c>
      <c r="G62" s="13">
        <v>3167</v>
      </c>
      <c r="H62" s="14">
        <f t="shared" si="0"/>
        <v>66.71582051822203</v>
      </c>
      <c r="I62" s="15">
        <f t="shared" si="1"/>
        <v>73.19158770510747</v>
      </c>
    </row>
    <row r="63" spans="1:9" ht="12.75">
      <c r="A63" s="45"/>
      <c r="B63" s="48"/>
      <c r="C63" s="11" t="s">
        <v>96</v>
      </c>
      <c r="D63" s="12" t="s">
        <v>97</v>
      </c>
      <c r="E63" s="13">
        <v>0</v>
      </c>
      <c r="F63" s="13">
        <v>0</v>
      </c>
      <c r="G63" s="13">
        <v>132</v>
      </c>
      <c r="H63" s="14" t="str">
        <f t="shared" si="0"/>
        <v>***</v>
      </c>
      <c r="I63" s="15" t="str">
        <f t="shared" si="1"/>
        <v>***</v>
      </c>
    </row>
    <row r="64" spans="1:9" ht="12.75">
      <c r="A64" s="45"/>
      <c r="B64" s="48"/>
      <c r="C64" s="33" t="s">
        <v>16</v>
      </c>
      <c r="D64" s="35" t="s">
        <v>17</v>
      </c>
      <c r="E64" s="13">
        <v>63315</v>
      </c>
      <c r="F64" s="13">
        <v>68545</v>
      </c>
      <c r="G64" s="13">
        <v>62273</v>
      </c>
      <c r="H64" s="14">
        <f t="shared" si="0"/>
        <v>98.35426044381268</v>
      </c>
      <c r="I64" s="15">
        <f t="shared" si="1"/>
        <v>90.84980669633087</v>
      </c>
    </row>
    <row r="65" spans="1:9" ht="12.75">
      <c r="A65" s="45"/>
      <c r="B65" s="48"/>
      <c r="C65" s="37"/>
      <c r="D65" s="38"/>
      <c r="E65" s="30">
        <v>8600</v>
      </c>
      <c r="F65" s="30">
        <v>10600</v>
      </c>
      <c r="G65" s="30">
        <v>10351</v>
      </c>
      <c r="H65" s="31">
        <f t="shared" si="0"/>
        <v>120.36046511627907</v>
      </c>
      <c r="I65" s="32">
        <f t="shared" si="1"/>
        <v>97.65094339622641</v>
      </c>
    </row>
    <row r="66" spans="1:9" ht="12.75">
      <c r="A66" s="45"/>
      <c r="B66" s="48"/>
      <c r="C66" s="11" t="s">
        <v>61</v>
      </c>
      <c r="D66" s="12" t="s">
        <v>62</v>
      </c>
      <c r="E66" s="13">
        <v>500</v>
      </c>
      <c r="F66" s="13">
        <v>400</v>
      </c>
      <c r="G66" s="13">
        <v>349</v>
      </c>
      <c r="H66" s="14">
        <f t="shared" si="0"/>
        <v>69.8</v>
      </c>
      <c r="I66" s="15">
        <f t="shared" si="1"/>
        <v>87.25</v>
      </c>
    </row>
    <row r="67" spans="1:9" ht="13.5" thickBot="1">
      <c r="A67" s="45"/>
      <c r="B67" s="48"/>
      <c r="C67" s="11" t="s">
        <v>65</v>
      </c>
      <c r="D67" s="12" t="s">
        <v>66</v>
      </c>
      <c r="E67" s="13">
        <v>14757</v>
      </c>
      <c r="F67" s="13">
        <v>14757</v>
      </c>
      <c r="G67" s="13">
        <v>14757</v>
      </c>
      <c r="H67" s="14">
        <f t="shared" si="0"/>
        <v>100</v>
      </c>
      <c r="I67" s="15">
        <f t="shared" si="1"/>
        <v>100</v>
      </c>
    </row>
    <row r="68" spans="1:9" ht="12.75">
      <c r="A68" s="45"/>
      <c r="B68" s="48"/>
      <c r="C68" s="16" t="s">
        <v>18</v>
      </c>
      <c r="D68" s="17"/>
      <c r="E68" s="18">
        <v>84918</v>
      </c>
      <c r="F68" s="18">
        <v>90643</v>
      </c>
      <c r="G68" s="18">
        <v>82109</v>
      </c>
      <c r="H68" s="19">
        <f t="shared" si="0"/>
        <v>96.69210296992392</v>
      </c>
      <c r="I68" s="20">
        <f t="shared" si="1"/>
        <v>90.58504241916089</v>
      </c>
    </row>
    <row r="69" spans="1:9" ht="13.5" thickBot="1">
      <c r="A69" s="46"/>
      <c r="B69" s="49"/>
      <c r="C69" s="21" t="s">
        <v>19</v>
      </c>
      <c r="D69" s="22"/>
      <c r="E69" s="23">
        <v>8600</v>
      </c>
      <c r="F69" s="23">
        <v>10720</v>
      </c>
      <c r="G69" s="23">
        <v>10471</v>
      </c>
      <c r="H69" s="24">
        <f t="shared" si="0"/>
        <v>121.75581395348837</v>
      </c>
      <c r="I69" s="25">
        <f t="shared" si="1"/>
        <v>97.67723880597015</v>
      </c>
    </row>
    <row r="70" spans="1:9" ht="13.5" thickBot="1">
      <c r="A70" s="41"/>
      <c r="B70" s="42"/>
      <c r="C70" s="43"/>
      <c r="D70" s="26" t="s">
        <v>20</v>
      </c>
      <c r="E70" s="27">
        <v>93518</v>
      </c>
      <c r="F70" s="27">
        <v>101363</v>
      </c>
      <c r="G70" s="27">
        <v>92580</v>
      </c>
      <c r="H70" s="28">
        <f aca="true" t="shared" si="2" ref="H70:H133">IF(OR((E70=0),AND((E70&lt;0),(G70&gt;=0)),AND((E70&gt;0),(G70&lt;=0))),"***",100*G70/E70)</f>
        <v>98.99698453773605</v>
      </c>
      <c r="I70" s="29">
        <f aca="true" t="shared" si="3" ref="I70:I133">IF(OR((F70=0),AND((F70&lt;0),(G70&gt;=0)),AND((F70&gt;0),(G70&lt;=0))),"***",100*G70/F70)</f>
        <v>91.33510255221333</v>
      </c>
    </row>
    <row r="71" spans="1:9" ht="12.75">
      <c r="A71" s="44" t="s">
        <v>100</v>
      </c>
      <c r="B71" s="47" t="s">
        <v>324</v>
      </c>
      <c r="C71" s="11" t="s">
        <v>16</v>
      </c>
      <c r="D71" s="12" t="s">
        <v>17</v>
      </c>
      <c r="E71" s="13">
        <v>14757</v>
      </c>
      <c r="F71" s="13">
        <v>15169</v>
      </c>
      <c r="G71" s="13">
        <v>14836</v>
      </c>
      <c r="H71" s="14">
        <f t="shared" si="2"/>
        <v>100.5353391610761</v>
      </c>
      <c r="I71" s="15">
        <f t="shared" si="3"/>
        <v>97.80473333772827</v>
      </c>
    </row>
    <row r="72" spans="1:9" ht="13.5" thickBot="1">
      <c r="A72" s="45"/>
      <c r="B72" s="48"/>
      <c r="C72" s="11" t="s">
        <v>65</v>
      </c>
      <c r="D72" s="12" t="s">
        <v>66</v>
      </c>
      <c r="E72" s="13">
        <v>0</v>
      </c>
      <c r="F72" s="13">
        <v>22</v>
      </c>
      <c r="G72" s="13">
        <v>23</v>
      </c>
      <c r="H72" s="14" t="str">
        <f t="shared" si="2"/>
        <v>***</v>
      </c>
      <c r="I72" s="15">
        <f t="shared" si="3"/>
        <v>104.54545454545455</v>
      </c>
    </row>
    <row r="73" spans="1:9" ht="13.5" thickBot="1">
      <c r="A73" s="46"/>
      <c r="B73" s="49"/>
      <c r="C73" s="16" t="s">
        <v>18</v>
      </c>
      <c r="D73" s="17"/>
      <c r="E73" s="18">
        <v>14757</v>
      </c>
      <c r="F73" s="18">
        <v>15191</v>
      </c>
      <c r="G73" s="18">
        <v>14859</v>
      </c>
      <c r="H73" s="19">
        <f t="shared" si="2"/>
        <v>100.69119739784509</v>
      </c>
      <c r="I73" s="20">
        <f t="shared" si="3"/>
        <v>97.81449542492265</v>
      </c>
    </row>
    <row r="74" spans="1:9" ht="13.5" thickBot="1">
      <c r="A74" s="41"/>
      <c r="B74" s="42"/>
      <c r="C74" s="43"/>
      <c r="D74" s="26" t="s">
        <v>20</v>
      </c>
      <c r="E74" s="27">
        <v>14757</v>
      </c>
      <c r="F74" s="27">
        <v>15191</v>
      </c>
      <c r="G74" s="27">
        <v>14859</v>
      </c>
      <c r="H74" s="28">
        <f t="shared" si="2"/>
        <v>100.69119739784509</v>
      </c>
      <c r="I74" s="29">
        <f t="shared" si="3"/>
        <v>97.81449542492265</v>
      </c>
    </row>
    <row r="75" spans="1:9" ht="12.75">
      <c r="A75" s="44" t="s">
        <v>101</v>
      </c>
      <c r="B75" s="47" t="s">
        <v>102</v>
      </c>
      <c r="C75" s="11" t="s">
        <v>103</v>
      </c>
      <c r="D75" s="12" t="s">
        <v>104</v>
      </c>
      <c r="E75" s="13">
        <v>0</v>
      </c>
      <c r="F75" s="13">
        <v>425</v>
      </c>
      <c r="G75" s="13">
        <v>378</v>
      </c>
      <c r="H75" s="14" t="str">
        <f t="shared" si="2"/>
        <v>***</v>
      </c>
      <c r="I75" s="15">
        <f t="shared" si="3"/>
        <v>88.94117647058823</v>
      </c>
    </row>
    <row r="76" spans="1:9" ht="12.75">
      <c r="A76" s="45"/>
      <c r="B76" s="48"/>
      <c r="C76" s="11" t="s">
        <v>86</v>
      </c>
      <c r="D76" s="12" t="s">
        <v>87</v>
      </c>
      <c r="E76" s="13">
        <v>0</v>
      </c>
      <c r="F76" s="13">
        <v>916</v>
      </c>
      <c r="G76" s="13">
        <v>758</v>
      </c>
      <c r="H76" s="14" t="str">
        <f t="shared" si="2"/>
        <v>***</v>
      </c>
      <c r="I76" s="15">
        <f t="shared" si="3"/>
        <v>82.75109170305677</v>
      </c>
    </row>
    <row r="77" spans="1:9" ht="12.75">
      <c r="A77" s="45"/>
      <c r="B77" s="48"/>
      <c r="C77" s="11" t="s">
        <v>105</v>
      </c>
      <c r="D77" s="12" t="s">
        <v>106</v>
      </c>
      <c r="E77" s="13">
        <v>0</v>
      </c>
      <c r="F77" s="13">
        <v>140</v>
      </c>
      <c r="G77" s="13">
        <v>89</v>
      </c>
      <c r="H77" s="14" t="str">
        <f t="shared" si="2"/>
        <v>***</v>
      </c>
      <c r="I77" s="15">
        <f t="shared" si="3"/>
        <v>63.57142857142857</v>
      </c>
    </row>
    <row r="78" spans="1:9" ht="12.75">
      <c r="A78" s="45"/>
      <c r="B78" s="48"/>
      <c r="C78" s="11" t="s">
        <v>12</v>
      </c>
      <c r="D78" s="12" t="s">
        <v>13</v>
      </c>
      <c r="E78" s="13">
        <v>0</v>
      </c>
      <c r="F78" s="13">
        <v>306</v>
      </c>
      <c r="G78" s="13">
        <v>290</v>
      </c>
      <c r="H78" s="14" t="str">
        <f t="shared" si="2"/>
        <v>***</v>
      </c>
      <c r="I78" s="15">
        <f t="shared" si="3"/>
        <v>94.77124183006536</v>
      </c>
    </row>
    <row r="79" spans="1:9" ht="12.75">
      <c r="A79" s="45"/>
      <c r="B79" s="48"/>
      <c r="C79" s="11" t="s">
        <v>88</v>
      </c>
      <c r="D79" s="12" t="s">
        <v>89</v>
      </c>
      <c r="E79" s="13">
        <v>0</v>
      </c>
      <c r="F79" s="13">
        <v>14</v>
      </c>
      <c r="G79" s="13">
        <v>12</v>
      </c>
      <c r="H79" s="14" t="str">
        <f t="shared" si="2"/>
        <v>***</v>
      </c>
      <c r="I79" s="15">
        <f t="shared" si="3"/>
        <v>85.71428571428571</v>
      </c>
    </row>
    <row r="80" spans="1:9" ht="12.75">
      <c r="A80" s="45"/>
      <c r="B80" s="48"/>
      <c r="C80" s="11" t="s">
        <v>90</v>
      </c>
      <c r="D80" s="12" t="s">
        <v>91</v>
      </c>
      <c r="E80" s="13">
        <v>0</v>
      </c>
      <c r="F80" s="13">
        <v>50</v>
      </c>
      <c r="G80" s="13">
        <v>0</v>
      </c>
      <c r="H80" s="14" t="str">
        <f t="shared" si="2"/>
        <v>***</v>
      </c>
      <c r="I80" s="15" t="str">
        <f t="shared" si="3"/>
        <v>***</v>
      </c>
    </row>
    <row r="81" spans="1:9" ht="12.75">
      <c r="A81" s="45"/>
      <c r="B81" s="48"/>
      <c r="C81" s="11" t="s">
        <v>57</v>
      </c>
      <c r="D81" s="12" t="s">
        <v>58</v>
      </c>
      <c r="E81" s="13">
        <v>0</v>
      </c>
      <c r="F81" s="13">
        <v>142</v>
      </c>
      <c r="G81" s="13">
        <v>0</v>
      </c>
      <c r="H81" s="14" t="str">
        <f t="shared" si="2"/>
        <v>***</v>
      </c>
      <c r="I81" s="15" t="str">
        <f t="shared" si="3"/>
        <v>***</v>
      </c>
    </row>
    <row r="82" spans="1:9" ht="12.75">
      <c r="A82" s="45"/>
      <c r="B82" s="48"/>
      <c r="C82" s="11" t="s">
        <v>92</v>
      </c>
      <c r="D82" s="12" t="s">
        <v>93</v>
      </c>
      <c r="E82" s="13">
        <v>0</v>
      </c>
      <c r="F82" s="13">
        <v>34</v>
      </c>
      <c r="G82" s="13">
        <v>34</v>
      </c>
      <c r="H82" s="14" t="str">
        <f t="shared" si="2"/>
        <v>***</v>
      </c>
      <c r="I82" s="15">
        <f t="shared" si="3"/>
        <v>100</v>
      </c>
    </row>
    <row r="83" spans="1:9" ht="12.75">
      <c r="A83" s="45"/>
      <c r="B83" s="48"/>
      <c r="C83" s="11" t="s">
        <v>107</v>
      </c>
      <c r="D83" s="12" t="s">
        <v>108</v>
      </c>
      <c r="E83" s="13">
        <v>10300</v>
      </c>
      <c r="F83" s="13">
        <v>10060</v>
      </c>
      <c r="G83" s="13">
        <v>10059</v>
      </c>
      <c r="H83" s="14">
        <f t="shared" si="2"/>
        <v>97.66019417475728</v>
      </c>
      <c r="I83" s="15">
        <f t="shared" si="3"/>
        <v>99.99005964214712</v>
      </c>
    </row>
    <row r="84" spans="1:9" ht="12.75">
      <c r="A84" s="45"/>
      <c r="B84" s="48"/>
      <c r="C84" s="33" t="s">
        <v>16</v>
      </c>
      <c r="D84" s="35" t="s">
        <v>17</v>
      </c>
      <c r="E84" s="13">
        <v>97404</v>
      </c>
      <c r="F84" s="13">
        <v>98152</v>
      </c>
      <c r="G84" s="13">
        <v>96764</v>
      </c>
      <c r="H84" s="14">
        <f t="shared" si="2"/>
        <v>99.34294279495708</v>
      </c>
      <c r="I84" s="15">
        <f t="shared" si="3"/>
        <v>98.58586681881164</v>
      </c>
    </row>
    <row r="85" spans="1:9" ht="13.5" thickBot="1">
      <c r="A85" s="45"/>
      <c r="B85" s="48"/>
      <c r="C85" s="34"/>
      <c r="D85" s="36"/>
      <c r="E85" s="30">
        <v>12600</v>
      </c>
      <c r="F85" s="30">
        <v>12600</v>
      </c>
      <c r="G85" s="30">
        <v>11334</v>
      </c>
      <c r="H85" s="31">
        <f t="shared" si="2"/>
        <v>89.95238095238095</v>
      </c>
      <c r="I85" s="32">
        <f t="shared" si="3"/>
        <v>89.95238095238095</v>
      </c>
    </row>
    <row r="86" spans="1:9" ht="12.75">
      <c r="A86" s="45"/>
      <c r="B86" s="48"/>
      <c r="C86" s="16" t="s">
        <v>18</v>
      </c>
      <c r="D86" s="17"/>
      <c r="E86" s="18">
        <v>107704</v>
      </c>
      <c r="F86" s="18">
        <v>110239</v>
      </c>
      <c r="G86" s="18">
        <v>108384</v>
      </c>
      <c r="H86" s="19">
        <f t="shared" si="2"/>
        <v>100.63136002376885</v>
      </c>
      <c r="I86" s="20">
        <f t="shared" si="3"/>
        <v>98.31729242826948</v>
      </c>
    </row>
    <row r="87" spans="1:9" ht="13.5" thickBot="1">
      <c r="A87" s="46"/>
      <c r="B87" s="49"/>
      <c r="C87" s="21" t="s">
        <v>19</v>
      </c>
      <c r="D87" s="22"/>
      <c r="E87" s="23">
        <v>12600</v>
      </c>
      <c r="F87" s="23">
        <v>12600</v>
      </c>
      <c r="G87" s="23">
        <v>11334</v>
      </c>
      <c r="H87" s="24">
        <f t="shared" si="2"/>
        <v>89.95238095238095</v>
      </c>
      <c r="I87" s="25">
        <f t="shared" si="3"/>
        <v>89.95238095238095</v>
      </c>
    </row>
    <row r="88" spans="1:9" ht="13.5" thickBot="1">
      <c r="A88" s="41"/>
      <c r="B88" s="42"/>
      <c r="C88" s="43"/>
      <c r="D88" s="26" t="s">
        <v>20</v>
      </c>
      <c r="E88" s="27">
        <v>120304</v>
      </c>
      <c r="F88" s="27">
        <v>122839</v>
      </c>
      <c r="G88" s="27">
        <v>119718</v>
      </c>
      <c r="H88" s="28">
        <f t="shared" si="2"/>
        <v>99.5129006516824</v>
      </c>
      <c r="I88" s="29">
        <f t="shared" si="3"/>
        <v>97.45927596284568</v>
      </c>
    </row>
    <row r="89" spans="1:9" ht="12.75">
      <c r="A89" s="44" t="s">
        <v>109</v>
      </c>
      <c r="B89" s="47" t="s">
        <v>325</v>
      </c>
      <c r="C89" s="11" t="s">
        <v>110</v>
      </c>
      <c r="D89" s="12" t="s">
        <v>111</v>
      </c>
      <c r="E89" s="13">
        <v>5480</v>
      </c>
      <c r="F89" s="13">
        <v>5480</v>
      </c>
      <c r="G89" s="13">
        <v>5466</v>
      </c>
      <c r="H89" s="14">
        <f t="shared" si="2"/>
        <v>99.74452554744525</v>
      </c>
      <c r="I89" s="15">
        <f t="shared" si="3"/>
        <v>99.74452554744525</v>
      </c>
    </row>
    <row r="90" spans="1:9" ht="12.75">
      <c r="A90" s="45"/>
      <c r="B90" s="48"/>
      <c r="C90" s="33" t="s">
        <v>16</v>
      </c>
      <c r="D90" s="35" t="s">
        <v>17</v>
      </c>
      <c r="E90" s="13">
        <v>2200</v>
      </c>
      <c r="F90" s="13">
        <v>2713</v>
      </c>
      <c r="G90" s="13">
        <v>2579</v>
      </c>
      <c r="H90" s="14">
        <f t="shared" si="2"/>
        <v>117.22727272727273</v>
      </c>
      <c r="I90" s="15">
        <f t="shared" si="3"/>
        <v>95.06081828234427</v>
      </c>
    </row>
    <row r="91" spans="1:9" ht="13.5" thickBot="1">
      <c r="A91" s="45"/>
      <c r="B91" s="48"/>
      <c r="C91" s="34"/>
      <c r="D91" s="36"/>
      <c r="E91" s="30">
        <v>250</v>
      </c>
      <c r="F91" s="30">
        <v>250</v>
      </c>
      <c r="G91" s="30">
        <v>248</v>
      </c>
      <c r="H91" s="31">
        <f t="shared" si="2"/>
        <v>99.2</v>
      </c>
      <c r="I91" s="32">
        <f t="shared" si="3"/>
        <v>99.2</v>
      </c>
    </row>
    <row r="92" spans="1:9" ht="12.75">
      <c r="A92" s="45"/>
      <c r="B92" s="48"/>
      <c r="C92" s="16" t="s">
        <v>18</v>
      </c>
      <c r="D92" s="17"/>
      <c r="E92" s="18">
        <v>7680</v>
      </c>
      <c r="F92" s="18">
        <v>8193</v>
      </c>
      <c r="G92" s="18">
        <v>8045</v>
      </c>
      <c r="H92" s="19">
        <f t="shared" si="2"/>
        <v>104.75260416666667</v>
      </c>
      <c r="I92" s="20">
        <f t="shared" si="3"/>
        <v>98.19357988526791</v>
      </c>
    </row>
    <row r="93" spans="1:9" ht="13.5" thickBot="1">
      <c r="A93" s="46"/>
      <c r="B93" s="49"/>
      <c r="C93" s="21" t="s">
        <v>19</v>
      </c>
      <c r="D93" s="22"/>
      <c r="E93" s="23">
        <v>250</v>
      </c>
      <c r="F93" s="23">
        <v>250</v>
      </c>
      <c r="G93" s="23">
        <v>248</v>
      </c>
      <c r="H93" s="24">
        <f t="shared" si="2"/>
        <v>99.2</v>
      </c>
      <c r="I93" s="25">
        <f t="shared" si="3"/>
        <v>99.2</v>
      </c>
    </row>
    <row r="94" spans="1:9" ht="13.5" thickBot="1">
      <c r="A94" s="41"/>
      <c r="B94" s="42"/>
      <c r="C94" s="43"/>
      <c r="D94" s="26" t="s">
        <v>20</v>
      </c>
      <c r="E94" s="27">
        <v>7930</v>
      </c>
      <c r="F94" s="27">
        <v>8443</v>
      </c>
      <c r="G94" s="27">
        <v>8293</v>
      </c>
      <c r="H94" s="28">
        <f t="shared" si="2"/>
        <v>104.57755359394703</v>
      </c>
      <c r="I94" s="29">
        <f t="shared" si="3"/>
        <v>98.22338031505389</v>
      </c>
    </row>
    <row r="95" spans="1:9" ht="12.75">
      <c r="A95" s="44" t="s">
        <v>112</v>
      </c>
      <c r="B95" s="47" t="s">
        <v>113</v>
      </c>
      <c r="C95" s="11" t="s">
        <v>84</v>
      </c>
      <c r="D95" s="12" t="s">
        <v>85</v>
      </c>
      <c r="E95" s="13">
        <v>7146</v>
      </c>
      <c r="F95" s="13">
        <v>7166</v>
      </c>
      <c r="G95" s="13">
        <v>7007</v>
      </c>
      <c r="H95" s="14">
        <f t="shared" si="2"/>
        <v>98.0548558634201</v>
      </c>
      <c r="I95" s="15">
        <f t="shared" si="3"/>
        <v>97.7811889478091</v>
      </c>
    </row>
    <row r="96" spans="1:9" ht="12.75">
      <c r="A96" s="45"/>
      <c r="B96" s="48"/>
      <c r="C96" s="11" t="s">
        <v>86</v>
      </c>
      <c r="D96" s="12" t="s">
        <v>87</v>
      </c>
      <c r="E96" s="13">
        <v>0</v>
      </c>
      <c r="F96" s="13">
        <v>6549</v>
      </c>
      <c r="G96" s="13">
        <v>4560</v>
      </c>
      <c r="H96" s="14" t="str">
        <f t="shared" si="2"/>
        <v>***</v>
      </c>
      <c r="I96" s="15">
        <f t="shared" si="3"/>
        <v>69.62895098488319</v>
      </c>
    </row>
    <row r="97" spans="1:9" ht="12.75">
      <c r="A97" s="45"/>
      <c r="B97" s="48"/>
      <c r="C97" s="11" t="s">
        <v>88</v>
      </c>
      <c r="D97" s="12" t="s">
        <v>89</v>
      </c>
      <c r="E97" s="13">
        <v>0</v>
      </c>
      <c r="F97" s="13">
        <v>9289</v>
      </c>
      <c r="G97" s="13">
        <v>10770</v>
      </c>
      <c r="H97" s="14" t="str">
        <f t="shared" si="2"/>
        <v>***</v>
      </c>
      <c r="I97" s="15">
        <f t="shared" si="3"/>
        <v>115.94358919151685</v>
      </c>
    </row>
    <row r="98" spans="1:9" ht="12.75">
      <c r="A98" s="45"/>
      <c r="B98" s="48"/>
      <c r="C98" s="11" t="s">
        <v>90</v>
      </c>
      <c r="D98" s="12" t="s">
        <v>91</v>
      </c>
      <c r="E98" s="13">
        <v>407</v>
      </c>
      <c r="F98" s="13">
        <v>2007</v>
      </c>
      <c r="G98" s="13">
        <v>1524</v>
      </c>
      <c r="H98" s="14">
        <f t="shared" si="2"/>
        <v>374.44717444717446</v>
      </c>
      <c r="I98" s="15">
        <f t="shared" si="3"/>
        <v>75.93423019431988</v>
      </c>
    </row>
    <row r="99" spans="1:9" ht="12.75">
      <c r="A99" s="45"/>
      <c r="B99" s="48"/>
      <c r="C99" s="11" t="s">
        <v>57</v>
      </c>
      <c r="D99" s="12" t="s">
        <v>58</v>
      </c>
      <c r="E99" s="13">
        <v>0</v>
      </c>
      <c r="F99" s="13">
        <v>1002</v>
      </c>
      <c r="G99" s="13">
        <v>376</v>
      </c>
      <c r="H99" s="14" t="str">
        <f t="shared" si="2"/>
        <v>***</v>
      </c>
      <c r="I99" s="15">
        <f t="shared" si="3"/>
        <v>37.5249500998004</v>
      </c>
    </row>
    <row r="100" spans="1:9" ht="12.75">
      <c r="A100" s="45"/>
      <c r="B100" s="48"/>
      <c r="C100" s="11" t="s">
        <v>92</v>
      </c>
      <c r="D100" s="12" t="s">
        <v>93</v>
      </c>
      <c r="E100" s="13">
        <v>0</v>
      </c>
      <c r="F100" s="13">
        <v>3519</v>
      </c>
      <c r="G100" s="13">
        <v>3519</v>
      </c>
      <c r="H100" s="14" t="str">
        <f t="shared" si="2"/>
        <v>***</v>
      </c>
      <c r="I100" s="15">
        <f t="shared" si="3"/>
        <v>100</v>
      </c>
    </row>
    <row r="101" spans="1:9" ht="12.75">
      <c r="A101" s="45"/>
      <c r="B101" s="48"/>
      <c r="C101" s="11" t="s">
        <v>94</v>
      </c>
      <c r="D101" s="12" t="s">
        <v>95</v>
      </c>
      <c r="E101" s="13">
        <v>20111</v>
      </c>
      <c r="F101" s="13">
        <v>22211</v>
      </c>
      <c r="G101" s="13">
        <v>21247</v>
      </c>
      <c r="H101" s="14">
        <f t="shared" si="2"/>
        <v>105.6486499925414</v>
      </c>
      <c r="I101" s="15">
        <f t="shared" si="3"/>
        <v>95.65980820314259</v>
      </c>
    </row>
    <row r="102" spans="1:9" ht="12.75">
      <c r="A102" s="45"/>
      <c r="B102" s="48"/>
      <c r="C102" s="11" t="s">
        <v>96</v>
      </c>
      <c r="D102" s="12" t="s">
        <v>97</v>
      </c>
      <c r="E102" s="13">
        <v>0</v>
      </c>
      <c r="F102" s="13">
        <v>0</v>
      </c>
      <c r="G102" s="13">
        <v>293</v>
      </c>
      <c r="H102" s="14" t="str">
        <f t="shared" si="2"/>
        <v>***</v>
      </c>
      <c r="I102" s="15" t="str">
        <f t="shared" si="3"/>
        <v>***</v>
      </c>
    </row>
    <row r="103" spans="1:9" ht="12.75">
      <c r="A103" s="45"/>
      <c r="B103" s="48"/>
      <c r="C103" s="11" t="s">
        <v>16</v>
      </c>
      <c r="D103" s="12" t="s">
        <v>17</v>
      </c>
      <c r="E103" s="13">
        <v>383421</v>
      </c>
      <c r="F103" s="13">
        <v>391607</v>
      </c>
      <c r="G103" s="13">
        <v>369886</v>
      </c>
      <c r="H103" s="14">
        <f t="shared" si="2"/>
        <v>96.46993774467231</v>
      </c>
      <c r="I103" s="15">
        <f t="shared" si="3"/>
        <v>94.45336778964625</v>
      </c>
    </row>
    <row r="104" spans="1:9" ht="13.5" thickBot="1">
      <c r="A104" s="45"/>
      <c r="B104" s="48"/>
      <c r="C104" s="11" t="s">
        <v>114</v>
      </c>
      <c r="D104" s="12" t="s">
        <v>115</v>
      </c>
      <c r="E104" s="13">
        <v>7679</v>
      </c>
      <c r="F104" s="13">
        <v>8002</v>
      </c>
      <c r="G104" s="13">
        <v>7924</v>
      </c>
      <c r="H104" s="14">
        <f t="shared" si="2"/>
        <v>103.1905195989061</v>
      </c>
      <c r="I104" s="15">
        <f t="shared" si="3"/>
        <v>99.02524368907773</v>
      </c>
    </row>
    <row r="105" spans="1:9" ht="13.5" thickBot="1">
      <c r="A105" s="46"/>
      <c r="B105" s="49"/>
      <c r="C105" s="16" t="s">
        <v>18</v>
      </c>
      <c r="D105" s="17"/>
      <c r="E105" s="18">
        <v>418764</v>
      </c>
      <c r="F105" s="18">
        <v>451352</v>
      </c>
      <c r="G105" s="18">
        <v>427106</v>
      </c>
      <c r="H105" s="19">
        <f t="shared" si="2"/>
        <v>101.99205280301076</v>
      </c>
      <c r="I105" s="20">
        <f t="shared" si="3"/>
        <v>94.62813945656605</v>
      </c>
    </row>
    <row r="106" spans="1:9" ht="13.5" thickBot="1">
      <c r="A106" s="41"/>
      <c r="B106" s="42"/>
      <c r="C106" s="43"/>
      <c r="D106" s="26" t="s">
        <v>20</v>
      </c>
      <c r="E106" s="27">
        <v>418764</v>
      </c>
      <c r="F106" s="27">
        <v>451352</v>
      </c>
      <c r="G106" s="27">
        <v>427106</v>
      </c>
      <c r="H106" s="28">
        <f t="shared" si="2"/>
        <v>101.99205280301076</v>
      </c>
      <c r="I106" s="29">
        <f t="shared" si="3"/>
        <v>94.62813945656605</v>
      </c>
    </row>
    <row r="107" spans="1:9" ht="12.75">
      <c r="A107" s="44" t="s">
        <v>116</v>
      </c>
      <c r="B107" s="47" t="s">
        <v>117</v>
      </c>
      <c r="C107" s="11" t="s">
        <v>84</v>
      </c>
      <c r="D107" s="12" t="s">
        <v>85</v>
      </c>
      <c r="E107" s="13">
        <v>2235</v>
      </c>
      <c r="F107" s="13">
        <v>2865</v>
      </c>
      <c r="G107" s="13">
        <v>2475</v>
      </c>
      <c r="H107" s="14">
        <f t="shared" si="2"/>
        <v>110.73825503355705</v>
      </c>
      <c r="I107" s="15">
        <f t="shared" si="3"/>
        <v>86.38743455497382</v>
      </c>
    </row>
    <row r="108" spans="1:9" ht="12.75">
      <c r="A108" s="45"/>
      <c r="B108" s="48"/>
      <c r="C108" s="11" t="s">
        <v>23</v>
      </c>
      <c r="D108" s="12" t="s">
        <v>24</v>
      </c>
      <c r="E108" s="13">
        <v>877</v>
      </c>
      <c r="F108" s="13">
        <v>677</v>
      </c>
      <c r="G108" s="13">
        <v>333</v>
      </c>
      <c r="H108" s="14">
        <f t="shared" si="2"/>
        <v>37.97035347776511</v>
      </c>
      <c r="I108" s="15">
        <f t="shared" si="3"/>
        <v>49.18759231905465</v>
      </c>
    </row>
    <row r="109" spans="1:9" ht="12.75">
      <c r="A109" s="45"/>
      <c r="B109" s="48"/>
      <c r="C109" s="11" t="s">
        <v>25</v>
      </c>
      <c r="D109" s="12" t="s">
        <v>26</v>
      </c>
      <c r="E109" s="13">
        <v>810</v>
      </c>
      <c r="F109" s="13">
        <v>810</v>
      </c>
      <c r="G109" s="13">
        <v>638</v>
      </c>
      <c r="H109" s="14">
        <f t="shared" si="2"/>
        <v>78.76543209876543</v>
      </c>
      <c r="I109" s="15">
        <f t="shared" si="3"/>
        <v>78.76543209876543</v>
      </c>
    </row>
    <row r="110" spans="1:9" ht="12.75">
      <c r="A110" s="45"/>
      <c r="B110" s="48"/>
      <c r="C110" s="11" t="s">
        <v>118</v>
      </c>
      <c r="D110" s="12" t="s">
        <v>119</v>
      </c>
      <c r="E110" s="13">
        <v>1000</v>
      </c>
      <c r="F110" s="13">
        <v>1000</v>
      </c>
      <c r="G110" s="13">
        <v>753</v>
      </c>
      <c r="H110" s="14">
        <f t="shared" si="2"/>
        <v>75.3</v>
      </c>
      <c r="I110" s="15">
        <f t="shared" si="3"/>
        <v>75.3</v>
      </c>
    </row>
    <row r="111" spans="1:9" ht="12.75">
      <c r="A111" s="45"/>
      <c r="B111" s="48"/>
      <c r="C111" s="11" t="s">
        <v>105</v>
      </c>
      <c r="D111" s="12" t="s">
        <v>106</v>
      </c>
      <c r="E111" s="30">
        <v>0</v>
      </c>
      <c r="F111" s="30">
        <v>110</v>
      </c>
      <c r="G111" s="30">
        <v>109</v>
      </c>
      <c r="H111" s="31" t="str">
        <f t="shared" si="2"/>
        <v>***</v>
      </c>
      <c r="I111" s="32">
        <f t="shared" si="3"/>
        <v>99.0909090909091</v>
      </c>
    </row>
    <row r="112" spans="1:9" ht="12.75">
      <c r="A112" s="45"/>
      <c r="B112" s="48"/>
      <c r="C112" s="11" t="s">
        <v>120</v>
      </c>
      <c r="D112" s="12" t="s">
        <v>121</v>
      </c>
      <c r="E112" s="13">
        <v>7510</v>
      </c>
      <c r="F112" s="13">
        <v>8268</v>
      </c>
      <c r="G112" s="13">
        <v>6863</v>
      </c>
      <c r="H112" s="14">
        <f t="shared" si="2"/>
        <v>91.38482023968042</v>
      </c>
      <c r="I112" s="15">
        <f t="shared" si="3"/>
        <v>83.00677310111273</v>
      </c>
    </row>
    <row r="113" spans="1:9" ht="12.75">
      <c r="A113" s="45"/>
      <c r="B113" s="48"/>
      <c r="C113" s="33" t="s">
        <v>12</v>
      </c>
      <c r="D113" s="35" t="s">
        <v>13</v>
      </c>
      <c r="E113" s="13">
        <v>16105</v>
      </c>
      <c r="F113" s="13">
        <v>16845</v>
      </c>
      <c r="G113" s="13">
        <v>15499</v>
      </c>
      <c r="H113" s="14">
        <f t="shared" si="2"/>
        <v>96.2371934181931</v>
      </c>
      <c r="I113" s="15">
        <f t="shared" si="3"/>
        <v>92.0094983674681</v>
      </c>
    </row>
    <row r="114" spans="1:9" ht="12.75">
      <c r="A114" s="45"/>
      <c r="B114" s="48"/>
      <c r="C114" s="37"/>
      <c r="D114" s="38"/>
      <c r="E114" s="30">
        <v>0</v>
      </c>
      <c r="F114" s="30">
        <v>74</v>
      </c>
      <c r="G114" s="30">
        <v>73</v>
      </c>
      <c r="H114" s="31" t="str">
        <f t="shared" si="2"/>
        <v>***</v>
      </c>
      <c r="I114" s="32">
        <f t="shared" si="3"/>
        <v>98.64864864864865</v>
      </c>
    </row>
    <row r="115" spans="1:9" ht="12.75">
      <c r="A115" s="45"/>
      <c r="B115" s="48"/>
      <c r="C115" s="11" t="s">
        <v>122</v>
      </c>
      <c r="D115" s="12" t="s">
        <v>123</v>
      </c>
      <c r="E115" s="13">
        <v>6286</v>
      </c>
      <c r="F115" s="13">
        <v>8610</v>
      </c>
      <c r="G115" s="13">
        <v>8601</v>
      </c>
      <c r="H115" s="14">
        <f t="shared" si="2"/>
        <v>136.82787146038817</v>
      </c>
      <c r="I115" s="15">
        <f t="shared" si="3"/>
        <v>99.89547038327527</v>
      </c>
    </row>
    <row r="116" spans="1:9" ht="12.75">
      <c r="A116" s="45"/>
      <c r="B116" s="48"/>
      <c r="C116" s="11" t="s">
        <v>90</v>
      </c>
      <c r="D116" s="12" t="s">
        <v>91</v>
      </c>
      <c r="E116" s="13">
        <v>575</v>
      </c>
      <c r="F116" s="13">
        <v>418</v>
      </c>
      <c r="G116" s="13">
        <v>364</v>
      </c>
      <c r="H116" s="14">
        <f t="shared" si="2"/>
        <v>63.30434782608695</v>
      </c>
      <c r="I116" s="15">
        <f t="shared" si="3"/>
        <v>87.08133971291866</v>
      </c>
    </row>
    <row r="117" spans="1:9" ht="12.75">
      <c r="A117" s="45"/>
      <c r="B117" s="48"/>
      <c r="C117" s="11" t="s">
        <v>124</v>
      </c>
      <c r="D117" s="12" t="s">
        <v>125</v>
      </c>
      <c r="E117" s="13">
        <v>0</v>
      </c>
      <c r="F117" s="13">
        <v>381</v>
      </c>
      <c r="G117" s="13">
        <v>209</v>
      </c>
      <c r="H117" s="14" t="str">
        <f t="shared" si="2"/>
        <v>***</v>
      </c>
      <c r="I117" s="15">
        <f t="shared" si="3"/>
        <v>54.85564304461942</v>
      </c>
    </row>
    <row r="118" spans="1:9" ht="12.75">
      <c r="A118" s="45"/>
      <c r="B118" s="48"/>
      <c r="C118" s="11" t="s">
        <v>126</v>
      </c>
      <c r="D118" s="12" t="s">
        <v>127</v>
      </c>
      <c r="E118" s="13">
        <v>190</v>
      </c>
      <c r="F118" s="13">
        <v>150</v>
      </c>
      <c r="G118" s="13">
        <v>119</v>
      </c>
      <c r="H118" s="14">
        <f t="shared" si="2"/>
        <v>62.63157894736842</v>
      </c>
      <c r="I118" s="15">
        <f t="shared" si="3"/>
        <v>79.33333333333333</v>
      </c>
    </row>
    <row r="119" spans="1:9" ht="12.75">
      <c r="A119" s="45"/>
      <c r="B119" s="48"/>
      <c r="C119" s="11" t="s">
        <v>14</v>
      </c>
      <c r="D119" s="12" t="s">
        <v>15</v>
      </c>
      <c r="E119" s="13">
        <v>1704</v>
      </c>
      <c r="F119" s="13">
        <v>1404</v>
      </c>
      <c r="G119" s="13">
        <v>1247</v>
      </c>
      <c r="H119" s="14">
        <f t="shared" si="2"/>
        <v>73.18075117370893</v>
      </c>
      <c r="I119" s="15">
        <f t="shared" si="3"/>
        <v>88.81766381766381</v>
      </c>
    </row>
    <row r="120" spans="1:9" ht="12.75">
      <c r="A120" s="45"/>
      <c r="B120" s="48"/>
      <c r="C120" s="11" t="s">
        <v>128</v>
      </c>
      <c r="D120" s="12" t="s">
        <v>129</v>
      </c>
      <c r="E120" s="13">
        <v>330</v>
      </c>
      <c r="F120" s="13">
        <v>189</v>
      </c>
      <c r="G120" s="13">
        <v>126</v>
      </c>
      <c r="H120" s="14">
        <f t="shared" si="2"/>
        <v>38.18181818181818</v>
      </c>
      <c r="I120" s="15">
        <f t="shared" si="3"/>
        <v>66.66666666666667</v>
      </c>
    </row>
    <row r="121" spans="1:9" ht="12.75">
      <c r="A121" s="45"/>
      <c r="B121" s="48"/>
      <c r="C121" s="33" t="s">
        <v>16</v>
      </c>
      <c r="D121" s="35" t="s">
        <v>17</v>
      </c>
      <c r="E121" s="13">
        <v>52792</v>
      </c>
      <c r="F121" s="13">
        <v>50298</v>
      </c>
      <c r="G121" s="13">
        <v>47228</v>
      </c>
      <c r="H121" s="14">
        <f t="shared" si="2"/>
        <v>89.46052432186696</v>
      </c>
      <c r="I121" s="15">
        <f t="shared" si="3"/>
        <v>93.89637758956619</v>
      </c>
    </row>
    <row r="122" spans="1:9" ht="12.75">
      <c r="A122" s="45"/>
      <c r="B122" s="48"/>
      <c r="C122" s="37"/>
      <c r="D122" s="38"/>
      <c r="E122" s="30">
        <v>0</v>
      </c>
      <c r="F122" s="30">
        <v>59</v>
      </c>
      <c r="G122" s="30">
        <v>49</v>
      </c>
      <c r="H122" s="31" t="str">
        <f t="shared" si="2"/>
        <v>***</v>
      </c>
      <c r="I122" s="32">
        <f t="shared" si="3"/>
        <v>83.05084745762711</v>
      </c>
    </row>
    <row r="123" spans="1:9" ht="12.75">
      <c r="A123" s="45"/>
      <c r="B123" s="48"/>
      <c r="C123" s="11" t="s">
        <v>114</v>
      </c>
      <c r="D123" s="12" t="s">
        <v>115</v>
      </c>
      <c r="E123" s="13">
        <v>3100</v>
      </c>
      <c r="F123" s="13">
        <v>2167</v>
      </c>
      <c r="G123" s="13">
        <v>1512</v>
      </c>
      <c r="H123" s="14">
        <f t="shared" si="2"/>
        <v>48.774193548387096</v>
      </c>
      <c r="I123" s="15">
        <f t="shared" si="3"/>
        <v>69.77388094139363</v>
      </c>
    </row>
    <row r="124" spans="1:9" ht="13.5" thickBot="1">
      <c r="A124" s="45"/>
      <c r="B124" s="48"/>
      <c r="C124" s="11" t="s">
        <v>71</v>
      </c>
      <c r="D124" s="12" t="s">
        <v>72</v>
      </c>
      <c r="E124" s="13">
        <v>0</v>
      </c>
      <c r="F124" s="13">
        <v>0</v>
      </c>
      <c r="G124" s="13">
        <v>12</v>
      </c>
      <c r="H124" s="14" t="str">
        <f t="shared" si="2"/>
        <v>***</v>
      </c>
      <c r="I124" s="15" t="str">
        <f t="shared" si="3"/>
        <v>***</v>
      </c>
    </row>
    <row r="125" spans="1:9" ht="12.75">
      <c r="A125" s="45"/>
      <c r="B125" s="48"/>
      <c r="C125" s="16" t="s">
        <v>18</v>
      </c>
      <c r="D125" s="17"/>
      <c r="E125" s="18">
        <v>93514</v>
      </c>
      <c r="F125" s="18">
        <v>94082</v>
      </c>
      <c r="G125" s="18">
        <v>85979</v>
      </c>
      <c r="H125" s="19">
        <f t="shared" si="2"/>
        <v>91.94238295870137</v>
      </c>
      <c r="I125" s="20">
        <f t="shared" si="3"/>
        <v>91.38730044004167</v>
      </c>
    </row>
    <row r="126" spans="1:9" ht="13.5" thickBot="1">
      <c r="A126" s="46"/>
      <c r="B126" s="49"/>
      <c r="C126" s="21" t="s">
        <v>19</v>
      </c>
      <c r="D126" s="22"/>
      <c r="E126" s="23">
        <v>0</v>
      </c>
      <c r="F126" s="23">
        <v>243</v>
      </c>
      <c r="G126" s="23">
        <v>231</v>
      </c>
      <c r="H126" s="24" t="str">
        <f t="shared" si="2"/>
        <v>***</v>
      </c>
      <c r="I126" s="25">
        <f t="shared" si="3"/>
        <v>95.06172839506173</v>
      </c>
    </row>
    <row r="127" spans="1:9" ht="13.5" thickBot="1">
      <c r="A127" s="41"/>
      <c r="B127" s="42"/>
      <c r="C127" s="43"/>
      <c r="D127" s="26" t="s">
        <v>20</v>
      </c>
      <c r="E127" s="27">
        <v>93514</v>
      </c>
      <c r="F127" s="27">
        <v>94325</v>
      </c>
      <c r="G127" s="27">
        <v>86210</v>
      </c>
      <c r="H127" s="28">
        <f t="shared" si="2"/>
        <v>92.18940479500395</v>
      </c>
      <c r="I127" s="29">
        <f t="shared" si="3"/>
        <v>91.39676649880731</v>
      </c>
    </row>
    <row r="128" spans="1:9" ht="12.75">
      <c r="A128" s="44" t="s">
        <v>130</v>
      </c>
      <c r="B128" s="47" t="s">
        <v>131</v>
      </c>
      <c r="C128" s="39" t="s">
        <v>132</v>
      </c>
      <c r="D128" s="40" t="s">
        <v>133</v>
      </c>
      <c r="E128" s="13">
        <v>12041</v>
      </c>
      <c r="F128" s="13">
        <v>10507</v>
      </c>
      <c r="G128" s="13">
        <v>10028</v>
      </c>
      <c r="H128" s="14">
        <f t="shared" si="2"/>
        <v>83.2821194252969</v>
      </c>
      <c r="I128" s="15">
        <f t="shared" si="3"/>
        <v>95.44113448177406</v>
      </c>
    </row>
    <row r="129" spans="1:9" ht="12.75">
      <c r="A129" s="45"/>
      <c r="B129" s="48"/>
      <c r="C129" s="37"/>
      <c r="D129" s="38"/>
      <c r="E129" s="30">
        <v>2000</v>
      </c>
      <c r="F129" s="30">
        <v>0</v>
      </c>
      <c r="G129" s="30">
        <v>0</v>
      </c>
      <c r="H129" s="31" t="str">
        <f t="shared" si="2"/>
        <v>***</v>
      </c>
      <c r="I129" s="32" t="str">
        <f t="shared" si="3"/>
        <v>***</v>
      </c>
    </row>
    <row r="130" spans="1:9" ht="12.75">
      <c r="A130" s="45"/>
      <c r="B130" s="48"/>
      <c r="C130" s="33" t="s">
        <v>12</v>
      </c>
      <c r="D130" s="35" t="s">
        <v>13</v>
      </c>
      <c r="E130" s="13">
        <v>6246</v>
      </c>
      <c r="F130" s="13">
        <v>6186</v>
      </c>
      <c r="G130" s="13">
        <v>5320</v>
      </c>
      <c r="H130" s="14">
        <f t="shared" si="2"/>
        <v>85.17451168747999</v>
      </c>
      <c r="I130" s="15">
        <f t="shared" si="3"/>
        <v>86.00064662140316</v>
      </c>
    </row>
    <row r="131" spans="1:9" ht="12.75">
      <c r="A131" s="45"/>
      <c r="B131" s="48"/>
      <c r="C131" s="37"/>
      <c r="D131" s="38"/>
      <c r="E131" s="30">
        <v>50900</v>
      </c>
      <c r="F131" s="30">
        <v>142525</v>
      </c>
      <c r="G131" s="30">
        <v>123161</v>
      </c>
      <c r="H131" s="31">
        <f t="shared" si="2"/>
        <v>241.96660117878193</v>
      </c>
      <c r="I131" s="32">
        <f t="shared" si="3"/>
        <v>86.41361164707946</v>
      </c>
    </row>
    <row r="132" spans="1:9" ht="12.75">
      <c r="A132" s="45"/>
      <c r="B132" s="48"/>
      <c r="C132" s="11" t="s">
        <v>122</v>
      </c>
      <c r="D132" s="12" t="s">
        <v>123</v>
      </c>
      <c r="E132" s="13">
        <v>0</v>
      </c>
      <c r="F132" s="13">
        <v>15</v>
      </c>
      <c r="G132" s="13">
        <v>15</v>
      </c>
      <c r="H132" s="14" t="str">
        <f t="shared" si="2"/>
        <v>***</v>
      </c>
      <c r="I132" s="15">
        <f t="shared" si="3"/>
        <v>100</v>
      </c>
    </row>
    <row r="133" spans="1:9" ht="13.5" thickBot="1">
      <c r="A133" s="45"/>
      <c r="B133" s="48"/>
      <c r="C133" s="11" t="s">
        <v>71</v>
      </c>
      <c r="D133" s="12" t="s">
        <v>72</v>
      </c>
      <c r="E133" s="13">
        <v>300</v>
      </c>
      <c r="F133" s="13">
        <v>300</v>
      </c>
      <c r="G133" s="13">
        <v>229</v>
      </c>
      <c r="H133" s="14">
        <f t="shared" si="2"/>
        <v>76.33333333333333</v>
      </c>
      <c r="I133" s="15">
        <f t="shared" si="3"/>
        <v>76.33333333333333</v>
      </c>
    </row>
    <row r="134" spans="1:9" ht="12.75">
      <c r="A134" s="45"/>
      <c r="B134" s="48"/>
      <c r="C134" s="16" t="s">
        <v>18</v>
      </c>
      <c r="D134" s="17"/>
      <c r="E134" s="18">
        <v>18587</v>
      </c>
      <c r="F134" s="18">
        <v>17008</v>
      </c>
      <c r="G134" s="18">
        <v>15592</v>
      </c>
      <c r="H134" s="19">
        <f aca="true" t="shared" si="4" ref="H134:H197">IF(OR((E134=0),AND((E134&lt;0),(G134&gt;=0)),AND((E134&gt;0),(G134&lt;=0))),"***",100*G134/E134)</f>
        <v>83.88658739979556</v>
      </c>
      <c r="I134" s="20">
        <f aca="true" t="shared" si="5" ref="I134:I197">IF(OR((F134=0),AND((F134&lt;0),(G134&gt;=0)),AND((F134&gt;0),(G134&lt;=0))),"***",100*G134/F134)</f>
        <v>91.67450611476951</v>
      </c>
    </row>
    <row r="135" spans="1:9" ht="13.5" thickBot="1">
      <c r="A135" s="46"/>
      <c r="B135" s="49"/>
      <c r="C135" s="21" t="s">
        <v>19</v>
      </c>
      <c r="D135" s="22"/>
      <c r="E135" s="23">
        <v>52900</v>
      </c>
      <c r="F135" s="23">
        <v>142525</v>
      </c>
      <c r="G135" s="23">
        <v>123161</v>
      </c>
      <c r="H135" s="24">
        <f t="shared" si="4"/>
        <v>232.81852551984878</v>
      </c>
      <c r="I135" s="25">
        <f t="shared" si="5"/>
        <v>86.41361164707946</v>
      </c>
    </row>
    <row r="136" spans="1:9" ht="13.5" thickBot="1">
      <c r="A136" s="41"/>
      <c r="B136" s="42"/>
      <c r="C136" s="43"/>
      <c r="D136" s="26" t="s">
        <v>20</v>
      </c>
      <c r="E136" s="27">
        <v>71487</v>
      </c>
      <c r="F136" s="27">
        <v>159533</v>
      </c>
      <c r="G136" s="27">
        <v>138753</v>
      </c>
      <c r="H136" s="28">
        <f t="shared" si="4"/>
        <v>194.09542993831047</v>
      </c>
      <c r="I136" s="29">
        <f t="shared" si="5"/>
        <v>86.97448176866229</v>
      </c>
    </row>
    <row r="137" spans="1:9" ht="12.75">
      <c r="A137" s="44" t="s">
        <v>134</v>
      </c>
      <c r="B137" s="47" t="s">
        <v>135</v>
      </c>
      <c r="C137" s="11" t="s">
        <v>136</v>
      </c>
      <c r="D137" s="12" t="s">
        <v>137</v>
      </c>
      <c r="E137" s="13">
        <v>1065</v>
      </c>
      <c r="F137" s="13">
        <v>1162</v>
      </c>
      <c r="G137" s="13">
        <v>1081</v>
      </c>
      <c r="H137" s="14">
        <f t="shared" si="4"/>
        <v>101.50234741784037</v>
      </c>
      <c r="I137" s="15">
        <f t="shared" si="5"/>
        <v>93.02925989672977</v>
      </c>
    </row>
    <row r="138" spans="1:9" ht="12.75">
      <c r="A138" s="45"/>
      <c r="B138" s="48"/>
      <c r="C138" s="11" t="s">
        <v>138</v>
      </c>
      <c r="D138" s="12" t="s">
        <v>139</v>
      </c>
      <c r="E138" s="30">
        <v>0</v>
      </c>
      <c r="F138" s="30">
        <v>1358</v>
      </c>
      <c r="G138" s="30">
        <v>1358</v>
      </c>
      <c r="H138" s="31" t="str">
        <f t="shared" si="4"/>
        <v>***</v>
      </c>
      <c r="I138" s="32">
        <f t="shared" si="5"/>
        <v>100</v>
      </c>
    </row>
    <row r="139" spans="1:9" ht="12.75">
      <c r="A139" s="45"/>
      <c r="B139" s="48"/>
      <c r="C139" s="33" t="s">
        <v>140</v>
      </c>
      <c r="D139" s="35" t="s">
        <v>141</v>
      </c>
      <c r="E139" s="13">
        <v>11105</v>
      </c>
      <c r="F139" s="13">
        <v>18471</v>
      </c>
      <c r="G139" s="13">
        <v>18171</v>
      </c>
      <c r="H139" s="14">
        <f t="shared" si="4"/>
        <v>163.62899594777127</v>
      </c>
      <c r="I139" s="15">
        <f t="shared" si="5"/>
        <v>98.37583238590223</v>
      </c>
    </row>
    <row r="140" spans="1:9" ht="12.75">
      <c r="A140" s="45"/>
      <c r="B140" s="48"/>
      <c r="C140" s="37"/>
      <c r="D140" s="38"/>
      <c r="E140" s="30">
        <v>0</v>
      </c>
      <c r="F140" s="30">
        <v>4960</v>
      </c>
      <c r="G140" s="30">
        <v>4960</v>
      </c>
      <c r="H140" s="31" t="str">
        <f t="shared" si="4"/>
        <v>***</v>
      </c>
      <c r="I140" s="32">
        <f t="shared" si="5"/>
        <v>100</v>
      </c>
    </row>
    <row r="141" spans="1:9" ht="12.75">
      <c r="A141" s="45"/>
      <c r="B141" s="48"/>
      <c r="C141" s="11" t="s">
        <v>142</v>
      </c>
      <c r="D141" s="12" t="s">
        <v>143</v>
      </c>
      <c r="E141" s="13">
        <v>31</v>
      </c>
      <c r="F141" s="13">
        <v>31</v>
      </c>
      <c r="G141" s="13">
        <v>31</v>
      </c>
      <c r="H141" s="14">
        <f t="shared" si="4"/>
        <v>100</v>
      </c>
      <c r="I141" s="15">
        <f t="shared" si="5"/>
        <v>100</v>
      </c>
    </row>
    <row r="142" spans="1:9" ht="12.75">
      <c r="A142" s="45"/>
      <c r="B142" s="48"/>
      <c r="C142" s="33" t="s">
        <v>86</v>
      </c>
      <c r="D142" s="35" t="s">
        <v>87</v>
      </c>
      <c r="E142" s="13">
        <v>63720</v>
      </c>
      <c r="F142" s="13">
        <v>65429</v>
      </c>
      <c r="G142" s="13">
        <v>51269</v>
      </c>
      <c r="H142" s="14">
        <f t="shared" si="4"/>
        <v>80.45982423101067</v>
      </c>
      <c r="I142" s="15">
        <f t="shared" si="5"/>
        <v>78.358220361002</v>
      </c>
    </row>
    <row r="143" spans="1:9" ht="12.75">
      <c r="A143" s="45"/>
      <c r="B143" s="48"/>
      <c r="C143" s="37"/>
      <c r="D143" s="38"/>
      <c r="E143" s="30">
        <v>0</v>
      </c>
      <c r="F143" s="30">
        <v>2009</v>
      </c>
      <c r="G143" s="30">
        <v>2009</v>
      </c>
      <c r="H143" s="31" t="str">
        <f t="shared" si="4"/>
        <v>***</v>
      </c>
      <c r="I143" s="32">
        <f t="shared" si="5"/>
        <v>100</v>
      </c>
    </row>
    <row r="144" spans="1:9" ht="12.75">
      <c r="A144" s="45"/>
      <c r="B144" s="48"/>
      <c r="C144" s="33" t="s">
        <v>144</v>
      </c>
      <c r="D144" s="35" t="s">
        <v>145</v>
      </c>
      <c r="E144" s="13">
        <v>0</v>
      </c>
      <c r="F144" s="13">
        <v>1042</v>
      </c>
      <c r="G144" s="13">
        <v>1042</v>
      </c>
      <c r="H144" s="14" t="str">
        <f t="shared" si="4"/>
        <v>***</v>
      </c>
      <c r="I144" s="15">
        <f t="shared" si="5"/>
        <v>100</v>
      </c>
    </row>
    <row r="145" spans="1:9" ht="12.75">
      <c r="A145" s="45"/>
      <c r="B145" s="48"/>
      <c r="C145" s="37"/>
      <c r="D145" s="38"/>
      <c r="E145" s="30">
        <v>0</v>
      </c>
      <c r="F145" s="30">
        <v>1068</v>
      </c>
      <c r="G145" s="30">
        <v>1068</v>
      </c>
      <c r="H145" s="31" t="str">
        <f t="shared" si="4"/>
        <v>***</v>
      </c>
      <c r="I145" s="32">
        <f t="shared" si="5"/>
        <v>100</v>
      </c>
    </row>
    <row r="146" spans="1:9" ht="12.75">
      <c r="A146" s="45"/>
      <c r="B146" s="48"/>
      <c r="C146" s="33" t="s">
        <v>146</v>
      </c>
      <c r="D146" s="35" t="s">
        <v>147</v>
      </c>
      <c r="E146" s="13">
        <v>0</v>
      </c>
      <c r="F146" s="13">
        <v>562</v>
      </c>
      <c r="G146" s="13">
        <v>562</v>
      </c>
      <c r="H146" s="14" t="str">
        <f t="shared" si="4"/>
        <v>***</v>
      </c>
      <c r="I146" s="15">
        <f t="shared" si="5"/>
        <v>100</v>
      </c>
    </row>
    <row r="147" spans="1:9" ht="12.75">
      <c r="A147" s="45"/>
      <c r="B147" s="48"/>
      <c r="C147" s="37"/>
      <c r="D147" s="38"/>
      <c r="E147" s="30">
        <v>0</v>
      </c>
      <c r="F147" s="30">
        <v>251</v>
      </c>
      <c r="G147" s="30">
        <v>251</v>
      </c>
      <c r="H147" s="31" t="str">
        <f t="shared" si="4"/>
        <v>***</v>
      </c>
      <c r="I147" s="32">
        <f t="shared" si="5"/>
        <v>100</v>
      </c>
    </row>
    <row r="148" spans="1:9" ht="13.5" thickBot="1">
      <c r="A148" s="45"/>
      <c r="B148" s="48"/>
      <c r="C148" s="11" t="s">
        <v>57</v>
      </c>
      <c r="D148" s="12" t="s">
        <v>58</v>
      </c>
      <c r="E148" s="13">
        <v>0</v>
      </c>
      <c r="F148" s="13">
        <v>330</v>
      </c>
      <c r="G148" s="13">
        <v>195</v>
      </c>
      <c r="H148" s="14" t="str">
        <f t="shared" si="4"/>
        <v>***</v>
      </c>
      <c r="I148" s="15">
        <f t="shared" si="5"/>
        <v>59.09090909090909</v>
      </c>
    </row>
    <row r="149" spans="1:9" ht="12.75">
      <c r="A149" s="45"/>
      <c r="B149" s="48"/>
      <c r="C149" s="16" t="s">
        <v>18</v>
      </c>
      <c r="D149" s="17"/>
      <c r="E149" s="18">
        <v>75921</v>
      </c>
      <c r="F149" s="18">
        <v>87027</v>
      </c>
      <c r="G149" s="18">
        <v>72351</v>
      </c>
      <c r="H149" s="19">
        <f t="shared" si="4"/>
        <v>95.29774370727466</v>
      </c>
      <c r="I149" s="20">
        <f t="shared" si="5"/>
        <v>83.13626805474163</v>
      </c>
    </row>
    <row r="150" spans="1:9" ht="13.5" thickBot="1">
      <c r="A150" s="46"/>
      <c r="B150" s="49"/>
      <c r="C150" s="21" t="s">
        <v>19</v>
      </c>
      <c r="D150" s="22"/>
      <c r="E150" s="23">
        <v>0</v>
      </c>
      <c r="F150" s="23">
        <v>9646</v>
      </c>
      <c r="G150" s="23">
        <v>9646</v>
      </c>
      <c r="H150" s="24" t="str">
        <f t="shared" si="4"/>
        <v>***</v>
      </c>
      <c r="I150" s="25">
        <f t="shared" si="5"/>
        <v>100</v>
      </c>
    </row>
    <row r="151" spans="1:9" ht="13.5" thickBot="1">
      <c r="A151" s="41"/>
      <c r="B151" s="42"/>
      <c r="C151" s="43"/>
      <c r="D151" s="26" t="s">
        <v>20</v>
      </c>
      <c r="E151" s="27">
        <v>75921</v>
      </c>
      <c r="F151" s="27">
        <v>96673</v>
      </c>
      <c r="G151" s="27">
        <v>81997</v>
      </c>
      <c r="H151" s="28">
        <f t="shared" si="4"/>
        <v>108.00305580801096</v>
      </c>
      <c r="I151" s="29">
        <f t="shared" si="5"/>
        <v>84.81892565659491</v>
      </c>
    </row>
    <row r="152" spans="1:9" ht="12.75">
      <c r="A152" s="44" t="s">
        <v>148</v>
      </c>
      <c r="B152" s="47" t="s">
        <v>149</v>
      </c>
      <c r="C152" s="11" t="s">
        <v>150</v>
      </c>
      <c r="D152" s="12" t="s">
        <v>151</v>
      </c>
      <c r="E152" s="13">
        <v>10500</v>
      </c>
      <c r="F152" s="13">
        <v>10500</v>
      </c>
      <c r="G152" s="13">
        <v>10500</v>
      </c>
      <c r="H152" s="14">
        <f t="shared" si="4"/>
        <v>100</v>
      </c>
      <c r="I152" s="15">
        <f t="shared" si="5"/>
        <v>100</v>
      </c>
    </row>
    <row r="153" spans="1:9" ht="12.75">
      <c r="A153" s="45"/>
      <c r="B153" s="48"/>
      <c r="C153" s="33" t="s">
        <v>105</v>
      </c>
      <c r="D153" s="35" t="s">
        <v>106</v>
      </c>
      <c r="E153" s="13">
        <v>243365</v>
      </c>
      <c r="F153" s="13">
        <v>288506</v>
      </c>
      <c r="G153" s="13">
        <v>288502</v>
      </c>
      <c r="H153" s="14">
        <f t="shared" si="4"/>
        <v>118.54703839911244</v>
      </c>
      <c r="I153" s="15">
        <f t="shared" si="5"/>
        <v>99.99861354703195</v>
      </c>
    </row>
    <row r="154" spans="1:9" ht="12.75">
      <c r="A154" s="45"/>
      <c r="B154" s="48"/>
      <c r="C154" s="37"/>
      <c r="D154" s="38"/>
      <c r="E154" s="30">
        <v>5405</v>
      </c>
      <c r="F154" s="30">
        <v>49166</v>
      </c>
      <c r="G154" s="30">
        <v>49027</v>
      </c>
      <c r="H154" s="31">
        <f t="shared" si="4"/>
        <v>907.0675300647548</v>
      </c>
      <c r="I154" s="32">
        <f t="shared" si="5"/>
        <v>99.71728430216002</v>
      </c>
    </row>
    <row r="155" spans="1:9" ht="12.75">
      <c r="A155" s="45"/>
      <c r="B155" s="48"/>
      <c r="C155" s="33" t="s">
        <v>152</v>
      </c>
      <c r="D155" s="35" t="s">
        <v>153</v>
      </c>
      <c r="E155" s="13">
        <v>61979</v>
      </c>
      <c r="F155" s="13">
        <v>82002</v>
      </c>
      <c r="G155" s="13">
        <v>81967</v>
      </c>
      <c r="H155" s="14">
        <f t="shared" si="4"/>
        <v>132.24963294018943</v>
      </c>
      <c r="I155" s="15">
        <f t="shared" si="5"/>
        <v>99.95731811419233</v>
      </c>
    </row>
    <row r="156" spans="1:9" ht="12.75">
      <c r="A156" s="45"/>
      <c r="B156" s="48"/>
      <c r="C156" s="37"/>
      <c r="D156" s="38"/>
      <c r="E156" s="30">
        <v>0</v>
      </c>
      <c r="F156" s="30">
        <v>5000</v>
      </c>
      <c r="G156" s="30">
        <v>5000</v>
      </c>
      <c r="H156" s="31" t="str">
        <f t="shared" si="4"/>
        <v>***</v>
      </c>
      <c r="I156" s="32">
        <f t="shared" si="5"/>
        <v>100</v>
      </c>
    </row>
    <row r="157" spans="1:9" ht="12.75">
      <c r="A157" s="45"/>
      <c r="B157" s="48"/>
      <c r="C157" s="11" t="s">
        <v>154</v>
      </c>
      <c r="D157" s="12" t="s">
        <v>155</v>
      </c>
      <c r="E157" s="13">
        <v>0</v>
      </c>
      <c r="F157" s="13">
        <v>850</v>
      </c>
      <c r="G157" s="13">
        <v>850</v>
      </c>
      <c r="H157" s="14" t="str">
        <f t="shared" si="4"/>
        <v>***</v>
      </c>
      <c r="I157" s="15">
        <f t="shared" si="5"/>
        <v>100</v>
      </c>
    </row>
    <row r="158" spans="1:9" ht="12.75">
      <c r="A158" s="45"/>
      <c r="B158" s="48"/>
      <c r="C158" s="33" t="s">
        <v>156</v>
      </c>
      <c r="D158" s="35" t="s">
        <v>157</v>
      </c>
      <c r="E158" s="13">
        <v>57092</v>
      </c>
      <c r="F158" s="13">
        <v>60262</v>
      </c>
      <c r="G158" s="13">
        <v>60262</v>
      </c>
      <c r="H158" s="14">
        <f t="shared" si="4"/>
        <v>105.55244167308905</v>
      </c>
      <c r="I158" s="15">
        <f t="shared" si="5"/>
        <v>100</v>
      </c>
    </row>
    <row r="159" spans="1:9" ht="12.75">
      <c r="A159" s="45"/>
      <c r="B159" s="48"/>
      <c r="C159" s="37"/>
      <c r="D159" s="38"/>
      <c r="E159" s="30">
        <v>0</v>
      </c>
      <c r="F159" s="30">
        <v>124</v>
      </c>
      <c r="G159" s="30">
        <v>124</v>
      </c>
      <c r="H159" s="31" t="str">
        <f t="shared" si="4"/>
        <v>***</v>
      </c>
      <c r="I159" s="32">
        <f t="shared" si="5"/>
        <v>100</v>
      </c>
    </row>
    <row r="160" spans="1:9" ht="12.75">
      <c r="A160" s="45"/>
      <c r="B160" s="48"/>
      <c r="C160" s="11" t="s">
        <v>158</v>
      </c>
      <c r="D160" s="12" t="s">
        <v>159</v>
      </c>
      <c r="E160" s="13">
        <v>26863</v>
      </c>
      <c r="F160" s="13">
        <v>31901</v>
      </c>
      <c r="G160" s="13">
        <v>31851</v>
      </c>
      <c r="H160" s="14">
        <f t="shared" si="4"/>
        <v>118.56829095782302</v>
      </c>
      <c r="I160" s="15">
        <f t="shared" si="5"/>
        <v>99.84326510140748</v>
      </c>
    </row>
    <row r="161" spans="1:9" ht="12.75">
      <c r="A161" s="45"/>
      <c r="B161" s="48"/>
      <c r="C161" s="11" t="s">
        <v>160</v>
      </c>
      <c r="D161" s="12" t="s">
        <v>161</v>
      </c>
      <c r="E161" s="13">
        <v>0</v>
      </c>
      <c r="F161" s="13">
        <v>410</v>
      </c>
      <c r="G161" s="13">
        <v>410</v>
      </c>
      <c r="H161" s="14" t="str">
        <f t="shared" si="4"/>
        <v>***</v>
      </c>
      <c r="I161" s="15">
        <f t="shared" si="5"/>
        <v>100</v>
      </c>
    </row>
    <row r="162" spans="1:9" ht="12.75">
      <c r="A162" s="45"/>
      <c r="B162" s="48"/>
      <c r="C162" s="11" t="s">
        <v>162</v>
      </c>
      <c r="D162" s="12" t="s">
        <v>163</v>
      </c>
      <c r="E162" s="13">
        <v>0</v>
      </c>
      <c r="F162" s="13">
        <v>65</v>
      </c>
      <c r="G162" s="13">
        <v>65</v>
      </c>
      <c r="H162" s="14" t="str">
        <f t="shared" si="4"/>
        <v>***</v>
      </c>
      <c r="I162" s="15">
        <f t="shared" si="5"/>
        <v>100</v>
      </c>
    </row>
    <row r="163" spans="1:9" ht="12.75">
      <c r="A163" s="45"/>
      <c r="B163" s="48"/>
      <c r="C163" s="33" t="s">
        <v>37</v>
      </c>
      <c r="D163" s="35" t="s">
        <v>38</v>
      </c>
      <c r="E163" s="13">
        <v>27399</v>
      </c>
      <c r="F163" s="13">
        <v>25209</v>
      </c>
      <c r="G163" s="13">
        <v>24911</v>
      </c>
      <c r="H163" s="14">
        <f t="shared" si="4"/>
        <v>90.91937661958465</v>
      </c>
      <c r="I163" s="15">
        <f t="shared" si="5"/>
        <v>98.81788250228094</v>
      </c>
    </row>
    <row r="164" spans="1:9" ht="12.75">
      <c r="A164" s="45"/>
      <c r="B164" s="48"/>
      <c r="C164" s="37"/>
      <c r="D164" s="38"/>
      <c r="E164" s="30">
        <v>0</v>
      </c>
      <c r="F164" s="30">
        <v>560</v>
      </c>
      <c r="G164" s="30">
        <v>559</v>
      </c>
      <c r="H164" s="31" t="str">
        <f t="shared" si="4"/>
        <v>***</v>
      </c>
      <c r="I164" s="32">
        <f t="shared" si="5"/>
        <v>99.82142857142857</v>
      </c>
    </row>
    <row r="165" spans="1:9" ht="12.75">
      <c r="A165" s="45"/>
      <c r="B165" s="48"/>
      <c r="C165" s="11" t="s">
        <v>39</v>
      </c>
      <c r="D165" s="12" t="s">
        <v>40</v>
      </c>
      <c r="E165" s="13">
        <v>0</v>
      </c>
      <c r="F165" s="13">
        <v>8000</v>
      </c>
      <c r="G165" s="13">
        <v>8000</v>
      </c>
      <c r="H165" s="14" t="str">
        <f t="shared" si="4"/>
        <v>***</v>
      </c>
      <c r="I165" s="15">
        <f t="shared" si="5"/>
        <v>100</v>
      </c>
    </row>
    <row r="166" spans="1:9" ht="12.75">
      <c r="A166" s="45"/>
      <c r="B166" s="48"/>
      <c r="C166" s="33" t="s">
        <v>164</v>
      </c>
      <c r="D166" s="35" t="s">
        <v>165</v>
      </c>
      <c r="E166" s="13">
        <v>60200</v>
      </c>
      <c r="F166" s="13">
        <v>16542</v>
      </c>
      <c r="G166" s="13">
        <v>16500</v>
      </c>
      <c r="H166" s="14">
        <f t="shared" si="4"/>
        <v>27.408637873754152</v>
      </c>
      <c r="I166" s="15">
        <f t="shared" si="5"/>
        <v>99.74610083424011</v>
      </c>
    </row>
    <row r="167" spans="1:9" ht="12.75">
      <c r="A167" s="45"/>
      <c r="B167" s="48"/>
      <c r="C167" s="37"/>
      <c r="D167" s="38"/>
      <c r="E167" s="30">
        <v>0</v>
      </c>
      <c r="F167" s="30">
        <v>30000</v>
      </c>
      <c r="G167" s="30">
        <v>0</v>
      </c>
      <c r="H167" s="31" t="str">
        <f t="shared" si="4"/>
        <v>***</v>
      </c>
      <c r="I167" s="32" t="str">
        <f t="shared" si="5"/>
        <v>***</v>
      </c>
    </row>
    <row r="168" spans="1:9" ht="12.75">
      <c r="A168" s="45"/>
      <c r="B168" s="48"/>
      <c r="C168" s="11" t="s">
        <v>166</v>
      </c>
      <c r="D168" s="12" t="s">
        <v>167</v>
      </c>
      <c r="E168" s="13">
        <v>300</v>
      </c>
      <c r="F168" s="13">
        <v>0</v>
      </c>
      <c r="G168" s="13">
        <v>0</v>
      </c>
      <c r="H168" s="14" t="str">
        <f t="shared" si="4"/>
        <v>***</v>
      </c>
      <c r="I168" s="15" t="str">
        <f t="shared" si="5"/>
        <v>***</v>
      </c>
    </row>
    <row r="169" spans="1:9" ht="12.75">
      <c r="A169" s="45"/>
      <c r="B169" s="48"/>
      <c r="C169" s="11" t="s">
        <v>168</v>
      </c>
      <c r="D169" s="12" t="s">
        <v>169</v>
      </c>
      <c r="E169" s="13">
        <v>0</v>
      </c>
      <c r="F169" s="13">
        <v>3980</v>
      </c>
      <c r="G169" s="13">
        <v>3971</v>
      </c>
      <c r="H169" s="14" t="str">
        <f t="shared" si="4"/>
        <v>***</v>
      </c>
      <c r="I169" s="15">
        <f t="shared" si="5"/>
        <v>99.77386934673366</v>
      </c>
    </row>
    <row r="170" spans="1:9" ht="13.5" thickBot="1">
      <c r="A170" s="45"/>
      <c r="B170" s="48"/>
      <c r="C170" s="11" t="s">
        <v>170</v>
      </c>
      <c r="D170" s="12" t="s">
        <v>171</v>
      </c>
      <c r="E170" s="13">
        <v>0</v>
      </c>
      <c r="F170" s="13">
        <v>1076</v>
      </c>
      <c r="G170" s="13">
        <v>1018</v>
      </c>
      <c r="H170" s="14" t="str">
        <f t="shared" si="4"/>
        <v>***</v>
      </c>
      <c r="I170" s="15">
        <f t="shared" si="5"/>
        <v>94.6096654275093</v>
      </c>
    </row>
    <row r="171" spans="1:9" ht="12.75">
      <c r="A171" s="45"/>
      <c r="B171" s="48"/>
      <c r="C171" s="16" t="s">
        <v>18</v>
      </c>
      <c r="D171" s="17"/>
      <c r="E171" s="18">
        <v>487698</v>
      </c>
      <c r="F171" s="18">
        <v>529303</v>
      </c>
      <c r="G171" s="18">
        <v>528807</v>
      </c>
      <c r="H171" s="19">
        <f t="shared" si="4"/>
        <v>108.42919183593125</v>
      </c>
      <c r="I171" s="20">
        <f t="shared" si="5"/>
        <v>99.9062918592942</v>
      </c>
    </row>
    <row r="172" spans="1:9" ht="13.5" thickBot="1">
      <c r="A172" s="46"/>
      <c r="B172" s="49"/>
      <c r="C172" s="21" t="s">
        <v>19</v>
      </c>
      <c r="D172" s="22"/>
      <c r="E172" s="23">
        <v>5405</v>
      </c>
      <c r="F172" s="23">
        <v>84850</v>
      </c>
      <c r="G172" s="23">
        <v>54710</v>
      </c>
      <c r="H172" s="24">
        <f t="shared" si="4"/>
        <v>1012.2109158186864</v>
      </c>
      <c r="I172" s="25">
        <f t="shared" si="5"/>
        <v>64.47849145550973</v>
      </c>
    </row>
    <row r="173" spans="1:9" ht="13.5" thickBot="1">
      <c r="A173" s="41"/>
      <c r="B173" s="42"/>
      <c r="C173" s="43"/>
      <c r="D173" s="26" t="s">
        <v>20</v>
      </c>
      <c r="E173" s="27">
        <v>493103</v>
      </c>
      <c r="F173" s="27">
        <v>614153</v>
      </c>
      <c r="G173" s="27">
        <v>583517</v>
      </c>
      <c r="H173" s="28">
        <f t="shared" si="4"/>
        <v>118.33572296254535</v>
      </c>
      <c r="I173" s="29">
        <f t="shared" si="5"/>
        <v>95.01166647398938</v>
      </c>
    </row>
    <row r="174" spans="1:9" ht="12.75">
      <c r="A174" s="44" t="s">
        <v>172</v>
      </c>
      <c r="B174" s="47" t="s">
        <v>173</v>
      </c>
      <c r="C174" s="39" t="s">
        <v>120</v>
      </c>
      <c r="D174" s="40" t="s">
        <v>121</v>
      </c>
      <c r="E174" s="13">
        <v>144367</v>
      </c>
      <c r="F174" s="13">
        <v>149229</v>
      </c>
      <c r="G174" s="13">
        <v>149228</v>
      </c>
      <c r="H174" s="14">
        <f t="shared" si="4"/>
        <v>103.3671129828839</v>
      </c>
      <c r="I174" s="15">
        <f t="shared" si="5"/>
        <v>99.9993298889626</v>
      </c>
    </row>
    <row r="175" spans="1:9" ht="12.75">
      <c r="A175" s="45"/>
      <c r="B175" s="48"/>
      <c r="C175" s="37"/>
      <c r="D175" s="38"/>
      <c r="E175" s="30">
        <v>21107</v>
      </c>
      <c r="F175" s="30">
        <v>58607</v>
      </c>
      <c r="G175" s="30">
        <v>53107</v>
      </c>
      <c r="H175" s="31">
        <f t="shared" si="4"/>
        <v>251.60847112332402</v>
      </c>
      <c r="I175" s="32">
        <f t="shared" si="5"/>
        <v>90.61545549166482</v>
      </c>
    </row>
    <row r="176" spans="1:9" ht="12.75">
      <c r="A176" s="45"/>
      <c r="B176" s="48"/>
      <c r="C176" s="33" t="s">
        <v>41</v>
      </c>
      <c r="D176" s="35" t="s">
        <v>42</v>
      </c>
      <c r="E176" s="13">
        <v>160745</v>
      </c>
      <c r="F176" s="13">
        <v>194264</v>
      </c>
      <c r="G176" s="13">
        <v>192052</v>
      </c>
      <c r="H176" s="14">
        <f t="shared" si="4"/>
        <v>119.47618899499207</v>
      </c>
      <c r="I176" s="15">
        <f t="shared" si="5"/>
        <v>98.8613433266071</v>
      </c>
    </row>
    <row r="177" spans="1:9" ht="12.75">
      <c r="A177" s="45"/>
      <c r="B177" s="48"/>
      <c r="C177" s="37"/>
      <c r="D177" s="38"/>
      <c r="E177" s="30">
        <v>0</v>
      </c>
      <c r="F177" s="30">
        <v>10757</v>
      </c>
      <c r="G177" s="30">
        <v>8556</v>
      </c>
      <c r="H177" s="31" t="str">
        <f t="shared" si="4"/>
        <v>***</v>
      </c>
      <c r="I177" s="32">
        <f t="shared" si="5"/>
        <v>79.53890489913545</v>
      </c>
    </row>
    <row r="178" spans="1:9" ht="13.5" thickBot="1">
      <c r="A178" s="45"/>
      <c r="B178" s="48"/>
      <c r="C178" s="11" t="s">
        <v>168</v>
      </c>
      <c r="D178" s="12" t="s">
        <v>169</v>
      </c>
      <c r="E178" s="13">
        <v>30882</v>
      </c>
      <c r="F178" s="13">
        <v>0</v>
      </c>
      <c r="G178" s="13">
        <v>0</v>
      </c>
      <c r="H178" s="14" t="str">
        <f t="shared" si="4"/>
        <v>***</v>
      </c>
      <c r="I178" s="15" t="str">
        <f t="shared" si="5"/>
        <v>***</v>
      </c>
    </row>
    <row r="179" spans="1:9" ht="12.75">
      <c r="A179" s="45"/>
      <c r="B179" s="48"/>
      <c r="C179" s="16" t="s">
        <v>18</v>
      </c>
      <c r="D179" s="17"/>
      <c r="E179" s="18">
        <v>335994</v>
      </c>
      <c r="F179" s="18">
        <v>343493</v>
      </c>
      <c r="G179" s="18">
        <v>341280</v>
      </c>
      <c r="H179" s="19">
        <f t="shared" si="4"/>
        <v>101.5732423793282</v>
      </c>
      <c r="I179" s="20">
        <f t="shared" si="5"/>
        <v>99.35573650700306</v>
      </c>
    </row>
    <row r="180" spans="1:9" ht="13.5" thickBot="1">
      <c r="A180" s="46"/>
      <c r="B180" s="49"/>
      <c r="C180" s="21" t="s">
        <v>19</v>
      </c>
      <c r="D180" s="22"/>
      <c r="E180" s="23">
        <v>21107</v>
      </c>
      <c r="F180" s="23">
        <v>69364</v>
      </c>
      <c r="G180" s="23">
        <v>61663</v>
      </c>
      <c r="H180" s="24">
        <f t="shared" si="4"/>
        <v>292.1447860899228</v>
      </c>
      <c r="I180" s="25">
        <f t="shared" si="5"/>
        <v>88.89769909463122</v>
      </c>
    </row>
    <row r="181" spans="1:9" ht="13.5" thickBot="1">
      <c r="A181" s="41"/>
      <c r="B181" s="42"/>
      <c r="C181" s="43"/>
      <c r="D181" s="26" t="s">
        <v>20</v>
      </c>
      <c r="E181" s="27">
        <v>357101</v>
      </c>
      <c r="F181" s="27">
        <v>412857</v>
      </c>
      <c r="G181" s="27">
        <v>402943</v>
      </c>
      <c r="H181" s="28">
        <f t="shared" si="4"/>
        <v>112.83726452740261</v>
      </c>
      <c r="I181" s="29">
        <f t="shared" si="5"/>
        <v>97.59868429020217</v>
      </c>
    </row>
    <row r="182" spans="1:9" ht="12.75">
      <c r="A182" s="44" t="s">
        <v>174</v>
      </c>
      <c r="B182" s="47" t="s">
        <v>326</v>
      </c>
      <c r="C182" s="11" t="s">
        <v>175</v>
      </c>
      <c r="D182" s="12" t="s">
        <v>176</v>
      </c>
      <c r="E182" s="13">
        <v>1756</v>
      </c>
      <c r="F182" s="13">
        <v>0</v>
      </c>
      <c r="G182" s="13">
        <v>0</v>
      </c>
      <c r="H182" s="14" t="str">
        <f t="shared" si="4"/>
        <v>***</v>
      </c>
      <c r="I182" s="15" t="str">
        <f t="shared" si="5"/>
        <v>***</v>
      </c>
    </row>
    <row r="183" spans="1:9" ht="12.75">
      <c r="A183" s="45"/>
      <c r="B183" s="48"/>
      <c r="C183" s="11" t="s">
        <v>177</v>
      </c>
      <c r="D183" s="12" t="s">
        <v>178</v>
      </c>
      <c r="E183" s="13">
        <v>2668</v>
      </c>
      <c r="F183" s="13">
        <v>1759</v>
      </c>
      <c r="G183" s="13">
        <v>1759</v>
      </c>
      <c r="H183" s="14">
        <f t="shared" si="4"/>
        <v>65.92953523238381</v>
      </c>
      <c r="I183" s="15">
        <f t="shared" si="5"/>
        <v>100</v>
      </c>
    </row>
    <row r="184" spans="1:9" ht="12.75">
      <c r="A184" s="45"/>
      <c r="B184" s="48"/>
      <c r="C184" s="11" t="s">
        <v>179</v>
      </c>
      <c r="D184" s="12" t="s">
        <v>180</v>
      </c>
      <c r="E184" s="13">
        <v>9184</v>
      </c>
      <c r="F184" s="13">
        <v>7802</v>
      </c>
      <c r="G184" s="13">
        <v>7802</v>
      </c>
      <c r="H184" s="14">
        <f t="shared" si="4"/>
        <v>84.9520905923345</v>
      </c>
      <c r="I184" s="15">
        <f t="shared" si="5"/>
        <v>100</v>
      </c>
    </row>
    <row r="185" spans="1:9" ht="12.75">
      <c r="A185" s="45"/>
      <c r="B185" s="48"/>
      <c r="C185" s="33" t="s">
        <v>181</v>
      </c>
      <c r="D185" s="35" t="s">
        <v>182</v>
      </c>
      <c r="E185" s="13">
        <v>18536</v>
      </c>
      <c r="F185" s="13">
        <v>19894</v>
      </c>
      <c r="G185" s="13">
        <v>19594</v>
      </c>
      <c r="H185" s="14">
        <f t="shared" si="4"/>
        <v>105.7078118256366</v>
      </c>
      <c r="I185" s="15">
        <f t="shared" si="5"/>
        <v>98.49200764049462</v>
      </c>
    </row>
    <row r="186" spans="1:9" ht="12.75">
      <c r="A186" s="45"/>
      <c r="B186" s="48"/>
      <c r="C186" s="37"/>
      <c r="D186" s="38"/>
      <c r="E186" s="30">
        <v>0</v>
      </c>
      <c r="F186" s="30">
        <v>61793</v>
      </c>
      <c r="G186" s="30">
        <v>61793</v>
      </c>
      <c r="H186" s="31" t="str">
        <f t="shared" si="4"/>
        <v>***</v>
      </c>
      <c r="I186" s="32">
        <f t="shared" si="5"/>
        <v>100</v>
      </c>
    </row>
    <row r="187" spans="1:9" ht="12.75">
      <c r="A187" s="45"/>
      <c r="B187" s="48"/>
      <c r="C187" s="33" t="s">
        <v>183</v>
      </c>
      <c r="D187" s="35" t="s">
        <v>184</v>
      </c>
      <c r="E187" s="13">
        <v>52896</v>
      </c>
      <c r="F187" s="13">
        <v>53140</v>
      </c>
      <c r="G187" s="13">
        <v>53140</v>
      </c>
      <c r="H187" s="14">
        <f t="shared" si="4"/>
        <v>100.46128251663642</v>
      </c>
      <c r="I187" s="15">
        <f t="shared" si="5"/>
        <v>100</v>
      </c>
    </row>
    <row r="188" spans="1:9" ht="12.75">
      <c r="A188" s="45"/>
      <c r="B188" s="48"/>
      <c r="C188" s="37"/>
      <c r="D188" s="38"/>
      <c r="E188" s="30">
        <v>0</v>
      </c>
      <c r="F188" s="30">
        <v>8</v>
      </c>
      <c r="G188" s="30">
        <v>8</v>
      </c>
      <c r="H188" s="31" t="str">
        <f t="shared" si="4"/>
        <v>***</v>
      </c>
      <c r="I188" s="32">
        <f t="shared" si="5"/>
        <v>100</v>
      </c>
    </row>
    <row r="189" spans="1:9" ht="12.75">
      <c r="A189" s="45"/>
      <c r="B189" s="48"/>
      <c r="C189" s="11" t="s">
        <v>185</v>
      </c>
      <c r="D189" s="12" t="s">
        <v>186</v>
      </c>
      <c r="E189" s="13">
        <v>9180</v>
      </c>
      <c r="F189" s="13">
        <v>9817</v>
      </c>
      <c r="G189" s="13">
        <v>9817</v>
      </c>
      <c r="H189" s="14">
        <f t="shared" si="4"/>
        <v>106.93899782135077</v>
      </c>
      <c r="I189" s="15">
        <f t="shared" si="5"/>
        <v>100</v>
      </c>
    </row>
    <row r="190" spans="1:9" ht="12.75">
      <c r="A190" s="45"/>
      <c r="B190" s="48"/>
      <c r="C190" s="11" t="s">
        <v>187</v>
      </c>
      <c r="D190" s="12" t="s">
        <v>188</v>
      </c>
      <c r="E190" s="13">
        <v>1707</v>
      </c>
      <c r="F190" s="13">
        <v>5399</v>
      </c>
      <c r="G190" s="13">
        <v>5399</v>
      </c>
      <c r="H190" s="14">
        <f t="shared" si="4"/>
        <v>316.28588166373754</v>
      </c>
      <c r="I190" s="15">
        <f t="shared" si="5"/>
        <v>100</v>
      </c>
    </row>
    <row r="191" spans="1:9" ht="12.75">
      <c r="A191" s="45"/>
      <c r="B191" s="48"/>
      <c r="C191" s="11" t="s">
        <v>189</v>
      </c>
      <c r="D191" s="12" t="s">
        <v>190</v>
      </c>
      <c r="E191" s="13">
        <v>2439</v>
      </c>
      <c r="F191" s="13">
        <v>2486</v>
      </c>
      <c r="G191" s="13">
        <v>2470</v>
      </c>
      <c r="H191" s="14">
        <f t="shared" si="4"/>
        <v>101.2710127101271</v>
      </c>
      <c r="I191" s="15">
        <f t="shared" si="5"/>
        <v>99.35639581657281</v>
      </c>
    </row>
    <row r="192" spans="1:9" ht="12.75">
      <c r="A192" s="45"/>
      <c r="B192" s="48"/>
      <c r="C192" s="11" t="s">
        <v>191</v>
      </c>
      <c r="D192" s="12" t="s">
        <v>192</v>
      </c>
      <c r="E192" s="13">
        <v>50</v>
      </c>
      <c r="F192" s="13">
        <v>25</v>
      </c>
      <c r="G192" s="13">
        <v>24</v>
      </c>
      <c r="H192" s="14">
        <f t="shared" si="4"/>
        <v>48</v>
      </c>
      <c r="I192" s="15">
        <f t="shared" si="5"/>
        <v>96</v>
      </c>
    </row>
    <row r="193" spans="1:9" ht="12.75">
      <c r="A193" s="45"/>
      <c r="B193" s="48"/>
      <c r="C193" s="11" t="s">
        <v>193</v>
      </c>
      <c r="D193" s="12" t="s">
        <v>194</v>
      </c>
      <c r="E193" s="13">
        <v>0</v>
      </c>
      <c r="F193" s="13">
        <v>4875</v>
      </c>
      <c r="G193" s="13">
        <v>4874</v>
      </c>
      <c r="H193" s="14" t="str">
        <f t="shared" si="4"/>
        <v>***</v>
      </c>
      <c r="I193" s="15">
        <f t="shared" si="5"/>
        <v>99.97948717948718</v>
      </c>
    </row>
    <row r="194" spans="1:9" ht="12.75">
      <c r="A194" s="45"/>
      <c r="B194" s="48"/>
      <c r="C194" s="11" t="s">
        <v>195</v>
      </c>
      <c r="D194" s="12" t="s">
        <v>196</v>
      </c>
      <c r="E194" s="13">
        <v>778</v>
      </c>
      <c r="F194" s="13">
        <v>728</v>
      </c>
      <c r="G194" s="13">
        <v>562</v>
      </c>
      <c r="H194" s="14">
        <f t="shared" si="4"/>
        <v>72.23650385604113</v>
      </c>
      <c r="I194" s="15">
        <f t="shared" si="5"/>
        <v>77.1978021978022</v>
      </c>
    </row>
    <row r="195" spans="1:9" ht="12.75">
      <c r="A195" s="45"/>
      <c r="B195" s="48"/>
      <c r="C195" s="11" t="s">
        <v>199</v>
      </c>
      <c r="D195" s="12" t="s">
        <v>200</v>
      </c>
      <c r="E195" s="13">
        <v>5556</v>
      </c>
      <c r="F195" s="13">
        <v>8986</v>
      </c>
      <c r="G195" s="13">
        <v>8986</v>
      </c>
      <c r="H195" s="14">
        <f t="shared" si="4"/>
        <v>161.73506119510438</v>
      </c>
      <c r="I195" s="15">
        <f t="shared" si="5"/>
        <v>100</v>
      </c>
    </row>
    <row r="196" spans="1:9" ht="13.5" thickBot="1">
      <c r="A196" s="45"/>
      <c r="B196" s="48"/>
      <c r="C196" s="11" t="s">
        <v>59</v>
      </c>
      <c r="D196" s="12" t="s">
        <v>60</v>
      </c>
      <c r="E196" s="13">
        <v>118</v>
      </c>
      <c r="F196" s="13">
        <v>121</v>
      </c>
      <c r="G196" s="13">
        <v>121</v>
      </c>
      <c r="H196" s="14">
        <f t="shared" si="4"/>
        <v>102.54237288135593</v>
      </c>
      <c r="I196" s="15">
        <f t="shared" si="5"/>
        <v>100</v>
      </c>
    </row>
    <row r="197" spans="1:9" ht="12.75">
      <c r="A197" s="45"/>
      <c r="B197" s="48"/>
      <c r="C197" s="16" t="s">
        <v>18</v>
      </c>
      <c r="D197" s="17"/>
      <c r="E197" s="18">
        <v>104868</v>
      </c>
      <c r="F197" s="18">
        <v>115032</v>
      </c>
      <c r="G197" s="18">
        <v>114548</v>
      </c>
      <c r="H197" s="19">
        <f t="shared" si="4"/>
        <v>109.23065186710913</v>
      </c>
      <c r="I197" s="20">
        <f t="shared" si="5"/>
        <v>99.57924751373531</v>
      </c>
    </row>
    <row r="198" spans="1:9" ht="13.5" thickBot="1">
      <c r="A198" s="46"/>
      <c r="B198" s="49"/>
      <c r="C198" s="21" t="s">
        <v>19</v>
      </c>
      <c r="D198" s="22"/>
      <c r="E198" s="23">
        <v>0</v>
      </c>
      <c r="F198" s="23">
        <v>61801</v>
      </c>
      <c r="G198" s="23">
        <v>61801</v>
      </c>
      <c r="H198" s="24" t="str">
        <f aca="true" t="shared" si="6" ref="H198:H261">IF(OR((E198=0),AND((E198&lt;0),(G198&gt;=0)),AND((E198&gt;0),(G198&lt;=0))),"***",100*G198/E198)</f>
        <v>***</v>
      </c>
      <c r="I198" s="25">
        <f aca="true" t="shared" si="7" ref="I198:I261">IF(OR((F198=0),AND((F198&lt;0),(G198&gt;=0)),AND((F198&gt;0),(G198&lt;=0))),"***",100*G198/F198)</f>
        <v>100</v>
      </c>
    </row>
    <row r="199" spans="1:9" ht="13.5" thickBot="1">
      <c r="A199" s="41"/>
      <c r="B199" s="42"/>
      <c r="C199" s="43"/>
      <c r="D199" s="26" t="s">
        <v>20</v>
      </c>
      <c r="E199" s="27">
        <v>104868</v>
      </c>
      <c r="F199" s="27">
        <v>176833</v>
      </c>
      <c r="G199" s="27">
        <v>176349</v>
      </c>
      <c r="H199" s="28">
        <f t="shared" si="6"/>
        <v>168.16283327611856</v>
      </c>
      <c r="I199" s="29">
        <f t="shared" si="7"/>
        <v>99.72629543128262</v>
      </c>
    </row>
    <row r="200" spans="1:9" ht="12.75">
      <c r="A200" s="44" t="s">
        <v>201</v>
      </c>
      <c r="B200" s="47" t="s">
        <v>327</v>
      </c>
      <c r="C200" s="11" t="s">
        <v>202</v>
      </c>
      <c r="D200" s="12" t="s">
        <v>203</v>
      </c>
      <c r="E200" s="13">
        <v>0</v>
      </c>
      <c r="F200" s="13">
        <v>4709</v>
      </c>
      <c r="G200" s="13">
        <v>4709</v>
      </c>
      <c r="H200" s="14" t="str">
        <f t="shared" si="6"/>
        <v>***</v>
      </c>
      <c r="I200" s="15">
        <f t="shared" si="7"/>
        <v>100</v>
      </c>
    </row>
    <row r="201" spans="1:9" ht="12.75">
      <c r="A201" s="45"/>
      <c r="B201" s="48"/>
      <c r="C201" s="11" t="s">
        <v>88</v>
      </c>
      <c r="D201" s="12" t="s">
        <v>89</v>
      </c>
      <c r="E201" s="13">
        <v>0</v>
      </c>
      <c r="F201" s="13">
        <v>14</v>
      </c>
      <c r="G201" s="13">
        <v>255</v>
      </c>
      <c r="H201" s="14" t="str">
        <f t="shared" si="6"/>
        <v>***</v>
      </c>
      <c r="I201" s="15">
        <f t="shared" si="7"/>
        <v>1821.4285714285713</v>
      </c>
    </row>
    <row r="202" spans="1:9" ht="12.75">
      <c r="A202" s="45"/>
      <c r="B202" s="48"/>
      <c r="C202" s="11" t="s">
        <v>90</v>
      </c>
      <c r="D202" s="12" t="s">
        <v>91</v>
      </c>
      <c r="E202" s="13">
        <v>978</v>
      </c>
      <c r="F202" s="13">
        <v>13899</v>
      </c>
      <c r="G202" s="13">
        <v>1547</v>
      </c>
      <c r="H202" s="14">
        <f t="shared" si="6"/>
        <v>158.17995910020448</v>
      </c>
      <c r="I202" s="15">
        <f t="shared" si="7"/>
        <v>11.130297143679401</v>
      </c>
    </row>
    <row r="203" spans="1:9" ht="12.75">
      <c r="A203" s="45"/>
      <c r="B203" s="48"/>
      <c r="C203" s="11" t="s">
        <v>204</v>
      </c>
      <c r="D203" s="12" t="s">
        <v>205</v>
      </c>
      <c r="E203" s="13">
        <v>0</v>
      </c>
      <c r="F203" s="13">
        <v>3563</v>
      </c>
      <c r="G203" s="13">
        <v>3562</v>
      </c>
      <c r="H203" s="14" t="str">
        <f t="shared" si="6"/>
        <v>***</v>
      </c>
      <c r="I203" s="15">
        <f t="shared" si="7"/>
        <v>99.97193376368229</v>
      </c>
    </row>
    <row r="204" spans="1:9" ht="12.75">
      <c r="A204" s="45"/>
      <c r="B204" s="48"/>
      <c r="C204" s="33" t="s">
        <v>57</v>
      </c>
      <c r="D204" s="35" t="s">
        <v>58</v>
      </c>
      <c r="E204" s="13">
        <v>29455</v>
      </c>
      <c r="F204" s="13">
        <v>21668</v>
      </c>
      <c r="G204" s="13">
        <v>13880</v>
      </c>
      <c r="H204" s="14">
        <f t="shared" si="6"/>
        <v>47.12272958750636</v>
      </c>
      <c r="I204" s="15">
        <f t="shared" si="7"/>
        <v>64.05759645560273</v>
      </c>
    </row>
    <row r="205" spans="1:9" ht="12.75">
      <c r="A205" s="45"/>
      <c r="B205" s="48"/>
      <c r="C205" s="37"/>
      <c r="D205" s="38"/>
      <c r="E205" s="30">
        <v>0</v>
      </c>
      <c r="F205" s="30">
        <v>5812</v>
      </c>
      <c r="G205" s="30">
        <v>5258</v>
      </c>
      <c r="H205" s="31" t="str">
        <f t="shared" si="6"/>
        <v>***</v>
      </c>
      <c r="I205" s="32">
        <f t="shared" si="7"/>
        <v>90.46799724707502</v>
      </c>
    </row>
    <row r="206" spans="1:9" ht="12.75">
      <c r="A206" s="45"/>
      <c r="B206" s="48"/>
      <c r="C206" s="33" t="s">
        <v>206</v>
      </c>
      <c r="D206" s="35" t="s">
        <v>207</v>
      </c>
      <c r="E206" s="13">
        <v>104795</v>
      </c>
      <c r="F206" s="13">
        <v>143648</v>
      </c>
      <c r="G206" s="13">
        <v>143648</v>
      </c>
      <c r="H206" s="14">
        <f t="shared" si="6"/>
        <v>137.07524213941505</v>
      </c>
      <c r="I206" s="15">
        <f t="shared" si="7"/>
        <v>100</v>
      </c>
    </row>
    <row r="207" spans="1:9" ht="12.75">
      <c r="A207" s="45"/>
      <c r="B207" s="48"/>
      <c r="C207" s="37"/>
      <c r="D207" s="38"/>
      <c r="E207" s="30">
        <v>0</v>
      </c>
      <c r="F207" s="30">
        <v>7785</v>
      </c>
      <c r="G207" s="30">
        <v>7785</v>
      </c>
      <c r="H207" s="31" t="str">
        <f t="shared" si="6"/>
        <v>***</v>
      </c>
      <c r="I207" s="32">
        <f t="shared" si="7"/>
        <v>100</v>
      </c>
    </row>
    <row r="208" spans="1:9" ht="12.75">
      <c r="A208" s="45"/>
      <c r="B208" s="48"/>
      <c r="C208" s="11" t="s">
        <v>208</v>
      </c>
      <c r="D208" s="12" t="s">
        <v>209</v>
      </c>
      <c r="E208" s="13">
        <v>48386</v>
      </c>
      <c r="F208" s="13">
        <v>15634</v>
      </c>
      <c r="G208" s="13">
        <v>15633</v>
      </c>
      <c r="H208" s="14">
        <f t="shared" si="6"/>
        <v>32.30893233579961</v>
      </c>
      <c r="I208" s="15">
        <f t="shared" si="7"/>
        <v>99.99360368427786</v>
      </c>
    </row>
    <row r="209" spans="1:9" ht="12.75">
      <c r="A209" s="45"/>
      <c r="B209" s="48"/>
      <c r="C209" s="11" t="s">
        <v>210</v>
      </c>
      <c r="D209" s="12" t="s">
        <v>211</v>
      </c>
      <c r="E209" s="13">
        <v>0</v>
      </c>
      <c r="F209" s="13">
        <v>230</v>
      </c>
      <c r="G209" s="13">
        <v>230</v>
      </c>
      <c r="H209" s="14" t="str">
        <f t="shared" si="6"/>
        <v>***</v>
      </c>
      <c r="I209" s="15">
        <f t="shared" si="7"/>
        <v>100</v>
      </c>
    </row>
    <row r="210" spans="1:9" ht="12.75">
      <c r="A210" s="45"/>
      <c r="B210" s="48"/>
      <c r="C210" s="11" t="s">
        <v>212</v>
      </c>
      <c r="D210" s="12" t="s">
        <v>213</v>
      </c>
      <c r="E210" s="13">
        <v>0</v>
      </c>
      <c r="F210" s="13">
        <v>320</v>
      </c>
      <c r="G210" s="13">
        <v>320</v>
      </c>
      <c r="H210" s="14" t="str">
        <f t="shared" si="6"/>
        <v>***</v>
      </c>
      <c r="I210" s="15">
        <f t="shared" si="7"/>
        <v>100</v>
      </c>
    </row>
    <row r="211" spans="1:9" ht="12.75">
      <c r="A211" s="45"/>
      <c r="B211" s="48"/>
      <c r="C211" s="11" t="s">
        <v>214</v>
      </c>
      <c r="D211" s="12" t="s">
        <v>215</v>
      </c>
      <c r="E211" s="13">
        <v>7237</v>
      </c>
      <c r="F211" s="13">
        <v>10672</v>
      </c>
      <c r="G211" s="13">
        <v>10672</v>
      </c>
      <c r="H211" s="14">
        <f t="shared" si="6"/>
        <v>147.46441895813183</v>
      </c>
      <c r="I211" s="15">
        <f t="shared" si="7"/>
        <v>100</v>
      </c>
    </row>
    <row r="212" spans="1:9" ht="12.75">
      <c r="A212" s="45"/>
      <c r="B212" s="48"/>
      <c r="C212" s="11" t="s">
        <v>216</v>
      </c>
      <c r="D212" s="12" t="s">
        <v>217</v>
      </c>
      <c r="E212" s="13">
        <v>0</v>
      </c>
      <c r="F212" s="13">
        <v>700</v>
      </c>
      <c r="G212" s="13">
        <v>700</v>
      </c>
      <c r="H212" s="14" t="str">
        <f t="shared" si="6"/>
        <v>***</v>
      </c>
      <c r="I212" s="15">
        <f t="shared" si="7"/>
        <v>100</v>
      </c>
    </row>
    <row r="213" spans="1:9" ht="12.75">
      <c r="A213" s="45"/>
      <c r="B213" s="48"/>
      <c r="C213" s="11" t="s">
        <v>218</v>
      </c>
      <c r="D213" s="12" t="s">
        <v>219</v>
      </c>
      <c r="E213" s="13">
        <v>2100</v>
      </c>
      <c r="F213" s="13">
        <v>4575</v>
      </c>
      <c r="G213" s="13">
        <v>4575</v>
      </c>
      <c r="H213" s="14">
        <f t="shared" si="6"/>
        <v>217.85714285714286</v>
      </c>
      <c r="I213" s="15">
        <f t="shared" si="7"/>
        <v>100</v>
      </c>
    </row>
    <row r="214" spans="1:9" ht="12.75">
      <c r="A214" s="45"/>
      <c r="B214" s="48"/>
      <c r="C214" s="33" t="s">
        <v>220</v>
      </c>
      <c r="D214" s="35" t="s">
        <v>221</v>
      </c>
      <c r="E214" s="13">
        <v>128298</v>
      </c>
      <c r="F214" s="13">
        <v>153663</v>
      </c>
      <c r="G214" s="13">
        <v>153660</v>
      </c>
      <c r="H214" s="14">
        <f t="shared" si="6"/>
        <v>119.76804003180096</v>
      </c>
      <c r="I214" s="15">
        <f t="shared" si="7"/>
        <v>99.99804767575799</v>
      </c>
    </row>
    <row r="215" spans="1:9" ht="12.75">
      <c r="A215" s="45"/>
      <c r="B215" s="48"/>
      <c r="C215" s="37"/>
      <c r="D215" s="38"/>
      <c r="E215" s="30">
        <v>0</v>
      </c>
      <c r="F215" s="30">
        <v>40322</v>
      </c>
      <c r="G215" s="30">
        <v>40020</v>
      </c>
      <c r="H215" s="31" t="str">
        <f t="shared" si="6"/>
        <v>***</v>
      </c>
      <c r="I215" s="32">
        <f t="shared" si="7"/>
        <v>99.25102921482069</v>
      </c>
    </row>
    <row r="216" spans="1:9" ht="12.75">
      <c r="A216" s="45"/>
      <c r="B216" s="48"/>
      <c r="C216" s="11" t="s">
        <v>47</v>
      </c>
      <c r="D216" s="12" t="s">
        <v>48</v>
      </c>
      <c r="E216" s="13">
        <v>1370</v>
      </c>
      <c r="F216" s="13">
        <v>2020</v>
      </c>
      <c r="G216" s="13">
        <v>1990</v>
      </c>
      <c r="H216" s="14">
        <f t="shared" si="6"/>
        <v>145.25547445255475</v>
      </c>
      <c r="I216" s="15">
        <f t="shared" si="7"/>
        <v>98.51485148514851</v>
      </c>
    </row>
    <row r="217" spans="1:9" ht="12.75">
      <c r="A217" s="45"/>
      <c r="B217" s="48"/>
      <c r="C217" s="11" t="s">
        <v>222</v>
      </c>
      <c r="D217" s="12" t="s">
        <v>223</v>
      </c>
      <c r="E217" s="13">
        <v>0</v>
      </c>
      <c r="F217" s="13">
        <v>4064</v>
      </c>
      <c r="G217" s="13">
        <v>4064</v>
      </c>
      <c r="H217" s="14" t="str">
        <f t="shared" si="6"/>
        <v>***</v>
      </c>
      <c r="I217" s="15">
        <f t="shared" si="7"/>
        <v>100</v>
      </c>
    </row>
    <row r="218" spans="1:9" ht="12.75">
      <c r="A218" s="45"/>
      <c r="B218" s="48"/>
      <c r="C218" s="11" t="s">
        <v>224</v>
      </c>
      <c r="D218" s="12" t="s">
        <v>225</v>
      </c>
      <c r="E218" s="13">
        <v>1500</v>
      </c>
      <c r="F218" s="13">
        <v>2375</v>
      </c>
      <c r="G218" s="13">
        <v>2375</v>
      </c>
      <c r="H218" s="14">
        <f t="shared" si="6"/>
        <v>158.33333333333334</v>
      </c>
      <c r="I218" s="15">
        <f t="shared" si="7"/>
        <v>100</v>
      </c>
    </row>
    <row r="219" spans="1:9" ht="12.75">
      <c r="A219" s="45"/>
      <c r="B219" s="48"/>
      <c r="C219" s="11" t="s">
        <v>124</v>
      </c>
      <c r="D219" s="12" t="s">
        <v>125</v>
      </c>
      <c r="E219" s="13">
        <v>0</v>
      </c>
      <c r="F219" s="13">
        <v>1251</v>
      </c>
      <c r="G219" s="13">
        <v>1166</v>
      </c>
      <c r="H219" s="14" t="str">
        <f t="shared" si="6"/>
        <v>***</v>
      </c>
      <c r="I219" s="15">
        <f t="shared" si="7"/>
        <v>93.20543565147882</v>
      </c>
    </row>
    <row r="220" spans="1:9" ht="12.75">
      <c r="A220" s="45"/>
      <c r="B220" s="48"/>
      <c r="C220" s="11" t="s">
        <v>226</v>
      </c>
      <c r="D220" s="12" t="s">
        <v>227</v>
      </c>
      <c r="E220" s="13">
        <v>9600</v>
      </c>
      <c r="F220" s="13">
        <v>11988</v>
      </c>
      <c r="G220" s="13">
        <v>11987</v>
      </c>
      <c r="H220" s="14">
        <f t="shared" si="6"/>
        <v>124.86458333333333</v>
      </c>
      <c r="I220" s="15">
        <f t="shared" si="7"/>
        <v>99.99165832499166</v>
      </c>
    </row>
    <row r="221" spans="1:9" ht="12.75">
      <c r="A221" s="45"/>
      <c r="B221" s="48"/>
      <c r="C221" s="11" t="s">
        <v>228</v>
      </c>
      <c r="D221" s="12" t="s">
        <v>229</v>
      </c>
      <c r="E221" s="13">
        <v>0</v>
      </c>
      <c r="F221" s="13">
        <v>3190</v>
      </c>
      <c r="G221" s="13">
        <v>3190</v>
      </c>
      <c r="H221" s="14" t="str">
        <f t="shared" si="6"/>
        <v>***</v>
      </c>
      <c r="I221" s="15">
        <f t="shared" si="7"/>
        <v>100</v>
      </c>
    </row>
    <row r="222" spans="1:9" ht="12.75">
      <c r="A222" s="45"/>
      <c r="B222" s="48"/>
      <c r="C222" s="11" t="s">
        <v>126</v>
      </c>
      <c r="D222" s="12" t="s">
        <v>127</v>
      </c>
      <c r="E222" s="13">
        <v>3650</v>
      </c>
      <c r="F222" s="13">
        <v>3360</v>
      </c>
      <c r="G222" s="13">
        <v>3360</v>
      </c>
      <c r="H222" s="14">
        <f t="shared" si="6"/>
        <v>92.05479452054794</v>
      </c>
      <c r="I222" s="15">
        <f t="shared" si="7"/>
        <v>100</v>
      </c>
    </row>
    <row r="223" spans="1:9" ht="12.75">
      <c r="A223" s="45"/>
      <c r="B223" s="48"/>
      <c r="C223" s="11" t="s">
        <v>230</v>
      </c>
      <c r="D223" s="12" t="s">
        <v>231</v>
      </c>
      <c r="E223" s="13">
        <v>2580</v>
      </c>
      <c r="F223" s="13">
        <v>5686</v>
      </c>
      <c r="G223" s="13">
        <v>5686</v>
      </c>
      <c r="H223" s="14">
        <f t="shared" si="6"/>
        <v>220.3875968992248</v>
      </c>
      <c r="I223" s="15">
        <f t="shared" si="7"/>
        <v>100</v>
      </c>
    </row>
    <row r="224" spans="1:9" ht="12.75">
      <c r="A224" s="45"/>
      <c r="B224" s="48"/>
      <c r="C224" s="11" t="s">
        <v>232</v>
      </c>
      <c r="D224" s="12" t="s">
        <v>233</v>
      </c>
      <c r="E224" s="13">
        <v>0</v>
      </c>
      <c r="F224" s="13">
        <v>2446</v>
      </c>
      <c r="G224" s="13">
        <v>2446</v>
      </c>
      <c r="H224" s="14" t="str">
        <f t="shared" si="6"/>
        <v>***</v>
      </c>
      <c r="I224" s="15">
        <f t="shared" si="7"/>
        <v>100</v>
      </c>
    </row>
    <row r="225" spans="1:9" ht="12.75">
      <c r="A225" s="45"/>
      <c r="B225" s="48"/>
      <c r="C225" s="11" t="s">
        <v>234</v>
      </c>
      <c r="D225" s="12" t="s">
        <v>235</v>
      </c>
      <c r="E225" s="13">
        <v>9251</v>
      </c>
      <c r="F225" s="13">
        <v>3755</v>
      </c>
      <c r="G225" s="13">
        <v>3755</v>
      </c>
      <c r="H225" s="14">
        <f t="shared" si="6"/>
        <v>40.59020646416604</v>
      </c>
      <c r="I225" s="15">
        <f t="shared" si="7"/>
        <v>100</v>
      </c>
    </row>
    <row r="226" spans="1:9" ht="12.75">
      <c r="A226" s="45"/>
      <c r="B226" s="48"/>
      <c r="C226" s="11" t="s">
        <v>92</v>
      </c>
      <c r="D226" s="12" t="s">
        <v>93</v>
      </c>
      <c r="E226" s="13">
        <v>12836</v>
      </c>
      <c r="F226" s="13">
        <v>13573</v>
      </c>
      <c r="G226" s="13">
        <v>13472</v>
      </c>
      <c r="H226" s="14">
        <f t="shared" si="6"/>
        <v>104.95481458398255</v>
      </c>
      <c r="I226" s="15">
        <f t="shared" si="7"/>
        <v>99.25587563545274</v>
      </c>
    </row>
    <row r="227" spans="1:9" ht="13.5" thickBot="1">
      <c r="A227" s="45"/>
      <c r="B227" s="48"/>
      <c r="C227" s="11" t="s">
        <v>16</v>
      </c>
      <c r="D227" s="12" t="s">
        <v>17</v>
      </c>
      <c r="E227" s="13">
        <v>254</v>
      </c>
      <c r="F227" s="13">
        <v>251</v>
      </c>
      <c r="G227" s="13">
        <v>90</v>
      </c>
      <c r="H227" s="14">
        <f t="shared" si="6"/>
        <v>35.43307086614173</v>
      </c>
      <c r="I227" s="15">
        <f t="shared" si="7"/>
        <v>35.85657370517928</v>
      </c>
    </row>
    <row r="228" spans="1:9" ht="12.75">
      <c r="A228" s="45"/>
      <c r="B228" s="48"/>
      <c r="C228" s="16" t="s">
        <v>18</v>
      </c>
      <c r="D228" s="17"/>
      <c r="E228" s="18">
        <v>362290</v>
      </c>
      <c r="F228" s="18">
        <v>427254</v>
      </c>
      <c r="G228" s="18">
        <v>406972</v>
      </c>
      <c r="H228" s="19">
        <f t="shared" si="6"/>
        <v>112.33321372381242</v>
      </c>
      <c r="I228" s="20">
        <f t="shared" si="7"/>
        <v>95.25294087357871</v>
      </c>
    </row>
    <row r="229" spans="1:9" ht="13.5" thickBot="1">
      <c r="A229" s="46"/>
      <c r="B229" s="49"/>
      <c r="C229" s="21" t="s">
        <v>19</v>
      </c>
      <c r="D229" s="22"/>
      <c r="E229" s="23">
        <v>0</v>
      </c>
      <c r="F229" s="23">
        <v>53919</v>
      </c>
      <c r="G229" s="23">
        <v>53063</v>
      </c>
      <c r="H229" s="24" t="str">
        <f t="shared" si="6"/>
        <v>***</v>
      </c>
      <c r="I229" s="25">
        <f t="shared" si="7"/>
        <v>98.41243346501233</v>
      </c>
    </row>
    <row r="230" spans="1:9" ht="13.5" thickBot="1">
      <c r="A230" s="41"/>
      <c r="B230" s="42"/>
      <c r="C230" s="43"/>
      <c r="D230" s="26" t="s">
        <v>20</v>
      </c>
      <c r="E230" s="27">
        <v>362290</v>
      </c>
      <c r="F230" s="27">
        <v>481173</v>
      </c>
      <c r="G230" s="27">
        <v>460035</v>
      </c>
      <c r="H230" s="28">
        <f t="shared" si="6"/>
        <v>126.97976758950013</v>
      </c>
      <c r="I230" s="29">
        <f t="shared" si="7"/>
        <v>95.60698542935701</v>
      </c>
    </row>
    <row r="231" spans="1:9" ht="12.75">
      <c r="A231" s="44" t="s">
        <v>236</v>
      </c>
      <c r="B231" s="47" t="s">
        <v>237</v>
      </c>
      <c r="C231" s="11" t="s">
        <v>84</v>
      </c>
      <c r="D231" s="12" t="s">
        <v>85</v>
      </c>
      <c r="E231" s="13">
        <v>3206</v>
      </c>
      <c r="F231" s="13">
        <v>2671</v>
      </c>
      <c r="G231" s="13">
        <v>2060</v>
      </c>
      <c r="H231" s="14">
        <f t="shared" si="6"/>
        <v>64.25452276980661</v>
      </c>
      <c r="I231" s="15">
        <f t="shared" si="7"/>
        <v>77.12467240733808</v>
      </c>
    </row>
    <row r="232" spans="1:9" ht="12.75">
      <c r="A232" s="45"/>
      <c r="B232" s="48"/>
      <c r="C232" s="11" t="s">
        <v>238</v>
      </c>
      <c r="D232" s="12" t="s">
        <v>239</v>
      </c>
      <c r="E232" s="13">
        <v>20</v>
      </c>
      <c r="F232" s="13">
        <v>20</v>
      </c>
      <c r="G232" s="13">
        <v>0</v>
      </c>
      <c r="H232" s="14" t="str">
        <f t="shared" si="6"/>
        <v>***</v>
      </c>
      <c r="I232" s="15" t="str">
        <f t="shared" si="7"/>
        <v>***</v>
      </c>
    </row>
    <row r="233" spans="1:9" ht="12.75">
      <c r="A233" s="45"/>
      <c r="B233" s="48"/>
      <c r="C233" s="11" t="s">
        <v>240</v>
      </c>
      <c r="D233" s="12" t="s">
        <v>241</v>
      </c>
      <c r="E233" s="13">
        <v>3684</v>
      </c>
      <c r="F233" s="13">
        <v>3964</v>
      </c>
      <c r="G233" s="13">
        <v>3963</v>
      </c>
      <c r="H233" s="14">
        <f t="shared" si="6"/>
        <v>107.57328990228012</v>
      </c>
      <c r="I233" s="15">
        <f t="shared" si="7"/>
        <v>99.97477295660948</v>
      </c>
    </row>
    <row r="234" spans="1:9" ht="12.75">
      <c r="A234" s="45"/>
      <c r="B234" s="48"/>
      <c r="C234" s="11" t="s">
        <v>242</v>
      </c>
      <c r="D234" s="12" t="s">
        <v>243</v>
      </c>
      <c r="E234" s="13">
        <v>457</v>
      </c>
      <c r="F234" s="13">
        <v>973</v>
      </c>
      <c r="G234" s="13">
        <v>971</v>
      </c>
      <c r="H234" s="14">
        <f t="shared" si="6"/>
        <v>212.47264770240702</v>
      </c>
      <c r="I234" s="15">
        <f t="shared" si="7"/>
        <v>99.79445015416239</v>
      </c>
    </row>
    <row r="235" spans="1:9" ht="12.75">
      <c r="A235" s="45"/>
      <c r="B235" s="48"/>
      <c r="C235" s="11" t="s">
        <v>244</v>
      </c>
      <c r="D235" s="12" t="s">
        <v>245</v>
      </c>
      <c r="E235" s="13">
        <v>0</v>
      </c>
      <c r="F235" s="13">
        <v>13</v>
      </c>
      <c r="G235" s="13">
        <v>13</v>
      </c>
      <c r="H235" s="14" t="str">
        <f t="shared" si="6"/>
        <v>***</v>
      </c>
      <c r="I235" s="15">
        <f t="shared" si="7"/>
        <v>100</v>
      </c>
    </row>
    <row r="236" spans="1:9" ht="12.75">
      <c r="A236" s="45"/>
      <c r="B236" s="48"/>
      <c r="C236" s="11" t="s">
        <v>246</v>
      </c>
      <c r="D236" s="12" t="s">
        <v>247</v>
      </c>
      <c r="E236" s="13">
        <v>70</v>
      </c>
      <c r="F236" s="13">
        <v>70</v>
      </c>
      <c r="G236" s="13">
        <v>0</v>
      </c>
      <c r="H236" s="14" t="str">
        <f t="shared" si="6"/>
        <v>***</v>
      </c>
      <c r="I236" s="15" t="str">
        <f t="shared" si="7"/>
        <v>***</v>
      </c>
    </row>
    <row r="237" spans="1:9" ht="12.75">
      <c r="A237" s="45"/>
      <c r="B237" s="48"/>
      <c r="C237" s="11" t="s">
        <v>118</v>
      </c>
      <c r="D237" s="12" t="s">
        <v>119</v>
      </c>
      <c r="E237" s="13">
        <v>50</v>
      </c>
      <c r="F237" s="13">
        <v>50</v>
      </c>
      <c r="G237" s="13">
        <v>33</v>
      </c>
      <c r="H237" s="14">
        <f t="shared" si="6"/>
        <v>66</v>
      </c>
      <c r="I237" s="15">
        <f t="shared" si="7"/>
        <v>66</v>
      </c>
    </row>
    <row r="238" spans="1:9" ht="12.75">
      <c r="A238" s="45"/>
      <c r="B238" s="48"/>
      <c r="C238" s="11" t="s">
        <v>170</v>
      </c>
      <c r="D238" s="12" t="s">
        <v>171</v>
      </c>
      <c r="E238" s="13">
        <v>15000</v>
      </c>
      <c r="F238" s="13">
        <v>18330</v>
      </c>
      <c r="G238" s="13">
        <v>18330</v>
      </c>
      <c r="H238" s="14">
        <f t="shared" si="6"/>
        <v>122.2</v>
      </c>
      <c r="I238" s="15">
        <f t="shared" si="7"/>
        <v>100</v>
      </c>
    </row>
    <row r="239" spans="1:9" ht="12.75">
      <c r="A239" s="45"/>
      <c r="B239" s="48"/>
      <c r="C239" s="11" t="s">
        <v>248</v>
      </c>
      <c r="D239" s="12" t="s">
        <v>249</v>
      </c>
      <c r="E239" s="30">
        <v>0</v>
      </c>
      <c r="F239" s="30">
        <v>1372</v>
      </c>
      <c r="G239" s="30">
        <v>333</v>
      </c>
      <c r="H239" s="31" t="str">
        <f t="shared" si="6"/>
        <v>***</v>
      </c>
      <c r="I239" s="32">
        <f t="shared" si="7"/>
        <v>24.271137026239067</v>
      </c>
    </row>
    <row r="240" spans="1:9" ht="12.75">
      <c r="A240" s="45"/>
      <c r="B240" s="48"/>
      <c r="C240" s="11" t="s">
        <v>250</v>
      </c>
      <c r="D240" s="12" t="s">
        <v>251</v>
      </c>
      <c r="E240" s="13">
        <v>12356</v>
      </c>
      <c r="F240" s="13">
        <v>6480</v>
      </c>
      <c r="G240" s="13">
        <v>2351</v>
      </c>
      <c r="H240" s="14">
        <f t="shared" si="6"/>
        <v>19.027193266429265</v>
      </c>
      <c r="I240" s="15">
        <f t="shared" si="7"/>
        <v>36.28086419753087</v>
      </c>
    </row>
    <row r="241" spans="1:9" ht="12.75">
      <c r="A241" s="45"/>
      <c r="B241" s="48"/>
      <c r="C241" s="11" t="s">
        <v>55</v>
      </c>
      <c r="D241" s="12" t="s">
        <v>56</v>
      </c>
      <c r="E241" s="13">
        <v>168577</v>
      </c>
      <c r="F241" s="13">
        <v>168327</v>
      </c>
      <c r="G241" s="13">
        <v>167989</v>
      </c>
      <c r="H241" s="14">
        <f t="shared" si="6"/>
        <v>99.6511979688807</v>
      </c>
      <c r="I241" s="15">
        <f t="shared" si="7"/>
        <v>99.79920036595436</v>
      </c>
    </row>
    <row r="242" spans="1:9" ht="12.75">
      <c r="A242" s="45"/>
      <c r="B242" s="48"/>
      <c r="C242" s="11" t="s">
        <v>252</v>
      </c>
      <c r="D242" s="12" t="s">
        <v>253</v>
      </c>
      <c r="E242" s="13">
        <v>31000</v>
      </c>
      <c r="F242" s="13">
        <v>33958</v>
      </c>
      <c r="G242" s="13">
        <v>33957</v>
      </c>
      <c r="H242" s="14">
        <f t="shared" si="6"/>
        <v>109.53870967741935</v>
      </c>
      <c r="I242" s="15">
        <f t="shared" si="7"/>
        <v>99.99705518581777</v>
      </c>
    </row>
    <row r="243" spans="1:9" ht="12.75">
      <c r="A243" s="45"/>
      <c r="B243" s="48"/>
      <c r="C243" s="11" t="s">
        <v>254</v>
      </c>
      <c r="D243" s="12" t="s">
        <v>255</v>
      </c>
      <c r="E243" s="13">
        <v>1388</v>
      </c>
      <c r="F243" s="13">
        <v>1369</v>
      </c>
      <c r="G243" s="13">
        <v>30</v>
      </c>
      <c r="H243" s="14">
        <f t="shared" si="6"/>
        <v>2.161383285302594</v>
      </c>
      <c r="I243" s="15">
        <f t="shared" si="7"/>
        <v>2.191380569758948</v>
      </c>
    </row>
    <row r="244" spans="1:9" ht="12.75">
      <c r="A244" s="45"/>
      <c r="B244" s="48"/>
      <c r="C244" s="11" t="s">
        <v>256</v>
      </c>
      <c r="D244" s="12" t="s">
        <v>257</v>
      </c>
      <c r="E244" s="13">
        <v>20</v>
      </c>
      <c r="F244" s="13">
        <v>20</v>
      </c>
      <c r="G244" s="13">
        <v>0</v>
      </c>
      <c r="H244" s="14" t="str">
        <f t="shared" si="6"/>
        <v>***</v>
      </c>
      <c r="I244" s="15" t="str">
        <f t="shared" si="7"/>
        <v>***</v>
      </c>
    </row>
    <row r="245" spans="1:9" ht="12.75">
      <c r="A245" s="45"/>
      <c r="B245" s="48"/>
      <c r="C245" s="33" t="s">
        <v>197</v>
      </c>
      <c r="D245" s="35" t="s">
        <v>198</v>
      </c>
      <c r="E245" s="13">
        <v>39995</v>
      </c>
      <c r="F245" s="13">
        <v>42925</v>
      </c>
      <c r="G245" s="13">
        <v>42364</v>
      </c>
      <c r="H245" s="14">
        <f t="shared" si="6"/>
        <v>105.92324040505063</v>
      </c>
      <c r="I245" s="15">
        <f t="shared" si="7"/>
        <v>98.6930693069307</v>
      </c>
    </row>
    <row r="246" spans="1:9" ht="12.75">
      <c r="A246" s="45"/>
      <c r="B246" s="48"/>
      <c r="C246" s="37"/>
      <c r="D246" s="38"/>
      <c r="E246" s="30">
        <v>0</v>
      </c>
      <c r="F246" s="30">
        <v>15000</v>
      </c>
      <c r="G246" s="30">
        <v>15000</v>
      </c>
      <c r="H246" s="31" t="str">
        <f t="shared" si="6"/>
        <v>***</v>
      </c>
      <c r="I246" s="32">
        <f t="shared" si="7"/>
        <v>100</v>
      </c>
    </row>
    <row r="247" spans="1:9" ht="12.75">
      <c r="A247" s="45"/>
      <c r="B247" s="48"/>
      <c r="C247" s="33" t="s">
        <v>258</v>
      </c>
      <c r="D247" s="35" t="s">
        <v>259</v>
      </c>
      <c r="E247" s="13">
        <v>131</v>
      </c>
      <c r="F247" s="13">
        <v>21</v>
      </c>
      <c r="G247" s="13">
        <v>5</v>
      </c>
      <c r="H247" s="14">
        <f t="shared" si="6"/>
        <v>3.816793893129771</v>
      </c>
      <c r="I247" s="15">
        <f t="shared" si="7"/>
        <v>23.80952380952381</v>
      </c>
    </row>
    <row r="248" spans="1:9" ht="12.75">
      <c r="A248" s="45"/>
      <c r="B248" s="48"/>
      <c r="C248" s="37"/>
      <c r="D248" s="38"/>
      <c r="E248" s="30">
        <v>500</v>
      </c>
      <c r="F248" s="30">
        <v>500</v>
      </c>
      <c r="G248" s="30">
        <v>0</v>
      </c>
      <c r="H248" s="31" t="str">
        <f t="shared" si="6"/>
        <v>***</v>
      </c>
      <c r="I248" s="32" t="str">
        <f t="shared" si="7"/>
        <v>***</v>
      </c>
    </row>
    <row r="249" spans="1:9" ht="12.75">
      <c r="A249" s="45"/>
      <c r="B249" s="48"/>
      <c r="C249" s="11" t="s">
        <v>122</v>
      </c>
      <c r="D249" s="12" t="s">
        <v>123</v>
      </c>
      <c r="E249" s="13">
        <v>588</v>
      </c>
      <c r="F249" s="13">
        <v>79</v>
      </c>
      <c r="G249" s="13">
        <v>78</v>
      </c>
      <c r="H249" s="14">
        <f t="shared" si="6"/>
        <v>13.26530612244898</v>
      </c>
      <c r="I249" s="15">
        <f t="shared" si="7"/>
        <v>98.73417721518987</v>
      </c>
    </row>
    <row r="250" spans="1:9" ht="12.75">
      <c r="A250" s="45"/>
      <c r="B250" s="48"/>
      <c r="C250" s="11" t="s">
        <v>260</v>
      </c>
      <c r="D250" s="12" t="s">
        <v>261</v>
      </c>
      <c r="E250" s="13">
        <v>0</v>
      </c>
      <c r="F250" s="13">
        <v>7</v>
      </c>
      <c r="G250" s="13">
        <v>7</v>
      </c>
      <c r="H250" s="14" t="str">
        <f t="shared" si="6"/>
        <v>***</v>
      </c>
      <c r="I250" s="15">
        <f t="shared" si="7"/>
        <v>100</v>
      </c>
    </row>
    <row r="251" spans="1:9" ht="12.75">
      <c r="A251" s="45"/>
      <c r="B251" s="48"/>
      <c r="C251" s="33" t="s">
        <v>262</v>
      </c>
      <c r="D251" s="35" t="s">
        <v>263</v>
      </c>
      <c r="E251" s="13">
        <v>975</v>
      </c>
      <c r="F251" s="13">
        <v>3300</v>
      </c>
      <c r="G251" s="13">
        <v>3193</v>
      </c>
      <c r="H251" s="14">
        <f t="shared" si="6"/>
        <v>327.4871794871795</v>
      </c>
      <c r="I251" s="15">
        <f t="shared" si="7"/>
        <v>96.75757575757575</v>
      </c>
    </row>
    <row r="252" spans="1:9" ht="12.75">
      <c r="A252" s="45"/>
      <c r="B252" s="48"/>
      <c r="C252" s="37"/>
      <c r="D252" s="38"/>
      <c r="E252" s="30">
        <v>0</v>
      </c>
      <c r="F252" s="30">
        <v>140</v>
      </c>
      <c r="G252" s="30">
        <v>140</v>
      </c>
      <c r="H252" s="31" t="str">
        <f t="shared" si="6"/>
        <v>***</v>
      </c>
      <c r="I252" s="32">
        <f t="shared" si="7"/>
        <v>100</v>
      </c>
    </row>
    <row r="253" spans="1:9" ht="12.75">
      <c r="A253" s="45"/>
      <c r="B253" s="48"/>
      <c r="C253" s="11" t="s">
        <v>264</v>
      </c>
      <c r="D253" s="12" t="s">
        <v>265</v>
      </c>
      <c r="E253" s="13">
        <v>0</v>
      </c>
      <c r="F253" s="13">
        <v>992</v>
      </c>
      <c r="G253" s="13">
        <v>242</v>
      </c>
      <c r="H253" s="14" t="str">
        <f t="shared" si="6"/>
        <v>***</v>
      </c>
      <c r="I253" s="15">
        <f t="shared" si="7"/>
        <v>24.39516129032258</v>
      </c>
    </row>
    <row r="254" spans="1:9" ht="12.75">
      <c r="A254" s="45"/>
      <c r="B254" s="48"/>
      <c r="C254" s="11" t="s">
        <v>16</v>
      </c>
      <c r="D254" s="12" t="s">
        <v>17</v>
      </c>
      <c r="E254" s="13">
        <v>0</v>
      </c>
      <c r="F254" s="13">
        <v>300</v>
      </c>
      <c r="G254" s="13">
        <v>200</v>
      </c>
      <c r="H254" s="14" t="str">
        <f t="shared" si="6"/>
        <v>***</v>
      </c>
      <c r="I254" s="15">
        <f t="shared" si="7"/>
        <v>66.66666666666667</v>
      </c>
    </row>
    <row r="255" spans="1:9" ht="13.5" thickBot="1">
      <c r="A255" s="45"/>
      <c r="B255" s="48"/>
      <c r="C255" s="11" t="s">
        <v>71</v>
      </c>
      <c r="D255" s="12" t="s">
        <v>72</v>
      </c>
      <c r="E255" s="13">
        <v>0</v>
      </c>
      <c r="F255" s="13">
        <v>518</v>
      </c>
      <c r="G255" s="13">
        <v>0</v>
      </c>
      <c r="H255" s="14" t="str">
        <f t="shared" si="6"/>
        <v>***</v>
      </c>
      <c r="I255" s="15" t="str">
        <f t="shared" si="7"/>
        <v>***</v>
      </c>
    </row>
    <row r="256" spans="1:9" ht="12.75">
      <c r="A256" s="45"/>
      <c r="B256" s="48"/>
      <c r="C256" s="16" t="s">
        <v>18</v>
      </c>
      <c r="D256" s="17"/>
      <c r="E256" s="18">
        <v>277517</v>
      </c>
      <c r="F256" s="18">
        <v>284387</v>
      </c>
      <c r="G256" s="18">
        <v>275786</v>
      </c>
      <c r="H256" s="19">
        <f t="shared" si="6"/>
        <v>99.37625442765669</v>
      </c>
      <c r="I256" s="20">
        <f t="shared" si="7"/>
        <v>96.97560015049915</v>
      </c>
    </row>
    <row r="257" spans="1:9" ht="13.5" thickBot="1">
      <c r="A257" s="46"/>
      <c r="B257" s="49"/>
      <c r="C257" s="21" t="s">
        <v>19</v>
      </c>
      <c r="D257" s="22"/>
      <c r="E257" s="23">
        <v>500</v>
      </c>
      <c r="F257" s="23">
        <v>17012</v>
      </c>
      <c r="G257" s="23">
        <v>15473</v>
      </c>
      <c r="H257" s="24">
        <f t="shared" si="6"/>
        <v>3094.6</v>
      </c>
      <c r="I257" s="25">
        <f t="shared" si="7"/>
        <v>90.95344462732189</v>
      </c>
    </row>
    <row r="258" spans="1:9" ht="13.5" thickBot="1">
      <c r="A258" s="41"/>
      <c r="B258" s="42"/>
      <c r="C258" s="43"/>
      <c r="D258" s="26" t="s">
        <v>20</v>
      </c>
      <c r="E258" s="27">
        <v>278017</v>
      </c>
      <c r="F258" s="27">
        <v>301399</v>
      </c>
      <c r="G258" s="27">
        <v>291259</v>
      </c>
      <c r="H258" s="28">
        <f t="shared" si="6"/>
        <v>104.76301808882191</v>
      </c>
      <c r="I258" s="29">
        <f t="shared" si="7"/>
        <v>96.63568890407731</v>
      </c>
    </row>
    <row r="259" spans="1:9" ht="12.75">
      <c r="A259" s="44" t="s">
        <v>266</v>
      </c>
      <c r="B259" s="47" t="s">
        <v>328</v>
      </c>
      <c r="C259" s="11" t="s">
        <v>267</v>
      </c>
      <c r="D259" s="12" t="s">
        <v>268</v>
      </c>
      <c r="E259" s="13">
        <v>471</v>
      </c>
      <c r="F259" s="13">
        <v>71</v>
      </c>
      <c r="G259" s="13">
        <v>66</v>
      </c>
      <c r="H259" s="14">
        <f t="shared" si="6"/>
        <v>14.012738853503185</v>
      </c>
      <c r="I259" s="15">
        <f t="shared" si="7"/>
        <v>92.95774647887323</v>
      </c>
    </row>
    <row r="260" spans="1:9" ht="12.75">
      <c r="A260" s="45"/>
      <c r="B260" s="48"/>
      <c r="C260" s="11" t="s">
        <v>269</v>
      </c>
      <c r="D260" s="12" t="s">
        <v>270</v>
      </c>
      <c r="E260" s="13">
        <v>2</v>
      </c>
      <c r="F260" s="13">
        <v>2</v>
      </c>
      <c r="G260" s="13">
        <v>2</v>
      </c>
      <c r="H260" s="14">
        <f t="shared" si="6"/>
        <v>100</v>
      </c>
      <c r="I260" s="15">
        <f t="shared" si="7"/>
        <v>100</v>
      </c>
    </row>
    <row r="261" spans="1:9" ht="13.5" thickBot="1">
      <c r="A261" s="45"/>
      <c r="B261" s="48"/>
      <c r="C261" s="11" t="s">
        <v>271</v>
      </c>
      <c r="D261" s="12" t="s">
        <v>272</v>
      </c>
      <c r="E261" s="13">
        <v>1050</v>
      </c>
      <c r="F261" s="13">
        <v>200</v>
      </c>
      <c r="G261" s="13">
        <v>159</v>
      </c>
      <c r="H261" s="14">
        <f t="shared" si="6"/>
        <v>15.142857142857142</v>
      </c>
      <c r="I261" s="15">
        <f t="shared" si="7"/>
        <v>79.5</v>
      </c>
    </row>
    <row r="262" spans="1:9" ht="13.5" thickBot="1">
      <c r="A262" s="46"/>
      <c r="B262" s="49"/>
      <c r="C262" s="16" t="s">
        <v>18</v>
      </c>
      <c r="D262" s="17"/>
      <c r="E262" s="18">
        <v>1523</v>
      </c>
      <c r="F262" s="18">
        <v>273</v>
      </c>
      <c r="G262" s="18">
        <v>227</v>
      </c>
      <c r="H262" s="19">
        <f aca="true" t="shared" si="8" ref="H262:H325">IF(OR((E262=0),AND((E262&lt;0),(G262&gt;=0)),AND((E262&gt;0),(G262&lt;=0))),"***",100*G262/E262)</f>
        <v>14.904793171372292</v>
      </c>
      <c r="I262" s="20">
        <f aca="true" t="shared" si="9" ref="I262:I325">IF(OR((F262=0),AND((F262&lt;0),(G262&gt;=0)),AND((F262&gt;0),(G262&lt;=0))),"***",100*G262/F262)</f>
        <v>83.15018315018315</v>
      </c>
    </row>
    <row r="263" spans="1:9" ht="13.5" thickBot="1">
      <c r="A263" s="41"/>
      <c r="B263" s="42"/>
      <c r="C263" s="43"/>
      <c r="D263" s="26" t="s">
        <v>20</v>
      </c>
      <c r="E263" s="27">
        <v>1523</v>
      </c>
      <c r="F263" s="27">
        <v>273</v>
      </c>
      <c r="G263" s="27">
        <v>227</v>
      </c>
      <c r="H263" s="28">
        <f t="shared" si="8"/>
        <v>14.904793171372292</v>
      </c>
      <c r="I263" s="29">
        <f t="shared" si="9"/>
        <v>83.15018315018315</v>
      </c>
    </row>
    <row r="264" spans="1:9" ht="12.75">
      <c r="A264" s="44" t="s">
        <v>273</v>
      </c>
      <c r="B264" s="47" t="s">
        <v>329</v>
      </c>
      <c r="C264" s="11" t="s">
        <v>39</v>
      </c>
      <c r="D264" s="12" t="s">
        <v>40</v>
      </c>
      <c r="E264" s="13">
        <v>3070</v>
      </c>
      <c r="F264" s="13">
        <v>1641</v>
      </c>
      <c r="G264" s="13">
        <v>1344</v>
      </c>
      <c r="H264" s="14">
        <f t="shared" si="8"/>
        <v>43.77850162866449</v>
      </c>
      <c r="I264" s="15">
        <f t="shared" si="9"/>
        <v>81.90127970749543</v>
      </c>
    </row>
    <row r="265" spans="1:9" ht="12.75">
      <c r="A265" s="45"/>
      <c r="B265" s="48"/>
      <c r="C265" s="33" t="s">
        <v>274</v>
      </c>
      <c r="D265" s="35" t="s">
        <v>275</v>
      </c>
      <c r="E265" s="13">
        <v>2705</v>
      </c>
      <c r="F265" s="13">
        <v>835</v>
      </c>
      <c r="G265" s="13">
        <v>743</v>
      </c>
      <c r="H265" s="14">
        <f t="shared" si="8"/>
        <v>27.46765249537893</v>
      </c>
      <c r="I265" s="15">
        <f t="shared" si="9"/>
        <v>88.98203592814372</v>
      </c>
    </row>
    <row r="266" spans="1:9" ht="12.75">
      <c r="A266" s="45"/>
      <c r="B266" s="48"/>
      <c r="C266" s="37"/>
      <c r="D266" s="38"/>
      <c r="E266" s="30">
        <v>3000</v>
      </c>
      <c r="F266" s="30">
        <v>2500</v>
      </c>
      <c r="G266" s="30">
        <v>527</v>
      </c>
      <c r="H266" s="31">
        <f t="shared" si="8"/>
        <v>17.566666666666666</v>
      </c>
      <c r="I266" s="32">
        <f t="shared" si="9"/>
        <v>21.08</v>
      </c>
    </row>
    <row r="267" spans="1:9" ht="12.75">
      <c r="A267" s="45"/>
      <c r="B267" s="48"/>
      <c r="C267" s="11" t="s">
        <v>80</v>
      </c>
      <c r="D267" s="12" t="s">
        <v>81</v>
      </c>
      <c r="E267" s="13">
        <v>13000</v>
      </c>
      <c r="F267" s="13">
        <v>95</v>
      </c>
      <c r="G267" s="13">
        <v>94</v>
      </c>
      <c r="H267" s="14">
        <f t="shared" si="8"/>
        <v>0.7230769230769231</v>
      </c>
      <c r="I267" s="15">
        <f t="shared" si="9"/>
        <v>98.94736842105263</v>
      </c>
    </row>
    <row r="268" spans="1:9" ht="12.75">
      <c r="A268" s="45"/>
      <c r="B268" s="48"/>
      <c r="C268" s="11" t="s">
        <v>12</v>
      </c>
      <c r="D268" s="12" t="s">
        <v>13</v>
      </c>
      <c r="E268" s="13">
        <v>270</v>
      </c>
      <c r="F268" s="13">
        <v>34</v>
      </c>
      <c r="G268" s="13">
        <v>34</v>
      </c>
      <c r="H268" s="14">
        <f t="shared" si="8"/>
        <v>12.592592592592593</v>
      </c>
      <c r="I268" s="15">
        <f t="shared" si="9"/>
        <v>100</v>
      </c>
    </row>
    <row r="269" spans="1:9" ht="13.5" thickBot="1">
      <c r="A269" s="45"/>
      <c r="B269" s="48"/>
      <c r="C269" s="11" t="s">
        <v>110</v>
      </c>
      <c r="D269" s="12" t="s">
        <v>111</v>
      </c>
      <c r="E269" s="13">
        <v>519</v>
      </c>
      <c r="F269" s="13">
        <v>462</v>
      </c>
      <c r="G269" s="13">
        <v>461</v>
      </c>
      <c r="H269" s="14">
        <f t="shared" si="8"/>
        <v>88.82466281310212</v>
      </c>
      <c r="I269" s="15">
        <f t="shared" si="9"/>
        <v>99.78354978354979</v>
      </c>
    </row>
    <row r="270" spans="1:9" ht="12.75">
      <c r="A270" s="45"/>
      <c r="B270" s="48"/>
      <c r="C270" s="16" t="s">
        <v>18</v>
      </c>
      <c r="D270" s="17"/>
      <c r="E270" s="18">
        <v>19564</v>
      </c>
      <c r="F270" s="18">
        <v>3067</v>
      </c>
      <c r="G270" s="18">
        <v>2676</v>
      </c>
      <c r="H270" s="19">
        <f t="shared" si="8"/>
        <v>13.678184420363934</v>
      </c>
      <c r="I270" s="20">
        <f t="shared" si="9"/>
        <v>87.2513857189436</v>
      </c>
    </row>
    <row r="271" spans="1:9" ht="13.5" thickBot="1">
      <c r="A271" s="46"/>
      <c r="B271" s="49"/>
      <c r="C271" s="21" t="s">
        <v>19</v>
      </c>
      <c r="D271" s="22"/>
      <c r="E271" s="23">
        <v>3000</v>
      </c>
      <c r="F271" s="23">
        <v>2500</v>
      </c>
      <c r="G271" s="23">
        <v>527</v>
      </c>
      <c r="H271" s="24">
        <f t="shared" si="8"/>
        <v>17.566666666666666</v>
      </c>
      <c r="I271" s="25">
        <f t="shared" si="9"/>
        <v>21.08</v>
      </c>
    </row>
    <row r="272" spans="1:9" ht="13.5" thickBot="1">
      <c r="A272" s="41"/>
      <c r="B272" s="42"/>
      <c r="C272" s="43"/>
      <c r="D272" s="26" t="s">
        <v>20</v>
      </c>
      <c r="E272" s="27">
        <v>22564</v>
      </c>
      <c r="F272" s="27">
        <v>5567</v>
      </c>
      <c r="G272" s="27">
        <v>3203</v>
      </c>
      <c r="H272" s="28">
        <f t="shared" si="8"/>
        <v>14.195178159900728</v>
      </c>
      <c r="I272" s="29">
        <f t="shared" si="9"/>
        <v>57.53547691754985</v>
      </c>
    </row>
    <row r="273" spans="1:9" ht="12.75">
      <c r="A273" s="44" t="s">
        <v>276</v>
      </c>
      <c r="B273" s="47" t="s">
        <v>277</v>
      </c>
      <c r="C273" s="39" t="s">
        <v>150</v>
      </c>
      <c r="D273" s="40" t="s">
        <v>151</v>
      </c>
      <c r="E273" s="13">
        <v>18956</v>
      </c>
      <c r="F273" s="13">
        <v>16070</v>
      </c>
      <c r="G273" s="13">
        <v>10405</v>
      </c>
      <c r="H273" s="14">
        <f t="shared" si="8"/>
        <v>54.89027220932686</v>
      </c>
      <c r="I273" s="15">
        <f t="shared" si="9"/>
        <v>64.74797759800872</v>
      </c>
    </row>
    <row r="274" spans="1:9" ht="12.75">
      <c r="A274" s="45"/>
      <c r="B274" s="48"/>
      <c r="C274" s="37"/>
      <c r="D274" s="38"/>
      <c r="E274" s="30">
        <v>0</v>
      </c>
      <c r="F274" s="30">
        <v>113</v>
      </c>
      <c r="G274" s="30">
        <v>112</v>
      </c>
      <c r="H274" s="31" t="str">
        <f t="shared" si="8"/>
        <v>***</v>
      </c>
      <c r="I274" s="32">
        <f t="shared" si="9"/>
        <v>99.11504424778761</v>
      </c>
    </row>
    <row r="275" spans="1:9" ht="12.75">
      <c r="A275" s="45"/>
      <c r="B275" s="48"/>
      <c r="C275" s="33" t="s">
        <v>278</v>
      </c>
      <c r="D275" s="35" t="s">
        <v>279</v>
      </c>
      <c r="E275" s="13">
        <v>14723</v>
      </c>
      <c r="F275" s="13">
        <v>13984</v>
      </c>
      <c r="G275" s="13">
        <v>13546</v>
      </c>
      <c r="H275" s="14">
        <f t="shared" si="8"/>
        <v>92.00570535896217</v>
      </c>
      <c r="I275" s="15">
        <f t="shared" si="9"/>
        <v>96.86784897025171</v>
      </c>
    </row>
    <row r="276" spans="1:9" ht="12.75">
      <c r="A276" s="45"/>
      <c r="B276" s="48"/>
      <c r="C276" s="37"/>
      <c r="D276" s="38"/>
      <c r="E276" s="30">
        <v>0</v>
      </c>
      <c r="F276" s="30">
        <v>2050</v>
      </c>
      <c r="G276" s="30">
        <v>2050</v>
      </c>
      <c r="H276" s="31" t="str">
        <f t="shared" si="8"/>
        <v>***</v>
      </c>
      <c r="I276" s="32">
        <f t="shared" si="9"/>
        <v>100</v>
      </c>
    </row>
    <row r="277" spans="1:9" ht="12.75">
      <c r="A277" s="45"/>
      <c r="B277" s="48"/>
      <c r="C277" s="11" t="s">
        <v>280</v>
      </c>
      <c r="D277" s="12" t="s">
        <v>281</v>
      </c>
      <c r="E277" s="13">
        <v>0</v>
      </c>
      <c r="F277" s="13">
        <v>100</v>
      </c>
      <c r="G277" s="13">
        <v>100</v>
      </c>
      <c r="H277" s="14" t="str">
        <f t="shared" si="8"/>
        <v>***</v>
      </c>
      <c r="I277" s="15">
        <f t="shared" si="9"/>
        <v>100</v>
      </c>
    </row>
    <row r="278" spans="1:9" ht="12.75">
      <c r="A278" s="45"/>
      <c r="B278" s="48"/>
      <c r="C278" s="11" t="s">
        <v>282</v>
      </c>
      <c r="D278" s="12" t="s">
        <v>283</v>
      </c>
      <c r="E278" s="13">
        <v>0</v>
      </c>
      <c r="F278" s="13">
        <v>500</v>
      </c>
      <c r="G278" s="13">
        <v>444</v>
      </c>
      <c r="H278" s="14" t="str">
        <f t="shared" si="8"/>
        <v>***</v>
      </c>
      <c r="I278" s="15">
        <f t="shared" si="9"/>
        <v>88.8</v>
      </c>
    </row>
    <row r="279" spans="1:9" ht="12.75">
      <c r="A279" s="45"/>
      <c r="B279" s="48"/>
      <c r="C279" s="11" t="s">
        <v>37</v>
      </c>
      <c r="D279" s="12" t="s">
        <v>38</v>
      </c>
      <c r="E279" s="13">
        <v>5</v>
      </c>
      <c r="F279" s="13">
        <v>0</v>
      </c>
      <c r="G279" s="13">
        <v>0</v>
      </c>
      <c r="H279" s="14" t="str">
        <f t="shared" si="8"/>
        <v>***</v>
      </c>
      <c r="I279" s="15" t="str">
        <f t="shared" si="9"/>
        <v>***</v>
      </c>
    </row>
    <row r="280" spans="1:9" ht="12.75">
      <c r="A280" s="45"/>
      <c r="B280" s="48"/>
      <c r="C280" s="11" t="s">
        <v>284</v>
      </c>
      <c r="D280" s="12" t="s">
        <v>285</v>
      </c>
      <c r="E280" s="13">
        <v>4557</v>
      </c>
      <c r="F280" s="13">
        <v>4186</v>
      </c>
      <c r="G280" s="13">
        <v>3575</v>
      </c>
      <c r="H280" s="14">
        <f t="shared" si="8"/>
        <v>78.45073513276279</v>
      </c>
      <c r="I280" s="15">
        <f t="shared" si="9"/>
        <v>85.40372670807453</v>
      </c>
    </row>
    <row r="281" spans="1:9" ht="12.75">
      <c r="A281" s="45"/>
      <c r="B281" s="48"/>
      <c r="C281" s="11" t="s">
        <v>166</v>
      </c>
      <c r="D281" s="12" t="s">
        <v>167</v>
      </c>
      <c r="E281" s="13">
        <v>0</v>
      </c>
      <c r="F281" s="13">
        <v>500</v>
      </c>
      <c r="G281" s="13">
        <v>500</v>
      </c>
      <c r="H281" s="14" t="str">
        <f t="shared" si="8"/>
        <v>***</v>
      </c>
      <c r="I281" s="15">
        <f t="shared" si="9"/>
        <v>100</v>
      </c>
    </row>
    <row r="282" spans="1:9" ht="12.75">
      <c r="A282" s="45"/>
      <c r="B282" s="48"/>
      <c r="C282" s="11" t="s">
        <v>286</v>
      </c>
      <c r="D282" s="12" t="s">
        <v>287</v>
      </c>
      <c r="E282" s="13">
        <v>0</v>
      </c>
      <c r="F282" s="13">
        <v>20</v>
      </c>
      <c r="G282" s="13">
        <v>20</v>
      </c>
      <c r="H282" s="14" t="str">
        <f t="shared" si="8"/>
        <v>***</v>
      </c>
      <c r="I282" s="15">
        <f t="shared" si="9"/>
        <v>100</v>
      </c>
    </row>
    <row r="283" spans="1:9" ht="12.75">
      <c r="A283" s="45"/>
      <c r="B283" s="48"/>
      <c r="C283" s="11" t="s">
        <v>110</v>
      </c>
      <c r="D283" s="12" t="s">
        <v>111</v>
      </c>
      <c r="E283" s="13">
        <v>370</v>
      </c>
      <c r="F283" s="13">
        <v>246</v>
      </c>
      <c r="G283" s="13">
        <v>142</v>
      </c>
      <c r="H283" s="14">
        <f t="shared" si="8"/>
        <v>38.37837837837838</v>
      </c>
      <c r="I283" s="15">
        <f t="shared" si="9"/>
        <v>57.72357723577236</v>
      </c>
    </row>
    <row r="284" spans="1:9" ht="12.75">
      <c r="A284" s="45"/>
      <c r="B284" s="48"/>
      <c r="C284" s="11" t="s">
        <v>288</v>
      </c>
      <c r="D284" s="12" t="s">
        <v>289</v>
      </c>
      <c r="E284" s="13">
        <v>0</v>
      </c>
      <c r="F284" s="13">
        <v>1143</v>
      </c>
      <c r="G284" s="13">
        <v>600</v>
      </c>
      <c r="H284" s="14" t="str">
        <f t="shared" si="8"/>
        <v>***</v>
      </c>
      <c r="I284" s="15">
        <f t="shared" si="9"/>
        <v>52.493438320209975</v>
      </c>
    </row>
    <row r="285" spans="1:9" ht="12.75">
      <c r="A285" s="45"/>
      <c r="B285" s="48"/>
      <c r="C285" s="11" t="s">
        <v>262</v>
      </c>
      <c r="D285" s="12" t="s">
        <v>263</v>
      </c>
      <c r="E285" s="13">
        <v>0</v>
      </c>
      <c r="F285" s="13">
        <v>400</v>
      </c>
      <c r="G285" s="13">
        <v>84</v>
      </c>
      <c r="H285" s="14" t="str">
        <f t="shared" si="8"/>
        <v>***</v>
      </c>
      <c r="I285" s="15">
        <f t="shared" si="9"/>
        <v>21</v>
      </c>
    </row>
    <row r="286" spans="1:9" ht="12.75">
      <c r="A286" s="45"/>
      <c r="B286" s="48"/>
      <c r="C286" s="11" t="s">
        <v>290</v>
      </c>
      <c r="D286" s="12" t="s">
        <v>291</v>
      </c>
      <c r="E286" s="13">
        <v>0</v>
      </c>
      <c r="F286" s="13">
        <v>64</v>
      </c>
      <c r="G286" s="13">
        <v>64</v>
      </c>
      <c r="H286" s="14" t="str">
        <f t="shared" si="8"/>
        <v>***</v>
      </c>
      <c r="I286" s="15">
        <f t="shared" si="9"/>
        <v>100</v>
      </c>
    </row>
    <row r="287" spans="1:9" ht="12.75">
      <c r="A287" s="45"/>
      <c r="B287" s="48"/>
      <c r="C287" s="11" t="s">
        <v>92</v>
      </c>
      <c r="D287" s="12" t="s">
        <v>93</v>
      </c>
      <c r="E287" s="13">
        <v>0</v>
      </c>
      <c r="F287" s="13">
        <v>20</v>
      </c>
      <c r="G287" s="13">
        <v>20</v>
      </c>
      <c r="H287" s="14" t="str">
        <f t="shared" si="8"/>
        <v>***</v>
      </c>
      <c r="I287" s="15">
        <f t="shared" si="9"/>
        <v>100</v>
      </c>
    </row>
    <row r="288" spans="1:9" ht="12.75">
      <c r="A288" s="45"/>
      <c r="B288" s="48"/>
      <c r="C288" s="11" t="s">
        <v>94</v>
      </c>
      <c r="D288" s="12" t="s">
        <v>95</v>
      </c>
      <c r="E288" s="13">
        <v>1300</v>
      </c>
      <c r="F288" s="13">
        <v>800</v>
      </c>
      <c r="G288" s="13">
        <v>361</v>
      </c>
      <c r="H288" s="14">
        <f t="shared" si="8"/>
        <v>27.76923076923077</v>
      </c>
      <c r="I288" s="15">
        <f t="shared" si="9"/>
        <v>45.125</v>
      </c>
    </row>
    <row r="289" spans="1:9" ht="12.75">
      <c r="A289" s="45"/>
      <c r="B289" s="48"/>
      <c r="C289" s="11" t="s">
        <v>98</v>
      </c>
      <c r="D289" s="12" t="s">
        <v>99</v>
      </c>
      <c r="E289" s="13">
        <v>0</v>
      </c>
      <c r="F289" s="13">
        <v>300</v>
      </c>
      <c r="G289" s="13">
        <v>300</v>
      </c>
      <c r="H289" s="14" t="str">
        <f t="shared" si="8"/>
        <v>***</v>
      </c>
      <c r="I289" s="15">
        <f t="shared" si="9"/>
        <v>100</v>
      </c>
    </row>
    <row r="290" spans="1:9" ht="13.5" thickBot="1">
      <c r="A290" s="45"/>
      <c r="B290" s="48"/>
      <c r="C290" s="11" t="s">
        <v>292</v>
      </c>
      <c r="D290" s="12" t="s">
        <v>293</v>
      </c>
      <c r="E290" s="13">
        <v>1350</v>
      </c>
      <c r="F290" s="13">
        <v>1350</v>
      </c>
      <c r="G290" s="13">
        <v>952</v>
      </c>
      <c r="H290" s="14">
        <f t="shared" si="8"/>
        <v>70.51851851851852</v>
      </c>
      <c r="I290" s="15">
        <f t="shared" si="9"/>
        <v>70.51851851851852</v>
      </c>
    </row>
    <row r="291" spans="1:9" ht="12.75">
      <c r="A291" s="45"/>
      <c r="B291" s="48"/>
      <c r="C291" s="16" t="s">
        <v>18</v>
      </c>
      <c r="D291" s="17"/>
      <c r="E291" s="18">
        <v>41261</v>
      </c>
      <c r="F291" s="18">
        <v>39683</v>
      </c>
      <c r="G291" s="18">
        <v>31113</v>
      </c>
      <c r="H291" s="19">
        <f t="shared" si="8"/>
        <v>75.40534645306705</v>
      </c>
      <c r="I291" s="20">
        <f t="shared" si="9"/>
        <v>78.40385051533403</v>
      </c>
    </row>
    <row r="292" spans="1:9" ht="13.5" thickBot="1">
      <c r="A292" s="46"/>
      <c r="B292" s="49"/>
      <c r="C292" s="21" t="s">
        <v>19</v>
      </c>
      <c r="D292" s="22"/>
      <c r="E292" s="23">
        <v>0</v>
      </c>
      <c r="F292" s="23">
        <v>2163</v>
      </c>
      <c r="G292" s="23">
        <v>2162</v>
      </c>
      <c r="H292" s="24" t="str">
        <f t="shared" si="8"/>
        <v>***</v>
      </c>
      <c r="I292" s="25">
        <f t="shared" si="9"/>
        <v>99.95376791493297</v>
      </c>
    </row>
    <row r="293" spans="1:9" ht="13.5" thickBot="1">
      <c r="A293" s="41"/>
      <c r="B293" s="42"/>
      <c r="C293" s="43"/>
      <c r="D293" s="26" t="s">
        <v>20</v>
      </c>
      <c r="E293" s="27">
        <v>41261</v>
      </c>
      <c r="F293" s="27">
        <v>41846</v>
      </c>
      <c r="G293" s="27">
        <v>33275</v>
      </c>
      <c r="H293" s="28">
        <f t="shared" si="8"/>
        <v>80.64516129032258</v>
      </c>
      <c r="I293" s="29">
        <f t="shared" si="9"/>
        <v>79.51775557998376</v>
      </c>
    </row>
    <row r="294" spans="1:9" ht="12.75">
      <c r="A294" s="44" t="s">
        <v>294</v>
      </c>
      <c r="B294" s="47" t="s">
        <v>295</v>
      </c>
      <c r="C294" s="11" t="s">
        <v>84</v>
      </c>
      <c r="D294" s="12" t="s">
        <v>85</v>
      </c>
      <c r="E294" s="30">
        <v>1000</v>
      </c>
      <c r="F294" s="30">
        <v>264</v>
      </c>
      <c r="G294" s="30">
        <v>264</v>
      </c>
      <c r="H294" s="31">
        <f t="shared" si="8"/>
        <v>26.4</v>
      </c>
      <c r="I294" s="32">
        <f t="shared" si="9"/>
        <v>100</v>
      </c>
    </row>
    <row r="295" spans="1:9" ht="12.75">
      <c r="A295" s="45"/>
      <c r="B295" s="48"/>
      <c r="C295" s="33" t="s">
        <v>23</v>
      </c>
      <c r="D295" s="35" t="s">
        <v>24</v>
      </c>
      <c r="E295" s="13">
        <v>0</v>
      </c>
      <c r="F295" s="13">
        <v>3888</v>
      </c>
      <c r="G295" s="13">
        <v>3840</v>
      </c>
      <c r="H295" s="14" t="str">
        <f t="shared" si="8"/>
        <v>***</v>
      </c>
      <c r="I295" s="15">
        <f t="shared" si="9"/>
        <v>98.76543209876543</v>
      </c>
    </row>
    <row r="296" spans="1:9" ht="12.75">
      <c r="A296" s="45"/>
      <c r="B296" s="48"/>
      <c r="C296" s="37"/>
      <c r="D296" s="38"/>
      <c r="E296" s="30">
        <v>163541</v>
      </c>
      <c r="F296" s="30">
        <v>105522</v>
      </c>
      <c r="G296" s="30">
        <v>103067</v>
      </c>
      <c r="H296" s="31">
        <f t="shared" si="8"/>
        <v>63.022116778055654</v>
      </c>
      <c r="I296" s="32">
        <f t="shared" si="9"/>
        <v>97.67347093497091</v>
      </c>
    </row>
    <row r="297" spans="1:9" ht="12.75">
      <c r="A297" s="45"/>
      <c r="B297" s="48"/>
      <c r="C297" s="33" t="s">
        <v>25</v>
      </c>
      <c r="D297" s="35" t="s">
        <v>26</v>
      </c>
      <c r="E297" s="13">
        <v>0</v>
      </c>
      <c r="F297" s="13">
        <v>156</v>
      </c>
      <c r="G297" s="13">
        <v>144</v>
      </c>
      <c r="H297" s="14" t="str">
        <f t="shared" si="8"/>
        <v>***</v>
      </c>
      <c r="I297" s="15">
        <f t="shared" si="9"/>
        <v>92.3076923076923</v>
      </c>
    </row>
    <row r="298" spans="1:9" ht="12.75">
      <c r="A298" s="45"/>
      <c r="B298" s="48"/>
      <c r="C298" s="37"/>
      <c r="D298" s="38"/>
      <c r="E298" s="30">
        <v>83355</v>
      </c>
      <c r="F298" s="30">
        <v>43121</v>
      </c>
      <c r="G298" s="30">
        <v>40870</v>
      </c>
      <c r="H298" s="31">
        <f t="shared" si="8"/>
        <v>49.03125187451263</v>
      </c>
      <c r="I298" s="32">
        <f t="shared" si="9"/>
        <v>94.77980566313397</v>
      </c>
    </row>
    <row r="299" spans="1:9" ht="12.75">
      <c r="A299" s="45"/>
      <c r="B299" s="48"/>
      <c r="C299" s="33" t="s">
        <v>27</v>
      </c>
      <c r="D299" s="35" t="s">
        <v>28</v>
      </c>
      <c r="E299" s="13">
        <v>0</v>
      </c>
      <c r="F299" s="13">
        <v>12</v>
      </c>
      <c r="G299" s="13">
        <v>9</v>
      </c>
      <c r="H299" s="14" t="str">
        <f t="shared" si="8"/>
        <v>***</v>
      </c>
      <c r="I299" s="15">
        <f t="shared" si="9"/>
        <v>75</v>
      </c>
    </row>
    <row r="300" spans="1:9" ht="12.75">
      <c r="A300" s="45"/>
      <c r="B300" s="48"/>
      <c r="C300" s="37"/>
      <c r="D300" s="38"/>
      <c r="E300" s="30">
        <v>14896</v>
      </c>
      <c r="F300" s="30">
        <v>13051</v>
      </c>
      <c r="G300" s="30">
        <v>12681</v>
      </c>
      <c r="H300" s="31">
        <f t="shared" si="8"/>
        <v>85.13023630504834</v>
      </c>
      <c r="I300" s="32">
        <f t="shared" si="9"/>
        <v>97.16496820167038</v>
      </c>
    </row>
    <row r="301" spans="1:9" ht="12.75">
      <c r="A301" s="45"/>
      <c r="B301" s="48"/>
      <c r="C301" s="11" t="s">
        <v>31</v>
      </c>
      <c r="D301" s="12" t="s">
        <v>32</v>
      </c>
      <c r="E301" s="30">
        <v>3593</v>
      </c>
      <c r="F301" s="30">
        <v>573</v>
      </c>
      <c r="G301" s="30">
        <v>488</v>
      </c>
      <c r="H301" s="31">
        <f t="shared" si="8"/>
        <v>13.581964931811857</v>
      </c>
      <c r="I301" s="32">
        <f t="shared" si="9"/>
        <v>85.16579406631763</v>
      </c>
    </row>
    <row r="302" spans="1:9" ht="12.75">
      <c r="A302" s="45"/>
      <c r="B302" s="48"/>
      <c r="C302" s="11" t="s">
        <v>33</v>
      </c>
      <c r="D302" s="12" t="s">
        <v>34</v>
      </c>
      <c r="E302" s="30">
        <v>1000</v>
      </c>
      <c r="F302" s="30">
        <v>0</v>
      </c>
      <c r="G302" s="30">
        <v>0</v>
      </c>
      <c r="H302" s="31" t="str">
        <f t="shared" si="8"/>
        <v>***</v>
      </c>
      <c r="I302" s="32" t="str">
        <f t="shared" si="9"/>
        <v>***</v>
      </c>
    </row>
    <row r="303" spans="1:9" ht="12.75">
      <c r="A303" s="45"/>
      <c r="B303" s="48"/>
      <c r="C303" s="33" t="s">
        <v>296</v>
      </c>
      <c r="D303" s="35" t="s">
        <v>297</v>
      </c>
      <c r="E303" s="13">
        <v>5000</v>
      </c>
      <c r="F303" s="13">
        <v>27299</v>
      </c>
      <c r="G303" s="13">
        <v>26814</v>
      </c>
      <c r="H303" s="14">
        <f t="shared" si="8"/>
        <v>536.28</v>
      </c>
      <c r="I303" s="15">
        <f t="shared" si="9"/>
        <v>98.22337814571962</v>
      </c>
    </row>
    <row r="304" spans="1:9" ht="12.75">
      <c r="A304" s="45"/>
      <c r="B304" s="48"/>
      <c r="C304" s="37"/>
      <c r="D304" s="38"/>
      <c r="E304" s="30">
        <v>98068</v>
      </c>
      <c r="F304" s="30">
        <v>66485</v>
      </c>
      <c r="G304" s="30">
        <v>58962</v>
      </c>
      <c r="H304" s="31">
        <f t="shared" si="8"/>
        <v>60.12358771464698</v>
      </c>
      <c r="I304" s="32">
        <f t="shared" si="9"/>
        <v>88.68466571407085</v>
      </c>
    </row>
    <row r="305" spans="1:9" ht="12.75">
      <c r="A305" s="45"/>
      <c r="B305" s="48"/>
      <c r="C305" s="33" t="s">
        <v>298</v>
      </c>
      <c r="D305" s="35" t="s">
        <v>299</v>
      </c>
      <c r="E305" s="13">
        <v>19000</v>
      </c>
      <c r="F305" s="13">
        <v>31153</v>
      </c>
      <c r="G305" s="13">
        <v>30559</v>
      </c>
      <c r="H305" s="14">
        <f t="shared" si="8"/>
        <v>160.83684210526314</v>
      </c>
      <c r="I305" s="15">
        <f t="shared" si="9"/>
        <v>98.09328154591853</v>
      </c>
    </row>
    <row r="306" spans="1:9" ht="12.75">
      <c r="A306" s="45"/>
      <c r="B306" s="48"/>
      <c r="C306" s="37"/>
      <c r="D306" s="38"/>
      <c r="E306" s="30">
        <v>471377</v>
      </c>
      <c r="F306" s="30">
        <v>393326</v>
      </c>
      <c r="G306" s="30">
        <v>380501</v>
      </c>
      <c r="H306" s="31">
        <f t="shared" si="8"/>
        <v>80.72116373942725</v>
      </c>
      <c r="I306" s="32">
        <f t="shared" si="9"/>
        <v>96.73934598780656</v>
      </c>
    </row>
    <row r="307" spans="1:9" ht="12.75">
      <c r="A307" s="45"/>
      <c r="B307" s="48"/>
      <c r="C307" s="11" t="s">
        <v>300</v>
      </c>
      <c r="D307" s="12" t="s">
        <v>301</v>
      </c>
      <c r="E307" s="13">
        <v>0</v>
      </c>
      <c r="F307" s="13">
        <v>226</v>
      </c>
      <c r="G307" s="13">
        <v>0</v>
      </c>
      <c r="H307" s="14" t="str">
        <f t="shared" si="8"/>
        <v>***</v>
      </c>
      <c r="I307" s="15" t="str">
        <f t="shared" si="9"/>
        <v>***</v>
      </c>
    </row>
    <row r="308" spans="1:9" ht="12.75">
      <c r="A308" s="45"/>
      <c r="B308" s="48"/>
      <c r="C308" s="11" t="s">
        <v>302</v>
      </c>
      <c r="D308" s="12" t="s">
        <v>303</v>
      </c>
      <c r="E308" s="30">
        <v>257</v>
      </c>
      <c r="F308" s="30">
        <v>52</v>
      </c>
      <c r="G308" s="30">
        <v>51</v>
      </c>
      <c r="H308" s="31">
        <f t="shared" si="8"/>
        <v>19.844357976653697</v>
      </c>
      <c r="I308" s="32">
        <f t="shared" si="9"/>
        <v>98.07692307692308</v>
      </c>
    </row>
    <row r="309" spans="1:9" ht="12.75">
      <c r="A309" s="45"/>
      <c r="B309" s="48"/>
      <c r="C309" s="11" t="s">
        <v>304</v>
      </c>
      <c r="D309" s="12" t="s">
        <v>305</v>
      </c>
      <c r="E309" s="30">
        <v>2500</v>
      </c>
      <c r="F309" s="30">
        <v>33</v>
      </c>
      <c r="G309" s="30">
        <v>33</v>
      </c>
      <c r="H309" s="31">
        <f t="shared" si="8"/>
        <v>1.32</v>
      </c>
      <c r="I309" s="32">
        <f t="shared" si="9"/>
        <v>100</v>
      </c>
    </row>
    <row r="310" spans="1:9" ht="12.75">
      <c r="A310" s="45"/>
      <c r="B310" s="48"/>
      <c r="C310" s="33" t="s">
        <v>280</v>
      </c>
      <c r="D310" s="35" t="s">
        <v>281</v>
      </c>
      <c r="E310" s="13">
        <v>0</v>
      </c>
      <c r="F310" s="13">
        <v>6</v>
      </c>
      <c r="G310" s="13">
        <v>6</v>
      </c>
      <c r="H310" s="14" t="str">
        <f t="shared" si="8"/>
        <v>***</v>
      </c>
      <c r="I310" s="15">
        <f t="shared" si="9"/>
        <v>100</v>
      </c>
    </row>
    <row r="311" spans="1:9" ht="12.75">
      <c r="A311" s="45"/>
      <c r="B311" s="48"/>
      <c r="C311" s="37"/>
      <c r="D311" s="38"/>
      <c r="E311" s="30">
        <v>8837</v>
      </c>
      <c r="F311" s="30">
        <v>48</v>
      </c>
      <c r="G311" s="30">
        <v>48</v>
      </c>
      <c r="H311" s="31">
        <f t="shared" si="8"/>
        <v>0.5431707593074573</v>
      </c>
      <c r="I311" s="32">
        <f t="shared" si="9"/>
        <v>100</v>
      </c>
    </row>
    <row r="312" spans="1:9" ht="12.75">
      <c r="A312" s="45"/>
      <c r="B312" s="48"/>
      <c r="C312" s="11" t="s">
        <v>140</v>
      </c>
      <c r="D312" s="12" t="s">
        <v>141</v>
      </c>
      <c r="E312" s="30">
        <v>1450</v>
      </c>
      <c r="F312" s="30">
        <v>2330</v>
      </c>
      <c r="G312" s="30">
        <v>2208</v>
      </c>
      <c r="H312" s="31">
        <f t="shared" si="8"/>
        <v>152.27586206896552</v>
      </c>
      <c r="I312" s="32">
        <f t="shared" si="9"/>
        <v>94.76394849785407</v>
      </c>
    </row>
    <row r="313" spans="1:9" ht="12.75">
      <c r="A313" s="45"/>
      <c r="B313" s="48"/>
      <c r="C313" s="11" t="s">
        <v>156</v>
      </c>
      <c r="D313" s="12" t="s">
        <v>157</v>
      </c>
      <c r="E313" s="30">
        <v>1300</v>
      </c>
      <c r="F313" s="30">
        <v>136</v>
      </c>
      <c r="G313" s="30">
        <v>136</v>
      </c>
      <c r="H313" s="31">
        <f t="shared" si="8"/>
        <v>10.461538461538462</v>
      </c>
      <c r="I313" s="32">
        <f t="shared" si="9"/>
        <v>100</v>
      </c>
    </row>
    <row r="314" spans="1:9" ht="12.75">
      <c r="A314" s="45"/>
      <c r="B314" s="48"/>
      <c r="C314" s="11" t="s">
        <v>158</v>
      </c>
      <c r="D314" s="12" t="s">
        <v>159</v>
      </c>
      <c r="E314" s="30">
        <v>1000</v>
      </c>
      <c r="F314" s="30">
        <v>0</v>
      </c>
      <c r="G314" s="30">
        <v>0</v>
      </c>
      <c r="H314" s="31" t="str">
        <f t="shared" si="8"/>
        <v>***</v>
      </c>
      <c r="I314" s="32" t="str">
        <f t="shared" si="9"/>
        <v>***</v>
      </c>
    </row>
    <row r="315" spans="1:9" ht="12.75">
      <c r="A315" s="45"/>
      <c r="B315" s="48"/>
      <c r="C315" s="11" t="s">
        <v>120</v>
      </c>
      <c r="D315" s="12" t="s">
        <v>121</v>
      </c>
      <c r="E315" s="30">
        <v>1375</v>
      </c>
      <c r="F315" s="30">
        <v>2021</v>
      </c>
      <c r="G315" s="30">
        <v>2019</v>
      </c>
      <c r="H315" s="31">
        <f t="shared" si="8"/>
        <v>146.83636363636364</v>
      </c>
      <c r="I315" s="32">
        <f t="shared" si="9"/>
        <v>99.90103908955962</v>
      </c>
    </row>
    <row r="316" spans="1:9" ht="12.75">
      <c r="A316" s="45"/>
      <c r="B316" s="48"/>
      <c r="C316" s="11" t="s">
        <v>181</v>
      </c>
      <c r="D316" s="12" t="s">
        <v>182</v>
      </c>
      <c r="E316" s="30">
        <v>3000</v>
      </c>
      <c r="F316" s="30">
        <v>0</v>
      </c>
      <c r="G316" s="30">
        <v>0</v>
      </c>
      <c r="H316" s="31" t="str">
        <f t="shared" si="8"/>
        <v>***</v>
      </c>
      <c r="I316" s="32" t="str">
        <f t="shared" si="9"/>
        <v>***</v>
      </c>
    </row>
    <row r="317" spans="1:9" ht="12.75">
      <c r="A317" s="45"/>
      <c r="B317" s="48"/>
      <c r="C317" s="11" t="s">
        <v>183</v>
      </c>
      <c r="D317" s="12" t="s">
        <v>184</v>
      </c>
      <c r="E317" s="30">
        <v>4473</v>
      </c>
      <c r="F317" s="30">
        <v>300</v>
      </c>
      <c r="G317" s="30">
        <v>284</v>
      </c>
      <c r="H317" s="31">
        <f t="shared" si="8"/>
        <v>6.349206349206349</v>
      </c>
      <c r="I317" s="32">
        <f t="shared" si="9"/>
        <v>94.66666666666667</v>
      </c>
    </row>
    <row r="318" spans="1:9" ht="12.75">
      <c r="A318" s="45"/>
      <c r="B318" s="48"/>
      <c r="C318" s="11" t="s">
        <v>132</v>
      </c>
      <c r="D318" s="12" t="s">
        <v>133</v>
      </c>
      <c r="E318" s="30">
        <v>0</v>
      </c>
      <c r="F318" s="30">
        <v>213</v>
      </c>
      <c r="G318" s="30">
        <v>213</v>
      </c>
      <c r="H318" s="31" t="str">
        <f t="shared" si="8"/>
        <v>***</v>
      </c>
      <c r="I318" s="32">
        <f t="shared" si="9"/>
        <v>100</v>
      </c>
    </row>
    <row r="319" spans="1:9" ht="12.75">
      <c r="A319" s="45"/>
      <c r="B319" s="48"/>
      <c r="C319" s="11" t="s">
        <v>43</v>
      </c>
      <c r="D319" s="12" t="s">
        <v>44</v>
      </c>
      <c r="E319" s="30">
        <v>37663</v>
      </c>
      <c r="F319" s="30">
        <v>23582</v>
      </c>
      <c r="G319" s="30">
        <v>22648</v>
      </c>
      <c r="H319" s="31">
        <f t="shared" si="8"/>
        <v>60.133287311154184</v>
      </c>
      <c r="I319" s="32">
        <f t="shared" si="9"/>
        <v>96.03935204817233</v>
      </c>
    </row>
    <row r="320" spans="1:9" ht="12.75">
      <c r="A320" s="45"/>
      <c r="B320" s="48"/>
      <c r="C320" s="11" t="s">
        <v>274</v>
      </c>
      <c r="D320" s="12" t="s">
        <v>275</v>
      </c>
      <c r="E320" s="13">
        <v>4000</v>
      </c>
      <c r="F320" s="13">
        <v>1400</v>
      </c>
      <c r="G320" s="13">
        <v>481</v>
      </c>
      <c r="H320" s="14">
        <f t="shared" si="8"/>
        <v>12.025</v>
      </c>
      <c r="I320" s="15">
        <f t="shared" si="9"/>
        <v>34.357142857142854</v>
      </c>
    </row>
    <row r="321" spans="1:9" ht="12.75">
      <c r="A321" s="45"/>
      <c r="B321" s="48"/>
      <c r="C321" s="33" t="s">
        <v>12</v>
      </c>
      <c r="D321" s="35" t="s">
        <v>13</v>
      </c>
      <c r="E321" s="13">
        <v>35451</v>
      </c>
      <c r="F321" s="13">
        <v>18711</v>
      </c>
      <c r="G321" s="13">
        <v>17062</v>
      </c>
      <c r="H321" s="14">
        <f t="shared" si="8"/>
        <v>48.12840258384813</v>
      </c>
      <c r="I321" s="15">
        <f t="shared" si="9"/>
        <v>91.18700229811341</v>
      </c>
    </row>
    <row r="322" spans="1:9" ht="12.75">
      <c r="A322" s="45"/>
      <c r="B322" s="48"/>
      <c r="C322" s="37"/>
      <c r="D322" s="38"/>
      <c r="E322" s="30">
        <v>13608</v>
      </c>
      <c r="F322" s="30">
        <v>11488</v>
      </c>
      <c r="G322" s="30">
        <v>10834</v>
      </c>
      <c r="H322" s="31">
        <f t="shared" si="8"/>
        <v>79.61493239271017</v>
      </c>
      <c r="I322" s="32">
        <f t="shared" si="9"/>
        <v>94.30710306406685</v>
      </c>
    </row>
    <row r="323" spans="1:9" ht="12.75">
      <c r="A323" s="45"/>
      <c r="B323" s="48"/>
      <c r="C323" s="11" t="s">
        <v>197</v>
      </c>
      <c r="D323" s="12" t="s">
        <v>198</v>
      </c>
      <c r="E323" s="30">
        <v>39002</v>
      </c>
      <c r="F323" s="30">
        <v>567</v>
      </c>
      <c r="G323" s="30">
        <v>553</v>
      </c>
      <c r="H323" s="31">
        <f t="shared" si="8"/>
        <v>1.4178760063586482</v>
      </c>
      <c r="I323" s="32">
        <f t="shared" si="9"/>
        <v>97.53086419753086</v>
      </c>
    </row>
    <row r="324" spans="1:9" ht="12.75">
      <c r="A324" s="45"/>
      <c r="B324" s="48"/>
      <c r="C324" s="11" t="s">
        <v>258</v>
      </c>
      <c r="D324" s="12" t="s">
        <v>259</v>
      </c>
      <c r="E324" s="30">
        <v>17495</v>
      </c>
      <c r="F324" s="30">
        <v>11530</v>
      </c>
      <c r="G324" s="30">
        <v>11469</v>
      </c>
      <c r="H324" s="31">
        <f t="shared" si="8"/>
        <v>65.55587310660188</v>
      </c>
      <c r="I324" s="32">
        <f t="shared" si="9"/>
        <v>99.47094535993061</v>
      </c>
    </row>
    <row r="325" spans="1:9" ht="12.75">
      <c r="A325" s="45"/>
      <c r="B325" s="48"/>
      <c r="C325" s="33" t="s">
        <v>220</v>
      </c>
      <c r="D325" s="35" t="s">
        <v>221</v>
      </c>
      <c r="E325" s="13">
        <v>0</v>
      </c>
      <c r="F325" s="13">
        <v>122</v>
      </c>
      <c r="G325" s="13">
        <v>120</v>
      </c>
      <c r="H325" s="14" t="str">
        <f t="shared" si="8"/>
        <v>***</v>
      </c>
      <c r="I325" s="15">
        <f t="shared" si="9"/>
        <v>98.36065573770492</v>
      </c>
    </row>
    <row r="326" spans="1:9" ht="12.75">
      <c r="A326" s="45"/>
      <c r="B326" s="48"/>
      <c r="C326" s="37"/>
      <c r="D326" s="38"/>
      <c r="E326" s="30">
        <v>28025</v>
      </c>
      <c r="F326" s="30">
        <v>4096</v>
      </c>
      <c r="G326" s="30">
        <v>3767</v>
      </c>
      <c r="H326" s="31">
        <f aca="true" t="shared" si="10" ref="H326:H381">IF(OR((E326=0),AND((E326&lt;0),(G326&gt;=0)),AND((E326&gt;0),(G326&lt;=0))),"***",100*G326/E326)</f>
        <v>13.44157002676182</v>
      </c>
      <c r="I326" s="32">
        <f aca="true" t="shared" si="11" ref="I326:I381">IF(OR((F326=0),AND((F326&lt;0),(G326&gt;=0)),AND((F326&gt;0),(G326&lt;=0))),"***",100*G326/F326)</f>
        <v>91.9677734375</v>
      </c>
    </row>
    <row r="327" spans="1:9" ht="12.75">
      <c r="A327" s="45"/>
      <c r="B327" s="48"/>
      <c r="C327" s="11" t="s">
        <v>47</v>
      </c>
      <c r="D327" s="12" t="s">
        <v>48</v>
      </c>
      <c r="E327" s="30">
        <v>1270</v>
      </c>
      <c r="F327" s="30">
        <v>270</v>
      </c>
      <c r="G327" s="30">
        <v>263</v>
      </c>
      <c r="H327" s="31">
        <f t="shared" si="10"/>
        <v>20.708661417322833</v>
      </c>
      <c r="I327" s="32">
        <f t="shared" si="11"/>
        <v>97.4074074074074</v>
      </c>
    </row>
    <row r="328" spans="1:9" ht="12.75">
      <c r="A328" s="45"/>
      <c r="B328" s="48"/>
      <c r="C328" s="11" t="s">
        <v>14</v>
      </c>
      <c r="D328" s="12" t="s">
        <v>15</v>
      </c>
      <c r="E328" s="30">
        <v>19815</v>
      </c>
      <c r="F328" s="30">
        <v>15447</v>
      </c>
      <c r="G328" s="30">
        <v>15446</v>
      </c>
      <c r="H328" s="31">
        <f t="shared" si="10"/>
        <v>77.9510471864749</v>
      </c>
      <c r="I328" s="32">
        <f t="shared" si="11"/>
        <v>99.99352625105199</v>
      </c>
    </row>
    <row r="329" spans="1:9" ht="12.75">
      <c r="A329" s="45"/>
      <c r="B329" s="48"/>
      <c r="C329" s="11" t="s">
        <v>306</v>
      </c>
      <c r="D329" s="12" t="s">
        <v>307</v>
      </c>
      <c r="E329" s="30">
        <v>27668</v>
      </c>
      <c r="F329" s="30">
        <v>19400</v>
      </c>
      <c r="G329" s="30">
        <v>18884</v>
      </c>
      <c r="H329" s="31">
        <f t="shared" si="10"/>
        <v>68.2521324273529</v>
      </c>
      <c r="I329" s="32">
        <f t="shared" si="11"/>
        <v>97.34020618556701</v>
      </c>
    </row>
    <row r="330" spans="1:9" ht="12.75">
      <c r="A330" s="45"/>
      <c r="B330" s="48"/>
      <c r="C330" s="11" t="s">
        <v>16</v>
      </c>
      <c r="D330" s="12" t="s">
        <v>17</v>
      </c>
      <c r="E330" s="30">
        <v>26466</v>
      </c>
      <c r="F330" s="30">
        <v>1671</v>
      </c>
      <c r="G330" s="30">
        <v>1616</v>
      </c>
      <c r="H330" s="31">
        <f t="shared" si="10"/>
        <v>6.105947253079423</v>
      </c>
      <c r="I330" s="32">
        <f t="shared" si="11"/>
        <v>96.70855774985039</v>
      </c>
    </row>
    <row r="331" spans="1:9" ht="13.5" thickBot="1">
      <c r="A331" s="45"/>
      <c r="B331" s="48"/>
      <c r="C331" s="11" t="s">
        <v>71</v>
      </c>
      <c r="D331" s="12" t="s">
        <v>72</v>
      </c>
      <c r="E331" s="30">
        <v>50000</v>
      </c>
      <c r="F331" s="30">
        <v>1665</v>
      </c>
      <c r="G331" s="30">
        <v>0</v>
      </c>
      <c r="H331" s="31" t="str">
        <f t="shared" si="10"/>
        <v>***</v>
      </c>
      <c r="I331" s="32" t="str">
        <f t="shared" si="11"/>
        <v>***</v>
      </c>
    </row>
    <row r="332" spans="1:9" ht="12.75">
      <c r="A332" s="45"/>
      <c r="B332" s="48"/>
      <c r="C332" s="16" t="s">
        <v>18</v>
      </c>
      <c r="D332" s="17"/>
      <c r="E332" s="18">
        <v>63451</v>
      </c>
      <c r="F332" s="18">
        <v>82973</v>
      </c>
      <c r="G332" s="18">
        <v>79035</v>
      </c>
      <c r="H332" s="19">
        <f t="shared" si="10"/>
        <v>124.56068462277979</v>
      </c>
      <c r="I332" s="20">
        <f t="shared" si="11"/>
        <v>95.25387776746652</v>
      </c>
    </row>
    <row r="333" spans="1:9" ht="13.5" thickBot="1">
      <c r="A333" s="46"/>
      <c r="B333" s="49"/>
      <c r="C333" s="21" t="s">
        <v>19</v>
      </c>
      <c r="D333" s="22"/>
      <c r="E333" s="23">
        <v>1122034</v>
      </c>
      <c r="F333" s="23">
        <v>717191</v>
      </c>
      <c r="G333" s="23">
        <v>687305</v>
      </c>
      <c r="H333" s="24">
        <f t="shared" si="10"/>
        <v>61.25527390435584</v>
      </c>
      <c r="I333" s="25">
        <f t="shared" si="11"/>
        <v>95.83290922501816</v>
      </c>
    </row>
    <row r="334" spans="1:9" ht="13.5" thickBot="1">
      <c r="A334" s="41"/>
      <c r="B334" s="42"/>
      <c r="C334" s="43"/>
      <c r="D334" s="26" t="s">
        <v>20</v>
      </c>
      <c r="E334" s="27">
        <v>1185485</v>
      </c>
      <c r="F334" s="27">
        <v>800164</v>
      </c>
      <c r="G334" s="27">
        <v>766340</v>
      </c>
      <c r="H334" s="28">
        <f t="shared" si="10"/>
        <v>64.64358469318465</v>
      </c>
      <c r="I334" s="29">
        <f t="shared" si="11"/>
        <v>95.77286656235472</v>
      </c>
    </row>
    <row r="335" spans="1:9" ht="13.5" thickBot="1">
      <c r="A335" s="44" t="s">
        <v>308</v>
      </c>
      <c r="B335" s="47" t="s">
        <v>309</v>
      </c>
      <c r="C335" s="11" t="s">
        <v>12</v>
      </c>
      <c r="D335" s="12" t="s">
        <v>13</v>
      </c>
      <c r="E335" s="13">
        <v>282</v>
      </c>
      <c r="F335" s="13">
        <v>256</v>
      </c>
      <c r="G335" s="13">
        <v>256</v>
      </c>
      <c r="H335" s="14">
        <f t="shared" si="10"/>
        <v>90.78014184397163</v>
      </c>
      <c r="I335" s="15">
        <f t="shared" si="11"/>
        <v>100</v>
      </c>
    </row>
    <row r="336" spans="1:9" ht="13.5" thickBot="1">
      <c r="A336" s="46"/>
      <c r="B336" s="49"/>
      <c r="C336" s="16" t="s">
        <v>18</v>
      </c>
      <c r="D336" s="17"/>
      <c r="E336" s="18">
        <v>282</v>
      </c>
      <c r="F336" s="18">
        <v>256</v>
      </c>
      <c r="G336" s="18">
        <v>256</v>
      </c>
      <c r="H336" s="19">
        <f t="shared" si="10"/>
        <v>90.78014184397163</v>
      </c>
      <c r="I336" s="20">
        <f t="shared" si="11"/>
        <v>100</v>
      </c>
    </row>
    <row r="337" spans="1:9" ht="13.5" thickBot="1">
      <c r="A337" s="41"/>
      <c r="B337" s="42"/>
      <c r="C337" s="43"/>
      <c r="D337" s="26" t="s">
        <v>20</v>
      </c>
      <c r="E337" s="27">
        <v>282</v>
      </c>
      <c r="F337" s="27">
        <v>256</v>
      </c>
      <c r="G337" s="27">
        <v>256</v>
      </c>
      <c r="H337" s="28">
        <f t="shared" si="10"/>
        <v>90.78014184397163</v>
      </c>
      <c r="I337" s="29">
        <f t="shared" si="11"/>
        <v>100</v>
      </c>
    </row>
    <row r="338" spans="1:9" ht="12.75">
      <c r="A338" s="44" t="s">
        <v>310</v>
      </c>
      <c r="B338" s="47" t="s">
        <v>311</v>
      </c>
      <c r="C338" s="39" t="s">
        <v>57</v>
      </c>
      <c r="D338" s="40" t="s">
        <v>58</v>
      </c>
      <c r="E338" s="13">
        <v>0</v>
      </c>
      <c r="F338" s="13">
        <v>1455</v>
      </c>
      <c r="G338" s="13">
        <v>1401</v>
      </c>
      <c r="H338" s="14" t="str">
        <f t="shared" si="10"/>
        <v>***</v>
      </c>
      <c r="I338" s="15">
        <f t="shared" si="11"/>
        <v>96.28865979381443</v>
      </c>
    </row>
    <row r="339" spans="1:9" ht="12.75">
      <c r="A339" s="45"/>
      <c r="B339" s="48"/>
      <c r="C339" s="37"/>
      <c r="D339" s="38"/>
      <c r="E339" s="30">
        <v>0</v>
      </c>
      <c r="F339" s="30">
        <v>358</v>
      </c>
      <c r="G339" s="30">
        <v>357</v>
      </c>
      <c r="H339" s="31" t="str">
        <f t="shared" si="10"/>
        <v>***</v>
      </c>
      <c r="I339" s="32">
        <f t="shared" si="11"/>
        <v>99.72067039106145</v>
      </c>
    </row>
    <row r="340" spans="1:9" ht="12.75">
      <c r="A340" s="45"/>
      <c r="B340" s="48"/>
      <c r="C340" s="11" t="s">
        <v>234</v>
      </c>
      <c r="D340" s="12" t="s">
        <v>235</v>
      </c>
      <c r="E340" s="13">
        <v>0</v>
      </c>
      <c r="F340" s="13">
        <v>25</v>
      </c>
      <c r="G340" s="13">
        <v>25</v>
      </c>
      <c r="H340" s="14" t="str">
        <f t="shared" si="10"/>
        <v>***</v>
      </c>
      <c r="I340" s="15">
        <f t="shared" si="11"/>
        <v>100</v>
      </c>
    </row>
    <row r="341" spans="1:9" ht="12.75">
      <c r="A341" s="45"/>
      <c r="B341" s="48"/>
      <c r="C341" s="33" t="s">
        <v>14</v>
      </c>
      <c r="D341" s="35" t="s">
        <v>15</v>
      </c>
      <c r="E341" s="13">
        <v>394774</v>
      </c>
      <c r="F341" s="13">
        <v>391094</v>
      </c>
      <c r="G341" s="13">
        <v>389723</v>
      </c>
      <c r="H341" s="14">
        <f t="shared" si="10"/>
        <v>98.7205337737541</v>
      </c>
      <c r="I341" s="15">
        <f t="shared" si="11"/>
        <v>99.64944489048669</v>
      </c>
    </row>
    <row r="342" spans="1:9" ht="12.75">
      <c r="A342" s="45"/>
      <c r="B342" s="48"/>
      <c r="C342" s="37"/>
      <c r="D342" s="38"/>
      <c r="E342" s="30">
        <v>6000</v>
      </c>
      <c r="F342" s="30">
        <v>6255</v>
      </c>
      <c r="G342" s="30">
        <v>6253</v>
      </c>
      <c r="H342" s="31">
        <f t="shared" si="10"/>
        <v>104.21666666666667</v>
      </c>
      <c r="I342" s="32">
        <f t="shared" si="11"/>
        <v>99.96802557953637</v>
      </c>
    </row>
    <row r="343" spans="1:9" ht="12.75">
      <c r="A343" s="45"/>
      <c r="B343" s="48"/>
      <c r="C343" s="11" t="s">
        <v>312</v>
      </c>
      <c r="D343" s="12" t="s">
        <v>313</v>
      </c>
      <c r="E343" s="13">
        <v>8</v>
      </c>
      <c r="F343" s="13">
        <v>8</v>
      </c>
      <c r="G343" s="13">
        <v>4</v>
      </c>
      <c r="H343" s="14">
        <f t="shared" si="10"/>
        <v>50</v>
      </c>
      <c r="I343" s="15">
        <f t="shared" si="11"/>
        <v>50</v>
      </c>
    </row>
    <row r="344" spans="1:9" ht="13.5" thickBot="1">
      <c r="A344" s="45"/>
      <c r="B344" s="48"/>
      <c r="C344" s="11" t="s">
        <v>65</v>
      </c>
      <c r="D344" s="12" t="s">
        <v>66</v>
      </c>
      <c r="E344" s="13">
        <v>12797</v>
      </c>
      <c r="F344" s="13">
        <v>12797</v>
      </c>
      <c r="G344" s="13">
        <v>12785</v>
      </c>
      <c r="H344" s="14">
        <f t="shared" si="10"/>
        <v>99.9062280221927</v>
      </c>
      <c r="I344" s="15">
        <f t="shared" si="11"/>
        <v>99.9062280221927</v>
      </c>
    </row>
    <row r="345" spans="1:9" ht="12.75">
      <c r="A345" s="45"/>
      <c r="B345" s="48"/>
      <c r="C345" s="16" t="s">
        <v>18</v>
      </c>
      <c r="D345" s="17"/>
      <c r="E345" s="18">
        <v>407579</v>
      </c>
      <c r="F345" s="18">
        <v>405379</v>
      </c>
      <c r="G345" s="18">
        <v>403938</v>
      </c>
      <c r="H345" s="19">
        <f t="shared" si="10"/>
        <v>99.10667625172053</v>
      </c>
      <c r="I345" s="20">
        <f t="shared" si="11"/>
        <v>99.64453018039909</v>
      </c>
    </row>
    <row r="346" spans="1:9" ht="13.5" thickBot="1">
      <c r="A346" s="46"/>
      <c r="B346" s="49"/>
      <c r="C346" s="21" t="s">
        <v>19</v>
      </c>
      <c r="D346" s="22"/>
      <c r="E346" s="23">
        <v>6000</v>
      </c>
      <c r="F346" s="23">
        <v>6613</v>
      </c>
      <c r="G346" s="23">
        <v>6610</v>
      </c>
      <c r="H346" s="24">
        <f t="shared" si="10"/>
        <v>110.16666666666667</v>
      </c>
      <c r="I346" s="25">
        <f t="shared" si="11"/>
        <v>99.95463481022229</v>
      </c>
    </row>
    <row r="347" spans="1:9" ht="13.5" thickBot="1">
      <c r="A347" s="41"/>
      <c r="B347" s="42"/>
      <c r="C347" s="43"/>
      <c r="D347" s="26" t="s">
        <v>20</v>
      </c>
      <c r="E347" s="27">
        <v>413579</v>
      </c>
      <c r="F347" s="27">
        <v>411992</v>
      </c>
      <c r="G347" s="27">
        <v>410548</v>
      </c>
      <c r="H347" s="28">
        <f t="shared" si="10"/>
        <v>99.26712913373261</v>
      </c>
      <c r="I347" s="29">
        <f t="shared" si="11"/>
        <v>99.64950775743219</v>
      </c>
    </row>
    <row r="348" spans="1:9" ht="12.75">
      <c r="A348" s="44" t="s">
        <v>314</v>
      </c>
      <c r="B348" s="47" t="s">
        <v>322</v>
      </c>
      <c r="C348" s="11" t="s">
        <v>14</v>
      </c>
      <c r="D348" s="12" t="s">
        <v>15</v>
      </c>
      <c r="E348" s="13">
        <v>12797</v>
      </c>
      <c r="F348" s="13">
        <v>13285</v>
      </c>
      <c r="G348" s="13">
        <v>12598</v>
      </c>
      <c r="H348" s="14">
        <f t="shared" si="10"/>
        <v>98.44494803469563</v>
      </c>
      <c r="I348" s="15">
        <f t="shared" si="11"/>
        <v>94.82875423409861</v>
      </c>
    </row>
    <row r="349" spans="1:9" ht="13.5" thickBot="1">
      <c r="A349" s="45"/>
      <c r="B349" s="48"/>
      <c r="C349" s="11" t="s">
        <v>65</v>
      </c>
      <c r="D349" s="12" t="s">
        <v>66</v>
      </c>
      <c r="E349" s="13">
        <v>0</v>
      </c>
      <c r="F349" s="13">
        <v>646</v>
      </c>
      <c r="G349" s="13">
        <v>145</v>
      </c>
      <c r="H349" s="14" t="str">
        <f t="shared" si="10"/>
        <v>***</v>
      </c>
      <c r="I349" s="15">
        <f t="shared" si="11"/>
        <v>22.445820433436534</v>
      </c>
    </row>
    <row r="350" spans="1:9" ht="13.5" thickBot="1">
      <c r="A350" s="46"/>
      <c r="B350" s="49"/>
      <c r="C350" s="16" t="s">
        <v>18</v>
      </c>
      <c r="D350" s="17"/>
      <c r="E350" s="18">
        <v>12797</v>
      </c>
      <c r="F350" s="18">
        <v>13931</v>
      </c>
      <c r="G350" s="18">
        <v>12743</v>
      </c>
      <c r="H350" s="19">
        <f t="shared" si="10"/>
        <v>99.57802609986716</v>
      </c>
      <c r="I350" s="20">
        <f t="shared" si="11"/>
        <v>91.47225611944585</v>
      </c>
    </row>
    <row r="351" spans="1:9" ht="13.5" thickBot="1">
      <c r="A351" s="41"/>
      <c r="B351" s="42"/>
      <c r="C351" s="43"/>
      <c r="D351" s="26" t="s">
        <v>20</v>
      </c>
      <c r="E351" s="27">
        <v>12797</v>
      </c>
      <c r="F351" s="27">
        <v>13931</v>
      </c>
      <c r="G351" s="27">
        <v>12743</v>
      </c>
      <c r="H351" s="28">
        <f t="shared" si="10"/>
        <v>99.57802609986716</v>
      </c>
      <c r="I351" s="29">
        <f t="shared" si="11"/>
        <v>91.47225611944585</v>
      </c>
    </row>
    <row r="352" spans="1:9" ht="13.5" thickBot="1">
      <c r="A352" s="44" t="s">
        <v>315</v>
      </c>
      <c r="B352" s="47" t="s">
        <v>316</v>
      </c>
      <c r="C352" s="11" t="s">
        <v>114</v>
      </c>
      <c r="D352" s="12" t="s">
        <v>115</v>
      </c>
      <c r="E352" s="13">
        <v>1135</v>
      </c>
      <c r="F352" s="13">
        <v>970</v>
      </c>
      <c r="G352" s="13">
        <v>802</v>
      </c>
      <c r="H352" s="14">
        <f t="shared" si="10"/>
        <v>70.66079295154185</v>
      </c>
      <c r="I352" s="15">
        <f t="shared" si="11"/>
        <v>82.68041237113403</v>
      </c>
    </row>
    <row r="353" spans="1:9" ht="13.5" thickBot="1">
      <c r="A353" s="46"/>
      <c r="B353" s="49"/>
      <c r="C353" s="16" t="s">
        <v>18</v>
      </c>
      <c r="D353" s="17"/>
      <c r="E353" s="18">
        <v>1135</v>
      </c>
      <c r="F353" s="18">
        <v>970</v>
      </c>
      <c r="G353" s="18">
        <v>802</v>
      </c>
      <c r="H353" s="19">
        <f t="shared" si="10"/>
        <v>70.66079295154185</v>
      </c>
      <c r="I353" s="20">
        <f t="shared" si="11"/>
        <v>82.68041237113403</v>
      </c>
    </row>
    <row r="354" spans="1:9" ht="13.5" thickBot="1">
      <c r="A354" s="41"/>
      <c r="B354" s="42"/>
      <c r="C354" s="43"/>
      <c r="D354" s="26" t="s">
        <v>20</v>
      </c>
      <c r="E354" s="27">
        <v>1135</v>
      </c>
      <c r="F354" s="27">
        <v>970</v>
      </c>
      <c r="G354" s="27">
        <v>802</v>
      </c>
      <c r="H354" s="28">
        <f t="shared" si="10"/>
        <v>70.66079295154185</v>
      </c>
      <c r="I354" s="29">
        <f t="shared" si="11"/>
        <v>82.68041237113403</v>
      </c>
    </row>
    <row r="355" spans="1:9" ht="12.75">
      <c r="A355" s="44" t="s">
        <v>317</v>
      </c>
      <c r="B355" s="47" t="s">
        <v>318</v>
      </c>
      <c r="C355" s="39" t="s">
        <v>150</v>
      </c>
      <c r="D355" s="40" t="s">
        <v>151</v>
      </c>
      <c r="E355" s="13">
        <v>6850</v>
      </c>
      <c r="F355" s="13">
        <v>7156</v>
      </c>
      <c r="G355" s="13">
        <v>7153</v>
      </c>
      <c r="H355" s="14">
        <f t="shared" si="10"/>
        <v>104.42335766423358</v>
      </c>
      <c r="I355" s="15">
        <f t="shared" si="11"/>
        <v>99.95807713806596</v>
      </c>
    </row>
    <row r="356" spans="1:9" ht="12.75">
      <c r="A356" s="45"/>
      <c r="B356" s="48"/>
      <c r="C356" s="37"/>
      <c r="D356" s="38"/>
      <c r="E356" s="30">
        <v>0</v>
      </c>
      <c r="F356" s="30">
        <v>550</v>
      </c>
      <c r="G356" s="30">
        <v>549</v>
      </c>
      <c r="H356" s="31" t="str">
        <f t="shared" si="10"/>
        <v>***</v>
      </c>
      <c r="I356" s="32">
        <f t="shared" si="11"/>
        <v>99.81818181818181</v>
      </c>
    </row>
    <row r="357" spans="1:9" ht="12.75">
      <c r="A357" s="45"/>
      <c r="B357" s="48"/>
      <c r="C357" s="33" t="s">
        <v>278</v>
      </c>
      <c r="D357" s="35" t="s">
        <v>279</v>
      </c>
      <c r="E357" s="13">
        <v>2605</v>
      </c>
      <c r="F357" s="13">
        <v>953</v>
      </c>
      <c r="G357" s="13">
        <v>1056</v>
      </c>
      <c r="H357" s="14">
        <f t="shared" si="10"/>
        <v>40.53742802303263</v>
      </c>
      <c r="I357" s="15">
        <f t="shared" si="11"/>
        <v>110.80797481636937</v>
      </c>
    </row>
    <row r="358" spans="1:9" ht="12.75">
      <c r="A358" s="45"/>
      <c r="B358" s="48"/>
      <c r="C358" s="37"/>
      <c r="D358" s="38"/>
      <c r="E358" s="30">
        <v>0</v>
      </c>
      <c r="F358" s="30">
        <v>121</v>
      </c>
      <c r="G358" s="30">
        <v>121</v>
      </c>
      <c r="H358" s="31" t="str">
        <f t="shared" si="10"/>
        <v>***</v>
      </c>
      <c r="I358" s="32">
        <f t="shared" si="11"/>
        <v>100</v>
      </c>
    </row>
    <row r="359" spans="1:9" ht="12.75">
      <c r="A359" s="45"/>
      <c r="B359" s="48"/>
      <c r="C359" s="33" t="s">
        <v>25</v>
      </c>
      <c r="D359" s="35" t="s">
        <v>26</v>
      </c>
      <c r="E359" s="13">
        <v>40</v>
      </c>
      <c r="F359" s="13">
        <v>109</v>
      </c>
      <c r="G359" s="13">
        <v>109</v>
      </c>
      <c r="H359" s="14">
        <f t="shared" si="10"/>
        <v>272.5</v>
      </c>
      <c r="I359" s="15">
        <f t="shared" si="11"/>
        <v>100</v>
      </c>
    </row>
    <row r="360" spans="1:9" ht="12.75">
      <c r="A360" s="45"/>
      <c r="B360" s="48"/>
      <c r="C360" s="37"/>
      <c r="D360" s="38"/>
      <c r="E360" s="30">
        <v>0</v>
      </c>
      <c r="F360" s="30">
        <v>37</v>
      </c>
      <c r="G360" s="30">
        <v>34</v>
      </c>
      <c r="H360" s="31" t="str">
        <f t="shared" si="10"/>
        <v>***</v>
      </c>
      <c r="I360" s="32">
        <f t="shared" si="11"/>
        <v>91.89189189189189</v>
      </c>
    </row>
    <row r="361" spans="1:9" ht="12.75">
      <c r="A361" s="45"/>
      <c r="B361" s="48"/>
      <c r="C361" s="11" t="s">
        <v>33</v>
      </c>
      <c r="D361" s="12" t="s">
        <v>34</v>
      </c>
      <c r="E361" s="30">
        <v>0</v>
      </c>
      <c r="F361" s="30">
        <v>1029</v>
      </c>
      <c r="G361" s="30">
        <v>1028</v>
      </c>
      <c r="H361" s="31" t="str">
        <f t="shared" si="10"/>
        <v>***</v>
      </c>
      <c r="I361" s="32">
        <f t="shared" si="11"/>
        <v>99.90281827016521</v>
      </c>
    </row>
    <row r="362" spans="1:9" ht="12.75">
      <c r="A362" s="45"/>
      <c r="B362" s="48"/>
      <c r="C362" s="11" t="s">
        <v>304</v>
      </c>
      <c r="D362" s="12" t="s">
        <v>305</v>
      </c>
      <c r="E362" s="13">
        <v>916</v>
      </c>
      <c r="F362" s="13">
        <v>947</v>
      </c>
      <c r="G362" s="13">
        <v>947</v>
      </c>
      <c r="H362" s="14">
        <f t="shared" si="10"/>
        <v>103.38427947598254</v>
      </c>
      <c r="I362" s="15">
        <f t="shared" si="11"/>
        <v>100</v>
      </c>
    </row>
    <row r="363" spans="1:9" ht="12.75">
      <c r="A363" s="45"/>
      <c r="B363" s="48"/>
      <c r="C363" s="11" t="s">
        <v>86</v>
      </c>
      <c r="D363" s="12" t="s">
        <v>87</v>
      </c>
      <c r="E363" s="13">
        <v>0</v>
      </c>
      <c r="F363" s="13">
        <v>94</v>
      </c>
      <c r="G363" s="13">
        <v>6</v>
      </c>
      <c r="H363" s="14" t="str">
        <f t="shared" si="10"/>
        <v>***</v>
      </c>
      <c r="I363" s="15">
        <f t="shared" si="11"/>
        <v>6.382978723404255</v>
      </c>
    </row>
    <row r="364" spans="1:9" ht="12.75">
      <c r="A364" s="45"/>
      <c r="B364" s="48"/>
      <c r="C364" s="11" t="s">
        <v>39</v>
      </c>
      <c r="D364" s="12" t="s">
        <v>40</v>
      </c>
      <c r="E364" s="13">
        <v>5000</v>
      </c>
      <c r="F364" s="13">
        <v>5000</v>
      </c>
      <c r="G364" s="13">
        <v>5000</v>
      </c>
      <c r="H364" s="14">
        <f t="shared" si="10"/>
        <v>100</v>
      </c>
      <c r="I364" s="15">
        <f t="shared" si="11"/>
        <v>100</v>
      </c>
    </row>
    <row r="365" spans="1:9" ht="12.75">
      <c r="A365" s="45"/>
      <c r="B365" s="48"/>
      <c r="C365" s="11" t="s">
        <v>80</v>
      </c>
      <c r="D365" s="12" t="s">
        <v>81</v>
      </c>
      <c r="E365" s="13">
        <v>10000</v>
      </c>
      <c r="F365" s="13">
        <v>0</v>
      </c>
      <c r="G365" s="13">
        <v>0</v>
      </c>
      <c r="H365" s="14" t="str">
        <f t="shared" si="10"/>
        <v>***</v>
      </c>
      <c r="I365" s="15" t="str">
        <f t="shared" si="11"/>
        <v>***</v>
      </c>
    </row>
    <row r="366" spans="1:9" ht="12.75">
      <c r="A366" s="45"/>
      <c r="B366" s="48"/>
      <c r="C366" s="33" t="s">
        <v>12</v>
      </c>
      <c r="D366" s="35" t="s">
        <v>13</v>
      </c>
      <c r="E366" s="13">
        <v>15043</v>
      </c>
      <c r="F366" s="13">
        <v>4561</v>
      </c>
      <c r="G366" s="13">
        <v>4446</v>
      </c>
      <c r="H366" s="14">
        <f t="shared" si="10"/>
        <v>29.555274878681114</v>
      </c>
      <c r="I366" s="15">
        <f t="shared" si="11"/>
        <v>97.47862310896733</v>
      </c>
    </row>
    <row r="367" spans="1:9" ht="12.75">
      <c r="A367" s="45"/>
      <c r="B367" s="48"/>
      <c r="C367" s="37"/>
      <c r="D367" s="38"/>
      <c r="E367" s="30">
        <v>0</v>
      </c>
      <c r="F367" s="30">
        <v>100</v>
      </c>
      <c r="G367" s="30">
        <v>97</v>
      </c>
      <c r="H367" s="31" t="str">
        <f t="shared" si="10"/>
        <v>***</v>
      </c>
      <c r="I367" s="32">
        <f t="shared" si="11"/>
        <v>97</v>
      </c>
    </row>
    <row r="368" spans="1:9" ht="12.75">
      <c r="A368" s="45"/>
      <c r="B368" s="48"/>
      <c r="C368" s="33" t="s">
        <v>110</v>
      </c>
      <c r="D368" s="35" t="s">
        <v>111</v>
      </c>
      <c r="E368" s="13">
        <v>9412</v>
      </c>
      <c r="F368" s="13">
        <v>6102</v>
      </c>
      <c r="G368" s="13">
        <v>4707</v>
      </c>
      <c r="H368" s="14">
        <f t="shared" si="10"/>
        <v>50.01062473438164</v>
      </c>
      <c r="I368" s="15">
        <f t="shared" si="11"/>
        <v>77.1386430678466</v>
      </c>
    </row>
    <row r="369" spans="1:9" ht="12.75">
      <c r="A369" s="45"/>
      <c r="B369" s="48"/>
      <c r="C369" s="37"/>
      <c r="D369" s="38"/>
      <c r="E369" s="30">
        <v>0</v>
      </c>
      <c r="F369" s="30">
        <v>326</v>
      </c>
      <c r="G369" s="30">
        <v>230</v>
      </c>
      <c r="H369" s="31" t="str">
        <f t="shared" si="10"/>
        <v>***</v>
      </c>
      <c r="I369" s="32">
        <f t="shared" si="11"/>
        <v>70.5521472392638</v>
      </c>
    </row>
    <row r="370" spans="1:9" ht="12.75">
      <c r="A370" s="45"/>
      <c r="B370" s="48"/>
      <c r="C370" s="11" t="s">
        <v>288</v>
      </c>
      <c r="D370" s="12" t="s">
        <v>289</v>
      </c>
      <c r="E370" s="13">
        <v>605</v>
      </c>
      <c r="F370" s="13">
        <v>296</v>
      </c>
      <c r="G370" s="13">
        <v>219</v>
      </c>
      <c r="H370" s="14">
        <f t="shared" si="10"/>
        <v>36.19834710743802</v>
      </c>
      <c r="I370" s="15">
        <f t="shared" si="11"/>
        <v>73.98648648648648</v>
      </c>
    </row>
    <row r="371" spans="1:9" ht="12.75">
      <c r="A371" s="45"/>
      <c r="B371" s="48"/>
      <c r="C371" s="11" t="s">
        <v>122</v>
      </c>
      <c r="D371" s="12" t="s">
        <v>123</v>
      </c>
      <c r="E371" s="13">
        <v>9863</v>
      </c>
      <c r="F371" s="13">
        <v>6045</v>
      </c>
      <c r="G371" s="13">
        <v>5582</v>
      </c>
      <c r="H371" s="14">
        <f t="shared" si="10"/>
        <v>56.59535638243942</v>
      </c>
      <c r="I371" s="15">
        <f t="shared" si="11"/>
        <v>92.34077750206782</v>
      </c>
    </row>
    <row r="372" spans="1:9" ht="12.75">
      <c r="A372" s="45"/>
      <c r="B372" s="48"/>
      <c r="C372" s="11" t="s">
        <v>220</v>
      </c>
      <c r="D372" s="12" t="s">
        <v>221</v>
      </c>
      <c r="E372" s="13">
        <v>0</v>
      </c>
      <c r="F372" s="13">
        <v>123</v>
      </c>
      <c r="G372" s="13">
        <v>122</v>
      </c>
      <c r="H372" s="14" t="str">
        <f t="shared" si="10"/>
        <v>***</v>
      </c>
      <c r="I372" s="15">
        <f t="shared" si="11"/>
        <v>99.1869918699187</v>
      </c>
    </row>
    <row r="373" spans="1:9" ht="12.75">
      <c r="A373" s="45"/>
      <c r="B373" s="48"/>
      <c r="C373" s="11" t="s">
        <v>16</v>
      </c>
      <c r="D373" s="12" t="s">
        <v>17</v>
      </c>
      <c r="E373" s="13">
        <v>0</v>
      </c>
      <c r="F373" s="13">
        <v>797</v>
      </c>
      <c r="G373" s="13">
        <v>795</v>
      </c>
      <c r="H373" s="14" t="str">
        <f t="shared" si="10"/>
        <v>***</v>
      </c>
      <c r="I373" s="15">
        <f t="shared" si="11"/>
        <v>99.74905897114178</v>
      </c>
    </row>
    <row r="374" spans="1:9" ht="12.75">
      <c r="A374" s="45"/>
      <c r="B374" s="48"/>
      <c r="C374" s="11" t="s">
        <v>61</v>
      </c>
      <c r="D374" s="12" t="s">
        <v>62</v>
      </c>
      <c r="E374" s="13">
        <v>10</v>
      </c>
      <c r="F374" s="13">
        <v>10</v>
      </c>
      <c r="G374" s="13">
        <v>3</v>
      </c>
      <c r="H374" s="14">
        <f t="shared" si="10"/>
        <v>30</v>
      </c>
      <c r="I374" s="15">
        <f t="shared" si="11"/>
        <v>30</v>
      </c>
    </row>
    <row r="375" spans="1:9" ht="13.5" thickBot="1">
      <c r="A375" s="45"/>
      <c r="B375" s="48"/>
      <c r="C375" s="11" t="s">
        <v>71</v>
      </c>
      <c r="D375" s="12" t="s">
        <v>72</v>
      </c>
      <c r="E375" s="13">
        <v>60</v>
      </c>
      <c r="F375" s="13">
        <v>60</v>
      </c>
      <c r="G375" s="13">
        <v>37</v>
      </c>
      <c r="H375" s="14">
        <f t="shared" si="10"/>
        <v>61.666666666666664</v>
      </c>
      <c r="I375" s="15">
        <f t="shared" si="11"/>
        <v>61.666666666666664</v>
      </c>
    </row>
    <row r="376" spans="1:9" ht="12.75">
      <c r="A376" s="45"/>
      <c r="B376" s="48"/>
      <c r="C376" s="16" t="s">
        <v>18</v>
      </c>
      <c r="D376" s="17"/>
      <c r="E376" s="18">
        <v>60404</v>
      </c>
      <c r="F376" s="18">
        <v>32253</v>
      </c>
      <c r="G376" s="18">
        <v>30182</v>
      </c>
      <c r="H376" s="19">
        <f t="shared" si="10"/>
        <v>49.96688960995961</v>
      </c>
      <c r="I376" s="20">
        <f t="shared" si="11"/>
        <v>93.5788918860261</v>
      </c>
    </row>
    <row r="377" spans="1:9" ht="13.5" thickBot="1">
      <c r="A377" s="46"/>
      <c r="B377" s="49"/>
      <c r="C377" s="21" t="s">
        <v>19</v>
      </c>
      <c r="D377" s="22"/>
      <c r="E377" s="23">
        <v>0</v>
      </c>
      <c r="F377" s="23">
        <v>2163</v>
      </c>
      <c r="G377" s="23">
        <v>2059</v>
      </c>
      <c r="H377" s="24" t="str">
        <f t="shared" si="10"/>
        <v>***</v>
      </c>
      <c r="I377" s="25">
        <f t="shared" si="11"/>
        <v>95.19186315302821</v>
      </c>
    </row>
    <row r="378" spans="1:9" ht="13.5" thickBot="1">
      <c r="A378" s="41"/>
      <c r="B378" s="42"/>
      <c r="C378" s="43"/>
      <c r="D378" s="26" t="s">
        <v>20</v>
      </c>
      <c r="E378" s="27">
        <v>60404</v>
      </c>
      <c r="F378" s="27">
        <v>34416</v>
      </c>
      <c r="G378" s="27">
        <v>32241</v>
      </c>
      <c r="H378" s="28">
        <f t="shared" si="10"/>
        <v>53.37560426461824</v>
      </c>
      <c r="I378" s="29">
        <f t="shared" si="11"/>
        <v>93.6802649930265</v>
      </c>
    </row>
    <row r="379" spans="1:9" ht="13.5" thickBot="1">
      <c r="A379" s="41" t="s">
        <v>319</v>
      </c>
      <c r="B379" s="42"/>
      <c r="C379" s="43"/>
      <c r="D379" s="26"/>
      <c r="E379" s="27">
        <v>6876755</v>
      </c>
      <c r="F379" s="27">
        <v>7417042</v>
      </c>
      <c r="G379" s="27">
        <v>18019123</v>
      </c>
      <c r="H379" s="28">
        <f t="shared" si="10"/>
        <v>262.02944557425707</v>
      </c>
      <c r="I379" s="29">
        <f t="shared" si="11"/>
        <v>242.94217290396898</v>
      </c>
    </row>
    <row r="380" spans="1:9" ht="13.5" thickBot="1">
      <c r="A380" s="41" t="s">
        <v>320</v>
      </c>
      <c r="B380" s="42"/>
      <c r="C380" s="43"/>
      <c r="D380" s="26"/>
      <c r="E380" s="27">
        <f>-956166+928612</f>
        <v>-27554</v>
      </c>
      <c r="F380" s="27">
        <f>-1198634+1169894</f>
        <v>-28740</v>
      </c>
      <c r="G380" s="27">
        <f>-12215830+1150079</f>
        <v>-11065751</v>
      </c>
      <c r="H380" s="28" t="s">
        <v>330</v>
      </c>
      <c r="I380" s="29" t="s">
        <v>330</v>
      </c>
    </row>
    <row r="381" spans="1:9" ht="13.5" thickBot="1">
      <c r="A381" s="41" t="s">
        <v>321</v>
      </c>
      <c r="B381" s="42"/>
      <c r="C381" s="43"/>
      <c r="D381" s="26"/>
      <c r="E381" s="27">
        <f>5920589+928612</f>
        <v>6849201</v>
      </c>
      <c r="F381" s="27">
        <f>6218408+1169894</f>
        <v>7388302</v>
      </c>
      <c r="G381" s="27">
        <f>5803293+1150079</f>
        <v>6953372</v>
      </c>
      <c r="H381" s="28">
        <f t="shared" si="10"/>
        <v>101.52092192943381</v>
      </c>
      <c r="I381" s="29">
        <f t="shared" si="11"/>
        <v>94.11326174809855</v>
      </c>
    </row>
  </sheetData>
  <sheetProtection/>
  <mergeCells count="194">
    <mergeCell ref="B25:B26"/>
    <mergeCell ref="A6:A23"/>
    <mergeCell ref="B6:B23"/>
    <mergeCell ref="A1:I1"/>
    <mergeCell ref="A3:A5"/>
    <mergeCell ref="B3:B5"/>
    <mergeCell ref="C3:C5"/>
    <mergeCell ref="D3:D5"/>
    <mergeCell ref="E4:E5"/>
    <mergeCell ref="F4:F5"/>
    <mergeCell ref="A70:C70"/>
    <mergeCell ref="G3:G5"/>
    <mergeCell ref="E3:F3"/>
    <mergeCell ref="H3:I3"/>
    <mergeCell ref="A71:A73"/>
    <mergeCell ref="B71:B73"/>
    <mergeCell ref="A54:A69"/>
    <mergeCell ref="B54:B69"/>
    <mergeCell ref="H4:H5"/>
    <mergeCell ref="I4:I5"/>
    <mergeCell ref="A74:C74"/>
    <mergeCell ref="A88:C88"/>
    <mergeCell ref="A94:C94"/>
    <mergeCell ref="A264:A271"/>
    <mergeCell ref="B264:B271"/>
    <mergeCell ref="A259:A262"/>
    <mergeCell ref="B259:B262"/>
    <mergeCell ref="A106:C106"/>
    <mergeCell ref="A127:C127"/>
    <mergeCell ref="A136:C136"/>
    <mergeCell ref="A181:C181"/>
    <mergeCell ref="A378:C378"/>
    <mergeCell ref="A348:A350"/>
    <mergeCell ref="B348:B350"/>
    <mergeCell ref="A338:A346"/>
    <mergeCell ref="B338:B346"/>
    <mergeCell ref="A199:C199"/>
    <mergeCell ref="A230:C230"/>
    <mergeCell ref="A379:C379"/>
    <mergeCell ref="A380:C380"/>
    <mergeCell ref="A381:C381"/>
    <mergeCell ref="A355:A377"/>
    <mergeCell ref="B355:B377"/>
    <mergeCell ref="A352:A353"/>
    <mergeCell ref="B352:B353"/>
    <mergeCell ref="C355:C356"/>
    <mergeCell ref="A354:C354"/>
    <mergeCell ref="A335:A336"/>
    <mergeCell ref="B335:B336"/>
    <mergeCell ref="A294:A333"/>
    <mergeCell ref="B294:B333"/>
    <mergeCell ref="A273:A292"/>
    <mergeCell ref="B273:B292"/>
    <mergeCell ref="A334:C334"/>
    <mergeCell ref="A293:C293"/>
    <mergeCell ref="C321:C322"/>
    <mergeCell ref="C299:C300"/>
    <mergeCell ref="C273:C274"/>
    <mergeCell ref="A231:A257"/>
    <mergeCell ref="B231:B257"/>
    <mergeCell ref="A200:A229"/>
    <mergeCell ref="B200:B229"/>
    <mergeCell ref="A182:A198"/>
    <mergeCell ref="B182:B198"/>
    <mergeCell ref="A137:A150"/>
    <mergeCell ref="B137:B150"/>
    <mergeCell ref="A128:A135"/>
    <mergeCell ref="B128:B135"/>
    <mergeCell ref="A107:A126"/>
    <mergeCell ref="B107:B126"/>
    <mergeCell ref="A95:A105"/>
    <mergeCell ref="B95:B105"/>
    <mergeCell ref="A89:A93"/>
    <mergeCell ref="B89:B93"/>
    <mergeCell ref="A75:A87"/>
    <mergeCell ref="B75:B87"/>
    <mergeCell ref="A50:A52"/>
    <mergeCell ref="B50:B52"/>
    <mergeCell ref="A43:A48"/>
    <mergeCell ref="B43:B48"/>
    <mergeCell ref="A28:A41"/>
    <mergeCell ref="B28:B41"/>
    <mergeCell ref="A42:C42"/>
    <mergeCell ref="A49:C49"/>
    <mergeCell ref="D368:D369"/>
    <mergeCell ref="C366:C367"/>
    <mergeCell ref="D366:D367"/>
    <mergeCell ref="C359:C360"/>
    <mergeCell ref="D359:D360"/>
    <mergeCell ref="C357:C358"/>
    <mergeCell ref="D357:D358"/>
    <mergeCell ref="C368:C369"/>
    <mergeCell ref="D355:D356"/>
    <mergeCell ref="C341:C342"/>
    <mergeCell ref="D341:D342"/>
    <mergeCell ref="C338:C339"/>
    <mergeCell ref="D338:D339"/>
    <mergeCell ref="C325:C326"/>
    <mergeCell ref="D325:D326"/>
    <mergeCell ref="A337:C337"/>
    <mergeCell ref="A347:C347"/>
    <mergeCell ref="A351:C351"/>
    <mergeCell ref="D321:D322"/>
    <mergeCell ref="C310:C311"/>
    <mergeCell ref="D310:D311"/>
    <mergeCell ref="C305:C306"/>
    <mergeCell ref="D305:D306"/>
    <mergeCell ref="C303:C304"/>
    <mergeCell ref="D303:D304"/>
    <mergeCell ref="D299:D300"/>
    <mergeCell ref="C297:C298"/>
    <mergeCell ref="D297:D298"/>
    <mergeCell ref="C295:C296"/>
    <mergeCell ref="D295:D296"/>
    <mergeCell ref="C275:C276"/>
    <mergeCell ref="D275:D276"/>
    <mergeCell ref="D273:D274"/>
    <mergeCell ref="C265:C266"/>
    <mergeCell ref="D265:D266"/>
    <mergeCell ref="C251:C252"/>
    <mergeCell ref="D251:D252"/>
    <mergeCell ref="C247:C248"/>
    <mergeCell ref="D247:D248"/>
    <mergeCell ref="A258:C258"/>
    <mergeCell ref="A263:C263"/>
    <mergeCell ref="A272:C272"/>
    <mergeCell ref="C245:C246"/>
    <mergeCell ref="D245:D246"/>
    <mergeCell ref="C214:C215"/>
    <mergeCell ref="D214:D215"/>
    <mergeCell ref="C206:C207"/>
    <mergeCell ref="D206:D207"/>
    <mergeCell ref="C204:C205"/>
    <mergeCell ref="D204:D205"/>
    <mergeCell ref="C187:C188"/>
    <mergeCell ref="D187:D188"/>
    <mergeCell ref="C185:C186"/>
    <mergeCell ref="D185:D186"/>
    <mergeCell ref="C176:C177"/>
    <mergeCell ref="D176:D177"/>
    <mergeCell ref="C174:C175"/>
    <mergeCell ref="D174:D175"/>
    <mergeCell ref="C166:C167"/>
    <mergeCell ref="D166:D167"/>
    <mergeCell ref="A173:C173"/>
    <mergeCell ref="A174:A180"/>
    <mergeCell ref="B174:B180"/>
    <mergeCell ref="A152:A172"/>
    <mergeCell ref="C163:C164"/>
    <mergeCell ref="D163:D164"/>
    <mergeCell ref="C158:C159"/>
    <mergeCell ref="D158:D159"/>
    <mergeCell ref="C155:C156"/>
    <mergeCell ref="D155:D156"/>
    <mergeCell ref="C153:C154"/>
    <mergeCell ref="D153:D154"/>
    <mergeCell ref="C146:C147"/>
    <mergeCell ref="D146:D147"/>
    <mergeCell ref="C144:C145"/>
    <mergeCell ref="D144:D145"/>
    <mergeCell ref="A151:C151"/>
    <mergeCell ref="B152:B172"/>
    <mergeCell ref="C142:C143"/>
    <mergeCell ref="D142:D143"/>
    <mergeCell ref="C139:C140"/>
    <mergeCell ref="D139:D140"/>
    <mergeCell ref="C130:C131"/>
    <mergeCell ref="D130:D131"/>
    <mergeCell ref="C128:C129"/>
    <mergeCell ref="D128:D129"/>
    <mergeCell ref="C121:C122"/>
    <mergeCell ref="D121:D122"/>
    <mergeCell ref="C113:C114"/>
    <mergeCell ref="D113:D114"/>
    <mergeCell ref="C90:C91"/>
    <mergeCell ref="D90:D91"/>
    <mergeCell ref="C84:C85"/>
    <mergeCell ref="D84:D85"/>
    <mergeCell ref="C6:C7"/>
    <mergeCell ref="D6:D7"/>
    <mergeCell ref="C54:C55"/>
    <mergeCell ref="D54:D55"/>
    <mergeCell ref="C43:C44"/>
    <mergeCell ref="D43:D44"/>
    <mergeCell ref="C38:C39"/>
    <mergeCell ref="D38:D39"/>
    <mergeCell ref="C64:C65"/>
    <mergeCell ref="D64:D65"/>
    <mergeCell ref="C8:C9"/>
    <mergeCell ref="D8:D9"/>
    <mergeCell ref="A27:C27"/>
    <mergeCell ref="A25:A26"/>
    <mergeCell ref="A53:C53"/>
    <mergeCell ref="A24:C24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landscape" paperSize="9" scale="92" r:id="rId1"/>
  <rowBreaks count="11" manualBreakCount="11">
    <brk id="42" max="255" man="1"/>
    <brk id="74" max="255" man="1"/>
    <brk id="106" max="255" man="1"/>
    <brk id="136" max="255" man="1"/>
    <brk id="173" max="255" man="1"/>
    <brk id="199" max="255" man="1"/>
    <brk id="230" max="255" man="1"/>
    <brk id="263" max="255" man="1"/>
    <brk id="293" max="255" man="1"/>
    <brk id="334" max="8" man="1"/>
    <brk id="3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Kořistka Pavel</cp:lastModifiedBy>
  <cp:lastPrinted>2017-04-18T07:20:42Z</cp:lastPrinted>
  <dcterms:created xsi:type="dcterms:W3CDTF">2001-10-24T13:08:44Z</dcterms:created>
  <dcterms:modified xsi:type="dcterms:W3CDTF">2017-06-05T06:26:36Z</dcterms:modified>
  <cp:category/>
  <cp:version/>
  <cp:contentType/>
  <cp:contentStatus/>
</cp:coreProperties>
</file>