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KR\2025\pro inventarizační komisi na 5.11\úpravy po poradě vedení dne 11.11.2024\pro tisk\"/>
    </mc:Choice>
  </mc:AlternateContent>
  <xr:revisionPtr revIDLastSave="0" documentId="8_{44D0B25D-1407-4443-B295-FD6776556283}" xr6:coauthVersionLast="47" xr6:coauthVersionMax="47" xr10:uidLastSave="{00000000-0000-0000-0000-000000000000}"/>
  <bookViews>
    <workbookView xWindow="1185" yWindow="1095" windowWidth="23835" windowHeight="12360" activeTab="1" xr2:uid="{68396BC5-0E9E-46F2-85C9-E3EEA8669295}"/>
  </bookViews>
  <sheets>
    <sheet name="Sumář" sheetId="2" r:id="rId1"/>
    <sheet name="Podle §" sheetId="1" r:id="rId2"/>
  </sheets>
  <definedNames>
    <definedName name="_xlnm._FilterDatabase" localSheetId="1" hidden="1">'Podle §'!$B$3:$AI$3</definedName>
    <definedName name="_xlnm.Print_Titles" localSheetId="1">'Podle §'!$1:$3</definedName>
    <definedName name="_xlnm.Print_Titles" localSheetId="0">Sumář!$5:$7</definedName>
    <definedName name="_xlnm.Print_Area" localSheetId="1">'Podle §'!$A$1:$AI$918</definedName>
    <definedName name="_xlnm.Print_Area" localSheetId="0">Sumář!$A$1:$S$91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7" i="1" l="1"/>
  <c r="I29" i="2" s="1"/>
  <c r="Z307" i="1"/>
  <c r="J29" i="2" s="1"/>
  <c r="AA307" i="1"/>
  <c r="K29" i="2" s="1"/>
  <c r="AB307" i="1"/>
  <c r="L29" i="2" s="1"/>
  <c r="AC307" i="1"/>
  <c r="M29" i="2" s="1"/>
  <c r="AD307" i="1"/>
  <c r="N29" i="2" s="1"/>
  <c r="AE307" i="1"/>
  <c r="O29" i="2" s="1"/>
  <c r="AF307" i="1"/>
  <c r="P29" i="2" s="1"/>
  <c r="AG307" i="1"/>
  <c r="Q29" i="2" s="1"/>
  <c r="AH307" i="1"/>
  <c r="R29" i="2" s="1"/>
  <c r="AI307" i="1"/>
  <c r="S29" i="2" s="1"/>
  <c r="X307" i="1"/>
  <c r="H29" i="2" s="1"/>
  <c r="W307" i="1"/>
  <c r="G29" i="2" s="1"/>
  <c r="V307" i="1"/>
  <c r="F29" i="2" s="1"/>
  <c r="U307" i="1"/>
  <c r="E29" i="2" s="1"/>
  <c r="T307" i="1"/>
  <c r="D29" i="2" s="1"/>
  <c r="S307" i="1"/>
  <c r="R307" i="1"/>
  <c r="B29" i="2" s="1"/>
  <c r="Q307" i="1"/>
  <c r="P307" i="1"/>
  <c r="O307" i="1"/>
  <c r="N307" i="1"/>
  <c r="C12" i="2"/>
  <c r="O475" i="1"/>
  <c r="P475" i="1"/>
  <c r="Q475" i="1"/>
  <c r="R475" i="1"/>
  <c r="B45" i="2" s="1"/>
  <c r="T475" i="1"/>
  <c r="D45" i="2" s="1"/>
  <c r="U475" i="1"/>
  <c r="E45" i="2" s="1"/>
  <c r="V475" i="1"/>
  <c r="F45" i="2" s="1"/>
  <c r="W475" i="1"/>
  <c r="G45" i="2" s="1"/>
  <c r="X475" i="1"/>
  <c r="H45" i="2" s="1"/>
  <c r="Y475" i="1"/>
  <c r="I45" i="2"/>
  <c r="Z475" i="1"/>
  <c r="J45" i="2" s="1"/>
  <c r="AA475" i="1"/>
  <c r="K45" i="2" s="1"/>
  <c r="AB475" i="1"/>
  <c r="L45" i="2" s="1"/>
  <c r="AC475" i="1"/>
  <c r="M45" i="2" s="1"/>
  <c r="AD475" i="1"/>
  <c r="N45" i="2" s="1"/>
  <c r="AE475" i="1"/>
  <c r="O45" i="2" s="1"/>
  <c r="AF475" i="1"/>
  <c r="P45" i="2" s="1"/>
  <c r="AG475" i="1"/>
  <c r="Q45" i="2" s="1"/>
  <c r="AH475" i="1"/>
  <c r="R45" i="2" s="1"/>
  <c r="AI475" i="1"/>
  <c r="S45" i="2" s="1"/>
  <c r="O181" i="1"/>
  <c r="P181" i="1"/>
  <c r="Q181" i="1"/>
  <c r="R181" i="1"/>
  <c r="B18" i="2" s="1"/>
  <c r="S181" i="1"/>
  <c r="T181" i="1"/>
  <c r="D18" i="2" s="1"/>
  <c r="U181" i="1"/>
  <c r="E18" i="2" s="1"/>
  <c r="V181" i="1"/>
  <c r="F18" i="2" s="1"/>
  <c r="W181" i="1"/>
  <c r="G18" i="2" s="1"/>
  <c r="K70" i="2" s="1"/>
  <c r="X181" i="1"/>
  <c r="H18" i="2" s="1"/>
  <c r="Y181" i="1"/>
  <c r="I18" i="2" s="1"/>
  <c r="Z181" i="1"/>
  <c r="J18" i="2" s="1"/>
  <c r="AA181" i="1"/>
  <c r="K18" i="2" s="1"/>
  <c r="AB181" i="1"/>
  <c r="L18" i="2" s="1"/>
  <c r="AC181" i="1"/>
  <c r="M18" i="2" s="1"/>
  <c r="AD181" i="1"/>
  <c r="N18" i="2" s="1"/>
  <c r="AE181" i="1"/>
  <c r="O18" i="2" s="1"/>
  <c r="AF181" i="1"/>
  <c r="P18" i="2" s="1"/>
  <c r="AG181" i="1"/>
  <c r="Q18" i="2" s="1"/>
  <c r="AH181" i="1"/>
  <c r="R18" i="2" s="1"/>
  <c r="AI181" i="1"/>
  <c r="S18" i="2" s="1"/>
  <c r="O103" i="1"/>
  <c r="P103" i="1"/>
  <c r="Q103" i="1"/>
  <c r="R103" i="1"/>
  <c r="B15" i="2" s="1"/>
  <c r="S103" i="1"/>
  <c r="T103" i="1"/>
  <c r="D15" i="2" s="1"/>
  <c r="U103" i="1"/>
  <c r="E15" i="2" s="1"/>
  <c r="V103" i="1"/>
  <c r="F15" i="2" s="1"/>
  <c r="W103" i="1"/>
  <c r="G15" i="2" s="1"/>
  <c r="X103" i="1"/>
  <c r="H15" i="2" s="1"/>
  <c r="Y103" i="1"/>
  <c r="I15" i="2" s="1"/>
  <c r="Z103" i="1"/>
  <c r="AA103" i="1"/>
  <c r="K15" i="2" s="1"/>
  <c r="AB103" i="1"/>
  <c r="L15" i="2" s="1"/>
  <c r="AC103" i="1"/>
  <c r="M15" i="2" s="1"/>
  <c r="AD103" i="1"/>
  <c r="N15" i="2" s="1"/>
  <c r="AE103" i="1"/>
  <c r="O15" i="2" s="1"/>
  <c r="AF103" i="1"/>
  <c r="P15" i="2" s="1"/>
  <c r="AG103" i="1"/>
  <c r="Q15" i="2" s="1"/>
  <c r="AH103" i="1"/>
  <c r="R15" i="2" s="1"/>
  <c r="AI103" i="1"/>
  <c r="S15" i="2" s="1"/>
  <c r="O76" i="1"/>
  <c r="P76" i="1"/>
  <c r="Q76" i="1"/>
  <c r="R76" i="1"/>
  <c r="B14" i="2" s="1"/>
  <c r="S76" i="1"/>
  <c r="T76" i="1"/>
  <c r="D14" i="2" s="1"/>
  <c r="U76" i="1"/>
  <c r="E14" i="2" s="1"/>
  <c r="V76" i="1"/>
  <c r="F14" i="2" s="1"/>
  <c r="W76" i="1"/>
  <c r="G14" i="2" s="1"/>
  <c r="X76" i="1"/>
  <c r="H14" i="2" s="1"/>
  <c r="Y76" i="1"/>
  <c r="I14" i="2" s="1"/>
  <c r="Z76" i="1"/>
  <c r="J14" i="2" s="1"/>
  <c r="AA76" i="1"/>
  <c r="K14" i="2" s="1"/>
  <c r="AB76" i="1"/>
  <c r="L14" i="2" s="1"/>
  <c r="AC76" i="1"/>
  <c r="M14" i="2" s="1"/>
  <c r="AD76" i="1"/>
  <c r="N14" i="2" s="1"/>
  <c r="AE76" i="1"/>
  <c r="O14" i="2" s="1"/>
  <c r="AF76" i="1"/>
  <c r="P14" i="2" s="1"/>
  <c r="AG76" i="1"/>
  <c r="Q14" i="2" s="1"/>
  <c r="AH76" i="1"/>
  <c r="R14" i="2" s="1"/>
  <c r="AI76" i="1"/>
  <c r="S14" i="2" s="1"/>
  <c r="K83" i="2"/>
  <c r="V914" i="1"/>
  <c r="F62" i="2" s="1"/>
  <c r="W914" i="1"/>
  <c r="G62" i="2" s="1"/>
  <c r="X914" i="1"/>
  <c r="H62" i="2" s="1"/>
  <c r="Y914" i="1"/>
  <c r="I62" i="2" s="1"/>
  <c r="Z914" i="1"/>
  <c r="J62" i="2" s="1"/>
  <c r="AA914" i="1"/>
  <c r="K62" i="2" s="1"/>
  <c r="AB914" i="1"/>
  <c r="L62" i="2" s="1"/>
  <c r="AC914" i="1"/>
  <c r="M62" i="2" s="1"/>
  <c r="AD914" i="1"/>
  <c r="N62" i="2" s="1"/>
  <c r="AE914" i="1"/>
  <c r="O62" i="2" s="1"/>
  <c r="AF914" i="1"/>
  <c r="P62" i="2" s="1"/>
  <c r="AG914" i="1"/>
  <c r="Q62" i="2" s="1"/>
  <c r="AH914" i="1"/>
  <c r="R62" i="2" s="1"/>
  <c r="AI914" i="1"/>
  <c r="S62" i="2" s="1"/>
  <c r="P914" i="1"/>
  <c r="Q914" i="1"/>
  <c r="R914" i="1"/>
  <c r="B62" i="2" s="1"/>
  <c r="S914" i="1"/>
  <c r="C62" i="2" s="1"/>
  <c r="T914" i="1"/>
  <c r="D62" i="2" s="1"/>
  <c r="U914" i="1"/>
  <c r="E62" i="2" s="1"/>
  <c r="O914" i="1"/>
  <c r="P342" i="1"/>
  <c r="Q342" i="1"/>
  <c r="R342" i="1"/>
  <c r="B32" i="2"/>
  <c r="S342" i="1"/>
  <c r="C32" i="2" s="1"/>
  <c r="T342" i="1"/>
  <c r="D32" i="2" s="1"/>
  <c r="U342" i="1"/>
  <c r="E32" i="2" s="1"/>
  <c r="V342" i="1"/>
  <c r="F32" i="2" s="1"/>
  <c r="W342" i="1"/>
  <c r="G32" i="2" s="1"/>
  <c r="X342" i="1"/>
  <c r="H32" i="2" s="1"/>
  <c r="Y342" i="1"/>
  <c r="I32" i="2" s="1"/>
  <c r="Z342" i="1"/>
  <c r="J32" i="2" s="1"/>
  <c r="AA342" i="1"/>
  <c r="K32" i="2" s="1"/>
  <c r="AB342" i="1"/>
  <c r="L32" i="2" s="1"/>
  <c r="AC342" i="1"/>
  <c r="M32" i="2" s="1"/>
  <c r="AD342" i="1"/>
  <c r="N32" i="2" s="1"/>
  <c r="AE342" i="1"/>
  <c r="O32" i="2" s="1"/>
  <c r="AF342" i="1"/>
  <c r="P32" i="2" s="1"/>
  <c r="AG342" i="1"/>
  <c r="Q32" i="2" s="1"/>
  <c r="AH342" i="1"/>
  <c r="R32" i="2" s="1"/>
  <c r="AI342" i="1"/>
  <c r="S32" i="2" s="1"/>
  <c r="O342" i="1"/>
  <c r="P304" i="1"/>
  <c r="Q304" i="1"/>
  <c r="R304" i="1"/>
  <c r="B28" i="2" s="1"/>
  <c r="S304" i="1"/>
  <c r="C28" i="2" s="1"/>
  <c r="T304" i="1"/>
  <c r="D28" i="2" s="1"/>
  <c r="U304" i="1"/>
  <c r="E28" i="2" s="1"/>
  <c r="V304" i="1"/>
  <c r="F28" i="2" s="1"/>
  <c r="W304" i="1"/>
  <c r="G28" i="2" s="1"/>
  <c r="X304" i="1"/>
  <c r="H28" i="2" s="1"/>
  <c r="Y304" i="1"/>
  <c r="I28" i="2" s="1"/>
  <c r="Z304" i="1"/>
  <c r="J28" i="2" s="1"/>
  <c r="AA304" i="1"/>
  <c r="K28" i="2" s="1"/>
  <c r="AB304" i="1"/>
  <c r="L28" i="2" s="1"/>
  <c r="AC304" i="1"/>
  <c r="M28" i="2" s="1"/>
  <c r="AD304" i="1"/>
  <c r="N28" i="2" s="1"/>
  <c r="AE304" i="1"/>
  <c r="O28" i="2" s="1"/>
  <c r="AF304" i="1"/>
  <c r="P28" i="2" s="1"/>
  <c r="AG304" i="1"/>
  <c r="Q28" i="2" s="1"/>
  <c r="AH304" i="1"/>
  <c r="R28" i="2" s="1"/>
  <c r="AI304" i="1"/>
  <c r="S28" i="2" s="1"/>
  <c r="P299" i="1"/>
  <c r="Q299" i="1"/>
  <c r="R299" i="1"/>
  <c r="B27" i="2" s="1"/>
  <c r="S299" i="1"/>
  <c r="C27" i="2" s="1"/>
  <c r="T299" i="1"/>
  <c r="D27" i="2" s="1"/>
  <c r="U299" i="1"/>
  <c r="E27" i="2" s="1"/>
  <c r="V299" i="1"/>
  <c r="F27" i="2" s="1"/>
  <c r="W299" i="1"/>
  <c r="G27" i="2" s="1"/>
  <c r="X299" i="1"/>
  <c r="H27" i="2" s="1"/>
  <c r="Y299" i="1"/>
  <c r="I27" i="2" s="1"/>
  <c r="Z299" i="1"/>
  <c r="J27" i="2" s="1"/>
  <c r="AA299" i="1"/>
  <c r="K27" i="2" s="1"/>
  <c r="AB299" i="1"/>
  <c r="L27" i="2"/>
  <c r="AC299" i="1"/>
  <c r="M27" i="2" s="1"/>
  <c r="AD299" i="1"/>
  <c r="N27" i="2" s="1"/>
  <c r="AE299" i="1"/>
  <c r="O27" i="2" s="1"/>
  <c r="AF299" i="1"/>
  <c r="P27" i="2" s="1"/>
  <c r="AG299" i="1"/>
  <c r="Q27" i="2" s="1"/>
  <c r="AH299" i="1"/>
  <c r="R27" i="2" s="1"/>
  <c r="AI299" i="1"/>
  <c r="S27" i="2" s="1"/>
  <c r="O299" i="1"/>
  <c r="P650" i="1"/>
  <c r="Q650" i="1"/>
  <c r="R650" i="1"/>
  <c r="B61" i="2"/>
  <c r="S650" i="1"/>
  <c r="C61" i="2" s="1"/>
  <c r="T650" i="1"/>
  <c r="D61" i="2" s="1"/>
  <c r="U650" i="1"/>
  <c r="E61" i="2" s="1"/>
  <c r="V650" i="1"/>
  <c r="F61" i="2" s="1"/>
  <c r="W650" i="1"/>
  <c r="G61" i="2" s="1"/>
  <c r="X650" i="1"/>
  <c r="H61" i="2" s="1"/>
  <c r="Y650" i="1"/>
  <c r="I61" i="2" s="1"/>
  <c r="Z650" i="1"/>
  <c r="J61" i="2" s="1"/>
  <c r="AA650" i="1"/>
  <c r="K61" i="2" s="1"/>
  <c r="AB650" i="1"/>
  <c r="L61" i="2" s="1"/>
  <c r="AC650" i="1"/>
  <c r="M61" i="2" s="1"/>
  <c r="AD650" i="1"/>
  <c r="N61" i="2" s="1"/>
  <c r="AE650" i="1"/>
  <c r="O61" i="2" s="1"/>
  <c r="AF650" i="1"/>
  <c r="P61" i="2" s="1"/>
  <c r="AG650" i="1"/>
  <c r="Q61" i="2" s="1"/>
  <c r="AH650" i="1"/>
  <c r="R61" i="2" s="1"/>
  <c r="AI650" i="1"/>
  <c r="S61" i="2" s="1"/>
  <c r="O650" i="1"/>
  <c r="C51" i="2"/>
  <c r="AI539" i="1"/>
  <c r="S51" i="2" s="1"/>
  <c r="AH539" i="1"/>
  <c r="R51" i="2"/>
  <c r="AG539" i="1"/>
  <c r="Q51" i="2" s="1"/>
  <c r="AF539" i="1"/>
  <c r="P51" i="2" s="1"/>
  <c r="AE539" i="1"/>
  <c r="O51" i="2" s="1"/>
  <c r="AD539" i="1"/>
  <c r="N51" i="2" s="1"/>
  <c r="AC539" i="1"/>
  <c r="M51" i="2" s="1"/>
  <c r="AB539" i="1"/>
  <c r="L51" i="2" s="1"/>
  <c r="AA539" i="1"/>
  <c r="K51" i="2" s="1"/>
  <c r="Z539" i="1"/>
  <c r="J51" i="2" s="1"/>
  <c r="Y539" i="1"/>
  <c r="I51" i="2" s="1"/>
  <c r="X539" i="1"/>
  <c r="H51" i="2" s="1"/>
  <c r="W539" i="1"/>
  <c r="G51" i="2" s="1"/>
  <c r="V539" i="1"/>
  <c r="F51" i="2" s="1"/>
  <c r="U539" i="1"/>
  <c r="E51" i="2" s="1"/>
  <c r="T539" i="1"/>
  <c r="D51" i="2" s="1"/>
  <c r="R539" i="1"/>
  <c r="B51" i="2" s="1"/>
  <c r="Q539" i="1"/>
  <c r="P539" i="1"/>
  <c r="O539" i="1"/>
  <c r="O304" i="1"/>
  <c r="P8" i="1"/>
  <c r="Q8" i="1"/>
  <c r="R8" i="1"/>
  <c r="B9" i="2" s="1"/>
  <c r="S8" i="1"/>
  <c r="T8" i="1"/>
  <c r="D9" i="2" s="1"/>
  <c r="U8" i="1"/>
  <c r="E9" i="2" s="1"/>
  <c r="V8" i="1"/>
  <c r="W8" i="1"/>
  <c r="G9" i="2" s="1"/>
  <c r="X8" i="1"/>
  <c r="H9" i="2" s="1"/>
  <c r="Y8" i="1"/>
  <c r="I9" i="2" s="1"/>
  <c r="Z8" i="1"/>
  <c r="J9" i="2" s="1"/>
  <c r="AA8" i="1"/>
  <c r="K9" i="2" s="1"/>
  <c r="AB8" i="1"/>
  <c r="L9" i="2" s="1"/>
  <c r="AC8" i="1"/>
  <c r="M9" i="2" s="1"/>
  <c r="AD8" i="1"/>
  <c r="N9" i="2" s="1"/>
  <c r="AE8" i="1"/>
  <c r="O9" i="2" s="1"/>
  <c r="AF8" i="1"/>
  <c r="P9" i="2" s="1"/>
  <c r="AG8" i="1"/>
  <c r="Q9" i="2" s="1"/>
  <c r="AH8" i="1"/>
  <c r="R9" i="2" s="1"/>
  <c r="AI8" i="1"/>
  <c r="S9" i="2" s="1"/>
  <c r="P571" i="1"/>
  <c r="Q571" i="1"/>
  <c r="R571" i="1"/>
  <c r="B53" i="2" s="1"/>
  <c r="S571" i="1"/>
  <c r="C53" i="2" s="1"/>
  <c r="T571" i="1"/>
  <c r="D53" i="2" s="1"/>
  <c r="U571" i="1"/>
  <c r="E53" i="2" s="1"/>
  <c r="V571" i="1"/>
  <c r="F53" i="2" s="1"/>
  <c r="W571" i="1"/>
  <c r="G53" i="2" s="1"/>
  <c r="X571" i="1"/>
  <c r="H53" i="2" s="1"/>
  <c r="Y571" i="1"/>
  <c r="I53" i="2" s="1"/>
  <c r="Z571" i="1"/>
  <c r="J53" i="2" s="1"/>
  <c r="AA571" i="1"/>
  <c r="K53" i="2" s="1"/>
  <c r="AB571" i="1"/>
  <c r="L53" i="2" s="1"/>
  <c r="AC571" i="1"/>
  <c r="M53" i="2" s="1"/>
  <c r="AD571" i="1"/>
  <c r="N53" i="2" s="1"/>
  <c r="AE571" i="1"/>
  <c r="O53" i="2" s="1"/>
  <c r="AF571" i="1"/>
  <c r="P53" i="2" s="1"/>
  <c r="AG571" i="1"/>
  <c r="Q53" i="2" s="1"/>
  <c r="AH571" i="1"/>
  <c r="R53" i="2" s="1"/>
  <c r="AI571" i="1"/>
  <c r="S53" i="2" s="1"/>
  <c r="O571" i="1"/>
  <c r="O566" i="1"/>
  <c r="P566" i="1"/>
  <c r="Q566" i="1"/>
  <c r="R566" i="1"/>
  <c r="B52" i="2" s="1"/>
  <c r="T566" i="1"/>
  <c r="D52" i="2" s="1"/>
  <c r="U566" i="1"/>
  <c r="E52" i="2" s="1"/>
  <c r="V566" i="1"/>
  <c r="F52" i="2" s="1"/>
  <c r="W566" i="1"/>
  <c r="G52" i="2" s="1"/>
  <c r="X566" i="1"/>
  <c r="H52" i="2" s="1"/>
  <c r="Y566" i="1"/>
  <c r="I52" i="2" s="1"/>
  <c r="Z566" i="1"/>
  <c r="J52" i="2"/>
  <c r="AA566" i="1"/>
  <c r="K52" i="2" s="1"/>
  <c r="AB566" i="1"/>
  <c r="L52" i="2" s="1"/>
  <c r="AC566" i="1"/>
  <c r="M52" i="2" s="1"/>
  <c r="AD566" i="1"/>
  <c r="N52" i="2" s="1"/>
  <c r="AE566" i="1"/>
  <c r="O52" i="2" s="1"/>
  <c r="AF566" i="1"/>
  <c r="P52" i="2"/>
  <c r="AG566" i="1"/>
  <c r="Q52" i="2" s="1"/>
  <c r="AH566" i="1"/>
  <c r="R52" i="2" s="1"/>
  <c r="AI566" i="1"/>
  <c r="S52" i="2" s="1"/>
  <c r="P467" i="1"/>
  <c r="Q467" i="1"/>
  <c r="R467" i="1"/>
  <c r="B44" i="2" s="1"/>
  <c r="S467" i="1"/>
  <c r="T467" i="1"/>
  <c r="D44" i="2" s="1"/>
  <c r="U467" i="1"/>
  <c r="E44" i="2" s="1"/>
  <c r="V467" i="1"/>
  <c r="F44" i="2"/>
  <c r="W467" i="1"/>
  <c r="G44" i="2" s="1"/>
  <c r="X467" i="1"/>
  <c r="H44" i="2" s="1"/>
  <c r="Y467" i="1"/>
  <c r="I44" i="2" s="1"/>
  <c r="Z467" i="1"/>
  <c r="J44" i="2" s="1"/>
  <c r="AA467" i="1"/>
  <c r="K44" i="2" s="1"/>
  <c r="AB467" i="1"/>
  <c r="L44" i="2" s="1"/>
  <c r="AC467" i="1"/>
  <c r="M44" i="2" s="1"/>
  <c r="AD467" i="1"/>
  <c r="N44" i="2" s="1"/>
  <c r="AE467" i="1"/>
  <c r="O44" i="2" s="1"/>
  <c r="AF467" i="1"/>
  <c r="P44" i="2" s="1"/>
  <c r="AG467" i="1"/>
  <c r="Q44" i="2" s="1"/>
  <c r="AH467" i="1"/>
  <c r="R44" i="2" s="1"/>
  <c r="AI467" i="1"/>
  <c r="S44" i="2" s="1"/>
  <c r="O467" i="1"/>
  <c r="C33" i="2"/>
  <c r="AI347" i="1"/>
  <c r="S33" i="2" s="1"/>
  <c r="AH347" i="1"/>
  <c r="R33" i="2" s="1"/>
  <c r="AG347" i="1"/>
  <c r="Q33" i="2" s="1"/>
  <c r="AF347" i="1"/>
  <c r="P33" i="2"/>
  <c r="AE347" i="1"/>
  <c r="O33" i="2" s="1"/>
  <c r="AD347" i="1"/>
  <c r="N33" i="2" s="1"/>
  <c r="AC347" i="1"/>
  <c r="M33" i="2" s="1"/>
  <c r="AB347" i="1"/>
  <c r="L33" i="2" s="1"/>
  <c r="AA347" i="1"/>
  <c r="K33" i="2" s="1"/>
  <c r="Z347" i="1"/>
  <c r="J33" i="2" s="1"/>
  <c r="Y347" i="1"/>
  <c r="I33" i="2" s="1"/>
  <c r="X347" i="1"/>
  <c r="H33" i="2" s="1"/>
  <c r="W347" i="1"/>
  <c r="G33" i="2" s="1"/>
  <c r="V347" i="1"/>
  <c r="F33" i="2" s="1"/>
  <c r="U347" i="1"/>
  <c r="E33" i="2" s="1"/>
  <c r="T347" i="1"/>
  <c r="D33" i="2" s="1"/>
  <c r="R347" i="1"/>
  <c r="B33" i="2" s="1"/>
  <c r="Q347" i="1"/>
  <c r="P347" i="1"/>
  <c r="O347" i="1"/>
  <c r="C23" i="2"/>
  <c r="AI274" i="1"/>
  <c r="S23" i="2" s="1"/>
  <c r="AH274" i="1"/>
  <c r="R23" i="2" s="1"/>
  <c r="AG274" i="1"/>
  <c r="Q23" i="2" s="1"/>
  <c r="AF274" i="1"/>
  <c r="P23" i="2" s="1"/>
  <c r="AE274" i="1"/>
  <c r="O23" i="2" s="1"/>
  <c r="AD274" i="1"/>
  <c r="N23" i="2" s="1"/>
  <c r="AC274" i="1"/>
  <c r="M23" i="2" s="1"/>
  <c r="AB274" i="1"/>
  <c r="L23" i="2" s="1"/>
  <c r="AA274" i="1"/>
  <c r="K23" i="2" s="1"/>
  <c r="Z274" i="1"/>
  <c r="J23" i="2" s="1"/>
  <c r="Y274" i="1"/>
  <c r="I23" i="2" s="1"/>
  <c r="X274" i="1"/>
  <c r="H23" i="2" s="1"/>
  <c r="W274" i="1"/>
  <c r="G23" i="2" s="1"/>
  <c r="V274" i="1"/>
  <c r="F23" i="2" s="1"/>
  <c r="U274" i="1"/>
  <c r="E23" i="2" s="1"/>
  <c r="T274" i="1"/>
  <c r="D23" i="2" s="1"/>
  <c r="R274" i="1"/>
  <c r="B23" i="2" s="1"/>
  <c r="Q274" i="1"/>
  <c r="P274" i="1"/>
  <c r="O274" i="1"/>
  <c r="P260" i="1"/>
  <c r="Q260" i="1"/>
  <c r="R260" i="1"/>
  <c r="B20" i="2" s="1"/>
  <c r="S260" i="1"/>
  <c r="T260" i="1"/>
  <c r="D20" i="2" s="1"/>
  <c r="U260" i="1"/>
  <c r="E20" i="2" s="1"/>
  <c r="V260" i="1"/>
  <c r="F20" i="2" s="1"/>
  <c r="W260" i="1"/>
  <c r="G20" i="2" s="1"/>
  <c r="X260" i="1"/>
  <c r="H20" i="2" s="1"/>
  <c r="Y260" i="1"/>
  <c r="I20" i="2" s="1"/>
  <c r="Z260" i="1"/>
  <c r="J20" i="2" s="1"/>
  <c r="AA260" i="1"/>
  <c r="K20" i="2" s="1"/>
  <c r="AB260" i="1"/>
  <c r="L20" i="2" s="1"/>
  <c r="AC260" i="1"/>
  <c r="M20" i="2" s="1"/>
  <c r="AD260" i="1"/>
  <c r="N20" i="2" s="1"/>
  <c r="AE260" i="1"/>
  <c r="O20" i="2" s="1"/>
  <c r="AF260" i="1"/>
  <c r="P20" i="2" s="1"/>
  <c r="AG260" i="1"/>
  <c r="Q20" i="2" s="1"/>
  <c r="AH260" i="1"/>
  <c r="R20" i="2" s="1"/>
  <c r="AI260" i="1"/>
  <c r="S20" i="2" s="1"/>
  <c r="O260" i="1"/>
  <c r="P16" i="1"/>
  <c r="Q16" i="1"/>
  <c r="R16" i="1"/>
  <c r="B11" i="2" s="1"/>
  <c r="S16" i="1"/>
  <c r="T16" i="1"/>
  <c r="D11" i="2" s="1"/>
  <c r="U16" i="1"/>
  <c r="E11" i="2" s="1"/>
  <c r="V16" i="1"/>
  <c r="F11" i="2" s="1"/>
  <c r="F8" i="2" s="1"/>
  <c r="W16" i="1"/>
  <c r="G11" i="2"/>
  <c r="X16" i="1"/>
  <c r="H11" i="2" s="1"/>
  <c r="Y16" i="1"/>
  <c r="I11" i="2" s="1"/>
  <c r="Z16" i="1"/>
  <c r="J11" i="2" s="1"/>
  <c r="AA16" i="1"/>
  <c r="K11" i="2" s="1"/>
  <c r="AB16" i="1"/>
  <c r="L11" i="2" s="1"/>
  <c r="AC16" i="1"/>
  <c r="M11" i="2" s="1"/>
  <c r="AD16" i="1"/>
  <c r="N11" i="2" s="1"/>
  <c r="AE16" i="1"/>
  <c r="O11" i="2" s="1"/>
  <c r="AF16" i="1"/>
  <c r="P11" i="2" s="1"/>
  <c r="AG16" i="1"/>
  <c r="Q11" i="2" s="1"/>
  <c r="AH16" i="1"/>
  <c r="R11" i="2" s="1"/>
  <c r="AI16" i="1"/>
  <c r="S11" i="2" s="1"/>
  <c r="O16" i="1"/>
  <c r="P12" i="1"/>
  <c r="Q12" i="1"/>
  <c r="R12" i="1"/>
  <c r="B10" i="2" s="1"/>
  <c r="S12" i="1"/>
  <c r="T12" i="1"/>
  <c r="D10" i="2" s="1"/>
  <c r="U12" i="1"/>
  <c r="E10" i="2" s="1"/>
  <c r="V12" i="1"/>
  <c r="W12" i="1"/>
  <c r="G10" i="2" s="1"/>
  <c r="X12" i="1"/>
  <c r="H10" i="2" s="1"/>
  <c r="Y12" i="1"/>
  <c r="I10" i="2" s="1"/>
  <c r="Z12" i="1"/>
  <c r="J10" i="2" s="1"/>
  <c r="AA12" i="1"/>
  <c r="K10" i="2" s="1"/>
  <c r="AB12" i="1"/>
  <c r="L10" i="2" s="1"/>
  <c r="AC12" i="1"/>
  <c r="M10" i="2" s="1"/>
  <c r="AD12" i="1"/>
  <c r="N10" i="2" s="1"/>
  <c r="AE12" i="1"/>
  <c r="O10" i="2" s="1"/>
  <c r="AF12" i="1"/>
  <c r="P10" i="2" s="1"/>
  <c r="AG12" i="1"/>
  <c r="Q10" i="2" s="1"/>
  <c r="AH12" i="1"/>
  <c r="R10" i="2" s="1"/>
  <c r="AI12" i="1"/>
  <c r="S10" i="2" s="1"/>
  <c r="O12" i="1"/>
  <c r="O8" i="1"/>
  <c r="O607" i="1"/>
  <c r="P607" i="1"/>
  <c r="Q607" i="1"/>
  <c r="R607" i="1"/>
  <c r="B58" i="2" s="1"/>
  <c r="T607" i="1"/>
  <c r="D58" i="2" s="1"/>
  <c r="U607" i="1"/>
  <c r="E58" i="2" s="1"/>
  <c r="V607" i="1"/>
  <c r="F58" i="2" s="1"/>
  <c r="W607" i="1"/>
  <c r="G58" i="2" s="1"/>
  <c r="X607" i="1"/>
  <c r="H58" i="2" s="1"/>
  <c r="Y607" i="1"/>
  <c r="I58" i="2" s="1"/>
  <c r="Z607" i="1"/>
  <c r="J58" i="2" s="1"/>
  <c r="AA607" i="1"/>
  <c r="K58" i="2" s="1"/>
  <c r="AB607" i="1"/>
  <c r="L58" i="2" s="1"/>
  <c r="AC607" i="1"/>
  <c r="M58" i="2" s="1"/>
  <c r="AD607" i="1"/>
  <c r="N58" i="2" s="1"/>
  <c r="AE607" i="1"/>
  <c r="O58" i="2" s="1"/>
  <c r="AF607" i="1"/>
  <c r="P58" i="2" s="1"/>
  <c r="AG607" i="1"/>
  <c r="Q58" i="2" s="1"/>
  <c r="AH607" i="1"/>
  <c r="R58" i="2" s="1"/>
  <c r="AI607" i="1"/>
  <c r="S58" i="2" s="1"/>
  <c r="O596" i="1"/>
  <c r="P596" i="1"/>
  <c r="Q596" i="1"/>
  <c r="R596" i="1"/>
  <c r="B57" i="2" s="1"/>
  <c r="T596" i="1"/>
  <c r="D57" i="2" s="1"/>
  <c r="U596" i="1"/>
  <c r="E57" i="2" s="1"/>
  <c r="V596" i="1"/>
  <c r="F57" i="2" s="1"/>
  <c r="W596" i="1"/>
  <c r="G57" i="2" s="1"/>
  <c r="X596" i="1"/>
  <c r="H57" i="2" s="1"/>
  <c r="Y596" i="1"/>
  <c r="I57" i="2" s="1"/>
  <c r="Z596" i="1"/>
  <c r="J57" i="2" s="1"/>
  <c r="AA596" i="1"/>
  <c r="K57" i="2"/>
  <c r="AB596" i="1"/>
  <c r="L57" i="2" s="1"/>
  <c r="AC596" i="1"/>
  <c r="M57" i="2" s="1"/>
  <c r="AD596" i="1"/>
  <c r="N57" i="2" s="1"/>
  <c r="AE596" i="1"/>
  <c r="O57" i="2" s="1"/>
  <c r="AF596" i="1"/>
  <c r="P57" i="2" s="1"/>
  <c r="AG596" i="1"/>
  <c r="Q57" i="2" s="1"/>
  <c r="AH596" i="1"/>
  <c r="R57" i="2" s="1"/>
  <c r="AI596" i="1"/>
  <c r="S57" i="2" s="1"/>
  <c r="O587" i="1"/>
  <c r="P587" i="1"/>
  <c r="Q587" i="1"/>
  <c r="R587" i="1"/>
  <c r="B56" i="2" s="1"/>
  <c r="S587" i="1"/>
  <c r="T587" i="1"/>
  <c r="D56" i="2" s="1"/>
  <c r="U587" i="1"/>
  <c r="E56" i="2" s="1"/>
  <c r="V587" i="1"/>
  <c r="F56" i="2" s="1"/>
  <c r="W587" i="1"/>
  <c r="G56" i="2" s="1"/>
  <c r="X587" i="1"/>
  <c r="H56" i="2" s="1"/>
  <c r="Y587" i="1"/>
  <c r="I56" i="2" s="1"/>
  <c r="Z587" i="1"/>
  <c r="J56" i="2" s="1"/>
  <c r="AA587" i="1"/>
  <c r="K56" i="2"/>
  <c r="AB587" i="1"/>
  <c r="L56" i="2" s="1"/>
  <c r="AC587" i="1"/>
  <c r="M56" i="2" s="1"/>
  <c r="AD587" i="1"/>
  <c r="N56" i="2" s="1"/>
  <c r="AE587" i="1"/>
  <c r="O56" i="2" s="1"/>
  <c r="AF587" i="1"/>
  <c r="P56" i="2" s="1"/>
  <c r="AG587" i="1"/>
  <c r="Q56" i="2" s="1"/>
  <c r="AH587" i="1"/>
  <c r="R56" i="2" s="1"/>
  <c r="AI587" i="1"/>
  <c r="S56" i="2" s="1"/>
  <c r="J15" i="2"/>
  <c r="O918" i="1"/>
  <c r="P918" i="1"/>
  <c r="Q918" i="1"/>
  <c r="R918" i="1"/>
  <c r="B63" i="2" s="1"/>
  <c r="S918" i="1"/>
  <c r="C63" i="2" s="1"/>
  <c r="T918" i="1"/>
  <c r="D63" i="2" s="1"/>
  <c r="U918" i="1"/>
  <c r="E63" i="2" s="1"/>
  <c r="V918" i="1"/>
  <c r="F63" i="2" s="1"/>
  <c r="W918" i="1"/>
  <c r="G63" i="2" s="1"/>
  <c r="X918" i="1"/>
  <c r="H63" i="2" s="1"/>
  <c r="Y918" i="1"/>
  <c r="I63" i="2" s="1"/>
  <c r="Z918" i="1"/>
  <c r="J63" i="2" s="1"/>
  <c r="AA918" i="1"/>
  <c r="K63" i="2" s="1"/>
  <c r="AB918" i="1"/>
  <c r="L63" i="2" s="1"/>
  <c r="AC918" i="1"/>
  <c r="M63" i="2" s="1"/>
  <c r="AD918" i="1"/>
  <c r="N63" i="2" s="1"/>
  <c r="AE918" i="1"/>
  <c r="O63" i="2" s="1"/>
  <c r="AF918" i="1"/>
  <c r="P63" i="2" s="1"/>
  <c r="AG918" i="1"/>
  <c r="Q63" i="2" s="1"/>
  <c r="AH918" i="1"/>
  <c r="R63" i="2" s="1"/>
  <c r="AI918" i="1"/>
  <c r="S63" i="2" s="1"/>
  <c r="O646" i="1"/>
  <c r="P646" i="1"/>
  <c r="Q646" i="1"/>
  <c r="R646" i="1"/>
  <c r="B60" i="2" s="1"/>
  <c r="T646" i="1"/>
  <c r="D60" i="2" s="1"/>
  <c r="U646" i="1"/>
  <c r="E60" i="2" s="1"/>
  <c r="V646" i="1"/>
  <c r="F60" i="2" s="1"/>
  <c r="W646" i="1"/>
  <c r="G60" i="2" s="1"/>
  <c r="X646" i="1"/>
  <c r="H60" i="2" s="1"/>
  <c r="Y646" i="1"/>
  <c r="I60" i="2"/>
  <c r="Z646" i="1"/>
  <c r="J60" i="2" s="1"/>
  <c r="AA646" i="1"/>
  <c r="K60" i="2" s="1"/>
  <c r="AB646" i="1"/>
  <c r="L60" i="2" s="1"/>
  <c r="AC646" i="1"/>
  <c r="M60" i="2" s="1"/>
  <c r="AD646" i="1"/>
  <c r="N60" i="2" s="1"/>
  <c r="AE646" i="1"/>
  <c r="O60" i="2" s="1"/>
  <c r="AF646" i="1"/>
  <c r="P60" i="2" s="1"/>
  <c r="AG646" i="1"/>
  <c r="Q60" i="2" s="1"/>
  <c r="AH646" i="1"/>
  <c r="R60" i="2" s="1"/>
  <c r="AI646" i="1"/>
  <c r="S60" i="2" s="1"/>
  <c r="O533" i="1"/>
  <c r="P533" i="1"/>
  <c r="Q533" i="1"/>
  <c r="R533" i="1"/>
  <c r="B49" i="2" s="1"/>
  <c r="S533" i="1"/>
  <c r="T533" i="1"/>
  <c r="D49" i="2" s="1"/>
  <c r="U533" i="1"/>
  <c r="E49" i="2" s="1"/>
  <c r="V533" i="1"/>
  <c r="F49" i="2" s="1"/>
  <c r="W533" i="1"/>
  <c r="G49" i="2" s="1"/>
  <c r="X533" i="1"/>
  <c r="H49" i="2" s="1"/>
  <c r="Y533" i="1"/>
  <c r="I49" i="2" s="1"/>
  <c r="Z533" i="1"/>
  <c r="J49" i="2" s="1"/>
  <c r="AA533" i="1"/>
  <c r="K49" i="2" s="1"/>
  <c r="AB533" i="1"/>
  <c r="L49" i="2" s="1"/>
  <c r="AC533" i="1"/>
  <c r="M49" i="2" s="1"/>
  <c r="AD533" i="1"/>
  <c r="N49" i="2" s="1"/>
  <c r="AE533" i="1"/>
  <c r="O49" i="2" s="1"/>
  <c r="AF533" i="1"/>
  <c r="P49" i="2" s="1"/>
  <c r="AG533" i="1"/>
  <c r="Q49" i="2" s="1"/>
  <c r="AH533" i="1"/>
  <c r="R49" i="2"/>
  <c r="AI533" i="1"/>
  <c r="S49" i="2" s="1"/>
  <c r="O464" i="1"/>
  <c r="P464" i="1"/>
  <c r="Q464" i="1"/>
  <c r="R464" i="1"/>
  <c r="B43" i="2" s="1"/>
  <c r="S464" i="1"/>
  <c r="C43" i="2" s="1"/>
  <c r="T464" i="1"/>
  <c r="D43" i="2" s="1"/>
  <c r="U464" i="1"/>
  <c r="E43" i="2" s="1"/>
  <c r="V464" i="1"/>
  <c r="F43" i="2" s="1"/>
  <c r="W464" i="1"/>
  <c r="G43" i="2" s="1"/>
  <c r="X464" i="1"/>
  <c r="H43" i="2" s="1"/>
  <c r="Y464" i="1"/>
  <c r="I43" i="2" s="1"/>
  <c r="Z464" i="1"/>
  <c r="J43" i="2" s="1"/>
  <c r="AA464" i="1"/>
  <c r="K43" i="2" s="1"/>
  <c r="AB464" i="1"/>
  <c r="L43" i="2" s="1"/>
  <c r="AC464" i="1"/>
  <c r="M43" i="2" s="1"/>
  <c r="AD464" i="1"/>
  <c r="N43" i="2" s="1"/>
  <c r="AE464" i="1"/>
  <c r="O43" i="2" s="1"/>
  <c r="AF464" i="1"/>
  <c r="P43" i="2" s="1"/>
  <c r="AG464" i="1"/>
  <c r="Q43" i="2" s="1"/>
  <c r="AH464" i="1"/>
  <c r="R43" i="2" s="1"/>
  <c r="AI464" i="1"/>
  <c r="S43" i="2" s="1"/>
  <c r="AI430" i="1"/>
  <c r="S40" i="2" s="1"/>
  <c r="AI434" i="1"/>
  <c r="S41" i="2" s="1"/>
  <c r="AI439" i="1"/>
  <c r="S42" i="2" s="1"/>
  <c r="AI425" i="1"/>
  <c r="S39" i="2" s="1"/>
  <c r="O317" i="1"/>
  <c r="P317" i="1"/>
  <c r="Q317" i="1"/>
  <c r="R317" i="1"/>
  <c r="B30" i="2" s="1"/>
  <c r="T317" i="1"/>
  <c r="D30" i="2"/>
  <c r="U317" i="1"/>
  <c r="E30" i="2" s="1"/>
  <c r="V317" i="1"/>
  <c r="F30" i="2" s="1"/>
  <c r="W317" i="1"/>
  <c r="G30" i="2" s="1"/>
  <c r="X317" i="1"/>
  <c r="H30" i="2" s="1"/>
  <c r="Y317" i="1"/>
  <c r="I30" i="2" s="1"/>
  <c r="Z317" i="1"/>
  <c r="J30" i="2" s="1"/>
  <c r="AA317" i="1"/>
  <c r="K30" i="2" s="1"/>
  <c r="AB317" i="1"/>
  <c r="L30" i="2" s="1"/>
  <c r="AC317" i="1"/>
  <c r="M30" i="2" s="1"/>
  <c r="AD317" i="1"/>
  <c r="N30" i="2"/>
  <c r="AE317" i="1"/>
  <c r="O30" i="2" s="1"/>
  <c r="AF317" i="1"/>
  <c r="P30" i="2" s="1"/>
  <c r="AG317" i="1"/>
  <c r="Q30" i="2" s="1"/>
  <c r="AH317" i="1"/>
  <c r="R30" i="2" s="1"/>
  <c r="AI317" i="1"/>
  <c r="S30" i="2" s="1"/>
  <c r="O293" i="1"/>
  <c r="P293" i="1"/>
  <c r="Q293" i="1"/>
  <c r="R293" i="1"/>
  <c r="B25" i="2" s="1"/>
  <c r="T293" i="1"/>
  <c r="D25" i="2" s="1"/>
  <c r="U293" i="1"/>
  <c r="E25" i="2" s="1"/>
  <c r="V293" i="1"/>
  <c r="F25" i="2" s="1"/>
  <c r="W293" i="1"/>
  <c r="G25" i="2" s="1"/>
  <c r="X293" i="1"/>
  <c r="H25" i="2" s="1"/>
  <c r="Y293" i="1"/>
  <c r="I25" i="2" s="1"/>
  <c r="Z293" i="1"/>
  <c r="J25" i="2" s="1"/>
  <c r="AA293" i="1"/>
  <c r="K25" i="2" s="1"/>
  <c r="AB293" i="1"/>
  <c r="L25" i="2" s="1"/>
  <c r="AC293" i="1"/>
  <c r="M25" i="2" s="1"/>
  <c r="AD293" i="1"/>
  <c r="N25" i="2" s="1"/>
  <c r="AE293" i="1"/>
  <c r="O25" i="2" s="1"/>
  <c r="AF293" i="1"/>
  <c r="P25" i="2" s="1"/>
  <c r="AG293" i="1"/>
  <c r="Q25" i="2" s="1"/>
  <c r="AH293" i="1"/>
  <c r="R25" i="2" s="1"/>
  <c r="AI293" i="1"/>
  <c r="S25" i="2"/>
  <c r="O271" i="1"/>
  <c r="P271" i="1"/>
  <c r="Q271" i="1"/>
  <c r="R271" i="1"/>
  <c r="B22" i="2" s="1"/>
  <c r="T271" i="1"/>
  <c r="D22" i="2" s="1"/>
  <c r="U271" i="1"/>
  <c r="E22" i="2" s="1"/>
  <c r="V271" i="1"/>
  <c r="F22" i="2" s="1"/>
  <c r="W271" i="1"/>
  <c r="G22" i="2"/>
  <c r="X271" i="1"/>
  <c r="H22" i="2" s="1"/>
  <c r="Y271" i="1"/>
  <c r="I22" i="2" s="1"/>
  <c r="Z271" i="1"/>
  <c r="J22" i="2" s="1"/>
  <c r="AA271" i="1"/>
  <c r="K22" i="2"/>
  <c r="AB271" i="1"/>
  <c r="L22" i="2" s="1"/>
  <c r="AC271" i="1"/>
  <c r="M22" i="2" s="1"/>
  <c r="AD271" i="1"/>
  <c r="N22" i="2" s="1"/>
  <c r="AE271" i="1"/>
  <c r="O22" i="2" s="1"/>
  <c r="AF271" i="1"/>
  <c r="P22" i="2"/>
  <c r="AG271" i="1"/>
  <c r="Q22" i="2" s="1"/>
  <c r="AH271" i="1"/>
  <c r="R22" i="2" s="1"/>
  <c r="AI271" i="1"/>
  <c r="S22" i="2" s="1"/>
  <c r="O283" i="1"/>
  <c r="P283" i="1"/>
  <c r="Q283" i="1"/>
  <c r="R283" i="1"/>
  <c r="B24" i="2" s="1"/>
  <c r="T283" i="1"/>
  <c r="D24" i="2" s="1"/>
  <c r="U283" i="1"/>
  <c r="E24" i="2" s="1"/>
  <c r="V283" i="1"/>
  <c r="F24" i="2" s="1"/>
  <c r="W283" i="1"/>
  <c r="G24" i="2"/>
  <c r="X283" i="1"/>
  <c r="H24" i="2" s="1"/>
  <c r="Y283" i="1"/>
  <c r="I24" i="2" s="1"/>
  <c r="Z283" i="1"/>
  <c r="J24" i="2" s="1"/>
  <c r="AA283" i="1"/>
  <c r="K24" i="2" s="1"/>
  <c r="AB283" i="1"/>
  <c r="L24" i="2" s="1"/>
  <c r="AC283" i="1"/>
  <c r="M24" i="2" s="1"/>
  <c r="AD283" i="1"/>
  <c r="N24" i="2" s="1"/>
  <c r="AE283" i="1"/>
  <c r="O24" i="2" s="1"/>
  <c r="AF283" i="1"/>
  <c r="P24" i="2" s="1"/>
  <c r="AG283" i="1"/>
  <c r="Q24" i="2"/>
  <c r="AH283" i="1"/>
  <c r="R24" i="2" s="1"/>
  <c r="AI283" i="1"/>
  <c r="S24" i="2" s="1"/>
  <c r="O296" i="1"/>
  <c r="P296" i="1"/>
  <c r="Q296" i="1"/>
  <c r="R296" i="1"/>
  <c r="B26" i="2" s="1"/>
  <c r="T296" i="1"/>
  <c r="D26" i="2" s="1"/>
  <c r="U296" i="1"/>
  <c r="E26" i="2" s="1"/>
  <c r="V296" i="1"/>
  <c r="F26" i="2" s="1"/>
  <c r="W296" i="1"/>
  <c r="G26" i="2" s="1"/>
  <c r="X296" i="1"/>
  <c r="H26" i="2"/>
  <c r="Y296" i="1"/>
  <c r="I26" i="2" s="1"/>
  <c r="Z296" i="1"/>
  <c r="J26" i="2" s="1"/>
  <c r="AA296" i="1"/>
  <c r="K26" i="2" s="1"/>
  <c r="AB296" i="1"/>
  <c r="L26" i="2" s="1"/>
  <c r="AC296" i="1"/>
  <c r="M26" i="2" s="1"/>
  <c r="AD296" i="1"/>
  <c r="N26" i="2" s="1"/>
  <c r="AE296" i="1"/>
  <c r="O26" i="2" s="1"/>
  <c r="AF296" i="1"/>
  <c r="P26" i="2" s="1"/>
  <c r="AG296" i="1"/>
  <c r="Q26" i="2" s="1"/>
  <c r="AH296" i="1"/>
  <c r="R26" i="2" s="1"/>
  <c r="AI296" i="1"/>
  <c r="S26" i="2" s="1"/>
  <c r="T255" i="1"/>
  <c r="D19" i="2" s="1"/>
  <c r="O395" i="1"/>
  <c r="P395" i="1"/>
  <c r="Q395" i="1"/>
  <c r="S395" i="1"/>
  <c r="T395" i="1"/>
  <c r="D38" i="2" s="1"/>
  <c r="V395" i="1"/>
  <c r="F38" i="2" s="1"/>
  <c r="W395" i="1"/>
  <c r="G38" i="2" s="1"/>
  <c r="X395" i="1"/>
  <c r="H38" i="2" s="1"/>
  <c r="Y395" i="1"/>
  <c r="I38" i="2" s="1"/>
  <c r="Z395" i="1"/>
  <c r="J38" i="2" s="1"/>
  <c r="AA395" i="1"/>
  <c r="K38" i="2" s="1"/>
  <c r="AB395" i="1"/>
  <c r="L38" i="2"/>
  <c r="AC395" i="1"/>
  <c r="M38" i="2" s="1"/>
  <c r="AD395" i="1"/>
  <c r="N38" i="2" s="1"/>
  <c r="AE395" i="1"/>
  <c r="O38" i="2" s="1"/>
  <c r="AF395" i="1"/>
  <c r="P38" i="2" s="1"/>
  <c r="AG395" i="1"/>
  <c r="Q38" i="2" s="1"/>
  <c r="AH395" i="1"/>
  <c r="R38" i="2" s="1"/>
  <c r="AI395" i="1"/>
  <c r="S38" i="2" s="1"/>
  <c r="U255" i="1"/>
  <c r="E19" i="2" s="1"/>
  <c r="R478" i="1"/>
  <c r="B46" i="2" s="1"/>
  <c r="R430" i="1"/>
  <c r="B40" i="2" s="1"/>
  <c r="R494" i="1"/>
  <c r="B47" i="2" s="1"/>
  <c r="R386" i="1"/>
  <c r="B36" i="2" s="1"/>
  <c r="U383" i="1"/>
  <c r="E35" i="2" s="1"/>
  <c r="R389" i="1"/>
  <c r="B37" i="2" s="1"/>
  <c r="R575" i="1"/>
  <c r="B55" i="2" s="1"/>
  <c r="P389" i="1"/>
  <c r="Q389" i="1"/>
  <c r="S389" i="1"/>
  <c r="T389" i="1"/>
  <c r="K80" i="2" s="1"/>
  <c r="V389" i="1"/>
  <c r="F37" i="2" s="1"/>
  <c r="W389" i="1"/>
  <c r="G37" i="2" s="1"/>
  <c r="X389" i="1"/>
  <c r="H37" i="2" s="1"/>
  <c r="Y389" i="1"/>
  <c r="I37" i="2" s="1"/>
  <c r="Z389" i="1"/>
  <c r="J37" i="2" s="1"/>
  <c r="AA389" i="1"/>
  <c r="K37" i="2" s="1"/>
  <c r="AB389" i="1"/>
  <c r="L37" i="2" s="1"/>
  <c r="AC389" i="1"/>
  <c r="M37" i="2" s="1"/>
  <c r="AD389" i="1"/>
  <c r="N37" i="2" s="1"/>
  <c r="AE389" i="1"/>
  <c r="O37" i="2" s="1"/>
  <c r="AF389" i="1"/>
  <c r="P37" i="2" s="1"/>
  <c r="AG389" i="1"/>
  <c r="Q37" i="2" s="1"/>
  <c r="AH389" i="1"/>
  <c r="R37" i="2" s="1"/>
  <c r="AI389" i="1"/>
  <c r="S37" i="2" s="1"/>
  <c r="O389" i="1"/>
  <c r="AC430" i="1"/>
  <c r="M40" i="2" s="1"/>
  <c r="AD430" i="1"/>
  <c r="N40" i="2" s="1"/>
  <c r="AE430" i="1"/>
  <c r="O40" i="2" s="1"/>
  <c r="AF430" i="1"/>
  <c r="P40" i="2" s="1"/>
  <c r="AG430" i="1"/>
  <c r="Q40" i="2" s="1"/>
  <c r="AH430" i="1"/>
  <c r="R40" i="2" s="1"/>
  <c r="AC434" i="1"/>
  <c r="M41" i="2" s="1"/>
  <c r="AD434" i="1"/>
  <c r="N41" i="2" s="1"/>
  <c r="AE434" i="1"/>
  <c r="O41" i="2" s="1"/>
  <c r="AF434" i="1"/>
  <c r="P41" i="2" s="1"/>
  <c r="AG434" i="1"/>
  <c r="Q41" i="2" s="1"/>
  <c r="AH434" i="1"/>
  <c r="R41" i="2" s="1"/>
  <c r="P386" i="1"/>
  <c r="Q386" i="1"/>
  <c r="S386" i="1"/>
  <c r="T386" i="1"/>
  <c r="D36" i="2" s="1"/>
  <c r="V386" i="1"/>
  <c r="F36" i="2" s="1"/>
  <c r="W386" i="1"/>
  <c r="G36" i="2" s="1"/>
  <c r="X386" i="1"/>
  <c r="H36" i="2" s="1"/>
  <c r="Y386" i="1"/>
  <c r="I36" i="2" s="1"/>
  <c r="Z386" i="1"/>
  <c r="J36" i="2" s="1"/>
  <c r="AA386" i="1"/>
  <c r="K36" i="2" s="1"/>
  <c r="AB386" i="1"/>
  <c r="L36" i="2" s="1"/>
  <c r="AC386" i="1"/>
  <c r="M36" i="2" s="1"/>
  <c r="AD386" i="1"/>
  <c r="N36" i="2" s="1"/>
  <c r="AE386" i="1"/>
  <c r="O36" i="2" s="1"/>
  <c r="AF386" i="1"/>
  <c r="P36" i="2" s="1"/>
  <c r="AG386" i="1"/>
  <c r="Q36" i="2" s="1"/>
  <c r="AH386" i="1"/>
  <c r="R36" i="2" s="1"/>
  <c r="AI386" i="1"/>
  <c r="S36" i="2" s="1"/>
  <c r="O386" i="1"/>
  <c r="P383" i="1"/>
  <c r="Q383" i="1"/>
  <c r="S383" i="1"/>
  <c r="C35" i="2" s="1"/>
  <c r="T383" i="1"/>
  <c r="D35" i="2" s="1"/>
  <c r="V383" i="1"/>
  <c r="F35" i="2" s="1"/>
  <c r="W383" i="1"/>
  <c r="G35" i="2" s="1"/>
  <c r="X383" i="1"/>
  <c r="H35" i="2" s="1"/>
  <c r="Y383" i="1"/>
  <c r="I35" i="2" s="1"/>
  <c r="Z383" i="1"/>
  <c r="J35" i="2" s="1"/>
  <c r="AA383" i="1"/>
  <c r="K35" i="2" s="1"/>
  <c r="AB383" i="1"/>
  <c r="L35" i="2" s="1"/>
  <c r="AC383" i="1"/>
  <c r="M35" i="2" s="1"/>
  <c r="AD383" i="1"/>
  <c r="N35" i="2" s="1"/>
  <c r="AE383" i="1"/>
  <c r="O35" i="2" s="1"/>
  <c r="AF383" i="1"/>
  <c r="P35" i="2" s="1"/>
  <c r="AG383" i="1"/>
  <c r="Q35" i="2" s="1"/>
  <c r="AH383" i="1"/>
  <c r="R35" i="2" s="1"/>
  <c r="AI383" i="1"/>
  <c r="S35" i="2" s="1"/>
  <c r="O383" i="1"/>
  <c r="O575" i="1"/>
  <c r="AI536" i="1"/>
  <c r="S50" i="2" s="1"/>
  <c r="AH536" i="1"/>
  <c r="R50" i="2" s="1"/>
  <c r="AG536" i="1"/>
  <c r="Q50" i="2" s="1"/>
  <c r="AF536" i="1"/>
  <c r="P50" i="2" s="1"/>
  <c r="AE536" i="1"/>
  <c r="O50" i="2" s="1"/>
  <c r="AD536" i="1"/>
  <c r="N50" i="2" s="1"/>
  <c r="AC536" i="1"/>
  <c r="M50" i="2" s="1"/>
  <c r="AB536" i="1"/>
  <c r="L50" i="2" s="1"/>
  <c r="AA536" i="1"/>
  <c r="K50" i="2" s="1"/>
  <c r="Z536" i="1"/>
  <c r="J50" i="2" s="1"/>
  <c r="Y536" i="1"/>
  <c r="I50" i="2" s="1"/>
  <c r="X536" i="1"/>
  <c r="H50" i="2" s="1"/>
  <c r="W536" i="1"/>
  <c r="G50" i="2" s="1"/>
  <c r="V536" i="1"/>
  <c r="F50" i="2" s="1"/>
  <c r="T536" i="1"/>
  <c r="D50" i="2" s="1"/>
  <c r="Q536" i="1"/>
  <c r="P536" i="1"/>
  <c r="O478" i="1"/>
  <c r="P380" i="1"/>
  <c r="Q380" i="1"/>
  <c r="S380" i="1"/>
  <c r="T380" i="1"/>
  <c r="D34" i="2" s="1"/>
  <c r="U380" i="1"/>
  <c r="E34" i="2" s="1"/>
  <c r="V380" i="1"/>
  <c r="F34" i="2" s="1"/>
  <c r="W380" i="1"/>
  <c r="G34" i="2" s="1"/>
  <c r="X380" i="1"/>
  <c r="H34" i="2" s="1"/>
  <c r="Y380" i="1"/>
  <c r="I34" i="2" s="1"/>
  <c r="Z380" i="1"/>
  <c r="J34" i="2" s="1"/>
  <c r="AA380" i="1"/>
  <c r="K34" i="2" s="1"/>
  <c r="AB380" i="1"/>
  <c r="L34" i="2" s="1"/>
  <c r="AC380" i="1"/>
  <c r="M34" i="2" s="1"/>
  <c r="AD380" i="1"/>
  <c r="N34" i="2" s="1"/>
  <c r="AE380" i="1"/>
  <c r="O34" i="2" s="1"/>
  <c r="AF380" i="1"/>
  <c r="P34" i="2" s="1"/>
  <c r="AG380" i="1"/>
  <c r="Q34" i="2" s="1"/>
  <c r="AH380" i="1"/>
  <c r="R34" i="2" s="1"/>
  <c r="AI380" i="1"/>
  <c r="S34" i="2" s="1"/>
  <c r="P32" i="1"/>
  <c r="Q32" i="1"/>
  <c r="S32" i="1"/>
  <c r="T32" i="1"/>
  <c r="D13" i="2" s="1"/>
  <c r="V32" i="1"/>
  <c r="F13" i="2" s="1"/>
  <c r="W32" i="1"/>
  <c r="G13" i="2" s="1"/>
  <c r="X32" i="1"/>
  <c r="H13" i="2" s="1"/>
  <c r="Y32" i="1"/>
  <c r="I13" i="2" s="1"/>
  <c r="Z32" i="1"/>
  <c r="J13" i="2" s="1"/>
  <c r="AA32" i="1"/>
  <c r="K13" i="2" s="1"/>
  <c r="AB32" i="1"/>
  <c r="L13" i="2" s="1"/>
  <c r="AC32" i="1"/>
  <c r="M13" i="2" s="1"/>
  <c r="AD32" i="1"/>
  <c r="N13" i="2" s="1"/>
  <c r="AE32" i="1"/>
  <c r="O13" i="2" s="1"/>
  <c r="AF32" i="1"/>
  <c r="P13" i="2" s="1"/>
  <c r="AG32" i="1"/>
  <c r="Q13" i="2" s="1"/>
  <c r="AH32" i="1"/>
  <c r="R13" i="2" s="1"/>
  <c r="AI32" i="1"/>
  <c r="S13" i="2" s="1"/>
  <c r="P255" i="1"/>
  <c r="Q255" i="1"/>
  <c r="S255" i="1"/>
  <c r="V255" i="1"/>
  <c r="F19" i="2" s="1"/>
  <c r="W255" i="1"/>
  <c r="G19" i="2" s="1"/>
  <c r="K71" i="2" s="1"/>
  <c r="X255" i="1"/>
  <c r="H19" i="2" s="1"/>
  <c r="Y255" i="1"/>
  <c r="I19" i="2" s="1"/>
  <c r="Z255" i="1"/>
  <c r="J19" i="2" s="1"/>
  <c r="AA255" i="1"/>
  <c r="K19" i="2" s="1"/>
  <c r="AB255" i="1"/>
  <c r="L19" i="2" s="1"/>
  <c r="AC255" i="1"/>
  <c r="M19" i="2" s="1"/>
  <c r="AD255" i="1"/>
  <c r="N19" i="2" s="1"/>
  <c r="AE255" i="1"/>
  <c r="O19" i="2" s="1"/>
  <c r="AF255" i="1"/>
  <c r="P19" i="2" s="1"/>
  <c r="AG255" i="1"/>
  <c r="Q19" i="2" s="1"/>
  <c r="AH255" i="1"/>
  <c r="R19" i="2" s="1"/>
  <c r="P118" i="1"/>
  <c r="Q118" i="1"/>
  <c r="S118" i="1"/>
  <c r="T118" i="1"/>
  <c r="D17" i="2" s="1"/>
  <c r="V118" i="1"/>
  <c r="F17" i="2" s="1"/>
  <c r="W118" i="1"/>
  <c r="G17" i="2" s="1"/>
  <c r="X118" i="1"/>
  <c r="H17" i="2" s="1"/>
  <c r="Y118" i="1"/>
  <c r="I17" i="2" s="1"/>
  <c r="Z118" i="1"/>
  <c r="J17" i="2" s="1"/>
  <c r="AA118" i="1"/>
  <c r="K17" i="2" s="1"/>
  <c r="AB118" i="1"/>
  <c r="L17" i="2" s="1"/>
  <c r="AC118" i="1"/>
  <c r="M17" i="2" s="1"/>
  <c r="AD118" i="1"/>
  <c r="N17" i="2" s="1"/>
  <c r="AE118" i="1"/>
  <c r="O17" i="2" s="1"/>
  <c r="AF118" i="1"/>
  <c r="P17" i="2" s="1"/>
  <c r="AG118" i="1"/>
  <c r="Q17" i="2" s="1"/>
  <c r="AH118" i="1"/>
  <c r="R17" i="2" s="1"/>
  <c r="AI118" i="1"/>
  <c r="S17" i="2" s="1"/>
  <c r="P430" i="1"/>
  <c r="Q430" i="1"/>
  <c r="T430" i="1"/>
  <c r="D40" i="2" s="1"/>
  <c r="V430" i="1"/>
  <c r="F40" i="2" s="1"/>
  <c r="W430" i="1"/>
  <c r="G40" i="2" s="1"/>
  <c r="X430" i="1"/>
  <c r="H40" i="2" s="1"/>
  <c r="Y430" i="1"/>
  <c r="I40" i="2" s="1"/>
  <c r="Z430" i="1"/>
  <c r="J40" i="2" s="1"/>
  <c r="AA430" i="1"/>
  <c r="K40" i="2" s="1"/>
  <c r="AB430" i="1"/>
  <c r="L40" i="2" s="1"/>
  <c r="P434" i="1"/>
  <c r="Q434" i="1"/>
  <c r="T434" i="1"/>
  <c r="D41" i="2" s="1"/>
  <c r="U434" i="1"/>
  <c r="E41" i="2" s="1"/>
  <c r="V434" i="1"/>
  <c r="F41" i="2" s="1"/>
  <c r="W434" i="1"/>
  <c r="G41" i="2" s="1"/>
  <c r="X434" i="1"/>
  <c r="H41" i="2" s="1"/>
  <c r="Y434" i="1"/>
  <c r="I41" i="2" s="1"/>
  <c r="Z434" i="1"/>
  <c r="J41" i="2" s="1"/>
  <c r="AA434" i="1"/>
  <c r="K41" i="2" s="1"/>
  <c r="AB434" i="1"/>
  <c r="L41" i="2" s="1"/>
  <c r="P439" i="1"/>
  <c r="Q439" i="1"/>
  <c r="T439" i="1"/>
  <c r="D42" i="2" s="1"/>
  <c r="V439" i="1"/>
  <c r="F42" i="2" s="1"/>
  <c r="W439" i="1"/>
  <c r="G42" i="2" s="1"/>
  <c r="X439" i="1"/>
  <c r="H42" i="2" s="1"/>
  <c r="Y439" i="1"/>
  <c r="I42" i="2" s="1"/>
  <c r="Z439" i="1"/>
  <c r="J42" i="2" s="1"/>
  <c r="AA439" i="1"/>
  <c r="K42" i="2" s="1"/>
  <c r="AB439" i="1"/>
  <c r="L42" i="2" s="1"/>
  <c r="AC439" i="1"/>
  <c r="M42" i="2" s="1"/>
  <c r="AD439" i="1"/>
  <c r="N42" i="2" s="1"/>
  <c r="AE439" i="1"/>
  <c r="O42" i="2" s="1"/>
  <c r="AF439" i="1"/>
  <c r="P42" i="2"/>
  <c r="AG439" i="1"/>
  <c r="Q42" i="2" s="1"/>
  <c r="AH439" i="1"/>
  <c r="R42" i="2" s="1"/>
  <c r="P110" i="1"/>
  <c r="Q110" i="1"/>
  <c r="S110" i="1"/>
  <c r="T110" i="1"/>
  <c r="D16" i="2" s="1"/>
  <c r="V110" i="1"/>
  <c r="F16" i="2" s="1"/>
  <c r="W110" i="1"/>
  <c r="G16" i="2" s="1"/>
  <c r="X110" i="1"/>
  <c r="H16" i="2" s="1"/>
  <c r="Y110" i="1"/>
  <c r="I16" i="2" s="1"/>
  <c r="Z110" i="1"/>
  <c r="J16" i="2" s="1"/>
  <c r="AA110" i="1"/>
  <c r="K16" i="2" s="1"/>
  <c r="AB110" i="1"/>
  <c r="L16" i="2" s="1"/>
  <c r="AC110" i="1"/>
  <c r="M16" i="2" s="1"/>
  <c r="AD110" i="1"/>
  <c r="N16" i="2"/>
  <c r="AE110" i="1"/>
  <c r="O16" i="2" s="1"/>
  <c r="AF110" i="1"/>
  <c r="P16" i="2" s="1"/>
  <c r="AG110" i="1"/>
  <c r="Q16" i="2" s="1"/>
  <c r="AH110" i="1"/>
  <c r="R16" i="2" s="1"/>
  <c r="AI110" i="1"/>
  <c r="S16" i="2" s="1"/>
  <c r="C9" i="2"/>
  <c r="C8" i="2" s="1"/>
  <c r="C57" i="2"/>
  <c r="C54" i="2" s="1"/>
  <c r="P425" i="1"/>
  <c r="Q425" i="1"/>
  <c r="T425" i="1"/>
  <c r="D39" i="2" s="1"/>
  <c r="V425" i="1"/>
  <c r="F39" i="2" s="1"/>
  <c r="W425" i="1"/>
  <c r="G39" i="2" s="1"/>
  <c r="X425" i="1"/>
  <c r="H39" i="2" s="1"/>
  <c r="Y425" i="1"/>
  <c r="I39" i="2" s="1"/>
  <c r="Z425" i="1"/>
  <c r="J39" i="2" s="1"/>
  <c r="AA425" i="1"/>
  <c r="K39" i="2"/>
  <c r="AB425" i="1"/>
  <c r="L39" i="2" s="1"/>
  <c r="AC425" i="1"/>
  <c r="M39" i="2" s="1"/>
  <c r="AD425" i="1"/>
  <c r="N39" i="2" s="1"/>
  <c r="AE425" i="1"/>
  <c r="O39" i="2" s="1"/>
  <c r="AF425" i="1"/>
  <c r="P39" i="2" s="1"/>
  <c r="AG425" i="1"/>
  <c r="Q39" i="2" s="1"/>
  <c r="AH425" i="1"/>
  <c r="R39" i="2" s="1"/>
  <c r="E65" i="2"/>
  <c r="P494" i="1"/>
  <c r="Q494" i="1"/>
  <c r="T494" i="1"/>
  <c r="D47" i="2" s="1"/>
  <c r="V494" i="1"/>
  <c r="F47" i="2" s="1"/>
  <c r="W494" i="1"/>
  <c r="G47" i="2" s="1"/>
  <c r="X494" i="1"/>
  <c r="H47" i="2" s="1"/>
  <c r="Y494" i="1"/>
  <c r="I47" i="2" s="1"/>
  <c r="Z494" i="1"/>
  <c r="J47" i="2" s="1"/>
  <c r="AA494" i="1"/>
  <c r="K47" i="2" s="1"/>
  <c r="AB494" i="1"/>
  <c r="L47" i="2" s="1"/>
  <c r="AC494" i="1"/>
  <c r="M47" i="2" s="1"/>
  <c r="AD494" i="1"/>
  <c r="N47" i="2" s="1"/>
  <c r="AE494" i="1"/>
  <c r="O47" i="2" s="1"/>
  <c r="AF494" i="1"/>
  <c r="P47" i="2"/>
  <c r="AG494" i="1"/>
  <c r="Q47" i="2" s="1"/>
  <c r="AH494" i="1"/>
  <c r="R47" i="2" s="1"/>
  <c r="AI494" i="1"/>
  <c r="S47" i="2" s="1"/>
  <c r="P339" i="1"/>
  <c r="Q339" i="1"/>
  <c r="T339" i="1"/>
  <c r="D31" i="2" s="1"/>
  <c r="V339" i="1"/>
  <c r="F31" i="2" s="1"/>
  <c r="W339" i="1"/>
  <c r="G31" i="2" s="1"/>
  <c r="X339" i="1"/>
  <c r="H31" i="2" s="1"/>
  <c r="Y339" i="1"/>
  <c r="I31" i="2" s="1"/>
  <c r="Z339" i="1"/>
  <c r="J31" i="2"/>
  <c r="AA339" i="1"/>
  <c r="K31" i="2" s="1"/>
  <c r="AB339" i="1"/>
  <c r="L31" i="2" s="1"/>
  <c r="AC339" i="1"/>
  <c r="M31" i="2" s="1"/>
  <c r="AD339" i="1"/>
  <c r="N31" i="2" s="1"/>
  <c r="AE339" i="1"/>
  <c r="O31" i="2" s="1"/>
  <c r="AF339" i="1"/>
  <c r="P31" i="2" s="1"/>
  <c r="AG339" i="1"/>
  <c r="Q31" i="2" s="1"/>
  <c r="AH339" i="1"/>
  <c r="R31" i="2" s="1"/>
  <c r="AI339" i="1"/>
  <c r="S31" i="2" s="1"/>
  <c r="P478" i="1"/>
  <c r="Q478" i="1"/>
  <c r="T478" i="1"/>
  <c r="D46" i="2" s="1"/>
  <c r="V478" i="1"/>
  <c r="F46" i="2" s="1"/>
  <c r="W478" i="1"/>
  <c r="G46" i="2" s="1"/>
  <c r="X478" i="1"/>
  <c r="H46" i="2" s="1"/>
  <c r="Y478" i="1"/>
  <c r="I46" i="2" s="1"/>
  <c r="Z478" i="1"/>
  <c r="J46" i="2" s="1"/>
  <c r="AA478" i="1"/>
  <c r="K46" i="2" s="1"/>
  <c r="AB478" i="1"/>
  <c r="L46" i="2" s="1"/>
  <c r="AC478" i="1"/>
  <c r="M46" i="2" s="1"/>
  <c r="AD478" i="1"/>
  <c r="N46" i="2" s="1"/>
  <c r="AE478" i="1"/>
  <c r="O46" i="2" s="1"/>
  <c r="AF478" i="1"/>
  <c r="P46" i="2" s="1"/>
  <c r="AG478" i="1"/>
  <c r="Q46" i="2" s="1"/>
  <c r="AH478" i="1"/>
  <c r="R46" i="2" s="1"/>
  <c r="AI478" i="1"/>
  <c r="S46" i="2" s="1"/>
  <c r="P575" i="1"/>
  <c r="Q575" i="1"/>
  <c r="T575" i="1"/>
  <c r="D55" i="2" s="1"/>
  <c r="U575" i="1"/>
  <c r="E55" i="2" s="1"/>
  <c r="V575" i="1"/>
  <c r="F55" i="2" s="1"/>
  <c r="W575" i="1"/>
  <c r="G55" i="2" s="1"/>
  <c r="X575" i="1"/>
  <c r="H55" i="2" s="1"/>
  <c r="Y575" i="1"/>
  <c r="I55" i="2" s="1"/>
  <c r="I54" i="2" s="1"/>
  <c r="Z575" i="1"/>
  <c r="J55" i="2" s="1"/>
  <c r="AA575" i="1"/>
  <c r="K55" i="2" s="1"/>
  <c r="AB575" i="1"/>
  <c r="L55" i="2" s="1"/>
  <c r="AC575" i="1"/>
  <c r="M55" i="2" s="1"/>
  <c r="AD575" i="1"/>
  <c r="N55" i="2" s="1"/>
  <c r="N54" i="2" s="1"/>
  <c r="AE575" i="1"/>
  <c r="O55" i="2" s="1"/>
  <c r="AF575" i="1"/>
  <c r="P55" i="2" s="1"/>
  <c r="AG575" i="1"/>
  <c r="Q55" i="2" s="1"/>
  <c r="AH575" i="1"/>
  <c r="R55" i="2" s="1"/>
  <c r="AI575" i="1"/>
  <c r="S55" i="2" s="1"/>
  <c r="O536" i="1"/>
  <c r="O434" i="1"/>
  <c r="O118" i="1"/>
  <c r="O110" i="1"/>
  <c r="O430" i="1"/>
  <c r="O380" i="1"/>
  <c r="O494" i="1"/>
  <c r="O425" i="1"/>
  <c r="O255" i="1"/>
  <c r="O439" i="1"/>
  <c r="O32" i="1"/>
  <c r="O339" i="1"/>
  <c r="U386" i="1"/>
  <c r="E36" i="2" s="1"/>
  <c r="R439" i="1"/>
  <c r="B42" i="2" s="1"/>
  <c r="U439" i="1"/>
  <c r="E42" i="2" s="1"/>
  <c r="U478" i="1"/>
  <c r="E46" i="2" s="1"/>
  <c r="U32" i="1"/>
  <c r="E13" i="2" s="1"/>
  <c r="U110" i="1"/>
  <c r="E16" i="2" s="1"/>
  <c r="R110" i="1"/>
  <c r="B16" i="2" s="1"/>
  <c r="U389" i="1"/>
  <c r="E37" i="2" s="1"/>
  <c r="R32" i="1"/>
  <c r="B13" i="2" s="1"/>
  <c r="R383" i="1"/>
  <c r="B35" i="2" s="1"/>
  <c r="U339" i="1"/>
  <c r="E31" i="2" s="1"/>
  <c r="R118" i="1"/>
  <c r="B17" i="2" s="1"/>
  <c r="U118" i="1"/>
  <c r="E17" i="2" s="1"/>
  <c r="R339" i="1"/>
  <c r="B31" i="2" s="1"/>
  <c r="R425" i="1"/>
  <c r="B39" i="2" s="1"/>
  <c r="U536" i="1"/>
  <c r="E50" i="2" s="1"/>
  <c r="R536" i="1"/>
  <c r="B50" i="2" s="1"/>
  <c r="R380" i="1"/>
  <c r="B34" i="2" s="1"/>
  <c r="U425" i="1"/>
  <c r="E39" i="2" s="1"/>
  <c r="U494" i="1"/>
  <c r="E47" i="2" s="1"/>
  <c r="R434" i="1"/>
  <c r="B41" i="2" s="1"/>
  <c r="U430" i="1"/>
  <c r="E40" i="2"/>
  <c r="R255" i="1"/>
  <c r="B19" i="2" s="1"/>
  <c r="R395" i="1"/>
  <c r="B38" i="2" s="1"/>
  <c r="U395" i="1"/>
  <c r="E38" i="2" s="1"/>
  <c r="AI255" i="1"/>
  <c r="S19" i="2" s="1"/>
  <c r="L59" i="2" l="1"/>
  <c r="E8" i="2"/>
  <c r="K48" i="2"/>
  <c r="H54" i="2"/>
  <c r="B8" i="2"/>
  <c r="Q54" i="2"/>
  <c r="D37" i="2"/>
  <c r="C48" i="2"/>
  <c r="F54" i="2"/>
  <c r="I48" i="2"/>
  <c r="S21" i="2"/>
  <c r="S8" i="2"/>
  <c r="I59" i="2"/>
  <c r="J54" i="2"/>
  <c r="L48" i="2"/>
  <c r="R48" i="2"/>
  <c r="M48" i="2"/>
  <c r="O8" i="2"/>
  <c r="L8" i="2"/>
  <c r="G48" i="2"/>
  <c r="D12" i="2"/>
  <c r="F48" i="2"/>
  <c r="H59" i="2"/>
  <c r="R54" i="2"/>
  <c r="F59" i="2"/>
  <c r="H8" i="2"/>
  <c r="G54" i="2"/>
  <c r="P54" i="2"/>
  <c r="B48" i="2"/>
  <c r="C59" i="2"/>
  <c r="F21" i="2"/>
  <c r="S59" i="2"/>
  <c r="M8" i="2"/>
  <c r="K8" i="2"/>
  <c r="R21" i="2"/>
  <c r="O12" i="2"/>
  <c r="F12" i="2"/>
  <c r="I8" i="2"/>
  <c r="R8" i="2"/>
  <c r="P48" i="2"/>
  <c r="S48" i="2"/>
  <c r="Q48" i="2"/>
  <c r="J48" i="2"/>
  <c r="N21" i="2"/>
  <c r="K21" i="2"/>
  <c r="H12" i="2"/>
  <c r="J59" i="2"/>
  <c r="B59" i="2"/>
  <c r="G8" i="2"/>
  <c r="B21" i="2"/>
  <c r="E54" i="2"/>
  <c r="P12" i="2"/>
  <c r="I12" i="2"/>
  <c r="D54" i="2"/>
  <c r="Q21" i="2"/>
  <c r="D59" i="2"/>
  <c r="Q8" i="2"/>
  <c r="C21" i="2"/>
  <c r="E48" i="2"/>
  <c r="M54" i="2"/>
  <c r="L21" i="2"/>
  <c r="S54" i="2"/>
  <c r="L12" i="2"/>
  <c r="D48" i="2"/>
  <c r="N8" i="2"/>
  <c r="N12" i="2"/>
  <c r="M59" i="2"/>
  <c r="J21" i="2"/>
  <c r="D8" i="2"/>
  <c r="G21" i="2"/>
  <c r="G12" i="2"/>
  <c r="L54" i="2"/>
  <c r="O48" i="2"/>
  <c r="G59" i="2"/>
  <c r="E59" i="2"/>
  <c r="K54" i="2"/>
  <c r="N48" i="2"/>
  <c r="R59" i="2"/>
  <c r="R12" i="2"/>
  <c r="Q59" i="2"/>
  <c r="P8" i="2"/>
  <c r="J12" i="2"/>
  <c r="K12" i="2"/>
  <c r="P59" i="2"/>
  <c r="H21" i="2"/>
  <c r="I21" i="2"/>
  <c r="O21" i="2"/>
  <c r="M12" i="2"/>
  <c r="E12" i="2"/>
  <c r="K59" i="2"/>
  <c r="Q12" i="2"/>
  <c r="E21" i="2"/>
  <c r="D21" i="2"/>
  <c r="B12" i="2"/>
  <c r="S12" i="2"/>
  <c r="O59" i="2"/>
  <c r="O54" i="2"/>
  <c r="H48" i="2"/>
  <c r="J8" i="2"/>
  <c r="P21" i="2"/>
  <c r="N59" i="2"/>
  <c r="B54" i="2"/>
  <c r="M21" i="2"/>
  <c r="H64" i="2" l="1"/>
  <c r="F64" i="2"/>
  <c r="K72" i="2" s="1"/>
  <c r="C64" i="2"/>
  <c r="J64" i="2"/>
  <c r="S64" i="2"/>
  <c r="G64" i="2"/>
  <c r="P64" i="2"/>
  <c r="I64" i="2"/>
  <c r="E64" i="2"/>
  <c r="K69" i="2" s="1"/>
  <c r="K90" i="2" s="1"/>
  <c r="K88" i="2" s="1"/>
  <c r="L64" i="2"/>
  <c r="M64" i="2"/>
  <c r="R64" i="2"/>
  <c r="D64" i="2"/>
  <c r="K73" i="2" s="1"/>
  <c r="N64" i="2"/>
  <c r="Q64" i="2"/>
  <c r="K64" i="2"/>
  <c r="B64" i="2"/>
  <c r="O64" i="2"/>
</calcChain>
</file>

<file path=xl/sharedStrings.xml><?xml version="1.0" encoding="utf-8"?>
<sst xmlns="http://schemas.openxmlformats.org/spreadsheetml/2006/main" count="3546" uniqueCount="1081">
  <si>
    <t>§</t>
  </si>
  <si>
    <t>ORJ</t>
  </si>
  <si>
    <t>Org</t>
  </si>
  <si>
    <t>Rok</t>
  </si>
  <si>
    <t>Pol.</t>
  </si>
  <si>
    <t>Celková</t>
  </si>
  <si>
    <t>Investor</t>
  </si>
  <si>
    <t>Lokalita</t>
  </si>
  <si>
    <t>Priorita</t>
  </si>
  <si>
    <t>Zahájení</t>
  </si>
  <si>
    <t>Skutečné</t>
  </si>
  <si>
    <t>Dokončení</t>
  </si>
  <si>
    <t>Očekávané</t>
  </si>
  <si>
    <t>Název projektu/akce</t>
  </si>
  <si>
    <t>Předkladatel</t>
  </si>
  <si>
    <t>Krytí rozpočtem SMO</t>
  </si>
  <si>
    <t>Jiné zdroje (vlastní zdroje, ÚMOb., spol.)</t>
  </si>
  <si>
    <t>Statutární město Ostrava</t>
  </si>
  <si>
    <t>Veřejné rozpočty (stát, EU)</t>
  </si>
  <si>
    <t>Celkové rozpočtové náklady projektu/akce</t>
  </si>
  <si>
    <t>2. PRŮMYSLOVÁ A OSTATNÍ ODVĚTVÍ HOSPODÁŘSTVÍ</t>
  </si>
  <si>
    <t xml:space="preserve">  § 2212 - C E L K E M</t>
  </si>
  <si>
    <t xml:space="preserve">  § 2219 - C E L K E M</t>
  </si>
  <si>
    <t xml:space="preserve">  § 2221 - C E L K E M</t>
  </si>
  <si>
    <t xml:space="preserve">  § 2271 - C E L K E M</t>
  </si>
  <si>
    <t xml:space="preserve">  § 2310 - C E L K E M</t>
  </si>
  <si>
    <t xml:space="preserve">  § 2321 - C E L K E M</t>
  </si>
  <si>
    <t xml:space="preserve">  § 2334 - C E L K E M</t>
  </si>
  <si>
    <t>3. SLUŽBY PRO OBYVATELSTVO</t>
  </si>
  <si>
    <t xml:space="preserve">  § 3233 - C E L K E M</t>
  </si>
  <si>
    <t xml:space="preserve">  § 3311 - C E L K E M</t>
  </si>
  <si>
    <t xml:space="preserve">Jiné zdroje (směnky, vlastní zdroje ÚMOb., spol.) </t>
  </si>
  <si>
    <t>2.  PRŮMYSLOVÁ  A OSTATNÍ  ODVĚTVÍ  HOSPODÁŘSTVÍ</t>
  </si>
  <si>
    <t>3.  SLUŽBY  PRO  OBYVATELSTVO</t>
  </si>
  <si>
    <t>4.  SOCIÁLNÍ  VĚCI  A  POLITIKA  ZAMĚSTNANOSTI</t>
  </si>
  <si>
    <t>5.  BEZPEČNOST  STÁTU  A  PRÁVNÍ  OCHRANA</t>
  </si>
  <si>
    <t>6.  VŠEOBECNÁ  VEŘEJNÁ  SPRÁVA  A  SLUŽBY</t>
  </si>
  <si>
    <t>Kapitálové výdaje SMO</t>
  </si>
  <si>
    <t>- nedočerpané prostředky odboru investičního (ORJ 230)</t>
  </si>
  <si>
    <t>Navržené krytí kapitálových výdajů</t>
  </si>
  <si>
    <t>ZDROJE VLASTNÍ</t>
  </si>
  <si>
    <t xml:space="preserve">  § 3312 - C E L K E M</t>
  </si>
  <si>
    <t xml:space="preserve">  § 3314 - C E L K E M</t>
  </si>
  <si>
    <t xml:space="preserve">  § 3392 - C E L K E M</t>
  </si>
  <si>
    <t xml:space="preserve">  § 3412 - C E L K E M</t>
  </si>
  <si>
    <t xml:space="preserve">  § 3522 - C E L K E M</t>
  </si>
  <si>
    <t xml:space="preserve">  § 3599 - C E L K E M</t>
  </si>
  <si>
    <t xml:space="preserve">  § 3612 - C E L K E M</t>
  </si>
  <si>
    <t xml:space="preserve">  § 3631 - C E L K E M</t>
  </si>
  <si>
    <t xml:space="preserve">  § 3635 - C E L K E M</t>
  </si>
  <si>
    <t xml:space="preserve">  § 4350 - C E L K E M</t>
  </si>
  <si>
    <t xml:space="preserve">  § 4357 - C E L K E M</t>
  </si>
  <si>
    <t>5. BEZPEČNOST STÁTU A PRÁVNÍ OCHRANA</t>
  </si>
  <si>
    <t>6. VŠEOBECNÁ VEŘEJNÁ SPRÁVA A SLUŽBY</t>
  </si>
  <si>
    <t xml:space="preserve">  § 6409 - C E L K E M</t>
  </si>
  <si>
    <t xml:space="preserve">  § 3699 - C E L K E M</t>
  </si>
  <si>
    <t xml:space="preserve">  § 6171- C E L K E M</t>
  </si>
  <si>
    <t>Příloha č. 9</t>
  </si>
  <si>
    <t>Finanční prostředky uvedených v jiných zdrojích pro § 3522 budou hrazeny z Fondu pro rozvoj Městské nemocnice Ostrava</t>
  </si>
  <si>
    <t>Finanční požadavky uvedených v jiných zdrojích pro § 3312, ORG 8230 budou hrazeny z Fondu pro koncertní halu</t>
  </si>
  <si>
    <t>Úvěr</t>
  </si>
  <si>
    <t>Jiné zdroje</t>
  </si>
  <si>
    <t xml:space="preserve">  § 3636 - C E L K E M</t>
  </si>
  <si>
    <t xml:space="preserve">  § 5522 - C E L K E M</t>
  </si>
  <si>
    <t xml:space="preserve">  § 6330 - C E L K E M</t>
  </si>
  <si>
    <t xml:space="preserve">  § 3632- C E L K E M</t>
  </si>
  <si>
    <t xml:space="preserve">  § 5311 - C E L K E M</t>
  </si>
  <si>
    <t xml:space="preserve">      C   E   L   K   E   M -</t>
  </si>
  <si>
    <t xml:space="preserve">  § 3745 - C E L K E M</t>
  </si>
  <si>
    <t>Fond - pitná voda</t>
  </si>
  <si>
    <t>- nedočerpané prostředky odboru financí a rozpočtu - investiční účelová dotace (ORJ 120, § 6330)</t>
  </si>
  <si>
    <t>zapojení úvěru</t>
  </si>
  <si>
    <t xml:space="preserve">  § 2143 - C E L K E M</t>
  </si>
  <si>
    <t>- nedočerpané prostředky odboru investičního - Fond pro koncertní halu (ORJ 230, § 3312)</t>
  </si>
  <si>
    <t>- nedočerpané prostředky odboru investičního - Koncertní hala (ORJ 230, § 3312)</t>
  </si>
  <si>
    <t>Celková fin. potřeba na r. 2025</t>
  </si>
  <si>
    <t>Koněčný uživatel</t>
  </si>
  <si>
    <t>Fond</t>
  </si>
  <si>
    <t xml:space="preserve">Úvěr </t>
  </si>
  <si>
    <t xml:space="preserve">  § 1014 - C E L K E M</t>
  </si>
  <si>
    <t xml:space="preserve">  § 5512 - C E L K E M</t>
  </si>
  <si>
    <t>Celková fin. potřeba na r. 2026</t>
  </si>
  <si>
    <t>- nedočerpané prostředky odboru financí a rozpočtu - investiční neúčelová dotace (ORJ 120, § 6330)</t>
  </si>
  <si>
    <t xml:space="preserve">  § 3639 - C E L K E M</t>
  </si>
  <si>
    <t xml:space="preserve">- nedočerpané prostředky odboru investičního - Fond pro rozvoj Městské nemocnice Ostrava (ORJ 230, § 3522) </t>
  </si>
  <si>
    <t>- nedočerpané prostředky odboru  ochrany životního prostředí (ORJ 190, § 3713, 3744)</t>
  </si>
  <si>
    <t>Financování z fondů a účelových rezerv</t>
  </si>
  <si>
    <t>1. ZEMĚDĚLSTVÍ, LESNÍ HOSPODÁŘSTVÍ A RYBÁŘSTVÍ</t>
  </si>
  <si>
    <t>1.  ZEMĚDĚLSTVÍ, LESNÍ HOSPODÁŘSTVÍ A RYBÁŘSTVÍ</t>
  </si>
  <si>
    <t>Celková fin. potřeba na r. 2027</t>
  </si>
  <si>
    <t xml:space="preserve">  § 1037 - C E L K E M</t>
  </si>
  <si>
    <t xml:space="preserve">  § 3315 - C E L K E M</t>
  </si>
  <si>
    <t xml:space="preserve">  § 3421 - C E L K E M</t>
  </si>
  <si>
    <t xml:space="preserve">  § 3524 - C E L K E M</t>
  </si>
  <si>
    <t xml:space="preserve">  § 4351 - C E L K E M</t>
  </si>
  <si>
    <t xml:space="preserve">  § 1039 - C E L K E M</t>
  </si>
  <si>
    <t>Odpa - 1014 -  ozdravování hospodářských zvířat, polních a speciálních plodin a zvláštní veterinární péče</t>
  </si>
  <si>
    <t>Odpa - 1039 - ostatní záležitosti lesního hospodářství</t>
  </si>
  <si>
    <t>Odpa - 2143 - cestovní ruch</t>
  </si>
  <si>
    <t>Odpa - 2212 - silnice</t>
  </si>
  <si>
    <t>Odpa - 2219 - ostatní záležitosti pozemních komunikací</t>
  </si>
  <si>
    <t>Odpa - 2221 - provoz veřejné silniční dopravy</t>
  </si>
  <si>
    <t>Odpa - 2271 - ostatní dráhy</t>
  </si>
  <si>
    <t>Odpa - 2310 - pitná voda</t>
  </si>
  <si>
    <t>Odpa - 2321 - odvádění a čištění odpadních vod a nakládání s kaly</t>
  </si>
  <si>
    <t>Odpa - 2334 - revitalizace říčních systémů</t>
  </si>
  <si>
    <t>Odpa - 3233 - střediska volného času</t>
  </si>
  <si>
    <t>Odpa - 3311 - divadelní činnost</t>
  </si>
  <si>
    <t>Odpa - 3312 - hudební činnost</t>
  </si>
  <si>
    <t>Odpa - 3314 - činnosti knihovnické</t>
  </si>
  <si>
    <t>Odpa - 3315 - činnosti muzeí a galerií</t>
  </si>
  <si>
    <t>Odpa - 3392 - zájmová činnost v kultuře</t>
  </si>
  <si>
    <t>Odpa - 3412 - sportovní zařízení ve vlastnictví obce</t>
  </si>
  <si>
    <t>Odpa - 3421 - využití času dětí a mládeže</t>
  </si>
  <si>
    <t>Odpa - 3522 - ostatní nemocnice</t>
  </si>
  <si>
    <t>Odpa - 3524 - léčebny dlouhodobě nemocných</t>
  </si>
  <si>
    <t>Odpa - 3529 - ostatní ústavní péče</t>
  </si>
  <si>
    <t>Odpa - 3599 - ostatní činnosti ve zdravotnictví</t>
  </si>
  <si>
    <t>Odpa - 3612 - bytové hospodářství</t>
  </si>
  <si>
    <t>Odpa - 3631 - veřejné osvětlení</t>
  </si>
  <si>
    <t>Odpa - 3635 - územní plánování</t>
  </si>
  <si>
    <t>Odpa - 3636 - územní rozvoj</t>
  </si>
  <si>
    <t>Odpa - 3639 - komunální služby a územní rozvoj jinde nezařazené</t>
  </si>
  <si>
    <t>Odpa - 3741 - ochrana druhů a stanovišť</t>
  </si>
  <si>
    <t>Odpa - 3744 - protierozní, protilavinová a protipožární ochrana</t>
  </si>
  <si>
    <t>Odpa - 3745 - péče o vzhled obcí a veřejnou zeleň</t>
  </si>
  <si>
    <t>Odpa - 4350 - domovy pro seniory</t>
  </si>
  <si>
    <t>Odpa - 4351 - osobní asistence, pečovatelská služba a podpora samostatného bydlení</t>
  </si>
  <si>
    <t>Odpa - 4357 - domovy pro osoby se zdravotním postižením a domovy se zvláštním režimem</t>
  </si>
  <si>
    <t>Odpa - 4376 - služby následné péče, terapeutické komunity a kontaktní centra</t>
  </si>
  <si>
    <t>Odpa - 5311 - bezpečnost a veřejný pořádek</t>
  </si>
  <si>
    <t>Odpa - 5512 - požární ochrana - dobrovolná část</t>
  </si>
  <si>
    <t>Odpa - 6171 - činnost místní správy</t>
  </si>
  <si>
    <t>Odpa - 6330 - převody vlastním fondům v rozpočtech územní úrovně</t>
  </si>
  <si>
    <t>Odpa - 6409 - ostatní činnosti jinde nezařazené</t>
  </si>
  <si>
    <t>Odpa - 1014 - ozdravování hospodářských zvířat, polních a speciálních plodin a zvláštní veterinární péče</t>
  </si>
  <si>
    <t>OdPa - 2310 - pitná voda</t>
  </si>
  <si>
    <t>OdPa - 2321 - odvádění a čištění odpadních vod a nakládání s kaly</t>
  </si>
  <si>
    <t>Odpa - 3392 - zájmové činnosti v kultuře</t>
  </si>
  <si>
    <t>Odpa - 3412- sportovní zařízení ve vlastnictví obce</t>
  </si>
  <si>
    <t>Odpa - 3421 - využití volného času dětí a mládeže</t>
  </si>
  <si>
    <t>Odpa - 3599- ostatní činnosti ve zdravotnictví</t>
  </si>
  <si>
    <t>Odpa - 3632 - pohřebnictví</t>
  </si>
  <si>
    <t>Odpa - 3744 - protierozní, protilavinová a protipož. ochrana</t>
  </si>
  <si>
    <t>Odpa - 4350- domovy pro seniory</t>
  </si>
  <si>
    <t>Odpa - 4357- domovy pro osoby se zdravotním postižením a domovy se zvláštním režimem</t>
  </si>
  <si>
    <t>Odpa - 5299 - ostatní záležitosti požární ochrany a integrovaného záchranného systému</t>
  </si>
  <si>
    <t>Odpa - 5522 - ostatní činnosti v integrovaném záchranném systému</t>
  </si>
  <si>
    <t>Odpa - 6171 - činnost místní správa</t>
  </si>
  <si>
    <t xml:space="preserve">Odpa - 3699 - ostatní záležitosti bydlení, komunálních služeb a územního rozvoje </t>
  </si>
  <si>
    <t>Fond - odvádění a čištění odpadních vod a nakládání s kaly</t>
  </si>
  <si>
    <t>- nedočerpané prostředky odboru projektů IT služeb a outsourcingu (ORJ 133, § 6171)</t>
  </si>
  <si>
    <t>- nedočerpané prostředky odboru  územního plánování a stavebního řádu (ORJ 210, § 3612)</t>
  </si>
  <si>
    <t xml:space="preserve">  § 5299 - C E L K E M</t>
  </si>
  <si>
    <t xml:space="preserve">  § 4376 - C E L K E M</t>
  </si>
  <si>
    <t xml:space="preserve">  § 3529 - C E L K E M</t>
  </si>
  <si>
    <t>4. SOCIÁLNÍ VĚCI A POLITIKA ZAMĚSTNANOSTI</t>
  </si>
  <si>
    <t>Odpa - 3322 - zachování a obnova kulturních památek</t>
  </si>
  <si>
    <t xml:space="preserve">  § 3322 - C E L K E M</t>
  </si>
  <si>
    <t>Předpoklad výše externího financování/
dotace</t>
  </si>
  <si>
    <t>ODPA</t>
  </si>
  <si>
    <t>Odpa - 1037 - celospolečenské funkce lesů</t>
  </si>
  <si>
    <t>Odpa - 1037 - celospolečenské funce lesů</t>
  </si>
  <si>
    <t xml:space="preserve"> - nedočerpané prostředky odboru sociálních věcí a zdravotnictví -  Fond pro rozvoj městské nemocnice (ORJ 170, § 3599) </t>
  </si>
  <si>
    <t>Srovnání zdrojů x kapitálových výdajů v roce 2025</t>
  </si>
  <si>
    <t>Nedočerpané prostředky roku 2024</t>
  </si>
  <si>
    <t>Předpokládané nedočerpané prostředky roku 2024</t>
  </si>
  <si>
    <t>Požadavek na rok 2025</t>
  </si>
  <si>
    <t>Kapitálový výhled na léta 2026 - 2028</t>
  </si>
  <si>
    <t>Návrh kapitálového rozpočtu statutárního města Ostravy pro rok 2025 s výhledem pro roky 2026 - 2028 - členění dle ODPA</t>
  </si>
  <si>
    <r>
      <t xml:space="preserve">Plnění po roce </t>
    </r>
    <r>
      <rPr>
        <b/>
        <sz val="11"/>
        <rFont val="Tahoma"/>
        <family val="2"/>
        <charset val="238"/>
      </rPr>
      <t>2028</t>
    </r>
  </si>
  <si>
    <t>Celková fin. potřeba na rok 2027</t>
  </si>
  <si>
    <t>Celková fin. potřeba na rok 2028</t>
  </si>
  <si>
    <t>Celková fin. potřeba na rok 2026</t>
  </si>
  <si>
    <t>plnění do 12/2023</t>
  </si>
  <si>
    <t>plnění v roce 2024</t>
  </si>
  <si>
    <t>finanční potřeba na rok 2025</t>
  </si>
  <si>
    <t>Plnění po roce 2028</t>
  </si>
  <si>
    <t>OI</t>
  </si>
  <si>
    <t>Rekonstrukce provozní budovy B útulku pro psy v Ostravě Třebovicích</t>
  </si>
  <si>
    <t>TRE</t>
  </si>
  <si>
    <t>Magistrát města Ostravy</t>
  </si>
  <si>
    <t>OŽP</t>
  </si>
  <si>
    <t>Mokřady pod ulicí K Jezeru v Bělském lese</t>
  </si>
  <si>
    <t>OJI</t>
  </si>
  <si>
    <t>Revitalizace okolí vodních ploch v lesním komplexu Březiny</t>
  </si>
  <si>
    <t>JINE</t>
  </si>
  <si>
    <t>Přístavba haly pilnice</t>
  </si>
  <si>
    <t>SBE</t>
  </si>
  <si>
    <t>Ostravské městské lesy a zeleň, s.r.o.</t>
  </si>
  <si>
    <t>Rekonstrukce hájovny v Ostravě-Hošťálkovice</t>
  </si>
  <si>
    <t>HOS</t>
  </si>
  <si>
    <t>Spilka Strassmann</t>
  </si>
  <si>
    <t>MOP</t>
  </si>
  <si>
    <t>Černá louka s.r.o.</t>
  </si>
  <si>
    <t>Chlazení pavilon A</t>
  </si>
  <si>
    <t>Střecha pro podium</t>
  </si>
  <si>
    <t>OVA</t>
  </si>
  <si>
    <t>IT Grossmannova vila</t>
  </si>
  <si>
    <t>IT Slezskoostravský Hrad</t>
  </si>
  <si>
    <t>SLO</t>
  </si>
  <si>
    <t>Fotovoltaika střecha pavilonu "A"</t>
  </si>
  <si>
    <t>Stellplatz - Slezskoostravský hrad</t>
  </si>
  <si>
    <t>Rekonstrukce soc. zařízení pavilon A</t>
  </si>
  <si>
    <t>Rekonstrukce pobočka Věž Nová Radnice</t>
  </si>
  <si>
    <t>Přestavba "velkého sálu" vč. interiéru</t>
  </si>
  <si>
    <t>Slezskoostravský hrad - úprava hradní zahrady</t>
  </si>
  <si>
    <t>Repase ocelových konstrukcí pavilon A PO nové normy</t>
  </si>
  <si>
    <t>Konferenční vybavení pavilonu "A" 1000 lidí modernizace technického vybavení</t>
  </si>
  <si>
    <t>OD</t>
  </si>
  <si>
    <t>Preference vozidel MHD</t>
  </si>
  <si>
    <t>Přeložka ul. Krásnopolské</t>
  </si>
  <si>
    <t>PUS</t>
  </si>
  <si>
    <t>Investiční příprava dopravních staveb</t>
  </si>
  <si>
    <t>Nová Krmelínská - spolufinancování MSK</t>
  </si>
  <si>
    <t>Další rekonstrukce a výstavba SSZ -  PD</t>
  </si>
  <si>
    <t>Mostní, II. etapa - spolufinancování MSK</t>
  </si>
  <si>
    <t>NBE</t>
  </si>
  <si>
    <t xml:space="preserve">Další údržba, rekonstrukce a výstavba SSZ       </t>
  </si>
  <si>
    <t>SSZ přechodů Rudná - Tavičská a Rudná - Ocelářská</t>
  </si>
  <si>
    <t>VIT</t>
  </si>
  <si>
    <t>Místecká III - zastřešení - spolufinancování stát a MSK</t>
  </si>
  <si>
    <t>Okružní křižovatka Mostní - Frýdecká - spolufinancování MSK</t>
  </si>
  <si>
    <t xml:space="preserve">Okružní křižovatka Sokolovská-Slavíkova-Ježkova Ostrava-Poruba </t>
  </si>
  <si>
    <t>POR</t>
  </si>
  <si>
    <t>MOb Poruba</t>
  </si>
  <si>
    <t>SSZ Přechod pro chodce a přejezd pro cyklisty Dr. Martínka - Pošta</t>
  </si>
  <si>
    <t xml:space="preserve">Zvýšení bezpečnosti nemotorové dopravy, Ostrava - ul. Porubská, Proskovická </t>
  </si>
  <si>
    <t>OJI,POR</t>
  </si>
  <si>
    <t>SSZ křižovatky Rudná x Lidická a koordinační kabel Rudná, úsek Lidická - Výstavní</t>
  </si>
  <si>
    <t>Zvýšení bezpečnosti nemotorové dopravy, Ostrava - Opavská u ul. Bohuslava Martinů</t>
  </si>
  <si>
    <t>SSZ křižovatky 28. října - Novinářská - Výstavní a přechodu 28. října - Dům energetiky</t>
  </si>
  <si>
    <t>SSZ křižovatky 28. října - 1. máje - Přemyslovců a koordinační kabel 28. října, úsek Přemyslovců - Novinářská</t>
  </si>
  <si>
    <t>Nová Pivovarská</t>
  </si>
  <si>
    <t>MOb Moravská Ostrava a Přívoz</t>
  </si>
  <si>
    <t>Most Na Karolině</t>
  </si>
  <si>
    <t>MOP,SLO</t>
  </si>
  <si>
    <t>Komunikace - Severní spoj</t>
  </si>
  <si>
    <t>HOS,MAR,POR,TRE</t>
  </si>
  <si>
    <t>Rekonstrukce Sokolské třídy</t>
  </si>
  <si>
    <t>Propojení Francouzská - Rudná</t>
  </si>
  <si>
    <t>POR,SVI</t>
  </si>
  <si>
    <t>Prodloužená Porážková - IV. etapa</t>
  </si>
  <si>
    <t>Příjezdová komunikace k ČS Muglinov</t>
  </si>
  <si>
    <t>SSZ Dr. Slabihoudka x 17. listopadu</t>
  </si>
  <si>
    <t>Okružní křižovatka na ul. Hornopolní</t>
  </si>
  <si>
    <t>Přednádraží Ostrava-Přívoz, Terminál Jirská</t>
  </si>
  <si>
    <t>MÚK Mariánskohorská - ul. Sokola Tůmy, I. etapa</t>
  </si>
  <si>
    <t>MHH</t>
  </si>
  <si>
    <t>Rekonstrukce ul. Velká, Dlouhá, Muzejní, Střelniční</t>
  </si>
  <si>
    <t>Přednádraží Ostrava-Přívoz, Prodloužená ul. Skladištní</t>
  </si>
  <si>
    <t>Rekonstrukce kanalizace vč. komunikace ul. Přemyslovců</t>
  </si>
  <si>
    <t xml:space="preserve">Rekonstrukce okružní křižovatky ulice Průmyslová, Mošnov </t>
  </si>
  <si>
    <t>MOS</t>
  </si>
  <si>
    <t>Rekonstrukce ul. Vítkovické vč. cyklistické infrastruktury</t>
  </si>
  <si>
    <t>Rekonstrukce kanalizace a vodovodu ul. Hollarova a Šubertova</t>
  </si>
  <si>
    <t>Most na ul. Závodní přes železniční a tramvajovou trať v Ostravě-Vítkovicích</t>
  </si>
  <si>
    <t>Propojovací větev mezi rampou ze sil. I/56 a ul. Paskovskou na MÚK u Makra v Ostravě-Hrabové</t>
  </si>
  <si>
    <t>HRA,OJI</t>
  </si>
  <si>
    <t>Rekonstrukce křižovatky ul. 28. října, sil. II/479 S MK ul. Železárenskou a Sokola Tůmy v Ostravě</t>
  </si>
  <si>
    <t>OSR</t>
  </si>
  <si>
    <t>Proměna ulic Bohumínská, Frýdecká - studie + IZ</t>
  </si>
  <si>
    <t>Zvýšení propustnosti křižovatek v Ostravě (ITS)</t>
  </si>
  <si>
    <t>Inteligentní parkovací systém</t>
  </si>
  <si>
    <t xml:space="preserve">Cyklostezka Radvanice - Petřvald </t>
  </si>
  <si>
    <t>RAB</t>
  </si>
  <si>
    <t>Cyklistické propojení Hranečník - Lihovarská</t>
  </si>
  <si>
    <t>Rekonstrukce ul. Vítkovické v Ostravě včetně cyklistické infrastruktury</t>
  </si>
  <si>
    <t>Lávka přes řeku Ondřejnici</t>
  </si>
  <si>
    <t>PRO</t>
  </si>
  <si>
    <t>Ostravské komunikace, a. s.</t>
  </si>
  <si>
    <t>Parkovací dům za katedrálou</t>
  </si>
  <si>
    <t>Parkoviště Most Českobratrská</t>
  </si>
  <si>
    <t>Parkoviště pod Frýdlantskými mosty</t>
  </si>
  <si>
    <t>Cyklotrasa S,M - Mečníkovova, Žákovská</t>
  </si>
  <si>
    <t>MHH,NVE,OJI</t>
  </si>
  <si>
    <t>MOb Mariánské Hory a Hulváky</t>
  </si>
  <si>
    <t>Cyklotrasa F - Hulváky, Stojanovo náměstí</t>
  </si>
  <si>
    <t>Propojení Levobřežní a Havlíčkovo nábřeží</t>
  </si>
  <si>
    <t>Cyklistická trasa J - úsek Radvanice - Bartovice</t>
  </si>
  <si>
    <t>MOb Radvanice a Bartovice</t>
  </si>
  <si>
    <t>Podzemní garáže Prokešovo nám. - stavební úpravy</t>
  </si>
  <si>
    <t>Planetárium Ostrava - komunikace pěší a cyklostezka</t>
  </si>
  <si>
    <t>KPO</t>
  </si>
  <si>
    <t>MOb Krásné Pole</t>
  </si>
  <si>
    <t>Modernizace podchodu u tramvajové zastávky Důl Hlubina</t>
  </si>
  <si>
    <t>Cyklostezka Polanka nad Odrou - železniční přejezd, ul. K Pile</t>
  </si>
  <si>
    <t>POL</t>
  </si>
  <si>
    <t>MOb Polanka nad Odrou</t>
  </si>
  <si>
    <t>Cyklistické propojení v Ostravě - Radvanicích, ul. Šporovická - ul. Kozácká</t>
  </si>
  <si>
    <t>Vybudování odstavného parkoviště pro ZOO Ostrava</t>
  </si>
  <si>
    <t>Zoologická zahrada a botanický park Ostrava</t>
  </si>
  <si>
    <t>Sčítače cyklistů a chodců</t>
  </si>
  <si>
    <t>Parkovací systém SMO</t>
  </si>
  <si>
    <t>Inteligentní zastávky - II. etapa</t>
  </si>
  <si>
    <t>Dopravní podnik Ostrava, a.s.</t>
  </si>
  <si>
    <t>Revitalizace Náměstí Republiky</t>
  </si>
  <si>
    <t>Přemístění autobusové provozovny Poruba</t>
  </si>
  <si>
    <t>Přestupní uzel Hulváky, II. etapa, tramvajové zastávky</t>
  </si>
  <si>
    <t>Humanizace tramvajových tratí - zatravnění</t>
  </si>
  <si>
    <t>Revitalizace městského mobiliáře - přístřešky</t>
  </si>
  <si>
    <t>Revitalizace terminálu Hranečník</t>
  </si>
  <si>
    <t>Předprostor Hlavního nádraží Ostrava</t>
  </si>
  <si>
    <t>Rekonstrukce trolejbusové smyčky Michálkovice</t>
  </si>
  <si>
    <t>MIC</t>
  </si>
  <si>
    <t>Výstavba tramvajové smyčky Ostrava - Výstaviště</t>
  </si>
  <si>
    <t>Armaturní šachta Lhotka</t>
  </si>
  <si>
    <t>LHO</t>
  </si>
  <si>
    <t>Příprava VH staveb - LJ</t>
  </si>
  <si>
    <t>Příprava VH staveb - LM</t>
  </si>
  <si>
    <t>Příprava VH staveb - PN</t>
  </si>
  <si>
    <t>Příprava VH staveb - RK</t>
  </si>
  <si>
    <t>Příprava VH staveb - PHO</t>
  </si>
  <si>
    <t>Příprava VH staveb - PHR</t>
  </si>
  <si>
    <t>Rekonstrukce ÚV Nová Ves</t>
  </si>
  <si>
    <t>NVE</t>
  </si>
  <si>
    <t>Rek vodovodu ul. L. Ševčíka</t>
  </si>
  <si>
    <t>Rekonstrukce filtrace Palesek</t>
  </si>
  <si>
    <t>Studna č. 5 v prameništi Dubí</t>
  </si>
  <si>
    <t>Rekonstrukce vodojemu Heřmanice</t>
  </si>
  <si>
    <t>Rekonstrukce filtrace Bělský les</t>
  </si>
  <si>
    <t>Stavba studny D 6, prameniště Dubí</t>
  </si>
  <si>
    <t>Stavba studny D 8, prameniště Dubí</t>
  </si>
  <si>
    <t>Obnova přivaděče DN 700 Bělá Zábřeh</t>
  </si>
  <si>
    <t>NVE,OJI,SBE</t>
  </si>
  <si>
    <t>Samoljovova - rekonstrukce vodovodu</t>
  </si>
  <si>
    <t>Rekonstrukce vodovodu VTP Ostrčilova</t>
  </si>
  <si>
    <t>Dostavba kanalizace v ulici Studeňská</t>
  </si>
  <si>
    <t>Rekonstrukce vodovodu ul. Přemyslovců</t>
  </si>
  <si>
    <t>Rekonstrukce vodovodu ul. V Zahradách</t>
  </si>
  <si>
    <t>Rekonstrukce vodovodu ul. Fráni Šrámka</t>
  </si>
  <si>
    <t>Rajská - výstavba vodovodu a kanalizace</t>
  </si>
  <si>
    <t>Rekonstrukce studny D 3, prameniště Dubí</t>
  </si>
  <si>
    <t>ÚV NV rekonstrukce sedimentačních nádrží</t>
  </si>
  <si>
    <t>K Salmovci - Rekonstrukce vodovodu a stok</t>
  </si>
  <si>
    <t>Plošná kanalizace Polanka nad Odrou 4. et.</t>
  </si>
  <si>
    <t>Sanační studna č. 11 v prameništi Nová Ves</t>
  </si>
  <si>
    <t>Nové kapacitní propojení Poruba HTP - Plesná</t>
  </si>
  <si>
    <t>PLE,POR</t>
  </si>
  <si>
    <t>Rekonstrukce studny S 5, prameniště Nová Ves</t>
  </si>
  <si>
    <t>Rekonstrukce vodovodu Klimkovická  Vřesinská</t>
  </si>
  <si>
    <t>Výtlačné potrubí sanačních vod z ÚV Nová Ves</t>
  </si>
  <si>
    <t>Rekonstrukce studny S 12, prameniště Nová Ves</t>
  </si>
  <si>
    <t>Rekonstrukce studny S 13, prameniště Nová Ves</t>
  </si>
  <si>
    <t>Žoluděvova - rekonstrukce kanalizace a vodovodu</t>
  </si>
  <si>
    <t>Frankova II - rekonstrukce kanalizace a vodovodu</t>
  </si>
  <si>
    <t>Ludgeřovice - rekonstrukce vodovodního přivaděče</t>
  </si>
  <si>
    <t>Propojení vodovodu a rek kanalizace ul. Blanická</t>
  </si>
  <si>
    <t>Přeložení kanalizace a vodovodu v ul. Mojmírovců</t>
  </si>
  <si>
    <t>Rekonstrukce vodovodu a kanalizace ul. Vítkovická</t>
  </si>
  <si>
    <t>Rekonstrukce vodovodu a kanalizace v ul. Nádražní</t>
  </si>
  <si>
    <t>Rekonstrukce vodovodu v Přívoze, oblast Dobrovského</t>
  </si>
  <si>
    <t>Rekonstrukce vodovodu a kanalizace Radvanice - I.etapa</t>
  </si>
  <si>
    <t>Úpravna vody Nová Ves - Rekonstrukce rozvodny VN 22 kV</t>
  </si>
  <si>
    <t>Demolice studen a vybudování oplocení Zábřeh - II. vodovod</t>
  </si>
  <si>
    <t>Dostavba kanalizace a rekonstrukce vodovodu v ul. U Hrůbků</t>
  </si>
  <si>
    <t>MOb Nová Ves</t>
  </si>
  <si>
    <t>Krásnopolská - rekonstrukce vodovodu a dostavba kanalizace</t>
  </si>
  <si>
    <t>Rekonstrukce kanalizace a vodovodu Svinov, oblast Sabinova</t>
  </si>
  <si>
    <t>SVI</t>
  </si>
  <si>
    <t>Čujkovova - Krylovova - rekonstrukce vodovodu a kanalizace</t>
  </si>
  <si>
    <t>Rekonstrukce vodovodu v Přívoze, oblast Křišťanova-Koksární</t>
  </si>
  <si>
    <t>Ul. Ječmínkova - rekonstrukce vodovodu a dostavba kanalizace</t>
  </si>
  <si>
    <t>Rekonstrukce vodovodu a kanalizace v Přívoze, oblast Kosmova,</t>
  </si>
  <si>
    <t>Heřmanice - rekonstrukce vodovodu a kanalizace, lokalita Bučina</t>
  </si>
  <si>
    <t>Rekonstrukce vodovodu a kanalizace v ul. Hornopolní a Nemocniční</t>
  </si>
  <si>
    <t>Obnova vodovodního přivaděče Krmelín - Hrabová - Hladnov - Muglinov</t>
  </si>
  <si>
    <t>Hrušov - dostavba kanalizace v lokalitě Za Tratí a rekonstrukce vodovodu ul. Divišova</t>
  </si>
  <si>
    <t>Rekonstrukce vodovodu v ul. Sládečkova, Obecní, Bláhova, Bolkova, Panská, Petřvaldská</t>
  </si>
  <si>
    <t>Kanalizace Hrušov</t>
  </si>
  <si>
    <t>Příprava VH staveb - RH</t>
  </si>
  <si>
    <t>ÚČOV Jeřábový drapák tuku</t>
  </si>
  <si>
    <t>Rekonstrukce OK Bohumínská</t>
  </si>
  <si>
    <t>ÚČOV  rekonstrukce šnekovnic</t>
  </si>
  <si>
    <t>PET</t>
  </si>
  <si>
    <t>Kanalizace Kunčice a Kunčičky</t>
  </si>
  <si>
    <t>Kanalizace Slívova - Jan Marie</t>
  </si>
  <si>
    <t>Sanace Hlučínské stoky DN 1700</t>
  </si>
  <si>
    <t>Světlovská - dostavba kanalizace</t>
  </si>
  <si>
    <t>ÚČOV zahuštění přebytečného kalu</t>
  </si>
  <si>
    <t>Kanalizace Proskovice - propojení</t>
  </si>
  <si>
    <t>Kanalizace Svinov - Výpusť Zátiší</t>
  </si>
  <si>
    <t>Dosazovací nádrž 2 na ÚČOV Ostrava</t>
  </si>
  <si>
    <t>Kanalizace Krásné Pole - II. etapa</t>
  </si>
  <si>
    <t>Rekonstrukce kanalizace Martinkova</t>
  </si>
  <si>
    <t>MAR</t>
  </si>
  <si>
    <t>Rekonstrukce kanalizace ul. U Parku</t>
  </si>
  <si>
    <t>Rekonstrukce OK U Zámečku + OK Říční</t>
  </si>
  <si>
    <t>Přeložka kanalizace DN 1000 (CONTERA)</t>
  </si>
  <si>
    <t>Rekonstrukce kanalizace ul. Křižíkova</t>
  </si>
  <si>
    <t>Rekonstrukce kanalizace v ul. V Korunce</t>
  </si>
  <si>
    <t>ÚČOV zastřešení odpadového hospodářství</t>
  </si>
  <si>
    <t>ÚČOV Rekonstrukce kogeneračních jednotek</t>
  </si>
  <si>
    <t>Rekonstrukce kanalizace v ul. Frýdlantská</t>
  </si>
  <si>
    <t>Thomayerova - dostavba dešťové kanalizace</t>
  </si>
  <si>
    <t>OJI,VIT</t>
  </si>
  <si>
    <t>Rekonstrukce kanalizace v ulici Hornopolní</t>
  </si>
  <si>
    <t>Kanalizace Nová Bělá II etapa - 2. a 3. část</t>
  </si>
  <si>
    <t>Koblov - rekonstrukce a rozšíření kanalizace</t>
  </si>
  <si>
    <t xml:space="preserve">Lužická II - rekonstrukce výustního objektu </t>
  </si>
  <si>
    <t>Odkanalizování lokality Pod Kaplí - Nad Kaplí</t>
  </si>
  <si>
    <t>Kanalizace Hrabová - 4-5-6. stavba + odlehčení</t>
  </si>
  <si>
    <t>HRA</t>
  </si>
  <si>
    <t>Odkanalizování objektů z areálu bývalého Bastra</t>
  </si>
  <si>
    <t>Na Baranovci - rekonstrukce a dostavba kanalizace</t>
  </si>
  <si>
    <t>Mariánské Hory a Hulváky - rekonstrukce kanalizace</t>
  </si>
  <si>
    <t>Zatrubnění odtoku z výpustí Lužická I a Lužická II</t>
  </si>
  <si>
    <t>Rekonstrukce kanalizace v ul. U Sokolovny, Ryšlinkova</t>
  </si>
  <si>
    <t>Rekonstrukce ČSOV Pašerových, kanalizace ul. Grmelova</t>
  </si>
  <si>
    <t>Petřkovice - kanalizační stoka T, část B, IV a V. etapa</t>
  </si>
  <si>
    <t>Rekonstrukce kanalizace ul. Najzarova a ČOV Heřmanice I</t>
  </si>
  <si>
    <t>Ústřední čistírna odpadních vod - přípojka VN 22 kV č. 171</t>
  </si>
  <si>
    <t>Propojení kanalizace ul. Trnkovecká a Těšínská na sběrač B (V)</t>
  </si>
  <si>
    <t>Odstranění septiku v ul. Na Liščině a rekonstrukce vodovodu ul. Bažantí</t>
  </si>
  <si>
    <t>Plošná kanalizace-Michálkovice (1. a 2. et.) (částečně v SANACÍCH MPO a MFČR)</t>
  </si>
  <si>
    <t>Dotace na realizaci kanal. přípojek napojovaných na oddílnou kanalizaci</t>
  </si>
  <si>
    <t>MIC,RAB,SLO,PET</t>
  </si>
  <si>
    <t>Fond pro kanalizace - rezerva</t>
  </si>
  <si>
    <t>Park nad Rybníkem</t>
  </si>
  <si>
    <t>OJI,SBE</t>
  </si>
  <si>
    <t>Cesta vody - propojení povalových chodníků</t>
  </si>
  <si>
    <t>Levobřežní - revitalizace nábřeží Ostravice za výstavištěm Černá louka</t>
  </si>
  <si>
    <t xml:space="preserve">Lučina, revitalizace toku po důlní činnosti - zpřístupnění řeky Lučiny pro veřejnost </t>
  </si>
  <si>
    <t>MOb Slezská Ostrava</t>
  </si>
  <si>
    <t>Rekonstrukce divadelního sálu SVČ</t>
  </si>
  <si>
    <t>Středisko volného času Ostrava-Moravská Ostrava</t>
  </si>
  <si>
    <t>KaŠ</t>
  </si>
  <si>
    <t>Klíče pro budoucnost našich dětí III</t>
  </si>
  <si>
    <t>Rekonstrukce podlahy tělocvičny - středisko Plesná (DDM Poruba)</t>
  </si>
  <si>
    <t>PLE</t>
  </si>
  <si>
    <t>Dům dětí a mládeže Ostrava-Poruba</t>
  </si>
  <si>
    <t>Rekonstrukce a sanace sklepních prostor pro možnost dalšího využití - středisko Korunní (SVČ Korunka)</t>
  </si>
  <si>
    <t>Středisko volného času Korunka, Ostrava-Mariánské Hory</t>
  </si>
  <si>
    <t>Rekonstrukce plynové kotelny (SVČ Zábřeh)</t>
  </si>
  <si>
    <t>Středisko volného času Ostrava-Zábřeh</t>
  </si>
  <si>
    <t>Rekonstrukce výtvarné a grafické učebny (SVČ Zábřeh)</t>
  </si>
  <si>
    <t>Rekonstrukce šaten u tělocvičny a přilehlých prostor (SVČ Zábřeh)</t>
  </si>
  <si>
    <t>Rekonstrukce centrální šatny včetně přilehlých prostor (SVČ Zábřeh)</t>
  </si>
  <si>
    <t>Ostravská univerzita - inv. dotace "Koleje J. Opletala, Kranichova 1433/8"</t>
  </si>
  <si>
    <t>Ostravská univerzita</t>
  </si>
  <si>
    <t>NDM - Rekonstrukce pavilonu G Černá louka</t>
  </si>
  <si>
    <t>Národní divadlo moravskoslezské</t>
  </si>
  <si>
    <t xml:space="preserve">Příprava projektové dokumentace - revitalizace vnitrobloku DJM </t>
  </si>
  <si>
    <t>Modernizace řídícího systému jevištní techniky Divadla Antonína Dvořáka</t>
  </si>
  <si>
    <t>NDM - Modernizace technologických zařízení jeviště Divadla Jiřího Myrona</t>
  </si>
  <si>
    <t>FVE pro Divadlo loutek Ostrava</t>
  </si>
  <si>
    <t>Divadlo loutek Ostrava</t>
  </si>
  <si>
    <t>Modernizace zvukového parku-digitalizace na Alternativní scéně</t>
  </si>
  <si>
    <t>Rekonstrukce vstupu a půjčoven knihovny 28.října 289/2 - Otevřená knihovna</t>
  </si>
  <si>
    <t>Knihovna města Ostravy</t>
  </si>
  <si>
    <t>Sýpka - Svinov</t>
  </si>
  <si>
    <t xml:space="preserve">Revitalizace návštěvnických a expozičních prostor Ostravského muzea a tvorba stálých expozic </t>
  </si>
  <si>
    <t>Ostravské muzeum</t>
  </si>
  <si>
    <t>Vila  Na Zapadlém (Grossmanova vila) - rekonstrukce</t>
  </si>
  <si>
    <t>Lidová konzervatoř a Múzická škola Ostrava</t>
  </si>
  <si>
    <t>Pořízení užitkového vozidla</t>
  </si>
  <si>
    <t>AKORD &amp; POKLAD, s.r.o.</t>
  </si>
  <si>
    <t>Modernizace exteriéru DK Akord</t>
  </si>
  <si>
    <t>AV technika do Pokladu - modernizace</t>
  </si>
  <si>
    <t>Rekonstrukce 4. nadzemního podlaží Akord</t>
  </si>
  <si>
    <t>Rekonstrukce letní zahrady Akord - 2. etapa</t>
  </si>
  <si>
    <t xml:space="preserve">Rekonstrukce letního kina AMFI za DK Poklad </t>
  </si>
  <si>
    <t>AV technika do Akordu - modernizace a dovybavení</t>
  </si>
  <si>
    <t>Areál střelnic na ul. Plzeňská</t>
  </si>
  <si>
    <t>OVA,MHH</t>
  </si>
  <si>
    <t>Sportovní areál u ZŠ Bílovecká</t>
  </si>
  <si>
    <t>MOb Svinov</t>
  </si>
  <si>
    <t>SP</t>
  </si>
  <si>
    <t>Multifunkční sportovní hala (na ulici U stadionu)</t>
  </si>
  <si>
    <t>ÚHAaSŘ</t>
  </si>
  <si>
    <t>Mezinárodní architektonická soutěž "NOVÉ BAZALY"</t>
  </si>
  <si>
    <t>SLO,OVA</t>
  </si>
  <si>
    <t xml:space="preserve">Zateplení objektu KBOP </t>
  </si>
  <si>
    <t>Sportovní a rekreační zařízení města Ostravy, s.r.o.</t>
  </si>
  <si>
    <t>Rekonstrukce bazénové haly KBOP</t>
  </si>
  <si>
    <t>Rekonstrukce vstupního předprostoru KBOP</t>
  </si>
  <si>
    <t>Zateplení objektu Sportovní haly Ostrava</t>
  </si>
  <si>
    <t>Rekonstrukce bazénové haly Vodní svět !!!_HAVARIJNÍ STAV</t>
  </si>
  <si>
    <t>Modernizace a revitalizace venkovního areálu KBOP - III.etapa</t>
  </si>
  <si>
    <t xml:space="preserve">Energetická opatření - projekty ke snížení energetické náročnosti areálů </t>
  </si>
  <si>
    <t>MOP,POR</t>
  </si>
  <si>
    <t>Turniketový systém MěS</t>
  </si>
  <si>
    <t>VÍTKOVICE ARÉNA, a.s.</t>
  </si>
  <si>
    <t>Ozvučení městského stadionu</t>
  </si>
  <si>
    <t>Výměna osvětlení OSTRAVAR ARÉNA</t>
  </si>
  <si>
    <t>Zabezpečení objektů VÍTKOVICE ARÉNA</t>
  </si>
  <si>
    <t>OJI,SLO,VIT</t>
  </si>
  <si>
    <t>Zobrazovací zařízení OSTRAVAR ARÉNA</t>
  </si>
  <si>
    <t>Celková rekonstrukce haly OSTRAVAR ARÉNA</t>
  </si>
  <si>
    <t>Výtah u hlavní tribuny Městského stadionu</t>
  </si>
  <si>
    <t>Parkovací systém Ostravar aréna + Městský stadion</t>
  </si>
  <si>
    <t>Revitalizace prostoru pro diváky v 5. patře OSTRAVAR ARÉNY</t>
  </si>
  <si>
    <t>Dětské hřiště v Bělském lese, Ostrava-Jih</t>
  </si>
  <si>
    <t>MOb Ostrava-Jih</t>
  </si>
  <si>
    <t>Svět dopravy</t>
  </si>
  <si>
    <t>Komplexní rekonstrukce povrchu běžecké dráhy v Bělském lese</t>
  </si>
  <si>
    <t>Městská nemocnice Ostrava</t>
  </si>
  <si>
    <t>Revitalizace areálu MNO</t>
  </si>
  <si>
    <t>MNO - Centrum duševního zdraví</t>
  </si>
  <si>
    <t>Městská nemocnice Ostrava - kogenerace</t>
  </si>
  <si>
    <t>MNO - Výstavba budovy Hyperbarické komory</t>
  </si>
  <si>
    <t>Instalace fotovoltaických panelů na objektech MNO</t>
  </si>
  <si>
    <t xml:space="preserve">Městská nemocnice Ostrava - rozvodny NN E1-3 - rekonstrukce </t>
  </si>
  <si>
    <t>WiFi v areálu MNO</t>
  </si>
  <si>
    <t>Klimatizace v MNO V</t>
  </si>
  <si>
    <t>Rampy a stativy III</t>
  </si>
  <si>
    <t>Rekonstrukce výtahů</t>
  </si>
  <si>
    <t>Zesílení GSM signálu</t>
  </si>
  <si>
    <t xml:space="preserve">Nákup sanitního vozu </t>
  </si>
  <si>
    <t>Upgrade datového centra</t>
  </si>
  <si>
    <t>LDN - modernizace koupelen</t>
  </si>
  <si>
    <t>Strukturovaná kabeláž v MNO</t>
  </si>
  <si>
    <t xml:space="preserve">Kybernetická bezpečnost MNO </t>
  </si>
  <si>
    <t>Rekonstrukce telefonní ústředny</t>
  </si>
  <si>
    <t>Osazení termoventilů a směšování</t>
  </si>
  <si>
    <t>Rehabilitace - zastřešení terasy</t>
  </si>
  <si>
    <t>Neurochirurgie - nový operační sál</t>
  </si>
  <si>
    <t>Odkanalizování Dětského pavilonu II</t>
  </si>
  <si>
    <t>Modernizace hygienických zařízení IV</t>
  </si>
  <si>
    <t>Patologie - výměna vnitřních rozvodů</t>
  </si>
  <si>
    <t>Modernizace hygienických zařízení III</t>
  </si>
  <si>
    <t xml:space="preserve">Robotický operační sál v pavilonu E4 </t>
  </si>
  <si>
    <t>Výměna dieselagregátu č. 4 v energobloku</t>
  </si>
  <si>
    <t>Výměna vzduchotechniky na operačních sálech a JIP</t>
  </si>
  <si>
    <t xml:space="preserve">Magnetická rezonance - nákup přístroje a stavební úpravy </t>
  </si>
  <si>
    <t>Rekonstrukce hygienických zařízení a zázemí ve stravovacím pavilonu</t>
  </si>
  <si>
    <t>Instalace fotovoltaických panelů - Léčebna dlouhodobě nemocných v Ostravě</t>
  </si>
  <si>
    <t>Rekonstrukce Dětského centra Domeček</t>
  </si>
  <si>
    <t>Dětské centrum Domeček</t>
  </si>
  <si>
    <t>SVZ</t>
  </si>
  <si>
    <t>Tvorba fondu pro rozvoj Městské nemocnice Ostrava</t>
  </si>
  <si>
    <t>Nové Lauby</t>
  </si>
  <si>
    <t>Novostavba bytového domu Kostelní - Biskupská v Ostravě</t>
  </si>
  <si>
    <t>OFR</t>
  </si>
  <si>
    <t>Rezerva na obnovu a rozvoj bytového fondu</t>
  </si>
  <si>
    <t>Obnova nevyužitých budov za účelem rozvoje bydlení</t>
  </si>
  <si>
    <t>Analýza rekonstrukce VO Mariánskohorská</t>
  </si>
  <si>
    <t>MHH,MOP</t>
  </si>
  <si>
    <t>Rekonstrukce veřejného osvětlení - Ostrava II. etapa</t>
  </si>
  <si>
    <t>MHH,NVE,OJI,POR,SLO</t>
  </si>
  <si>
    <t>Rekonstrukce veřejného osvětlení - Ostrava, ul. Místecká</t>
  </si>
  <si>
    <t>HRA,MOP,OJI,VIT</t>
  </si>
  <si>
    <t>Rozšíření VO U Jámy</t>
  </si>
  <si>
    <t>Rekonstrukce VO U Lesa</t>
  </si>
  <si>
    <t>PD a příprava staveb VO</t>
  </si>
  <si>
    <t>Rekonstrukce VO Cihelní</t>
  </si>
  <si>
    <t>Rekonstrukce VO Orlovská</t>
  </si>
  <si>
    <t>Doplnění VO Pod Nemocnicí</t>
  </si>
  <si>
    <t>Doplnění VO ul. Ostravického</t>
  </si>
  <si>
    <t>Rekonstrukce VO ul. 28.října</t>
  </si>
  <si>
    <t>Rekonstrukce VO oblast Šmídova</t>
  </si>
  <si>
    <t>Rekonstrukce VO oblast DK Poklad</t>
  </si>
  <si>
    <t>Rekonstrukce VO oblast Šrobárova</t>
  </si>
  <si>
    <t>Veřejné osvětlení ul. Starobělská</t>
  </si>
  <si>
    <t>Rekonstrukce VO oblast Viktora Huga</t>
  </si>
  <si>
    <t>Rekonstrukce VO oblast Norberta Frýda</t>
  </si>
  <si>
    <t>Rekonstrukce VO oblast Elzy Trioletové</t>
  </si>
  <si>
    <t>Rekonstrukce VO oblast Havlíčkovo náměstí</t>
  </si>
  <si>
    <t>Rekonstrukce VO oblast Šrobálkova-Římanova</t>
  </si>
  <si>
    <t>Rekonstrukce VO oblast Bořivojova - Výhradní</t>
  </si>
  <si>
    <t>Rekonstrukce VO oblast Škrobálkova - Střádalů</t>
  </si>
  <si>
    <t>Přechod pro chodce ul. Frýdecká u prodejny JIP</t>
  </si>
  <si>
    <t>MOb Hrabová</t>
  </si>
  <si>
    <t>Rekonstrukce VO Paskovská - Na Rozích, Výjezdní</t>
  </si>
  <si>
    <t>Rekonstrukce VO oblast Václava Košaře - Žižkovská</t>
  </si>
  <si>
    <t>Rekonstrukce VO oblast Jubilejní kolonie - Slezská</t>
  </si>
  <si>
    <t>Veřejné osvětlení Ostrava - Muglinov, oblast Sklářova</t>
  </si>
  <si>
    <t>Rekonstrukce Krematoria Ostrava</t>
  </si>
  <si>
    <t>Krematorium Ostrava, a.s.</t>
  </si>
  <si>
    <t>Investice - Ústřední hřbitov, Slezská Ostrava</t>
  </si>
  <si>
    <t>Investice - ostatní hřbitovy na území města Ostravy</t>
  </si>
  <si>
    <t xml:space="preserve">Změna Územního plánu </t>
  </si>
  <si>
    <t>Územně plánovací dokumentace a územně plánovací podklady</t>
  </si>
  <si>
    <t xml:space="preserve">JEDNA MÍLE - Propojení území Černé louky a Dolní oblasti Vítkovic </t>
  </si>
  <si>
    <t>Mappa - nákup IT techniky vč. SW a další vybavení</t>
  </si>
  <si>
    <t xml:space="preserve">Městský ateliér prostorového plánování a architektury </t>
  </si>
  <si>
    <t>Mappa - architektonické soutěže a urbanistické studie</t>
  </si>
  <si>
    <t>MJ</t>
  </si>
  <si>
    <t>Výkupy staveb dle potřeb SMO</t>
  </si>
  <si>
    <t>Výkup podchodu pro stavbu revitalizace Náměstí republiky</t>
  </si>
  <si>
    <t>Smart WC</t>
  </si>
  <si>
    <t>MOP,OJI,POR</t>
  </si>
  <si>
    <t>Revitalizace kolonie Bedřiška</t>
  </si>
  <si>
    <t>Veřejné prostranství Náměstí Dr. E. Beneše</t>
  </si>
  <si>
    <t>Rekonstrukce střechy a zateplení  objektu A. Brože</t>
  </si>
  <si>
    <t>SPZ Ostrava Mošnov - TI -III. etapa, plynárenské zařízení</t>
  </si>
  <si>
    <t>MSIC - PIANO, TANDEM, VIVA, TRIDENT - investiční akce souhrnně</t>
  </si>
  <si>
    <t xml:space="preserve">Moravskoslezské inovační centrum Ostrava, a.s. </t>
  </si>
  <si>
    <t>Hlavní reprezentativní objekt T5 v Technologickém parku Ostrava</t>
  </si>
  <si>
    <t>Změny uspořádání areálu Provoz kanalizační sítě v Ostravě - Třebovicích vyvolané stavbou severního spoje</t>
  </si>
  <si>
    <t>Výkupy dle potřeb SMO - pozemky</t>
  </si>
  <si>
    <t>Výkupy pozemků pod komunikacemi</t>
  </si>
  <si>
    <t>Výkup pozemku od FO k.ú. Stará Plesná</t>
  </si>
  <si>
    <t>Výkup pozemku k.ú. Třebovice ve Slezsku</t>
  </si>
  <si>
    <t>MOb Třebovice</t>
  </si>
  <si>
    <t xml:space="preserve">Výkup pozemků dle potřeb odboru investičního </t>
  </si>
  <si>
    <t>Výkup pozemků pro multifunkční sportovní halu</t>
  </si>
  <si>
    <t>Výkup pozemků stavba "Prodloužená Francouzská-Rudná"</t>
  </si>
  <si>
    <t>SVI,POR</t>
  </si>
  <si>
    <t>Čínnosti související s vyvlastněním - INKOS-OSTRAVA, a.s.</t>
  </si>
  <si>
    <t>NBE,OJI,SBE</t>
  </si>
  <si>
    <t>Nadlimitní věcná břemena</t>
  </si>
  <si>
    <t>Věcná břemena nad 40 tis. Kč</t>
  </si>
  <si>
    <t>Rekonstrukce objektu Hlubinská</t>
  </si>
  <si>
    <t xml:space="preserve">Řemeslný inkubátor Ostrava z. s. </t>
  </si>
  <si>
    <t>architektonická soutěž Sýpka</t>
  </si>
  <si>
    <t xml:space="preserve">Expozice tučňáků v ZOO </t>
  </si>
  <si>
    <t>Nová restaurace u pavilonu slonů</t>
  </si>
  <si>
    <t>Nový vstup do ZOO</t>
  </si>
  <si>
    <t>Amphibiárium v ZOO Ostrava</t>
  </si>
  <si>
    <t>Výstavba dvou objektů pro ohrožené madagaskarské lemury v ZOO Ostrava</t>
  </si>
  <si>
    <t>Protipovodňová opatření pro zástavbu Polanky nad Odrou</t>
  </si>
  <si>
    <t>Okolí kostela sv. Ducha</t>
  </si>
  <si>
    <t>Proměna sadu Dr. Milady Horákové</t>
  </si>
  <si>
    <t>Revitalizace Pustkoveckého údolí</t>
  </si>
  <si>
    <t>POR,PUS</t>
  </si>
  <si>
    <t>Náměstí Biskupa Bruna na Karolíně</t>
  </si>
  <si>
    <t>Revitalizace Lesoparku Benátky a Hulváckého kopce</t>
  </si>
  <si>
    <t>MHH,NVE</t>
  </si>
  <si>
    <t>Úprava okolí slepého ramene Odry v Ostravě-Zábřehu</t>
  </si>
  <si>
    <t>Obnova parkové plochy mezi ulicemi Umělecká a Denisova</t>
  </si>
  <si>
    <t>Násyp po bývalé železniční vlečce v Nové Vsi - stezka pro pěší</t>
  </si>
  <si>
    <t>Parkové úpravy v centru Hošťálkovic</t>
  </si>
  <si>
    <t>MOb Hošťálkovice</t>
  </si>
  <si>
    <t>Veřejná prostranství Černá louka: park a zahrada u Vily Tereza</t>
  </si>
  <si>
    <t>Zadržování vody v příměstských  lesích v majetku SMO</t>
  </si>
  <si>
    <t>HOS,OJI,PLE,POR,PRO,SLO,SBE</t>
  </si>
  <si>
    <t>Adaptační opatření</t>
  </si>
  <si>
    <t xml:space="preserve">EPS Domov Kamenec rekonstrukce </t>
  </si>
  <si>
    <t>Domov pro seniory Kamenec, Slezská Ostrava</t>
  </si>
  <si>
    <t xml:space="preserve">Domov Kamenec - výměníková stanice - rekonstrukce </t>
  </si>
  <si>
    <t>Instalace fotovoltaických panelů Domov pro seniory Iris</t>
  </si>
  <si>
    <t>Domov Iris</t>
  </si>
  <si>
    <t>Instalace fotovoltaických panelů Dům s pečovatelskou službou Bělásek</t>
  </si>
  <si>
    <t>MOb Nová Bělá</t>
  </si>
  <si>
    <t>Pořízení vybavení organizace - varných plynových kotlů</t>
  </si>
  <si>
    <t>Domov Čujkovova, Ostrava-Zábřeh</t>
  </si>
  <si>
    <t>Nátěr kovových konstrukcí exteriéru budov</t>
  </si>
  <si>
    <t>Domov Slunečnice, Ostrava-Poruba</t>
  </si>
  <si>
    <t>Rozšíření parkovacích míst pro osobní automobily</t>
  </si>
  <si>
    <t>Revitalizace zahrady Domova Slunečnice Ostrava, p.o.</t>
  </si>
  <si>
    <t>Sítě proti holubům na balkónech a únikových schodištích budov D1 a D2</t>
  </si>
  <si>
    <t>Rekonstrukce půdních prostor hlavní budovy II. etapa</t>
  </si>
  <si>
    <t>Domov Slunovrat, Ostrava-Přívoz</t>
  </si>
  <si>
    <t>Rekonstrukce datového rozvaděče a tel. ústředny v Domově Slunovrat</t>
  </si>
  <si>
    <t xml:space="preserve">Rekonstrukce společný prostor včetně únikových cest v Domově Slunovrat </t>
  </si>
  <si>
    <t>Rekonstrukce podlah v Domově Slunovrat (pokoje a provozní místnosti) - II. etapa</t>
  </si>
  <si>
    <t>Rekonstrukce el. rozvaděčů včetně souvisejících prací v hlavní budově Domově Slunovrat</t>
  </si>
  <si>
    <t xml:space="preserve">Nákup el. sloupového zvedáku PowerMOVE s pojezdem s integrovanou váhou a vaky </t>
  </si>
  <si>
    <t>Domov Korýtko, Ostrava-Zábřeh</t>
  </si>
  <si>
    <t>Konvektomat</t>
  </si>
  <si>
    <t>Výměna madel</t>
  </si>
  <si>
    <t>Interaktivní podlahový projektor</t>
  </si>
  <si>
    <t>Nákup polohovacích koupacích lůžek</t>
  </si>
  <si>
    <t>Instalace klimatizace v místnostech</t>
  </si>
  <si>
    <t>Oprava diletačních spár mezi sekcemi budov</t>
  </si>
  <si>
    <t>Nákup antidekubitních matrací s kompresorem</t>
  </si>
  <si>
    <t>Obnova vozového parku pro imobilní uživatele</t>
  </si>
  <si>
    <t>Průchozí pračka kontaminovaného praní se stavební úpravou</t>
  </si>
  <si>
    <t>Přestavba společné koupelny na oddělení D4 na sprchový kout</t>
  </si>
  <si>
    <t>Nákup rehabilitačního přístroje BTL na elektroléčbu uživatelů</t>
  </si>
  <si>
    <t>Rozšíření elektronického systému podpory kontinence uživatelů</t>
  </si>
  <si>
    <t>Osobní automobily</t>
  </si>
  <si>
    <t>Podhledové konstrukce</t>
  </si>
  <si>
    <t>Kaple pro klienty Domova Iris</t>
  </si>
  <si>
    <t>Modernizace IT struktury organizace</t>
  </si>
  <si>
    <t>Klimatizace na oddělení A4 - realizace</t>
  </si>
  <si>
    <t>Vícemístný automobil pro přepravu klientů</t>
  </si>
  <si>
    <t>Úprava hlavního vstupu do domova a zázemí pro zaměstnance</t>
  </si>
  <si>
    <t>Úprava vnitřního upořádání Domova Iris v návaznosti na materiálně-technický standard MPSV</t>
  </si>
  <si>
    <t>Rekonstrukce budovy pro Centrum pro rodinu a sociální péči z.s.</t>
  </si>
  <si>
    <t>Centrum pro rodinu a sociální péči z.s.</t>
  </si>
  <si>
    <t>Domov pro seniory Mariánské Hory a Hulváky</t>
  </si>
  <si>
    <t>Domov Čujkovova - systém měření a regulace</t>
  </si>
  <si>
    <t>Domov Korýtko - Rekonstrukce, přístavba a nástavby</t>
  </si>
  <si>
    <t>Instalace fotovoltaických panelů Domov pro seniory Sluníčko</t>
  </si>
  <si>
    <t>Domov Sluníčko, Ostrava-Vítkovice</t>
  </si>
  <si>
    <t>Vozidla pro vedoucí oblastí</t>
  </si>
  <si>
    <t>Čtyřlístek - centrum pro osoby se zdr. postižením Ostrava</t>
  </si>
  <si>
    <t>Příprava realizace projektu "DOZP Hladnovská"</t>
  </si>
  <si>
    <t>Výměna páteřního rozvodu Hladnovská - II. Etapa</t>
  </si>
  <si>
    <t xml:space="preserve">Vozidlo pro převoz 6 klientů s plošinou pro vozíček </t>
  </si>
  <si>
    <t>Revitalizace zahrad a altánu při objektech DOZP a CHB</t>
  </si>
  <si>
    <t>OJI,SLO,SVI</t>
  </si>
  <si>
    <t>Výměna kamerového systému v budově správy organizace - Hladnovská</t>
  </si>
  <si>
    <t>Vybudování evakuačního výtahu v objektu DOZP a chráněného bydlení Třebovice</t>
  </si>
  <si>
    <t>Rekonstrukce elektroinstalace v technickém zázemí budovy Hladnovská a správy organizace</t>
  </si>
  <si>
    <t>Tvorba studie proveditelnosti, vč. objemového posouzení objektu na ul. Hladnovská, vč. dalšího rozvoje přilehlého území</t>
  </si>
  <si>
    <t>Havarijní výměna ležatých rozvodů budovy D1</t>
  </si>
  <si>
    <t>Výměna dorozumívacího zařízení klient - sestra pro DZR</t>
  </si>
  <si>
    <t>Rekonstrukce domova se zvláštním režimem Domova Slunovrat</t>
  </si>
  <si>
    <t>Celková rekonstrukce Domova Magnolie</t>
  </si>
  <si>
    <t>Domov Magnolie, Ostrava-Vítkovice</t>
  </si>
  <si>
    <t>Výměna dvou evakuačních výtahů</t>
  </si>
  <si>
    <t>Výstavba venkovního výtahu na budově A</t>
  </si>
  <si>
    <t>Výměna oken v objektu budovy A  Domov Sluníčko</t>
  </si>
  <si>
    <t>Inovace zástěn sociálního zázemí na pokojích klientů</t>
  </si>
  <si>
    <t>Rozšíření čtyř pokojů pobytové služby Domov se zvláštním režimem a vybudování sociálního zázemí</t>
  </si>
  <si>
    <t>Vybudování systému nekonečných cest včetně vytvoření relaxačních zón na zahradě Domova Sluníčko</t>
  </si>
  <si>
    <t>Pořízení nového průchozího výtahu při Chráněném bydlení na ul. Thomayerova v Ostravě-Vítkovicích</t>
  </si>
  <si>
    <t>Rekonstrukce a odvodnění objektu Renarkon</t>
  </si>
  <si>
    <t>MSK</t>
  </si>
  <si>
    <t>Renarkon, o.p.s.</t>
  </si>
  <si>
    <t>Rekonstrukce objektu  Válcovní 638/50, Moravská Ostrava a Přívoz</t>
  </si>
  <si>
    <t>Rekonstrukce objektů- Mariánskohorská 1328/29 a 586/31 Moravská Ostrava a Přívoz</t>
  </si>
  <si>
    <t>Městečko bezpečí</t>
  </si>
  <si>
    <t>MPO</t>
  </si>
  <si>
    <t>Garáže MPO - Hranečník - PD</t>
  </si>
  <si>
    <t xml:space="preserve">Městská policie Ostrava (ORJ 270) </t>
  </si>
  <si>
    <t>Základnové radiostanice TPM 900</t>
  </si>
  <si>
    <t>Zahradní traktor</t>
  </si>
  <si>
    <t>MSK,OVA</t>
  </si>
  <si>
    <t>Obnova vozového parku - malé motocykly skútry</t>
  </si>
  <si>
    <t>Obnova vozového parku - vozidlo pro přepravu koní</t>
  </si>
  <si>
    <t>Obnova vozového parku - vozidlo - operativní oddíl</t>
  </si>
  <si>
    <t>Obnova vozového parku - vozidlo osobní - kynologie</t>
  </si>
  <si>
    <t>Obnova vozového parku - vozidla osobní - výkon služby</t>
  </si>
  <si>
    <t>Obměna multifunkčních tiskových zařízení na ředitelství MP Ostrava</t>
  </si>
  <si>
    <t>MOP,OVA</t>
  </si>
  <si>
    <t>Cisternová automobilová stříkačka CAS 20 pro JSDH Radvanice - obměna 1 ks (spolufinancování SID MV)</t>
  </si>
  <si>
    <t>RAB,OVA</t>
  </si>
  <si>
    <t>Cisternová automobilová stříkačka CAS 30 VH pro JSDH Martinov - obměna 1ks (spolufinancování SID MV)</t>
  </si>
  <si>
    <t>MOb Martinov</t>
  </si>
  <si>
    <t>Cisternová automobilová stříkačka CAS 30 VH pro JSDH Bartovice - obměna 1ks (spolufinancování SID MV)</t>
  </si>
  <si>
    <t>Cisternová automobilová stříkačka CAS 30 VH pro JSDH Heřmanice - obměna 1ks (spolufinancování SID MV)</t>
  </si>
  <si>
    <t>Rekonstrukce objektu Teslova-generální sklad a střelnice MP</t>
  </si>
  <si>
    <t>Hasičský záchranný sbor Moravskoslezského kraje</t>
  </si>
  <si>
    <t>Sklad Kunčice - realizace energeticky úsporných opatření</t>
  </si>
  <si>
    <t>IVC Ostrava-Zábřeh - revitalizace fasády celků A až E + H</t>
  </si>
  <si>
    <t>IVC Ostrava-Poruba - rekonstukce střešního pláště celků A až C</t>
  </si>
  <si>
    <t>Stavební úpravy zázemí pracoviště zjišťování příčin požáru v budově IVC Ostrava-Zábřeh</t>
  </si>
  <si>
    <t>HS Ostrava-Fifejdy - PD ve stupni DPS + rekonstrukce střešního pláště objektů SO 02 a SO 03</t>
  </si>
  <si>
    <t>IVC Ostrava-Zábřeh - PD ve stupni DPS + rekonstrukce splaškové kanalizace vestibulu budovy "A"</t>
  </si>
  <si>
    <t>Cisternová automobilová stříkačka CAS 30 VH pro JSDH Koblov - obměna 1 ks (spolufinancování SID MV)</t>
  </si>
  <si>
    <t>Cisternová automobilová stříkačka CAS 30 VH pro JSDH Plesná - obměna 1 ks (spolufinancování SID MV)</t>
  </si>
  <si>
    <t>MOb Plesná</t>
  </si>
  <si>
    <t>Cisternová automobilová stříkačka CAS 30 VH pro JSDH Antošovice - obměna 1 ks (spolufinancování SID MV)</t>
  </si>
  <si>
    <t>IT</t>
  </si>
  <si>
    <t xml:space="preserve">SIEM </t>
  </si>
  <si>
    <t>Knihovní systém</t>
  </si>
  <si>
    <t>Ostrava na kartě</t>
  </si>
  <si>
    <t>Portál nájemníka</t>
  </si>
  <si>
    <t>Matrika pro školky</t>
  </si>
  <si>
    <t>Rozvoj miniwebů 2025</t>
  </si>
  <si>
    <t>Správa koncových stanic</t>
  </si>
  <si>
    <t>AI průvodce životních situací</t>
  </si>
  <si>
    <t>Rozvoj portálu občana a služeb 2025</t>
  </si>
  <si>
    <t>Rozvoj služeb centrálních IS SMO 2025</t>
  </si>
  <si>
    <t>Jednotná integrační platforma (midleware)</t>
  </si>
  <si>
    <t>Orchestrace provozu síťového prostředí SMO</t>
  </si>
  <si>
    <t>Rozvoj centrálních IS SMO a elektronických služeb</t>
  </si>
  <si>
    <t>Upgrade oficiální webové prezentace městských obvodů</t>
  </si>
  <si>
    <t xml:space="preserve">Pořízení architektonického modelu ICT SMO v Archimate </t>
  </si>
  <si>
    <t>Centralizace správy datové sítě - příspěvkové organizace</t>
  </si>
  <si>
    <t>Rozšíření zálohovacího prostředí - navýšení počtu licencí COMMVAULT</t>
  </si>
  <si>
    <t xml:space="preserve">Realizace technických opatření pro soulad s protokolem NIS 2 a kyberzákona </t>
  </si>
  <si>
    <t>Archiv města - rozšíření</t>
  </si>
  <si>
    <t>Nová radnice - rekonstrukce fasád</t>
  </si>
  <si>
    <t>Nová radnice - rekonstrukce výkladců</t>
  </si>
  <si>
    <t>Agregační switche</t>
  </si>
  <si>
    <t>Obnova serverů 2025</t>
  </si>
  <si>
    <t>Posílení HW pro G2 eSPIS</t>
  </si>
  <si>
    <t>Obměna stávajících velkých tiskáren</t>
  </si>
  <si>
    <t>Obnova dílčího investičního HW 2025</t>
  </si>
  <si>
    <t>Výměna páteřních L2/L3 síťových zařízení</t>
  </si>
  <si>
    <t>Obnova plotteru a scanneru na odboru ÚPaSŘ</t>
  </si>
  <si>
    <t>Obnova záložního zdroje UPS v ICT centru SMO</t>
  </si>
  <si>
    <t xml:space="preserve">Upgrade a rozvoj technologické infrastruktury </t>
  </si>
  <si>
    <t>Obnova HW a SW kamerového systému pro monitorování a vyhodnocování dopravních přestupků</t>
  </si>
  <si>
    <t>Rekonstrukce střechy archivu MO</t>
  </si>
  <si>
    <t>Rozšíření hřbitova a smuteční obřadní síň</t>
  </si>
  <si>
    <t>Pokročilé metody digitálního vzdělávání na vybraných ZŠ v Ostravě - Porubě</t>
  </si>
  <si>
    <t>MOb Proskovice</t>
  </si>
  <si>
    <t>Hasičská zbrojnice</t>
  </si>
  <si>
    <t>Výstavba kolumbária</t>
  </si>
  <si>
    <t>Virtuální realita v ZŠ Ostrava Hrabová</t>
  </si>
  <si>
    <t>Revitalizace bytových domů na ul v.Huga 3 a 5</t>
  </si>
  <si>
    <t>Revitalizace bytových domů V. Huga 464/10 a 465/12</t>
  </si>
  <si>
    <t>Rekonstrukce hřbitova</t>
  </si>
  <si>
    <t>MOb Lhotka</t>
  </si>
  <si>
    <t>Rozšíření kontejnerových stání</t>
  </si>
  <si>
    <t>Chráněné bydlení Strmá 1013/3</t>
  </si>
  <si>
    <t>Rekonstrukce domů Strmá 1012/7</t>
  </si>
  <si>
    <t>Sociální bydlení v domě na ulici Bendlova 369/9</t>
  </si>
  <si>
    <t>Zateplení domu Koruní 974/74 Ostrava Mariánské Hory</t>
  </si>
  <si>
    <t>ZŠ U Kříže 28 - kolárna</t>
  </si>
  <si>
    <t>MOb Michálkovice</t>
  </si>
  <si>
    <t>Komunitní bydlení - bytový dům pro seniory</t>
  </si>
  <si>
    <t>Revitalizace parku na Michalském náměstí, k. ú. Michálkovice</t>
  </si>
  <si>
    <t>Pokročilé metody ve vzdělávání ve vybraných ZŠ MOb MOaP</t>
  </si>
  <si>
    <t>Obecní dům pro seniory, mladé rodiny a služby v Nové Bělé</t>
  </si>
  <si>
    <t>Rekonstrukce havarijního stavu komunikace Rolnická</t>
  </si>
  <si>
    <t>Rekonstrukce objektu Kryté sportoviště Ostrava-Dubina, ul. Horní 287/81</t>
  </si>
  <si>
    <t>MOb Petřkovice</t>
  </si>
  <si>
    <t>Objekt hasičské zbrojnice a zázemí pro technické služby</t>
  </si>
  <si>
    <t>Výstavba chodníků v Ostravě-Plesné (trasa A,B,C)</t>
  </si>
  <si>
    <t>Stavební úpravy víceúčelového objektu čp. 863</t>
  </si>
  <si>
    <t>Rekonstrukce zázemí Pečovatelské služby</t>
  </si>
  <si>
    <t>Revitalizace veřejného prostranství FLORIDA</t>
  </si>
  <si>
    <t>Odlehčovací služba ul. Průběžná, Ostrava-Poruba</t>
  </si>
  <si>
    <t>Stavební úpravy a nástavba ZŠ Ostrava-Proskovice</t>
  </si>
  <si>
    <t>Rekonstrukce budovy sportovního areálu u fotbalového hřiště v Proskovicích</t>
  </si>
  <si>
    <t>Výstavba chodníku podél levé hrany silnice III/4787 - ulice Staroveská ve směru na Starou Ves nad Ondřejnicí</t>
  </si>
  <si>
    <t>MOb Pustkovec</t>
  </si>
  <si>
    <t>Rekonstrukce sportovní haly v městském obvodě Pustkovec</t>
  </si>
  <si>
    <t>Energetické úspory bytového domu na ul. Pátova 2</t>
  </si>
  <si>
    <t>Modernizace hřbitovů v Ostravě Radvanicích a Bartovicích</t>
  </si>
  <si>
    <t>Multifunkční dům Muglinov</t>
  </si>
  <si>
    <t>Ústřední hřbitov technické zázemí</t>
  </si>
  <si>
    <t>Rekonstrukce hasičské zbrojnice Heřmanice</t>
  </si>
  <si>
    <t>Pohřbívací pole na Ústředním hřbitově Slezská Ostrava</t>
  </si>
  <si>
    <t>MK Králka -  odvodnění</t>
  </si>
  <si>
    <t>Stavební úpravy za účelem sloučení dvou bytů v BD č.p. 352 na ul. Bratří Sedláčků</t>
  </si>
  <si>
    <t>Zateplení bytového domu č.p. 679 ul. U Rourovny - energetické úspory vč. změny vytápění</t>
  </si>
  <si>
    <t>Revitalizace bytového domu č.p. 5002 v Ostravě -Třebovicích</t>
  </si>
  <si>
    <t>MOb Vítkovice</t>
  </si>
  <si>
    <t>PD a příprava staveb zajišťovaných OI</t>
  </si>
  <si>
    <t>Kapitálová rezerva odboru investičního</t>
  </si>
  <si>
    <t xml:space="preserve">Koncertní hala a rekonstrukce Domu kultury města Ostravy        </t>
  </si>
  <si>
    <t>Janáčkova filharmonie Ostrava</t>
  </si>
  <si>
    <t xml:space="preserve">Koncertní křídlo </t>
  </si>
  <si>
    <t>Mistrovské housle</t>
  </si>
  <si>
    <t>Harfa zn. Lyon&amp;Healy</t>
  </si>
  <si>
    <t>Klavír zn. Bösendorfer</t>
  </si>
  <si>
    <t>Klavír zn. SHIGERU KAWAI</t>
  </si>
  <si>
    <t xml:space="preserve">Sada orchestr.tympánů DÖRFLER </t>
  </si>
  <si>
    <t>Tvorba fondu pro koncertní halu</t>
  </si>
  <si>
    <r>
      <t xml:space="preserve">Celková finanční potřeba 
na rok </t>
    </r>
    <r>
      <rPr>
        <b/>
        <sz val="11"/>
        <rFont val="Arial"/>
        <family val="2"/>
        <charset val="238"/>
      </rPr>
      <t>2025</t>
    </r>
  </si>
  <si>
    <t>Odpa - 3429 - ostatní zájmová činnost a rekreace</t>
  </si>
  <si>
    <t>Odpa - 3299 - ostatní záležitosti vzdělávání</t>
  </si>
  <si>
    <t>Odpa - 6211 - archivní činnost</t>
  </si>
  <si>
    <t>Rekonstrukce oplocení areálu útulku pro psy v Třebovicích</t>
  </si>
  <si>
    <t>Cyklostezka v předprostoru FN Ostrava</t>
  </si>
  <si>
    <t>Rekonstrukce ocelového schodiště na ul. Ruská a Místecká</t>
  </si>
  <si>
    <t>MCUT Skořápka - sanace</t>
  </si>
  <si>
    <t xml:space="preserve">  § 3429 - C E L K E M</t>
  </si>
  <si>
    <t xml:space="preserve">  § 3299 - C E L K E M</t>
  </si>
  <si>
    <t>Nová energolávka Výškovice</t>
  </si>
  <si>
    <t>Odpa - 4354 - chráněné bydlení</t>
  </si>
  <si>
    <t xml:space="preserve">  § 4354 - C E L K E M</t>
  </si>
  <si>
    <t xml:space="preserve">  § 6211 - C E L K E M</t>
  </si>
  <si>
    <t>Revitalizace místního hřbitova</t>
  </si>
  <si>
    <t>INV neúčelová dotace</t>
  </si>
  <si>
    <t>MOaP</t>
  </si>
  <si>
    <t>Rekonstrukce dešťové kanalizace ul. U Kříže</t>
  </si>
  <si>
    <t>RAB,MIC</t>
  </si>
  <si>
    <t>Rekonstrukce areálu technického dvora v ulici Štěrková</t>
  </si>
  <si>
    <t>Krytí rozpočtem SMO - BePlan</t>
  </si>
  <si>
    <t>SSZ Studentská x Opavská</t>
  </si>
  <si>
    <t>Rekonstrukce podchodu pod ul. Místeckou</t>
  </si>
  <si>
    <t>Multifunkční parkovací dům u Městské nemocnice Ostrava - výstavba</t>
  </si>
  <si>
    <t>Vodovod Nogova, Vratimovská</t>
  </si>
  <si>
    <t>Rekonstrukce vodovodu a kanalizace v ul. Obránců Míru</t>
  </si>
  <si>
    <t>Zrušení vyústění kanalizace Na Sovinci</t>
  </si>
  <si>
    <t>Sanace ocelového potrubí z ČS MPV do Odry</t>
  </si>
  <si>
    <t xml:space="preserve">Pflegrova - rekonstrukce vodovodu a kanalizace </t>
  </si>
  <si>
    <t>Ul. Viničná a Vinohrad - rekonstrukce vodovodu + kanalizace</t>
  </si>
  <si>
    <t>MNO - energetické tepelné hospodářství - rekonstrukce</t>
  </si>
  <si>
    <t>Rekonstrukce VO - ul. Přemyšovská</t>
  </si>
  <si>
    <t>Rekonstrukce VO ul. Nádražní I. část</t>
  </si>
  <si>
    <t>ZOO - energetické hospodářství</t>
  </si>
  <si>
    <t>Revitalizace areálu kasáren Hranečník - garáže MPO (IV. etapa)</t>
  </si>
  <si>
    <t>Revitalizace areálu bývalých kasáren Hranečník - příprava území II. etapa</t>
  </si>
  <si>
    <t>Autentizační brána SMO</t>
  </si>
  <si>
    <t xml:space="preserve">Dům městských služeb </t>
  </si>
  <si>
    <t>Nová radnice - klimatizace III. etapa</t>
  </si>
  <si>
    <t>Nová radnice - rekonstrukce nákladního výtahu</t>
  </si>
  <si>
    <t xml:space="preserve">Elektronická úřední deska </t>
  </si>
  <si>
    <t>Rekonstrukce a modernizace odborných učeben na ZŠ Ostrava-Hošťálkovice</t>
  </si>
  <si>
    <t>Rekonstrukce budovy úřadu na ul. U Splavu 76/14a</t>
  </si>
  <si>
    <t>Modernizace školy Gen. Janka</t>
  </si>
  <si>
    <t>Hezky pěšky po Výstavní</t>
  </si>
  <si>
    <t>Rekonstrukce v2. NP objektu Edisonova 793/84</t>
  </si>
  <si>
    <t>Virtuální  realita ve výuce na ZŠ v Ostravě-Jih</t>
  </si>
  <si>
    <t>Rekonstrukce podchodů pod ulici Plzeňskou - Dolní</t>
  </si>
  <si>
    <t>Rekonstrukce areálu  - SKATEPARK  Ostrava-Výškovice</t>
  </si>
  <si>
    <t>Příjezdová cesta k Cestě vody, Parku nad Rybníkem a ke Skateparku</t>
  </si>
  <si>
    <t>Revitalizace Mlýnského náhonu Proskovice</t>
  </si>
  <si>
    <t>ZŠ Vrchlického - zlepšení kvality a dostupnosti vzdělání</t>
  </si>
  <si>
    <t>Zateplení půdy a oprava střechy Rudná 56</t>
  </si>
  <si>
    <t>Zateplení půdy a oprava střechy Rudná 58</t>
  </si>
  <si>
    <t>Navýšení základního jmění OKAS</t>
  </si>
  <si>
    <t>Odpa - 3330 - činnosti registrovaných církví a náboženských společností</t>
  </si>
  <si>
    <t>KP</t>
  </si>
  <si>
    <t>Varhany pro Ostravu</t>
  </si>
  <si>
    <t xml:space="preserve">  § 3330 - C E L K E M</t>
  </si>
  <si>
    <t>HS</t>
  </si>
  <si>
    <t>Estetizace vyhlídkové věže Nové radnice</t>
  </si>
  <si>
    <t>Investice MSIC</t>
  </si>
  <si>
    <t xml:space="preserve">  § 3741 - C E L K E M</t>
  </si>
  <si>
    <t xml:space="preserve">  § 3744 - C E L K E M</t>
  </si>
  <si>
    <t>Komunální technika - multifunkční vozidlo s nástavbami</t>
  </si>
  <si>
    <t>Rekonstrukce místního rozhlasu ve Svinově - Protipovodnová opatření městského obvodu Svinov</t>
  </si>
  <si>
    <t>- nedočerpané prostředky odboru strategického rozvoje  (ORJ 300)</t>
  </si>
  <si>
    <t>- nedočerpané prostředky odboru hospodářské správy (ORG 136, § 3639, 6171)</t>
  </si>
  <si>
    <t>- nedočerpané prostředky odboru  sportu  (ORJ 161, § 3412)</t>
  </si>
  <si>
    <t>Novostavby budova MŠ Hošťálkovice</t>
  </si>
  <si>
    <t>Výměna svislých rozvodů vody a kanalizace III</t>
  </si>
  <si>
    <t>- nedočerpané prostředky odboru kanceláře primátora - HZSMSK (ORJ 121, § 5522)</t>
  </si>
  <si>
    <t>IVC Ostrava - Zábřeh - instalace zařízení FV elektrárny s výkonem do 50 kWp na střeše celků B a C</t>
  </si>
  <si>
    <t>Plocha s mokřady I.</t>
  </si>
  <si>
    <t>Komunikace K Nadjezdu</t>
  </si>
  <si>
    <t>Chodník a cyklostezka podél ul. U Řeky</t>
  </si>
  <si>
    <t>Realizace VO a MK Na Hurtě a k Pilíkům</t>
  </si>
  <si>
    <t>Výstavba MŠ pro 24 dětí ve věku 2-3 roky</t>
  </si>
  <si>
    <t>Chodník před hřištěm TJ Sokol, Ostrava-Hrabová</t>
  </si>
  <si>
    <t>Změna způsobu vytápění BD na ul.Obchodní 5 a 6</t>
  </si>
  <si>
    <t>Pasportizace a realizace  bezdrátového rozhlasu</t>
  </si>
  <si>
    <t>Revitalizace bytových domů Příborská 16, 18 a 23</t>
  </si>
  <si>
    <t>Rekonstrukce a sanace sklepních prostor na ul. Obchodní 6</t>
  </si>
  <si>
    <t>Oplocení okolo kulturní památky kostela sv. Kateřiny v Hrabové</t>
  </si>
  <si>
    <t xml:space="preserve">Stavební úpravy ordinací obvodních lékařů pro děti a pro dospělé na ulici Příborská 591 a 592 </t>
  </si>
  <si>
    <t>Sportovní areál Krásné Pole</t>
  </si>
  <si>
    <t>Cyklostezka Krásné Pole - Plesná</t>
  </si>
  <si>
    <t>Alej k lokalitě Vinohrady - Lacha</t>
  </si>
  <si>
    <t>Zastávky pro autobusovou linku č.46</t>
  </si>
  <si>
    <t>Cyklostezka Krásné Pole - Dolní Lhota</t>
  </si>
  <si>
    <t>Revitalizace údolí Močidla, II. etapa</t>
  </si>
  <si>
    <t>Komunitní dům Krásné Pole - Dům zahrádkářů</t>
  </si>
  <si>
    <t>Závlek cyklostezky Q v Ostravě - Krásné Pole</t>
  </si>
  <si>
    <t>Parkovací plochy u sportovní haly v Krásném Poli</t>
  </si>
  <si>
    <t>Revitalizace jádra MOb dle architektonické studie</t>
  </si>
  <si>
    <t>Rekonstrukce příjezdu k průmyslovému areálu - ul. Předvrší</t>
  </si>
  <si>
    <t>Obnova vozovkového souvrství, zpevnění a úprava krajnic na místních komunikacích</t>
  </si>
  <si>
    <t>Propojení místní komunikace ul. Pod Vysílačem a místní komunikace ul. Bobrovnická</t>
  </si>
  <si>
    <t>Chodník na ul. Martinovská včetně přechodu</t>
  </si>
  <si>
    <t>Rozšíření sportovního areálu o dětské hřiště Přední padělky</t>
  </si>
  <si>
    <t>Střecha ZŠ Gen. Janka</t>
  </si>
  <si>
    <t>Rekonstrukce MŠ U Dvoru</t>
  </si>
  <si>
    <t>Rekonstrukce ul. Mojmírovců</t>
  </si>
  <si>
    <t>Rekonstrukce ul. Karla Tomana</t>
  </si>
  <si>
    <t>Rekonstrukce vestibulu školy - ZŠ Gen. Janka</t>
  </si>
  <si>
    <t>Eldorádo - přírodní koupací biotop</t>
  </si>
  <si>
    <t>ZŠ U Kříže 28 - Vybudování cvičné kuchyňky</t>
  </si>
  <si>
    <t>Zvýšení bezpečnosti přístupu k ZŠ U Kříže 28</t>
  </si>
  <si>
    <t>Modernizace Kulturního domu Ostrava-Michálkovice</t>
  </si>
  <si>
    <t>Revitalizace zahrady a zpevněné plochy ZŠ U Kříže 28</t>
  </si>
  <si>
    <t>Pořízení nových spotřebičů do školní kuchyně ZŠ U Kříže 28</t>
  </si>
  <si>
    <t>Rekonstrukce bytových domů v majetku SMO, MOb Michálkovice</t>
  </si>
  <si>
    <t>Doplnění VO na ul. Chleborádova, vč. rekonstrukce komunikace</t>
  </si>
  <si>
    <t>Revitalizace zahrady a zpevněných ploch Mateřské školy v Michálkovicích</t>
  </si>
  <si>
    <t>Rekonstrukce sklepních prostor BD U Kříže 416/7 v Ostravě Michálkovicích</t>
  </si>
  <si>
    <t>Rekonstrukce komunikace a zvýšení bezpečnosti provozu v lokalitě Binarova-Rajská</t>
  </si>
  <si>
    <t>Rekonstrukce BD Nádražní 44</t>
  </si>
  <si>
    <t>Rekonstrukce BD U Tiskárny 6</t>
  </si>
  <si>
    <t>Rekonstrukce BD U Tiskárny 8</t>
  </si>
  <si>
    <t>BD Chelčického 12 - výměna oken</t>
  </si>
  <si>
    <t>Oprava části ulice Puchmajerova</t>
  </si>
  <si>
    <t>Rekonstrukce Památníku Rudé armády</t>
  </si>
  <si>
    <t>Rekonstrukce jídelny ZŠ Ostrčilova</t>
  </si>
  <si>
    <t>Rekonstrukce vozovky ul. Přívozská</t>
  </si>
  <si>
    <t>Rekonstrukce výtahů v BD Maroldova 3</t>
  </si>
  <si>
    <t>Výměna ZTI a výtahů BD Hornopolní 49</t>
  </si>
  <si>
    <t>Rekonstrukce chodníků ul. Blahoslavova</t>
  </si>
  <si>
    <t>Rekonstrukce hřiště při ZŠO, Gajdošova 9</t>
  </si>
  <si>
    <t>Regenerace sídliště Fifejdy II - iX. etapa</t>
  </si>
  <si>
    <t>Regenerace sídliště Fifejdy II - VIII.etapa</t>
  </si>
  <si>
    <t>Regenerace sídliště Šalamouna II - 1. etapa</t>
  </si>
  <si>
    <t>Regenerace sídliště Šalamouna II - 2. etapa</t>
  </si>
  <si>
    <t>Regenerace sídliště Šalamouna II - 3. etapa</t>
  </si>
  <si>
    <t>Parkování u bytového domu Sokolská třída 84-92</t>
  </si>
  <si>
    <t>Regenerace sídliště Fifejdy II - IV. etapa, část B</t>
  </si>
  <si>
    <t>Regenerace sídliště Fifejdy II - iV. etapa, část A</t>
  </si>
  <si>
    <t>ZŠO Gen. Píky - rekonstrukce venkovních sportovišť</t>
  </si>
  <si>
    <t>Dětský ráj II v sadu Dr. Milady Horákové - 3. etapa</t>
  </si>
  <si>
    <t>Rekonstrukce a změna užívání domu na nám. Sv. Čecha 10</t>
  </si>
  <si>
    <t>Vybudování FVE  pro ZŠaMŠO, Waldorfská a ZŠO, Gen Píky</t>
  </si>
  <si>
    <t>BD Nádražní 168 - výměna oken, vstupu a výkladců + pracoviště MP</t>
  </si>
  <si>
    <t>Výměna ZTI na ZŠO a obnova volnočasového areálu při ZŠO, Zelená 42</t>
  </si>
  <si>
    <t>Rekonstrukce obslužné plochy chodníků u polyfunkčního domu na ul. Vítkovická</t>
  </si>
  <si>
    <t>Nám. Dr. E. Beneše 6 - výměna oken budovy radnice ÚMOb MOaP - 3. NP - etapa 7.</t>
  </si>
  <si>
    <t>Nám. Dr. E. Beneše 6 - výměna oken budovy radnice ÚMOb MOaP - 4. NP - 8. etapa</t>
  </si>
  <si>
    <t>Revitalizace oblasti sídliště ul. Arbesova, Zákrejsova a Špálova, Moravská Ostrava</t>
  </si>
  <si>
    <t>Rekonstrukce objektu CKV MO, PO, Sokolská třída 26, Ostrava - ZTI a kanalizační přípojka</t>
  </si>
  <si>
    <t>Park vůní a zahrad</t>
  </si>
  <si>
    <t>Rekonstrukce tělocvičny</t>
  </si>
  <si>
    <t>Výstavba budovy ÚMOb Nová Ves</t>
  </si>
  <si>
    <t>Relaxační zóna podél řeky Odry</t>
  </si>
  <si>
    <t>Výstavba nového komunitního centra</t>
  </si>
  <si>
    <t>Výstavba parkoviště v ulici U Boříka</t>
  </si>
  <si>
    <t>Rekonstrukce izolace budovy ÚMOb, ploch</t>
  </si>
  <si>
    <t>Rekonstrukce a zateplení kulturního domu</t>
  </si>
  <si>
    <t>Rekonstrukce obecní budovy v areálu TAZSMO</t>
  </si>
  <si>
    <t>Energetická soběstačnost budovy ÚMOb Nová Ves</t>
  </si>
  <si>
    <t>Částečná rekonstrukce ulic Bartošova a Valašská</t>
  </si>
  <si>
    <t>Energetická soběstačnost budovy hasičské zbrojnice</t>
  </si>
  <si>
    <t>Rekonstrukce podlah garážových stání hasičské zbrojnice</t>
  </si>
  <si>
    <t>Výstavba infrastruktury v zóně zástavby Lašská, Valašská, Zacpalova</t>
  </si>
  <si>
    <t>Parkoviště na ul. Zimmlerova</t>
  </si>
  <si>
    <t>Rekonstrukce ulice Horymírova</t>
  </si>
  <si>
    <t>Rekonstrukce hřiště u ZŠ Srbská</t>
  </si>
  <si>
    <t>Přerozdělení uličního prostoru ul. Podhájí</t>
  </si>
  <si>
    <t>Zateplení spojovacích chodeb MŠ Mjr. Nováka 30</t>
  </si>
  <si>
    <t>Rekonstrukce podchodů pod ulici Plzeňskou - Hulvácká</t>
  </si>
  <si>
    <t>Regenerace sídliště Zábřeh - VI. etapa - Zábřeh vodárna</t>
  </si>
  <si>
    <t xml:space="preserve">Zateplení objektu Mjr. Nováka 1455/34, Ostrava-Hrabůvka </t>
  </si>
  <si>
    <t>Demolice garáží a vybudování parkoviště na ul. Výškovická</t>
  </si>
  <si>
    <t>Podchod tramvajové zastávky Zábřeh, OC - kompletní rekonstrukce</t>
  </si>
  <si>
    <t>Rekonstrukce parkové zeleně mezi ulicemi Mjr. Nováka a Krestova</t>
  </si>
  <si>
    <t>Rekonstrukce parkovacího objektu PO 31 na ul. B. Četyny, Ostrava-Dubina</t>
  </si>
  <si>
    <t>Revitalizace domů na ul. Fr. Formana č. 277/28 a 278/30, Ostrava-Dubina</t>
  </si>
  <si>
    <t>Revitalizace domů na ul. Fr. Formana č. 280/32 a 281/34, Ostrava-Dubina</t>
  </si>
  <si>
    <t>Rekonstrukce objektu kina Luna, Výškovická 113, Ostrava-Zábřeh - interiér</t>
  </si>
  <si>
    <t>Revitalizace domu na ul. Horní č. 3032/100 a 3033/102, Ostrava-Bělský Les</t>
  </si>
  <si>
    <t>Regenerace sídliště Hrabůvka, V. etapa, revitalizace plochy mezi Savarinem a kostelem</t>
  </si>
  <si>
    <t>Realizace zelené střechy parkovacího objektu PO 33 na ul. V. Vlasákové, Ostrava-Bělský Les</t>
  </si>
  <si>
    <t>Úprava prostoru významného krajinného prvku kolem památníku obětem II. světové války na ul. Adamusova a Klegova</t>
  </si>
  <si>
    <t>Výstavba bytového domu pro seniory</t>
  </si>
  <si>
    <t>Přístavba výukového křídla - navýšení prostorových kapacit historické budovy ZŠ</t>
  </si>
  <si>
    <t>Přechod pro chodce - Žižkov</t>
  </si>
  <si>
    <t>Výstavba hasičské zbrojnice v Plesné</t>
  </si>
  <si>
    <t>Autobusové zastávky 1. května - lokalita Hraničky</t>
  </si>
  <si>
    <t>Chodník podél ul. K Vydralinám v Polance nad Odrou</t>
  </si>
  <si>
    <t>Stavební úpravy - Základní škola Polanka nad Odrou</t>
  </si>
  <si>
    <t>Zámecký park v Ostravě-Porubě</t>
  </si>
  <si>
    <t>Obnova fasád školských objektů</t>
  </si>
  <si>
    <t>Veřejné prostranství lokality DUHA</t>
  </si>
  <si>
    <t>Modernizace kuchyní základních škol</t>
  </si>
  <si>
    <t>Revitalizace veřejného prostranství u střediska Koruna</t>
  </si>
  <si>
    <t>Podzemní parkovací objekt ul. Budovatelská, Ostrava - Poruba</t>
  </si>
  <si>
    <t>Revitalizace vnitrobloku M. Krásové/Pavlouskova, Ostrava-Poruba</t>
  </si>
  <si>
    <t>Revitalizace vnitrobloku Hlavní Třída/J. Plachty, Ostrava - Poruba</t>
  </si>
  <si>
    <t>Rekonstrukce bytových domů 318/42, 319/40 a 320/38, ul. Dělnická, Ostrava-Poruba</t>
  </si>
  <si>
    <t>Domov pro seniory</t>
  </si>
  <si>
    <t>Elektronická deska</t>
  </si>
  <si>
    <t>Oprava střechy ÚMOb Proskovice</t>
  </si>
  <si>
    <t>Technické zázemí pro komunálmní techniku</t>
  </si>
  <si>
    <t>Vybudování komunikace v areálu bývalého ZD</t>
  </si>
  <si>
    <t>Zpevněné plochy a chodník u HZS Proskovice</t>
  </si>
  <si>
    <t>Závlahový systém a hydrant u HZS Proskovice</t>
  </si>
  <si>
    <t>Rekonstrukce vstupu úřadu vč. parkovacích stání</t>
  </si>
  <si>
    <t>Vybudování parkoviště u Sokolovny v Proskovicích</t>
  </si>
  <si>
    <t>Stavební úpravy malé zasedací místnosti ÚMOb Proskovice</t>
  </si>
  <si>
    <t>Parkoviště u hřbitova v Proskovicích na pozemku parc.č. 747</t>
  </si>
  <si>
    <t>Zřízení přípojky vody a kanalizace v bývalé hasičské zbrojnici</t>
  </si>
  <si>
    <t>Rekonstrukce budovy na ul. Světlovská - bývalá hasičská zbrojnice</t>
  </si>
  <si>
    <t>Rekonstrukce rozvodů zdravotechniky v BD Na Smyčce 317/5, Proskovice</t>
  </si>
  <si>
    <t>Vybudování parkoviště na pozemku parc.č. 482 - areál ZŠ v Proskovicích</t>
  </si>
  <si>
    <t>Rekultivace pozemku Na Pastvinách a u hasičské zbrojnice v Proskovicích</t>
  </si>
  <si>
    <t>Vybudování parkoviště na pozemku parc.č. 265/4 - areál MŠ v Proskovicích</t>
  </si>
  <si>
    <t>Výměna oken a rekonstrukce střechy v bytech nad MŠ, ul. Buková, Proskovice</t>
  </si>
  <si>
    <t>Rekonstrukce místní komunikace III. třídy - ul. Sídlištní a Frankova v Proskovicích</t>
  </si>
  <si>
    <t>Vybudování obnovitelných zdrojů energie na obecních objektech (FVE, komunitní sdílení)</t>
  </si>
  <si>
    <t>Rekonstrukce jímacích zářezů a rekonstrukce požární nádrže včetně potrubí v Proskovicích</t>
  </si>
  <si>
    <t>Výstavba chodníku podél pravé strany silnice III/4803 - ulice Světlovská ve směru na Krmelín</t>
  </si>
  <si>
    <t>Přeložka cyklistické trasy vedené po ul.Na Pastvinách na pozemek parc.č. 650/1 podél Mlýnského náhonu</t>
  </si>
  <si>
    <t>Obnova vodorovného značení parkovacích míst a vyřešení parkovacích míst před stavebninami v Proskovicích</t>
  </si>
  <si>
    <t>Úprava obecní návsi (u budovy č.p. 26)</t>
  </si>
  <si>
    <t>Stavební úpravy budovy úřadu městského obvodu</t>
  </si>
  <si>
    <t>Rekonstrukce bytových domů</t>
  </si>
  <si>
    <t>Rekonstrukce místních komunikací v RaB</t>
  </si>
  <si>
    <t>Chodník a parkoviště v ul. Za Ještěrkou</t>
  </si>
  <si>
    <t>Rekonstrukce chodníku podél ul. Karvinská</t>
  </si>
  <si>
    <t>Rekonstrukce domu s pečovatelskou službou</t>
  </si>
  <si>
    <t>Pumptracková dráha, Bikrosový a trailový areál</t>
  </si>
  <si>
    <t>Energetické úspory bytového domu na ul. Pátova 4</t>
  </si>
  <si>
    <t>Energetické úspory bytového domu na ul. Pátova 6</t>
  </si>
  <si>
    <t>Rekonstrukce a rozšíření MK - ul. Březová - 3. etapa</t>
  </si>
  <si>
    <t>Rekonstrukce ZŠ Vrchlického, odloučené pracoviště Trnkovec</t>
  </si>
  <si>
    <t>Energetické úspory společenského domu v Ostravě- Bartovicích</t>
  </si>
  <si>
    <t>Stavební úprava autobusové točny u OC Ještěrka v Ostravě - Bartovicích</t>
  </si>
  <si>
    <t>Sportovní hala u ZŠ Stará Bělá</t>
  </si>
  <si>
    <t>MOb Stará Bělá</t>
  </si>
  <si>
    <t>Rekonstrukce koupaliště ve Staré Bělé</t>
  </si>
  <si>
    <t>Revitalizace ostrova s památníkem obětem 2. světové války</t>
  </si>
  <si>
    <t>Parkoviště za BD č.p. 123/22, ul. Bílovecká, Svinov</t>
  </si>
  <si>
    <t>Rekonstrukce povrchu sportovního hřiště na ul. Sabinova</t>
  </si>
  <si>
    <t xml:space="preserve">Propojení  pro pěší mezi ulicemi Květinovou a na ulici Nad Porubkou </t>
  </si>
  <si>
    <t>Kompletní rekonstrukce zastřešení budovy č.p.341 na ul. Kmochova, Ostrava-Svinov</t>
  </si>
  <si>
    <t xml:space="preserve">Stavební úpravy bytového domu č.p. 352 na ul. Bří. Sedláčků - sanace a hydroizolace suterénu, zateplení </t>
  </si>
  <si>
    <t>Vybudování školního sportovního hřiště - realizace části areálové komunikace v rámci I. etapy PD Slezák -  část od vjezdu do areálu"</t>
  </si>
  <si>
    <t>Vybudování chodníku ul. Na Heleně</t>
  </si>
  <si>
    <t>Chodník U Cementárny</t>
  </si>
  <si>
    <t>Rekonstrukce sadu J.Jabůrkové</t>
  </si>
  <si>
    <t>Vnitřní rekonstrukce MŠ Erbenova</t>
  </si>
  <si>
    <t>Rekonstrukce dvorové části na ul. Rudná</t>
  </si>
  <si>
    <t>Rekonstrukce havarijního stavu schodů na ul. Moravská</t>
  </si>
  <si>
    <t xml:space="preserve">Revitalizace ploch a oplocení na veřejném pohřebišti </t>
  </si>
  <si>
    <t>Rekonstrukce vozovky a sousedních pozemních komunikací na ul. Obránců Míru</t>
  </si>
  <si>
    <t>Rekonstrukce střechy SOŠ AHOL, Ostrava-Vítkovice</t>
  </si>
  <si>
    <t>Rekonstrukce školních a předškolních zařízeních v Radvanicích a Bartovicích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</si>
</sst>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b/>
      <sz val="8.25"/>
      <color indexed="8"/>
      <name val="Tahoma"/>
      <family val="2"/>
      <charset val="238"/>
    </font>
    <font>
      <sz val="8.25"/>
      <color indexed="8"/>
      <name val="Tahoma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1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Tahoma"/>
      <family val="2"/>
      <charset val="238"/>
    </font>
    <font>
      <b/>
      <u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18"/>
      <color indexed="53"/>
      <name val="Arial"/>
      <family val="2"/>
      <charset val="238"/>
    </font>
    <font>
      <sz val="18"/>
      <color indexed="53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3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8.25"/>
      <color indexed="8"/>
      <name val="Tahoma"/>
      <family val="2"/>
      <charset val="238"/>
    </font>
    <font>
      <sz val="8.5"/>
      <color indexed="8"/>
      <name val="Tahoma"/>
      <family val="2"/>
      <charset val="238"/>
    </font>
    <font>
      <sz val="9"/>
      <name val="Tahoma"/>
      <family val="2"/>
      <charset val="238"/>
    </font>
    <font>
      <b/>
      <sz val="11"/>
      <name val="Tahoma"/>
      <family val="2"/>
      <charset val="238"/>
    </font>
    <font>
      <sz val="8.25"/>
      <name val="Tahoma"/>
      <family val="2"/>
      <charset val="238"/>
    </font>
    <font>
      <b/>
      <sz val="9"/>
      <color indexed="8"/>
      <name val="Tahoma"/>
      <family val="2"/>
      <charset val="238"/>
    </font>
    <font>
      <sz val="10"/>
      <name val="Arial CE"/>
      <charset val="238"/>
    </font>
    <font>
      <sz val="6"/>
      <color indexed="8"/>
      <name val="Tahoma"/>
      <family val="2"/>
      <charset val="238"/>
    </font>
    <font>
      <b/>
      <sz val="6"/>
      <name val="Arial"/>
      <family val="2"/>
      <charset val="238"/>
    </font>
    <font>
      <sz val="6"/>
      <name val="Arial"/>
      <family val="2"/>
      <charset val="238"/>
    </font>
    <font>
      <sz val="8"/>
      <color indexed="10"/>
      <name val="Arial"/>
      <family val="2"/>
      <charset val="238"/>
    </font>
    <font>
      <sz val="8.25"/>
      <color indexed="8"/>
      <name val="Tahoma"/>
      <family val="2"/>
      <charset val="238"/>
    </font>
    <font>
      <sz val="8.25"/>
      <color indexed="8"/>
      <name val="Tahoma"/>
    </font>
    <font>
      <b/>
      <sz val="13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</fills>
  <borders count="11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4" fillId="0" borderId="0"/>
  </cellStyleXfs>
  <cellXfs count="457">
    <xf numFmtId="0" fontId="0" fillId="0" borderId="0" xfId="0"/>
    <xf numFmtId="0" fontId="14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13" fillId="0" borderId="8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NumberFormat="1" applyFont="1" applyFill="1" applyBorder="1" applyAlignment="1" applyProtection="1">
      <alignment vertical="center" wrapText="1"/>
      <protection locked="0"/>
    </xf>
    <xf numFmtId="3" fontId="28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Fill="1" applyBorder="1" applyAlignment="1" applyProtection="1">
      <alignment vertical="center" wrapText="1"/>
      <protection locked="0"/>
    </xf>
    <xf numFmtId="3" fontId="13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2" fillId="0" borderId="0" xfId="0" applyNumberFormat="1" applyFont="1" applyFill="1" applyAlignment="1" applyProtection="1">
      <alignment vertical="center" wrapText="1"/>
      <protection locked="0"/>
    </xf>
    <xf numFmtId="0" fontId="32" fillId="0" borderId="0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2" fillId="0" borderId="110" xfId="0" applyNumberFormat="1" applyFont="1" applyFill="1" applyBorder="1" applyAlignment="1" applyProtection="1">
      <alignment vertical="center" wrapText="1"/>
      <protection locked="0"/>
    </xf>
    <xf numFmtId="0" fontId="13" fillId="0" borderId="111" xfId="0" applyFont="1" applyFill="1" applyBorder="1" applyAlignment="1">
      <alignment vertical="center"/>
    </xf>
    <xf numFmtId="0" fontId="7" fillId="0" borderId="112" xfId="0" applyFont="1" applyFill="1" applyBorder="1" applyAlignment="1">
      <alignment vertical="center"/>
    </xf>
    <xf numFmtId="0" fontId="2" fillId="0" borderId="112" xfId="0" applyNumberFormat="1" applyFont="1" applyFill="1" applyBorder="1" applyAlignment="1" applyProtection="1">
      <alignment vertical="center" wrapText="1"/>
      <protection locked="0"/>
    </xf>
    <xf numFmtId="0" fontId="2" fillId="0" borderId="112" xfId="0" applyFont="1" applyFill="1" applyBorder="1" applyAlignment="1" applyProtection="1">
      <alignment vertical="center" wrapText="1"/>
      <protection locked="0"/>
    </xf>
    <xf numFmtId="0" fontId="14" fillId="0" borderId="112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>
      <alignment horizontal="left" vertical="center" wrapText="1"/>
    </xf>
    <xf numFmtId="0" fontId="3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vertical="center" wrapText="1"/>
    </xf>
    <xf numFmtId="0" fontId="23" fillId="3" borderId="14" xfId="0" applyFont="1" applyFill="1" applyBorder="1" applyAlignment="1">
      <alignment vertical="center" wrapText="1"/>
    </xf>
    <xf numFmtId="0" fontId="23" fillId="3" borderId="17" xfId="0" applyFont="1" applyFill="1" applyBorder="1" applyAlignment="1">
      <alignment vertical="center" wrapText="1"/>
    </xf>
    <xf numFmtId="0" fontId="23" fillId="3" borderId="18" xfId="0" applyFont="1" applyFill="1" applyBorder="1" applyAlignment="1">
      <alignment vertical="center" wrapText="1"/>
    </xf>
    <xf numFmtId="0" fontId="23" fillId="3" borderId="19" xfId="0" applyFont="1" applyFill="1" applyBorder="1" applyAlignment="1">
      <alignment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23" fillId="3" borderId="20" xfId="0" applyFont="1" applyFill="1" applyBorder="1" applyAlignment="1">
      <alignment vertical="center" wrapText="1"/>
    </xf>
    <xf numFmtId="0" fontId="23" fillId="3" borderId="21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vertical="center" wrapText="1"/>
    </xf>
    <xf numFmtId="0" fontId="23" fillId="3" borderId="22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23" fillId="3" borderId="23" xfId="0" applyFont="1" applyFill="1" applyBorder="1" applyAlignment="1">
      <alignment vertical="center" wrapText="1"/>
    </xf>
    <xf numFmtId="0" fontId="33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6" xfId="0" applyNumberFormat="1" applyFont="1" applyFill="1" applyBorder="1" applyAlignment="1">
      <alignment vertical="center"/>
    </xf>
    <xf numFmtId="3" fontId="13" fillId="0" borderId="27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left" vertical="center" wrapText="1"/>
    </xf>
    <xf numFmtId="3" fontId="6" fillId="2" borderId="28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3" fontId="6" fillId="5" borderId="32" xfId="0" applyNumberFormat="1" applyFont="1" applyFill="1" applyBorder="1" applyAlignment="1">
      <alignment vertical="center"/>
    </xf>
    <xf numFmtId="3" fontId="6" fillId="5" borderId="33" xfId="0" applyNumberFormat="1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" fontId="6" fillId="4" borderId="36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3" fontId="6" fillId="5" borderId="37" xfId="0" applyNumberFormat="1" applyFont="1" applyFill="1" applyBorder="1" applyAlignment="1">
      <alignment vertical="center"/>
    </xf>
    <xf numFmtId="3" fontId="6" fillId="0" borderId="37" xfId="0" applyNumberFormat="1" applyFont="1" applyFill="1" applyBorder="1" applyAlignment="1">
      <alignment vertical="center"/>
    </xf>
    <xf numFmtId="3" fontId="6" fillId="0" borderId="38" xfId="0" applyNumberFormat="1" applyFont="1" applyFill="1" applyBorder="1" applyAlignment="1">
      <alignment vertical="center"/>
    </xf>
    <xf numFmtId="3" fontId="6" fillId="0" borderId="39" xfId="0" applyNumberFormat="1" applyFont="1" applyFill="1" applyBorder="1" applyAlignment="1">
      <alignment vertical="center"/>
    </xf>
    <xf numFmtId="3" fontId="6" fillId="5" borderId="40" xfId="0" applyNumberFormat="1" applyFont="1" applyFill="1" applyBorder="1" applyAlignment="1">
      <alignment vertical="center"/>
    </xf>
    <xf numFmtId="3" fontId="6" fillId="5" borderId="41" xfId="0" applyNumberFormat="1" applyFont="1" applyFill="1" applyBorder="1" applyAlignment="1">
      <alignment vertical="center"/>
    </xf>
    <xf numFmtId="3" fontId="6" fillId="0" borderId="41" xfId="0" applyNumberFormat="1" applyFont="1" applyFill="1" applyBorder="1" applyAlignment="1">
      <alignment vertical="center"/>
    </xf>
    <xf numFmtId="3" fontId="6" fillId="0" borderId="42" xfId="0" applyNumberFormat="1" applyFont="1" applyFill="1" applyBorder="1" applyAlignment="1">
      <alignment vertical="center"/>
    </xf>
    <xf numFmtId="3" fontId="6" fillId="0" borderId="43" xfId="0" applyNumberFormat="1" applyFont="1" applyFill="1" applyBorder="1" applyAlignment="1">
      <alignment vertical="center"/>
    </xf>
    <xf numFmtId="3" fontId="6" fillId="4" borderId="40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5" borderId="17" xfId="0" applyNumberFormat="1" applyFont="1" applyFill="1" applyBorder="1" applyAlignment="1">
      <alignment vertical="center"/>
    </xf>
    <xf numFmtId="3" fontId="6" fillId="5" borderId="44" xfId="0" applyNumberFormat="1" applyFont="1" applyFill="1" applyBorder="1" applyAlignment="1">
      <alignment vertical="center"/>
    </xf>
    <xf numFmtId="3" fontId="6" fillId="0" borderId="44" xfId="0" applyNumberFormat="1" applyFont="1" applyFill="1" applyBorder="1" applyAlignment="1">
      <alignment vertical="center"/>
    </xf>
    <xf numFmtId="3" fontId="6" fillId="0" borderId="45" xfId="0" applyNumberFormat="1" applyFont="1" applyFill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3" fontId="6" fillId="4" borderId="17" xfId="0" applyNumberFormat="1" applyFont="1" applyFill="1" applyBorder="1" applyAlignment="1">
      <alignment vertical="center"/>
    </xf>
    <xf numFmtId="3" fontId="6" fillId="3" borderId="44" xfId="0" applyNumberFormat="1" applyFont="1" applyFill="1" applyBorder="1" applyAlignment="1">
      <alignment vertical="center"/>
    </xf>
    <xf numFmtId="3" fontId="6" fillId="3" borderId="46" xfId="0" applyNumberFormat="1" applyFont="1" applyFill="1" applyBorder="1" applyAlignment="1">
      <alignment vertical="center"/>
    </xf>
    <xf numFmtId="3" fontId="6" fillId="3" borderId="42" xfId="0" applyNumberFormat="1" applyFont="1" applyFill="1" applyBorder="1" applyAlignment="1">
      <alignment vertical="center"/>
    </xf>
    <xf numFmtId="3" fontId="6" fillId="3" borderId="43" xfId="0" applyNumberFormat="1" applyFont="1" applyFill="1" applyBorder="1" applyAlignment="1">
      <alignment vertical="center"/>
    </xf>
    <xf numFmtId="3" fontId="6" fillId="3" borderId="22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5" borderId="47" xfId="0" applyNumberFormat="1" applyFont="1" applyFill="1" applyBorder="1" applyAlignment="1">
      <alignment vertical="center"/>
    </xf>
    <xf numFmtId="3" fontId="6" fillId="5" borderId="48" xfId="0" applyNumberFormat="1" applyFont="1" applyFill="1" applyBorder="1" applyAlignment="1">
      <alignment vertical="center"/>
    </xf>
    <xf numFmtId="3" fontId="6" fillId="0" borderId="48" xfId="0" applyNumberFormat="1" applyFont="1" applyFill="1" applyBorder="1" applyAlignment="1">
      <alignment vertical="center"/>
    </xf>
    <xf numFmtId="3" fontId="6" fillId="0" borderId="49" xfId="0" applyNumberFormat="1" applyFont="1" applyFill="1" applyBorder="1" applyAlignment="1">
      <alignment vertical="center"/>
    </xf>
    <xf numFmtId="3" fontId="6" fillId="4" borderId="47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51" xfId="0" applyNumberFormat="1" applyFont="1" applyFill="1" applyBorder="1" applyAlignment="1">
      <alignment vertical="center"/>
    </xf>
    <xf numFmtId="3" fontId="6" fillId="5" borderId="45" xfId="0" applyNumberFormat="1" applyFont="1" applyFill="1" applyBorder="1" applyAlignment="1">
      <alignment vertical="center"/>
    </xf>
    <xf numFmtId="3" fontId="6" fillId="4" borderId="51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vertical="center"/>
    </xf>
    <xf numFmtId="3" fontId="6" fillId="4" borderId="50" xfId="0" applyNumberFormat="1" applyFont="1" applyFill="1" applyBorder="1" applyAlignment="1">
      <alignment vertical="center"/>
    </xf>
    <xf numFmtId="3" fontId="6" fillId="5" borderId="34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3" fontId="6" fillId="5" borderId="50" xfId="0" applyNumberFormat="1" applyFont="1" applyFill="1" applyBorder="1" applyAlignment="1">
      <alignment vertical="center"/>
    </xf>
    <xf numFmtId="3" fontId="6" fillId="5" borderId="38" xfId="0" applyNumberFormat="1" applyFont="1" applyFill="1" applyBorder="1" applyAlignment="1">
      <alignment vertical="center"/>
    </xf>
    <xf numFmtId="3" fontId="6" fillId="0" borderId="52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30" xfId="0" applyFont="1" applyFill="1" applyBorder="1" applyAlignment="1">
      <alignment horizontal="left" vertical="center" wrapText="1"/>
    </xf>
    <xf numFmtId="3" fontId="6" fillId="0" borderId="21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7" xfId="0" applyNumberFormat="1" applyFont="1" applyFill="1" applyBorder="1" applyAlignment="1">
      <alignment vertical="center"/>
    </xf>
    <xf numFmtId="3" fontId="6" fillId="5" borderId="54" xfId="0" applyNumberFormat="1" applyFont="1" applyFill="1" applyBorder="1" applyAlignment="1">
      <alignment vertical="center"/>
    </xf>
    <xf numFmtId="3" fontId="6" fillId="0" borderId="55" xfId="0" applyNumberFormat="1" applyFont="1" applyFill="1" applyBorder="1" applyAlignment="1">
      <alignment vertical="center"/>
    </xf>
    <xf numFmtId="3" fontId="6" fillId="4" borderId="54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5" borderId="18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41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0" fontId="8" fillId="0" borderId="57" xfId="0" applyFont="1" applyFill="1" applyBorder="1" applyAlignment="1">
      <alignment horizontal="left" vertical="center" wrapText="1"/>
    </xf>
    <xf numFmtId="3" fontId="11" fillId="0" borderId="58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3" fontId="11" fillId="0" borderId="53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11" fillId="0" borderId="56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6" fillId="5" borderId="59" xfId="0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57" xfId="0" applyNumberFormat="1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35" fillId="0" borderId="0" xfId="0" applyNumberFormat="1" applyFont="1" applyFill="1" applyBorder="1" applyAlignment="1" applyProtection="1">
      <alignment vertical="center" wrapText="1"/>
      <protection locked="0"/>
    </xf>
    <xf numFmtId="0" fontId="35" fillId="0" borderId="0" xfId="0" applyFont="1" applyFill="1" applyAlignment="1" applyProtection="1">
      <alignment vertical="center" wrapText="1"/>
      <protection locked="0"/>
    </xf>
    <xf numFmtId="0" fontId="36" fillId="0" borderId="0" xfId="0" applyFont="1" applyFill="1" applyBorder="1" applyAlignment="1">
      <alignment vertical="center"/>
    </xf>
    <xf numFmtId="0" fontId="35" fillId="0" borderId="11" xfId="0" applyNumberFormat="1" applyFont="1" applyFill="1" applyBorder="1" applyAlignment="1" applyProtection="1">
      <alignment vertical="center" wrapText="1"/>
      <protection locked="0"/>
    </xf>
    <xf numFmtId="0" fontId="3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3" fillId="0" borderId="29" xfId="0" applyNumberFormat="1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38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3" fillId="0" borderId="110" xfId="0" applyFont="1" applyFill="1" applyBorder="1" applyAlignment="1">
      <alignment vertical="center"/>
    </xf>
    <xf numFmtId="0" fontId="39" fillId="0" borderId="60" xfId="0" applyFont="1" applyFill="1" applyBorder="1" applyAlignment="1" applyProtection="1">
      <alignment horizontal="right" vertical="top" wrapText="1"/>
      <protection locked="0"/>
    </xf>
    <xf numFmtId="0" fontId="39" fillId="0" borderId="60" xfId="0" applyFont="1" applyFill="1" applyBorder="1" applyAlignment="1" applyProtection="1">
      <alignment horizontal="center" vertical="top" wrapText="1"/>
      <protection locked="0"/>
    </xf>
    <xf numFmtId="0" fontId="39" fillId="0" borderId="60" xfId="0" applyFont="1" applyFill="1" applyBorder="1" applyAlignment="1" applyProtection="1">
      <alignment horizontal="left" vertical="top" wrapText="1"/>
      <protection locked="0"/>
    </xf>
    <xf numFmtId="3" fontId="39" fillId="0" borderId="60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/>
    <xf numFmtId="0" fontId="39" fillId="0" borderId="61" xfId="0" applyFont="1" applyFill="1" applyBorder="1" applyAlignment="1" applyProtection="1">
      <alignment horizontal="right" vertical="top" wrapText="1"/>
      <protection locked="0"/>
    </xf>
    <xf numFmtId="0" fontId="39" fillId="0" borderId="12" xfId="0" applyFont="1" applyFill="1" applyBorder="1" applyAlignment="1" applyProtection="1">
      <alignment horizontal="right" vertical="top" wrapText="1"/>
      <protection locked="0"/>
    </xf>
    <xf numFmtId="0" fontId="39" fillId="0" borderId="12" xfId="0" applyFont="1" applyFill="1" applyBorder="1" applyAlignment="1" applyProtection="1">
      <alignment horizontal="center" vertical="top" wrapText="1"/>
      <protection locked="0"/>
    </xf>
    <xf numFmtId="0" fontId="39" fillId="0" borderId="12" xfId="0" applyFont="1" applyFill="1" applyBorder="1" applyAlignment="1" applyProtection="1">
      <alignment horizontal="left" vertical="top" wrapText="1"/>
      <protection locked="0"/>
    </xf>
    <xf numFmtId="3" fontId="39" fillId="0" borderId="12" xfId="0" applyNumberFormat="1" applyFont="1" applyFill="1" applyBorder="1" applyAlignment="1" applyProtection="1">
      <alignment horizontal="right" vertical="top" wrapText="1"/>
      <protection locked="0"/>
    </xf>
    <xf numFmtId="3" fontId="39" fillId="0" borderId="62" xfId="0" applyNumberFormat="1" applyFont="1" applyFill="1" applyBorder="1" applyAlignment="1" applyProtection="1">
      <alignment horizontal="right" vertical="top" wrapText="1"/>
      <protection locked="0"/>
    </xf>
    <xf numFmtId="0" fontId="39" fillId="0" borderId="63" xfId="0" applyFont="1" applyFill="1" applyBorder="1" applyAlignment="1" applyProtection="1">
      <alignment horizontal="right" vertical="top" wrapText="1"/>
      <protection locked="0"/>
    </xf>
    <xf numFmtId="3" fontId="39" fillId="0" borderId="64" xfId="0" applyNumberFormat="1" applyFont="1" applyFill="1" applyBorder="1" applyAlignment="1" applyProtection="1">
      <alignment horizontal="right" vertical="top" wrapText="1"/>
      <protection locked="0"/>
    </xf>
    <xf numFmtId="0" fontId="39" fillId="0" borderId="65" xfId="0" applyFont="1" applyFill="1" applyBorder="1" applyAlignment="1" applyProtection="1">
      <alignment horizontal="right" vertical="top" wrapText="1"/>
      <protection locked="0"/>
    </xf>
    <xf numFmtId="0" fontId="39" fillId="0" borderId="13" xfId="0" applyFont="1" applyFill="1" applyBorder="1" applyAlignment="1" applyProtection="1">
      <alignment horizontal="right" vertical="top" wrapText="1"/>
      <protection locked="0"/>
    </xf>
    <xf numFmtId="0" fontId="39" fillId="0" borderId="13" xfId="0" applyFont="1" applyFill="1" applyBorder="1" applyAlignment="1" applyProtection="1">
      <alignment horizontal="center" vertical="top" wrapText="1"/>
      <protection locked="0"/>
    </xf>
    <xf numFmtId="0" fontId="39" fillId="0" borderId="13" xfId="0" applyFont="1" applyFill="1" applyBorder="1" applyAlignment="1" applyProtection="1">
      <alignment horizontal="left" vertical="top" wrapText="1"/>
      <protection locked="0"/>
    </xf>
    <xf numFmtId="3" fontId="39" fillId="0" borderId="13" xfId="0" applyNumberFormat="1" applyFont="1" applyFill="1" applyBorder="1" applyAlignment="1" applyProtection="1">
      <alignment horizontal="right" vertical="top" wrapText="1"/>
      <protection locked="0"/>
    </xf>
    <xf numFmtId="3" fontId="39" fillId="0" borderId="66" xfId="0" applyNumberFormat="1" applyFont="1" applyFill="1" applyBorder="1" applyAlignment="1" applyProtection="1">
      <alignment horizontal="right" vertical="top" wrapText="1"/>
      <protection locked="0"/>
    </xf>
    <xf numFmtId="0" fontId="39" fillId="0" borderId="0" xfId="0" applyFont="1" applyFill="1" applyBorder="1" applyAlignment="1" applyProtection="1">
      <alignment horizontal="center" vertical="top" wrapText="1"/>
      <protection locked="0"/>
    </xf>
    <xf numFmtId="3" fontId="13" fillId="0" borderId="28" xfId="0" applyNumberFormat="1" applyFont="1" applyFill="1" applyBorder="1" applyAlignment="1">
      <alignment vertical="center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9" fillId="0" borderId="67" xfId="0" applyFont="1" applyFill="1" applyBorder="1" applyAlignment="1" applyProtection="1">
      <alignment horizontal="right" vertical="top" wrapText="1"/>
      <protection locked="0"/>
    </xf>
    <xf numFmtId="0" fontId="39" fillId="0" borderId="68" xfId="0" applyFont="1" applyFill="1" applyBorder="1" applyAlignment="1" applyProtection="1">
      <alignment horizontal="right" vertical="top" wrapText="1"/>
      <protection locked="0"/>
    </xf>
    <xf numFmtId="0" fontId="39" fillId="0" borderId="68" xfId="0" applyFont="1" applyFill="1" applyBorder="1" applyAlignment="1" applyProtection="1">
      <alignment horizontal="center" vertical="top" wrapText="1"/>
      <protection locked="0"/>
    </xf>
    <xf numFmtId="0" fontId="39" fillId="0" borderId="68" xfId="0" applyFont="1" applyFill="1" applyBorder="1" applyAlignment="1" applyProtection="1">
      <alignment horizontal="left" vertical="top" wrapText="1"/>
      <protection locked="0"/>
    </xf>
    <xf numFmtId="3" fontId="39" fillId="0" borderId="68" xfId="0" applyNumberFormat="1" applyFont="1" applyFill="1" applyBorder="1" applyAlignment="1" applyProtection="1">
      <alignment horizontal="right" vertical="top" wrapText="1"/>
      <protection locked="0"/>
    </xf>
    <xf numFmtId="3" fontId="39" fillId="0" borderId="69" xfId="0" applyNumberFormat="1" applyFont="1" applyFill="1" applyBorder="1" applyAlignment="1" applyProtection="1">
      <alignment horizontal="right" vertical="top" wrapText="1"/>
      <protection locked="0"/>
    </xf>
    <xf numFmtId="3" fontId="13" fillId="0" borderId="70" xfId="0" applyNumberFormat="1" applyFont="1" applyFill="1" applyBorder="1" applyAlignment="1">
      <alignment vertical="center"/>
    </xf>
    <xf numFmtId="0" fontId="39" fillId="0" borderId="6" xfId="0" applyFont="1" applyFill="1" applyBorder="1" applyAlignment="1" applyProtection="1">
      <alignment horizontal="right" vertical="top" wrapText="1"/>
      <protection locked="0"/>
    </xf>
    <xf numFmtId="0" fontId="39" fillId="0" borderId="7" xfId="0" applyFont="1" applyFill="1" applyBorder="1" applyAlignment="1" applyProtection="1">
      <alignment horizontal="right" vertical="top" wrapText="1"/>
      <protection locked="0"/>
    </xf>
    <xf numFmtId="0" fontId="39" fillId="0" borderId="7" xfId="0" applyFont="1" applyFill="1" applyBorder="1" applyAlignment="1" applyProtection="1">
      <alignment horizontal="center" vertical="top" wrapText="1"/>
      <protection locked="0"/>
    </xf>
    <xf numFmtId="0" fontId="39" fillId="0" borderId="7" xfId="0" applyFont="1" applyFill="1" applyBorder="1" applyAlignment="1" applyProtection="1">
      <alignment horizontal="left" vertical="top" wrapText="1"/>
      <protection locked="0"/>
    </xf>
    <xf numFmtId="3" fontId="39" fillId="0" borderId="7" xfId="0" applyNumberFormat="1" applyFont="1" applyFill="1" applyBorder="1" applyAlignment="1" applyProtection="1">
      <alignment horizontal="right" vertical="top" wrapText="1"/>
      <protection locked="0"/>
    </xf>
    <xf numFmtId="3" fontId="39" fillId="0" borderId="8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 wrapText="1"/>
      <protection locked="0"/>
    </xf>
    <xf numFmtId="3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0" fontId="13" fillId="0" borderId="0" xfId="0" applyFont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2" fillId="3" borderId="67" xfId="0" applyFont="1" applyFill="1" applyBorder="1" applyAlignment="1" applyProtection="1">
      <alignment horizontal="right" vertical="top" wrapText="1"/>
      <protection locked="0"/>
    </xf>
    <xf numFmtId="0" fontId="2" fillId="3" borderId="68" xfId="0" applyFont="1" applyFill="1" applyBorder="1" applyAlignment="1" applyProtection="1">
      <alignment horizontal="right" vertical="top" wrapText="1"/>
      <protection locked="0"/>
    </xf>
    <xf numFmtId="0" fontId="2" fillId="3" borderId="68" xfId="0" applyFont="1" applyFill="1" applyBorder="1" applyAlignment="1" applyProtection="1">
      <alignment horizontal="center" vertical="top" wrapText="1"/>
      <protection locked="0"/>
    </xf>
    <xf numFmtId="0" fontId="2" fillId="3" borderId="68" xfId="0" applyFont="1" applyFill="1" applyBorder="1" applyAlignment="1" applyProtection="1">
      <alignment horizontal="left" vertical="top" wrapText="1"/>
      <protection locked="0"/>
    </xf>
    <xf numFmtId="3" fontId="2" fillId="3" borderId="68" xfId="0" applyNumberFormat="1" applyFont="1" applyFill="1" applyBorder="1" applyAlignment="1" applyProtection="1">
      <alignment horizontal="right" vertical="top" wrapText="1"/>
      <protection locked="0"/>
    </xf>
    <xf numFmtId="3" fontId="2" fillId="3" borderId="69" xfId="0" applyNumberFormat="1" applyFont="1" applyFill="1" applyBorder="1" applyAlignment="1" applyProtection="1">
      <alignment horizontal="right" vertical="top" wrapText="1"/>
      <protection locked="0"/>
    </xf>
    <xf numFmtId="3" fontId="13" fillId="0" borderId="26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0" fontId="45" fillId="3" borderId="19" xfId="0" applyFont="1" applyFill="1" applyBorder="1" applyAlignment="1">
      <alignment horizontal="left" vertical="center" wrapText="1"/>
    </xf>
    <xf numFmtId="3" fontId="45" fillId="0" borderId="20" xfId="0" applyNumberFormat="1" applyFont="1" applyFill="1" applyBorder="1" applyAlignment="1">
      <alignment vertical="center"/>
    </xf>
    <xf numFmtId="3" fontId="45" fillId="0" borderId="50" xfId="0" applyNumberFormat="1" applyFont="1" applyBorder="1" applyAlignment="1">
      <alignment vertical="center"/>
    </xf>
    <xf numFmtId="3" fontId="45" fillId="5" borderId="32" xfId="0" applyNumberFormat="1" applyFont="1" applyFill="1" applyBorder="1" applyAlignment="1">
      <alignment vertical="center"/>
    </xf>
    <xf numFmtId="3" fontId="45" fillId="5" borderId="34" xfId="0" applyNumberFormat="1" applyFont="1" applyFill="1" applyBorder="1" applyAlignment="1">
      <alignment vertical="center"/>
    </xf>
    <xf numFmtId="0" fontId="39" fillId="0" borderId="71" xfId="0" applyFont="1" applyFill="1" applyBorder="1" applyAlignment="1" applyProtection="1">
      <alignment horizontal="right" vertical="top" wrapText="1"/>
      <protection locked="0"/>
    </xf>
    <xf numFmtId="0" fontId="39" fillId="0" borderId="72" xfId="0" applyFont="1" applyFill="1" applyBorder="1" applyAlignment="1" applyProtection="1">
      <alignment horizontal="right" vertical="top" wrapText="1"/>
      <protection locked="0"/>
    </xf>
    <xf numFmtId="0" fontId="39" fillId="3" borderId="0" xfId="0" applyFont="1" applyFill="1" applyBorder="1" applyAlignment="1" applyProtection="1">
      <alignment horizontal="center" vertical="top" wrapText="1"/>
      <protection locked="0"/>
    </xf>
    <xf numFmtId="0" fontId="39" fillId="3" borderId="14" xfId="0" applyFont="1" applyFill="1" applyBorder="1" applyAlignment="1" applyProtection="1">
      <alignment horizontal="right" vertical="top" wrapText="1"/>
      <protection locked="0"/>
    </xf>
    <xf numFmtId="0" fontId="39" fillId="3" borderId="73" xfId="0" applyFont="1" applyFill="1" applyBorder="1" applyAlignment="1" applyProtection="1">
      <alignment horizontal="right" vertical="top" wrapText="1"/>
      <protection locked="0"/>
    </xf>
    <xf numFmtId="0" fontId="39" fillId="3" borderId="60" xfId="0" applyFont="1" applyFill="1" applyBorder="1" applyAlignment="1" applyProtection="1">
      <alignment horizontal="right" vertical="top" wrapText="1"/>
      <protection locked="0"/>
    </xf>
    <xf numFmtId="0" fontId="39" fillId="3" borderId="60" xfId="0" applyFont="1" applyFill="1" applyBorder="1" applyAlignment="1" applyProtection="1">
      <alignment horizontal="center" vertical="top" wrapText="1"/>
      <protection locked="0"/>
    </xf>
    <xf numFmtId="0" fontId="39" fillId="3" borderId="60" xfId="0" applyFont="1" applyFill="1" applyBorder="1" applyAlignment="1" applyProtection="1">
      <alignment horizontal="left" vertical="top" wrapText="1"/>
      <protection locked="0"/>
    </xf>
    <xf numFmtId="3" fontId="39" fillId="3" borderId="60" xfId="0" applyNumberFormat="1" applyFont="1" applyFill="1" applyBorder="1" applyAlignment="1" applyProtection="1">
      <alignment horizontal="right" vertical="top" wrapText="1"/>
      <protection locked="0"/>
    </xf>
    <xf numFmtId="0" fontId="0" fillId="3" borderId="0" xfId="0" applyFill="1"/>
    <xf numFmtId="3" fontId="39" fillId="0" borderId="74" xfId="0" applyNumberFormat="1" applyFont="1" applyFill="1" applyBorder="1" applyAlignment="1" applyProtection="1">
      <alignment horizontal="right" vertical="top" wrapText="1"/>
      <protection locked="0"/>
    </xf>
    <xf numFmtId="3" fontId="39" fillId="0" borderId="75" xfId="0" applyNumberFormat="1" applyFont="1" applyFill="1" applyBorder="1" applyAlignment="1" applyProtection="1">
      <alignment horizontal="right" vertical="top" wrapText="1"/>
      <protection locked="0"/>
    </xf>
    <xf numFmtId="3" fontId="39" fillId="3" borderId="53" xfId="0" applyNumberFormat="1" applyFont="1" applyFill="1" applyBorder="1" applyAlignment="1" applyProtection="1">
      <alignment horizontal="right" vertical="top" wrapText="1"/>
      <protection locked="0"/>
    </xf>
    <xf numFmtId="3" fontId="39" fillId="0" borderId="76" xfId="0" applyNumberFormat="1" applyFont="1" applyFill="1" applyBorder="1" applyAlignment="1" applyProtection="1">
      <alignment horizontal="right" vertical="top" wrapText="1"/>
      <protection locked="0"/>
    </xf>
    <xf numFmtId="3" fontId="39" fillId="0" borderId="77" xfId="0" applyNumberFormat="1" applyFont="1" applyFill="1" applyBorder="1" applyAlignment="1" applyProtection="1">
      <alignment horizontal="right" vertical="top" wrapText="1"/>
      <protection locked="0"/>
    </xf>
    <xf numFmtId="3" fontId="39" fillId="3" borderId="78" xfId="0" applyNumberFormat="1" applyFont="1" applyFill="1" applyBorder="1" applyAlignment="1" applyProtection="1">
      <alignment horizontal="right" vertical="top" wrapText="1"/>
      <protection locked="0"/>
    </xf>
    <xf numFmtId="0" fontId="39" fillId="0" borderId="79" xfId="0" applyFont="1" applyFill="1" applyBorder="1" applyAlignment="1" applyProtection="1">
      <alignment horizontal="right" vertical="top" wrapText="1"/>
      <protection locked="0"/>
    </xf>
    <xf numFmtId="0" fontId="39" fillId="0" borderId="79" xfId="0" applyFont="1" applyFill="1" applyBorder="1" applyAlignment="1" applyProtection="1">
      <alignment horizontal="center" vertical="top" wrapText="1"/>
      <protection locked="0"/>
    </xf>
    <xf numFmtId="0" fontId="39" fillId="0" borderId="79" xfId="0" applyFont="1" applyFill="1" applyBorder="1" applyAlignment="1" applyProtection="1">
      <alignment horizontal="left" vertical="top" wrapText="1"/>
      <protection locked="0"/>
    </xf>
    <xf numFmtId="3" fontId="39" fillId="0" borderId="79" xfId="0" applyNumberFormat="1" applyFont="1" applyFill="1" applyBorder="1" applyAlignment="1" applyProtection="1">
      <alignment horizontal="right" vertical="top" wrapText="1"/>
      <protection locked="0"/>
    </xf>
    <xf numFmtId="0" fontId="39" fillId="3" borderId="80" xfId="0" applyFont="1" applyFill="1" applyBorder="1" applyAlignment="1" applyProtection="1">
      <alignment horizontal="right" vertical="top" wrapText="1"/>
      <protection locked="0"/>
    </xf>
    <xf numFmtId="0" fontId="39" fillId="3" borderId="81" xfId="0" applyFont="1" applyFill="1" applyBorder="1" applyAlignment="1" applyProtection="1">
      <alignment horizontal="right" vertical="top" wrapText="1"/>
      <protection locked="0"/>
    </xf>
    <xf numFmtId="0" fontId="39" fillId="3" borderId="81" xfId="0" applyFont="1" applyFill="1" applyBorder="1" applyAlignment="1" applyProtection="1">
      <alignment horizontal="center" vertical="top" wrapText="1"/>
      <protection locked="0"/>
    </xf>
    <xf numFmtId="0" fontId="39" fillId="3" borderId="81" xfId="0" applyFont="1" applyFill="1" applyBorder="1" applyAlignment="1" applyProtection="1">
      <alignment horizontal="left" vertical="top" wrapText="1"/>
      <protection locked="0"/>
    </xf>
    <xf numFmtId="3" fontId="39" fillId="3" borderId="81" xfId="0" applyNumberFormat="1" applyFont="1" applyFill="1" applyBorder="1" applyAlignment="1" applyProtection="1">
      <alignment horizontal="right" vertical="top" wrapText="1"/>
      <protection locked="0"/>
    </xf>
    <xf numFmtId="3" fontId="39" fillId="3" borderId="82" xfId="0" applyNumberFormat="1" applyFont="1" applyFill="1" applyBorder="1" applyAlignment="1" applyProtection="1">
      <alignment horizontal="right" vertical="top" wrapText="1"/>
      <protection locked="0"/>
    </xf>
    <xf numFmtId="0" fontId="39" fillId="0" borderId="83" xfId="0" applyFont="1" applyFill="1" applyBorder="1" applyAlignment="1" applyProtection="1">
      <alignment horizontal="right" vertical="top" wrapText="1"/>
      <protection locked="0"/>
    </xf>
    <xf numFmtId="0" fontId="39" fillId="0" borderId="84" xfId="0" applyFont="1" applyFill="1" applyBorder="1" applyAlignment="1" applyProtection="1">
      <alignment horizontal="right" vertical="top" wrapText="1"/>
      <protection locked="0"/>
    </xf>
    <xf numFmtId="0" fontId="39" fillId="0" borderId="84" xfId="0" applyFont="1" applyFill="1" applyBorder="1" applyAlignment="1" applyProtection="1">
      <alignment horizontal="center" vertical="top" wrapText="1"/>
      <protection locked="0"/>
    </xf>
    <xf numFmtId="0" fontId="39" fillId="0" borderId="84" xfId="0" applyFont="1" applyFill="1" applyBorder="1" applyAlignment="1" applyProtection="1">
      <alignment horizontal="left" vertical="top" wrapText="1"/>
      <protection locked="0"/>
    </xf>
    <xf numFmtId="3" fontId="39" fillId="0" borderId="84" xfId="0" applyNumberFormat="1" applyFont="1" applyFill="1" applyBorder="1" applyAlignment="1" applyProtection="1">
      <alignment horizontal="right" vertical="top" wrapText="1"/>
      <protection locked="0"/>
    </xf>
    <xf numFmtId="3" fontId="39" fillId="0" borderId="85" xfId="0" applyNumberFormat="1" applyFont="1" applyFill="1" applyBorder="1" applyAlignment="1" applyProtection="1">
      <alignment horizontal="right" vertical="top" wrapText="1"/>
      <protection locked="0"/>
    </xf>
    <xf numFmtId="0" fontId="2" fillId="0" borderId="84" xfId="0" applyFont="1" applyFill="1" applyBorder="1" applyAlignment="1" applyProtection="1">
      <alignment horizontal="left" vertical="top" wrapText="1"/>
      <protection locked="0"/>
    </xf>
    <xf numFmtId="0" fontId="39" fillId="0" borderId="80" xfId="0" applyFont="1" applyFill="1" applyBorder="1" applyAlignment="1" applyProtection="1">
      <alignment horizontal="right" vertical="top" wrapText="1"/>
      <protection locked="0"/>
    </xf>
    <xf numFmtId="3" fontId="39" fillId="0" borderId="82" xfId="0" applyNumberFormat="1" applyFont="1" applyFill="1" applyBorder="1" applyAlignment="1" applyProtection="1">
      <alignment horizontal="right" vertical="top" wrapText="1"/>
      <protection locked="0"/>
    </xf>
    <xf numFmtId="3" fontId="39" fillId="0" borderId="78" xfId="0" applyNumberFormat="1" applyFont="1" applyFill="1" applyBorder="1" applyAlignment="1" applyProtection="1">
      <alignment horizontal="right" vertical="top" wrapText="1"/>
      <protection locked="0"/>
    </xf>
    <xf numFmtId="3" fontId="39" fillId="0" borderId="39" xfId="0" applyNumberFormat="1" applyFont="1" applyFill="1" applyBorder="1" applyAlignment="1" applyProtection="1">
      <alignment horizontal="right" vertical="top" wrapText="1"/>
      <protection locked="0"/>
    </xf>
    <xf numFmtId="0" fontId="40" fillId="3" borderId="14" xfId="0" applyFont="1" applyFill="1" applyBorder="1" applyAlignment="1" applyProtection="1">
      <alignment horizontal="right" vertical="top" wrapText="1"/>
      <protection locked="0"/>
    </xf>
    <xf numFmtId="0" fontId="40" fillId="3" borderId="73" xfId="0" applyFont="1" applyFill="1" applyBorder="1" applyAlignment="1" applyProtection="1">
      <alignment horizontal="right" vertical="top" wrapText="1"/>
      <protection locked="0"/>
    </xf>
    <xf numFmtId="0" fontId="40" fillId="3" borderId="60" xfId="0" applyFont="1" applyFill="1" applyBorder="1" applyAlignment="1" applyProtection="1">
      <alignment horizontal="right" vertical="top" wrapText="1"/>
      <protection locked="0"/>
    </xf>
    <xf numFmtId="0" fontId="40" fillId="3" borderId="60" xfId="0" applyFont="1" applyFill="1" applyBorder="1" applyAlignment="1" applyProtection="1">
      <alignment horizontal="center" vertical="top" wrapText="1"/>
      <protection locked="0"/>
    </xf>
    <xf numFmtId="0" fontId="40" fillId="3" borderId="60" xfId="0" applyFont="1" applyFill="1" applyBorder="1" applyAlignment="1" applyProtection="1">
      <alignment horizontal="left" vertical="top" wrapText="1"/>
      <protection locked="0"/>
    </xf>
    <xf numFmtId="3" fontId="40" fillId="3" borderId="60" xfId="0" applyNumberFormat="1" applyFont="1" applyFill="1" applyBorder="1" applyAlignment="1" applyProtection="1">
      <alignment horizontal="right" vertical="top" wrapText="1"/>
      <protection locked="0"/>
    </xf>
    <xf numFmtId="3" fontId="40" fillId="3" borderId="39" xfId="0" applyNumberFormat="1" applyFont="1" applyFill="1" applyBorder="1" applyAlignment="1" applyProtection="1">
      <alignment horizontal="right" vertical="top" wrapText="1"/>
      <protection locked="0"/>
    </xf>
    <xf numFmtId="0" fontId="40" fillId="0" borderId="60" xfId="0" applyFont="1" applyFill="1" applyBorder="1" applyAlignment="1" applyProtection="1">
      <alignment horizontal="right" vertical="top" wrapText="1"/>
      <protection locked="0"/>
    </xf>
    <xf numFmtId="0" fontId="40" fillId="0" borderId="60" xfId="0" applyFont="1" applyFill="1" applyBorder="1" applyAlignment="1" applyProtection="1">
      <alignment horizontal="center" vertical="top" wrapText="1"/>
      <protection locked="0"/>
    </xf>
    <xf numFmtId="0" fontId="40" fillId="0" borderId="60" xfId="0" applyFont="1" applyFill="1" applyBorder="1" applyAlignment="1" applyProtection="1">
      <alignment horizontal="left" vertical="top" wrapText="1"/>
      <protection locked="0"/>
    </xf>
    <xf numFmtId="3" fontId="40" fillId="0" borderId="60" xfId="0" applyNumberFormat="1" applyFont="1" applyFill="1" applyBorder="1" applyAlignment="1" applyProtection="1">
      <alignment horizontal="right" vertical="top" wrapText="1"/>
      <protection locked="0"/>
    </xf>
    <xf numFmtId="0" fontId="39" fillId="0" borderId="77" xfId="0" applyFont="1" applyFill="1" applyBorder="1" applyAlignment="1" applyProtection="1">
      <alignment horizontal="right" vertical="top" wrapText="1"/>
      <protection locked="0"/>
    </xf>
    <xf numFmtId="0" fontId="39" fillId="0" borderId="77" xfId="0" applyFont="1" applyFill="1" applyBorder="1" applyAlignment="1" applyProtection="1">
      <alignment horizontal="center" vertical="top" wrapText="1"/>
      <protection locked="0"/>
    </xf>
    <xf numFmtId="0" fontId="39" fillId="0" borderId="77" xfId="0" applyFont="1" applyFill="1" applyBorder="1" applyAlignment="1" applyProtection="1">
      <alignment horizontal="left" vertical="top" wrapText="1"/>
      <protection locked="0"/>
    </xf>
    <xf numFmtId="3" fontId="40" fillId="0" borderId="84" xfId="0" applyNumberFormat="1" applyFont="1" applyFill="1" applyBorder="1" applyAlignment="1" applyProtection="1">
      <alignment horizontal="right" vertical="top" wrapText="1"/>
      <protection locked="0"/>
    </xf>
    <xf numFmtId="0" fontId="40" fillId="0" borderId="84" xfId="0" applyFont="1" applyFill="1" applyBorder="1" applyAlignment="1" applyProtection="1">
      <alignment horizontal="right" vertical="top" wrapText="1"/>
      <protection locked="0"/>
    </xf>
    <xf numFmtId="3" fontId="40" fillId="0" borderId="85" xfId="0" applyNumberFormat="1" applyFont="1" applyFill="1" applyBorder="1" applyAlignment="1" applyProtection="1">
      <alignment horizontal="right" vertical="top" wrapText="1"/>
      <protection locked="0"/>
    </xf>
    <xf numFmtId="0" fontId="40" fillId="0" borderId="83" xfId="0" applyFont="1" applyFill="1" applyBorder="1" applyAlignment="1" applyProtection="1">
      <alignment horizontal="right" vertical="top" wrapText="1"/>
      <protection locked="0"/>
    </xf>
    <xf numFmtId="0" fontId="40" fillId="0" borderId="84" xfId="0" applyFont="1" applyFill="1" applyBorder="1" applyAlignment="1" applyProtection="1">
      <alignment horizontal="center" vertical="top" wrapText="1"/>
      <protection locked="0"/>
    </xf>
    <xf numFmtId="0" fontId="40" fillId="0" borderId="84" xfId="0" applyFont="1" applyFill="1" applyBorder="1" applyAlignment="1" applyProtection="1">
      <alignment horizontal="left" vertical="top" wrapText="1"/>
      <protection locked="0"/>
    </xf>
    <xf numFmtId="0" fontId="40" fillId="0" borderId="63" xfId="0" applyFont="1" applyFill="1" applyBorder="1" applyAlignment="1" applyProtection="1">
      <alignment horizontal="right" vertical="top" wrapText="1"/>
      <protection locked="0"/>
    </xf>
    <xf numFmtId="3" fontId="40" fillId="0" borderId="64" xfId="0" applyNumberFormat="1" applyFont="1" applyFill="1" applyBorder="1" applyAlignment="1" applyProtection="1">
      <alignment horizontal="right" vertical="top" wrapText="1"/>
      <protection locked="0"/>
    </xf>
    <xf numFmtId="0" fontId="40" fillId="3" borderId="61" xfId="0" applyFont="1" applyFill="1" applyBorder="1" applyAlignment="1" applyProtection="1">
      <alignment horizontal="right" vertical="top" wrapText="1"/>
      <protection locked="0"/>
    </xf>
    <xf numFmtId="0" fontId="40" fillId="3" borderId="12" xfId="0" applyFont="1" applyFill="1" applyBorder="1" applyAlignment="1" applyProtection="1">
      <alignment horizontal="right" vertical="top" wrapText="1"/>
      <protection locked="0"/>
    </xf>
    <xf numFmtId="0" fontId="40" fillId="3" borderId="12" xfId="0" applyFont="1" applyFill="1" applyBorder="1" applyAlignment="1" applyProtection="1">
      <alignment horizontal="center" vertical="top" wrapText="1"/>
      <protection locked="0"/>
    </xf>
    <xf numFmtId="0" fontId="40" fillId="3" borderId="12" xfId="0" applyFont="1" applyFill="1" applyBorder="1" applyAlignment="1" applyProtection="1">
      <alignment horizontal="left" vertical="top" wrapText="1"/>
      <protection locked="0"/>
    </xf>
    <xf numFmtId="3" fontId="40" fillId="3" borderId="12" xfId="0" applyNumberFormat="1" applyFont="1" applyFill="1" applyBorder="1" applyAlignment="1" applyProtection="1">
      <alignment horizontal="right" vertical="top" wrapText="1"/>
      <protection locked="0"/>
    </xf>
    <xf numFmtId="3" fontId="40" fillId="3" borderId="62" xfId="0" applyNumberFormat="1" applyFont="1" applyFill="1" applyBorder="1" applyAlignment="1" applyProtection="1">
      <alignment horizontal="right" vertical="top" wrapText="1"/>
      <protection locked="0"/>
    </xf>
    <xf numFmtId="0" fontId="40" fillId="3" borderId="63" xfId="0" applyFont="1" applyFill="1" applyBorder="1" applyAlignment="1" applyProtection="1">
      <alignment horizontal="right" vertical="top" wrapText="1"/>
      <protection locked="0"/>
    </xf>
    <xf numFmtId="3" fontId="40" fillId="3" borderId="64" xfId="0" applyNumberFormat="1" applyFont="1" applyFill="1" applyBorder="1" applyAlignment="1" applyProtection="1">
      <alignment horizontal="right" vertical="top" wrapText="1"/>
      <protection locked="0"/>
    </xf>
    <xf numFmtId="0" fontId="40" fillId="3" borderId="65" xfId="0" applyFont="1" applyFill="1" applyBorder="1" applyAlignment="1" applyProtection="1">
      <alignment horizontal="right" vertical="top" wrapText="1"/>
      <protection locked="0"/>
    </xf>
    <xf numFmtId="0" fontId="40" fillId="3" borderId="13" xfId="0" applyFont="1" applyFill="1" applyBorder="1" applyAlignment="1" applyProtection="1">
      <alignment horizontal="right" vertical="top" wrapText="1"/>
      <protection locked="0"/>
    </xf>
    <xf numFmtId="0" fontId="40" fillId="3" borderId="13" xfId="0" applyFont="1" applyFill="1" applyBorder="1" applyAlignment="1" applyProtection="1">
      <alignment horizontal="center" vertical="top" wrapText="1"/>
      <protection locked="0"/>
    </xf>
    <xf numFmtId="0" fontId="40" fillId="3" borderId="13" xfId="0" applyFont="1" applyFill="1" applyBorder="1" applyAlignment="1" applyProtection="1">
      <alignment horizontal="left" vertical="top" wrapText="1"/>
      <protection locked="0"/>
    </xf>
    <xf numFmtId="3" fontId="40" fillId="3" borderId="13" xfId="0" applyNumberFormat="1" applyFont="1" applyFill="1" applyBorder="1" applyAlignment="1" applyProtection="1">
      <alignment horizontal="right" vertical="top" wrapText="1"/>
      <protection locked="0"/>
    </xf>
    <xf numFmtId="3" fontId="40" fillId="3" borderId="66" xfId="0" applyNumberFormat="1" applyFont="1" applyFill="1" applyBorder="1" applyAlignment="1" applyProtection="1">
      <alignment horizontal="right" vertical="top" wrapText="1"/>
      <protection locked="0"/>
    </xf>
    <xf numFmtId="3" fontId="40" fillId="3" borderId="78" xfId="0" applyNumberFormat="1" applyFont="1" applyFill="1" applyBorder="1" applyAlignment="1" applyProtection="1">
      <alignment horizontal="right" vertical="top" wrapText="1"/>
      <protection locked="0"/>
    </xf>
    <xf numFmtId="3" fontId="39" fillId="3" borderId="37" xfId="0" applyNumberFormat="1" applyFont="1" applyFill="1" applyBorder="1" applyAlignment="1" applyProtection="1">
      <alignment horizontal="right" vertical="top" wrapText="1"/>
      <protection locked="0"/>
    </xf>
    <xf numFmtId="3" fontId="2" fillId="0" borderId="12" xfId="0" applyNumberFormat="1" applyFont="1" applyFill="1" applyBorder="1" applyAlignment="1" applyProtection="1">
      <alignment horizontal="right" vertical="top" wrapText="1"/>
      <protection locked="0"/>
    </xf>
    <xf numFmtId="3" fontId="11" fillId="0" borderId="38" xfId="0" applyNumberFormat="1" applyFont="1" applyFill="1" applyBorder="1" applyAlignment="1">
      <alignment horizontal="right" vertical="center"/>
    </xf>
    <xf numFmtId="3" fontId="11" fillId="0" borderId="8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89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13" fillId="5" borderId="103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2" fillId="0" borderId="104" xfId="0" applyFont="1" applyFill="1" applyBorder="1" applyAlignment="1">
      <alignment horizontal="center" vertical="center" wrapText="1"/>
    </xf>
    <xf numFmtId="0" fontId="12" fillId="0" borderId="105" xfId="0" applyFont="1" applyFill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49" fontId="8" fillId="0" borderId="14" xfId="0" applyNumberFormat="1" applyFont="1" applyFill="1" applyBorder="1" applyAlignment="1">
      <alignment horizontal="right" vertical="center" wrapText="1"/>
    </xf>
    <xf numFmtId="49" fontId="8" fillId="0" borderId="86" xfId="0" applyNumberFormat="1" applyFont="1" applyFill="1" applyBorder="1" applyAlignment="1">
      <alignment horizontal="right" vertical="center" wrapText="1"/>
    </xf>
    <xf numFmtId="49" fontId="8" fillId="0" borderId="87" xfId="0" applyNumberFormat="1" applyFont="1" applyFill="1" applyBorder="1" applyAlignment="1">
      <alignment horizontal="right" vertical="center" wrapText="1"/>
    </xf>
    <xf numFmtId="0" fontId="13" fillId="5" borderId="100" xfId="0" applyFont="1" applyFill="1" applyBorder="1" applyAlignment="1">
      <alignment horizontal="center" vertical="center" wrapText="1"/>
    </xf>
    <xf numFmtId="0" fontId="13" fillId="5" borderId="101" xfId="0" applyFont="1" applyFill="1" applyBorder="1" applyAlignment="1">
      <alignment horizontal="center" vertical="center" wrapText="1"/>
    </xf>
    <xf numFmtId="3" fontId="11" fillId="0" borderId="53" xfId="0" applyNumberFormat="1" applyFont="1" applyFill="1" applyBorder="1" applyAlignment="1">
      <alignment horizontal="right" vertical="center"/>
    </xf>
    <xf numFmtId="0" fontId="30" fillId="0" borderId="97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86" xfId="0" applyFont="1" applyFill="1" applyBorder="1" applyAlignment="1">
      <alignment horizontal="left" vertical="center" wrapText="1"/>
    </xf>
    <xf numFmtId="0" fontId="8" fillId="0" borderId="87" xfId="0" applyFont="1" applyFill="1" applyBorder="1" applyAlignment="1">
      <alignment horizontal="left" vertical="center" wrapText="1"/>
    </xf>
    <xf numFmtId="0" fontId="33" fillId="0" borderId="92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93" xfId="0" applyNumberFormat="1" applyFont="1" applyFill="1" applyBorder="1" applyAlignment="1">
      <alignment horizontal="right" vertical="center"/>
    </xf>
    <xf numFmtId="3" fontId="11" fillId="0" borderId="94" xfId="0" applyNumberFormat="1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left" vertical="center" wrapText="1"/>
    </xf>
    <xf numFmtId="0" fontId="8" fillId="0" borderId="95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left" vertical="center" wrapText="1"/>
    </xf>
    <xf numFmtId="0" fontId="13" fillId="0" borderId="9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9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0" borderId="99" xfId="0" applyFont="1" applyFill="1" applyBorder="1" applyAlignment="1">
      <alignment horizontal="left" vertical="center" wrapText="1"/>
    </xf>
    <xf numFmtId="3" fontId="11" fillId="7" borderId="38" xfId="0" applyNumberFormat="1" applyFont="1" applyFill="1" applyBorder="1" applyAlignment="1">
      <alignment horizontal="right" vertical="center"/>
    </xf>
    <xf numFmtId="3" fontId="11" fillId="7" borderId="86" xfId="0" applyNumberFormat="1" applyFont="1" applyFill="1" applyBorder="1" applyAlignment="1">
      <alignment horizontal="right" vertical="center"/>
    </xf>
    <xf numFmtId="3" fontId="11" fillId="7" borderId="53" xfId="0" applyNumberFormat="1" applyFont="1" applyFill="1" applyBorder="1" applyAlignment="1">
      <alignment horizontal="right" vertical="center"/>
    </xf>
    <xf numFmtId="3" fontId="11" fillId="5" borderId="29" xfId="0" applyNumberFormat="1" applyFont="1" applyFill="1" applyBorder="1" applyAlignment="1">
      <alignment horizontal="right" vertical="center"/>
    </xf>
    <xf numFmtId="3" fontId="11" fillId="5" borderId="89" xfId="0" applyNumberFormat="1" applyFont="1" applyFill="1" applyBorder="1" applyAlignment="1">
      <alignment horizontal="right" vertical="center"/>
    </xf>
    <xf numFmtId="49" fontId="8" fillId="7" borderId="14" xfId="0" applyNumberFormat="1" applyFont="1" applyFill="1" applyBorder="1" applyAlignment="1">
      <alignment horizontal="right" vertical="center" wrapText="1"/>
    </xf>
    <xf numFmtId="49" fontId="8" fillId="7" borderId="86" xfId="0" applyNumberFormat="1" applyFont="1" applyFill="1" applyBorder="1" applyAlignment="1">
      <alignment horizontal="right" vertical="center" wrapText="1"/>
    </xf>
    <xf numFmtId="49" fontId="8" fillId="7" borderId="87" xfId="0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90" xfId="0" applyFont="1" applyFill="1" applyBorder="1" applyAlignment="1">
      <alignment horizontal="left" vertical="center" wrapText="1"/>
    </xf>
    <xf numFmtId="0" fontId="8" fillId="0" borderId="91" xfId="0" applyFont="1" applyFill="1" applyBorder="1" applyAlignment="1">
      <alignment horizontal="left" vertical="center" wrapText="1"/>
    </xf>
    <xf numFmtId="3" fontId="11" fillId="0" borderId="44" xfId="0" applyNumberFormat="1" applyFont="1" applyFill="1" applyBorder="1" applyAlignment="1">
      <alignment horizontal="right" vertical="center"/>
    </xf>
    <xf numFmtId="3" fontId="11" fillId="0" borderId="90" xfId="0" applyNumberFormat="1" applyFont="1" applyFill="1" applyBorder="1" applyAlignment="1">
      <alignment horizontal="right" vertical="center"/>
    </xf>
    <xf numFmtId="3" fontId="11" fillId="6" borderId="38" xfId="0" applyNumberFormat="1" applyFont="1" applyFill="1" applyBorder="1" applyAlignment="1">
      <alignment horizontal="right" vertical="center"/>
    </xf>
    <xf numFmtId="3" fontId="11" fillId="6" borderId="86" xfId="0" applyNumberFormat="1" applyFont="1" applyFill="1" applyBorder="1" applyAlignment="1">
      <alignment horizontal="right" vertical="center"/>
    </xf>
    <xf numFmtId="3" fontId="11" fillId="6" borderId="53" xfId="0" applyNumberFormat="1" applyFont="1" applyFill="1" applyBorder="1" applyAlignment="1">
      <alignment horizontal="right" vertical="center"/>
    </xf>
    <xf numFmtId="49" fontId="7" fillId="0" borderId="88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center" wrapText="1"/>
    </xf>
    <xf numFmtId="0" fontId="8" fillId="5" borderId="28" xfId="0" applyFont="1" applyFill="1" applyBorder="1" applyAlignment="1">
      <alignment horizontal="left" vertical="center" wrapText="1"/>
    </xf>
    <xf numFmtId="0" fontId="8" fillId="5" borderId="89" xfId="0" applyFont="1" applyFill="1" applyBorder="1" applyAlignment="1">
      <alignment horizontal="left" vertical="center" wrapText="1"/>
    </xf>
    <xf numFmtId="0" fontId="8" fillId="5" borderId="70" xfId="0" applyFont="1" applyFill="1" applyBorder="1" applyAlignment="1">
      <alignment horizontal="left" vertical="center" wrapText="1"/>
    </xf>
    <xf numFmtId="49" fontId="8" fillId="6" borderId="14" xfId="0" applyNumberFormat="1" applyFont="1" applyFill="1" applyBorder="1" applyAlignment="1">
      <alignment horizontal="right" vertical="center" wrapText="1"/>
    </xf>
    <xf numFmtId="49" fontId="8" fillId="6" borderId="86" xfId="0" applyNumberFormat="1" applyFont="1" applyFill="1" applyBorder="1" applyAlignment="1">
      <alignment horizontal="right" vertical="center" wrapText="1"/>
    </xf>
    <xf numFmtId="49" fontId="8" fillId="6" borderId="87" xfId="0" applyNumberFormat="1" applyFont="1" applyFill="1" applyBorder="1" applyAlignment="1">
      <alignment horizontal="right" vertical="center" wrapText="1"/>
    </xf>
    <xf numFmtId="0" fontId="13" fillId="0" borderId="11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" fillId="0" borderId="60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textRotation="90" wrapText="1"/>
      <protection locked="0"/>
    </xf>
    <xf numFmtId="0" fontId="1" fillId="0" borderId="77" xfId="0" applyFont="1" applyFill="1" applyBorder="1" applyAlignment="1" applyProtection="1">
      <alignment horizontal="center" vertical="center" textRotation="90" wrapText="1"/>
      <protection locked="0"/>
    </xf>
    <xf numFmtId="0" fontId="1" fillId="0" borderId="81" xfId="0" applyFont="1" applyFill="1" applyBorder="1" applyAlignment="1" applyProtection="1">
      <alignment horizontal="center" vertical="center" textRotation="90" wrapText="1"/>
      <protection locked="0"/>
    </xf>
    <xf numFmtId="0" fontId="1" fillId="0" borderId="10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Fill="1" applyBorder="1" applyAlignment="1" applyProtection="1">
      <alignment horizontal="center" vertical="center" wrapText="1"/>
      <protection locked="0"/>
    </xf>
    <xf numFmtId="0" fontId="1" fillId="0" borderId="81" xfId="0" applyFont="1" applyFill="1" applyBorder="1" applyAlignment="1" applyProtection="1">
      <alignment horizontal="center" vertical="center" wrapText="1"/>
      <protection locked="0"/>
    </xf>
    <xf numFmtId="3" fontId="1" fillId="0" borderId="10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7" xfId="0" applyFont="1" applyFill="1" applyBorder="1" applyAlignment="1">
      <alignment vertical="center"/>
    </xf>
    <xf numFmtId="3" fontId="1" fillId="0" borderId="60" xfId="0" applyNumberFormat="1" applyFont="1" applyFill="1" applyBorder="1" applyAlignment="1" applyProtection="1">
      <alignment horizontal="center" vertical="center" textRotation="90" wrapText="1"/>
      <protection locked="0"/>
    </xf>
    <xf numFmtId="3" fontId="1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10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77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Fill="1" applyBorder="1" applyAlignment="1" applyProtection="1">
      <alignment horizontal="center" vertical="center" textRotation="90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locked="0"/>
    </xf>
    <xf numFmtId="0" fontId="13" fillId="0" borderId="57" xfId="0" applyFont="1" applyFill="1" applyBorder="1" applyAlignment="1">
      <alignment vertical="center"/>
    </xf>
    <xf numFmtId="0" fontId="1" fillId="0" borderId="106" xfId="0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Fill="1" applyBorder="1" applyAlignment="1" applyProtection="1">
      <alignment vertical="center" wrapText="1"/>
      <protection locked="0"/>
    </xf>
    <xf numFmtId="3" fontId="1" fillId="0" borderId="1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1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1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6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 xr:uid="{7CD9C62D-50DC-4714-8E8A-418859316D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4E2D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AE3EC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11B0-0A50-4BBA-9811-55CB9B561250}">
  <sheetPr>
    <pageSetUpPr fitToPage="1"/>
  </sheetPr>
  <dimension ref="A1:AC99"/>
  <sheetViews>
    <sheetView zoomScale="80" zoomScaleNormal="80" zoomScaleSheetLayoutView="80" workbookViewId="0">
      <pane ySplit="7" topLeftCell="A119" activePane="bottomLeft" state="frozen"/>
      <selection pane="bottomLeft" activeCell="O74" sqref="O74"/>
    </sheetView>
  </sheetViews>
  <sheetFormatPr defaultRowHeight="12.75" x14ac:dyDescent="0.2"/>
  <cols>
    <col min="1" max="1" width="57.42578125" style="76" customWidth="1"/>
    <col min="2" max="2" width="13.85546875" style="76" customWidth="1"/>
    <col min="3" max="3" width="0.28515625" style="76" customWidth="1"/>
    <col min="4" max="4" width="14.85546875" style="76" customWidth="1"/>
    <col min="5" max="5" width="18.7109375" style="76" customWidth="1"/>
    <col min="6" max="6" width="13.5703125" style="76" customWidth="1"/>
    <col min="7" max="7" width="18.7109375" style="76" customWidth="1"/>
    <col min="8" max="8" width="13.5703125" style="76" customWidth="1"/>
    <col min="9" max="9" width="16.28515625" style="76" customWidth="1"/>
    <col min="10" max="10" width="15.28515625" style="76" customWidth="1"/>
    <col min="11" max="11" width="14.5703125" style="76" customWidth="1"/>
    <col min="12" max="12" width="15.42578125" style="76" customWidth="1"/>
    <col min="13" max="13" width="14" style="76" customWidth="1"/>
    <col min="14" max="14" width="15.42578125" style="200" customWidth="1"/>
    <col min="15" max="15" width="15.42578125" style="76" customWidth="1"/>
    <col min="16" max="16" width="14.42578125" style="76" customWidth="1"/>
    <col min="17" max="17" width="13.7109375" style="76" customWidth="1"/>
    <col min="18" max="18" width="14.85546875" style="76" customWidth="1"/>
    <col min="19" max="19" width="14.140625" style="76" customWidth="1"/>
    <col min="20" max="23" width="9.140625" style="76"/>
    <col min="24" max="24" width="32.85546875" style="76" customWidth="1"/>
    <col min="25" max="16384" width="9.140625" style="76"/>
  </cols>
  <sheetData>
    <row r="1" spans="1:22" ht="15" x14ac:dyDescent="0.2">
      <c r="F1" s="200"/>
      <c r="G1" s="200"/>
      <c r="R1" s="352" t="s">
        <v>57</v>
      </c>
      <c r="S1" s="352"/>
    </row>
    <row r="2" spans="1:22" ht="15" x14ac:dyDescent="0.2">
      <c r="G2" s="200"/>
      <c r="R2" s="211"/>
      <c r="S2" s="211"/>
    </row>
    <row r="3" spans="1:22" ht="34.5" customHeight="1" x14ac:dyDescent="0.2">
      <c r="A3" s="353" t="s">
        <v>169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4"/>
      <c r="O3" s="354"/>
      <c r="P3" s="354"/>
      <c r="Q3" s="354"/>
      <c r="R3" s="354"/>
      <c r="S3" s="354"/>
      <c r="T3" s="75"/>
    </row>
    <row r="4" spans="1:22" ht="16.5" customHeight="1" thickBo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6"/>
      <c r="O4" s="356"/>
      <c r="P4" s="356"/>
      <c r="Q4" s="356"/>
      <c r="R4" s="356"/>
      <c r="S4" s="356"/>
      <c r="T4" s="75"/>
    </row>
    <row r="5" spans="1:22" ht="18" customHeight="1" thickBot="1" x14ac:dyDescent="0.25">
      <c r="A5" s="357" t="s">
        <v>160</v>
      </c>
      <c r="B5" s="397" t="s">
        <v>827</v>
      </c>
      <c r="C5" s="5"/>
      <c r="D5" s="360" t="s">
        <v>167</v>
      </c>
      <c r="E5" s="361"/>
      <c r="F5" s="361"/>
      <c r="G5" s="361"/>
      <c r="H5" s="361"/>
      <c r="I5" s="362"/>
      <c r="J5" s="363" t="s">
        <v>168</v>
      </c>
      <c r="K5" s="363"/>
      <c r="L5" s="363"/>
      <c r="M5" s="363"/>
      <c r="N5" s="363"/>
      <c r="O5" s="363"/>
      <c r="P5" s="363"/>
      <c r="Q5" s="363"/>
      <c r="R5" s="363"/>
      <c r="S5" s="382" t="s">
        <v>170</v>
      </c>
      <c r="T5" s="75"/>
    </row>
    <row r="6" spans="1:22" ht="15.75" customHeight="1" x14ac:dyDescent="0.2">
      <c r="A6" s="358"/>
      <c r="B6" s="398"/>
      <c r="C6" s="3"/>
      <c r="D6" s="367" t="s">
        <v>166</v>
      </c>
      <c r="E6" s="379" t="s">
        <v>15</v>
      </c>
      <c r="F6" s="390" t="s">
        <v>60</v>
      </c>
      <c r="G6" s="390" t="s">
        <v>86</v>
      </c>
      <c r="H6" s="369" t="s">
        <v>18</v>
      </c>
      <c r="I6" s="384" t="s">
        <v>31</v>
      </c>
      <c r="J6" s="364">
        <v>2026</v>
      </c>
      <c r="K6" s="365"/>
      <c r="L6" s="386"/>
      <c r="M6" s="364">
        <v>2027</v>
      </c>
      <c r="N6" s="365"/>
      <c r="O6" s="366"/>
      <c r="P6" s="364">
        <v>2028</v>
      </c>
      <c r="Q6" s="365"/>
      <c r="R6" s="366"/>
      <c r="S6" s="383"/>
      <c r="T6" s="75"/>
    </row>
    <row r="7" spans="1:22" ht="57.75" customHeight="1" thickBot="1" x14ac:dyDescent="0.25">
      <c r="A7" s="359"/>
      <c r="B7" s="399"/>
      <c r="C7" s="4"/>
      <c r="D7" s="368"/>
      <c r="E7" s="380"/>
      <c r="F7" s="391"/>
      <c r="G7" s="391"/>
      <c r="H7" s="370"/>
      <c r="I7" s="385"/>
      <c r="J7" s="65" t="s">
        <v>17</v>
      </c>
      <c r="K7" s="49" t="s">
        <v>61</v>
      </c>
      <c r="L7" s="66" t="s">
        <v>173</v>
      </c>
      <c r="M7" s="65" t="s">
        <v>17</v>
      </c>
      <c r="N7" s="49" t="s">
        <v>61</v>
      </c>
      <c r="O7" s="66" t="s">
        <v>171</v>
      </c>
      <c r="P7" s="65" t="s">
        <v>17</v>
      </c>
      <c r="Q7" s="49" t="s">
        <v>61</v>
      </c>
      <c r="R7" s="66" t="s">
        <v>172</v>
      </c>
      <c r="S7" s="383"/>
      <c r="T7" s="75"/>
    </row>
    <row r="8" spans="1:22" ht="25.9" customHeight="1" thickBot="1" x14ac:dyDescent="0.25">
      <c r="A8" s="69" t="s">
        <v>88</v>
      </c>
      <c r="B8" s="70">
        <f>SUM(B9:B11)</f>
        <v>9430000</v>
      </c>
      <c r="C8" s="70" t="e">
        <f>SUM(C9:C9)</f>
        <v>#REF!</v>
      </c>
      <c r="D8" s="70">
        <f t="shared" ref="D8:S8" si="0">SUM(D9:D11)</f>
        <v>7430000</v>
      </c>
      <c r="E8" s="71">
        <f t="shared" si="0"/>
        <v>2000000</v>
      </c>
      <c r="F8" s="72">
        <f t="shared" si="0"/>
        <v>0</v>
      </c>
      <c r="G8" s="71">
        <f t="shared" si="0"/>
        <v>0</v>
      </c>
      <c r="H8" s="71">
        <f t="shared" si="0"/>
        <v>0</v>
      </c>
      <c r="I8" s="73">
        <f t="shared" si="0"/>
        <v>0</v>
      </c>
      <c r="J8" s="70">
        <f t="shared" si="0"/>
        <v>84960000</v>
      </c>
      <c r="K8" s="71">
        <f t="shared" si="0"/>
        <v>0</v>
      </c>
      <c r="L8" s="73">
        <f t="shared" si="0"/>
        <v>84960000</v>
      </c>
      <c r="M8" s="70">
        <f t="shared" si="0"/>
        <v>10740000</v>
      </c>
      <c r="N8" s="71">
        <f t="shared" si="0"/>
        <v>10000000</v>
      </c>
      <c r="O8" s="73">
        <f t="shared" si="0"/>
        <v>20740000</v>
      </c>
      <c r="P8" s="70">
        <f t="shared" si="0"/>
        <v>10000000</v>
      </c>
      <c r="Q8" s="71">
        <f t="shared" si="0"/>
        <v>0</v>
      </c>
      <c r="R8" s="73">
        <f t="shared" si="0"/>
        <v>10000000</v>
      </c>
      <c r="S8" s="74">
        <f t="shared" si="0"/>
        <v>0</v>
      </c>
      <c r="T8" s="75"/>
    </row>
    <row r="9" spans="1:22" s="20" customFormat="1" ht="25.9" customHeight="1" thickBot="1" x14ac:dyDescent="0.25">
      <c r="A9" s="50" t="s">
        <v>96</v>
      </c>
      <c r="B9" s="77">
        <f>'Podle §'!R8</f>
        <v>8630000</v>
      </c>
      <c r="C9" s="78" t="e">
        <f>'Podle §'!#REF!</f>
        <v>#REF!</v>
      </c>
      <c r="D9" s="79">
        <f>'Podle §'!T8</f>
        <v>6630000</v>
      </c>
      <c r="E9" s="80">
        <f>'Podle §'!U8</f>
        <v>2000000</v>
      </c>
      <c r="F9" s="81"/>
      <c r="G9" s="81">
        <f>'Podle §'!W8</f>
        <v>0</v>
      </c>
      <c r="H9" s="82">
        <f>'Podle §'!X8</f>
        <v>0</v>
      </c>
      <c r="I9" s="83">
        <f>'Podle §'!Y8</f>
        <v>0</v>
      </c>
      <c r="J9" s="84">
        <f>'Podle §'!Z8</f>
        <v>10000000</v>
      </c>
      <c r="K9" s="81">
        <f>'Podle §'!AA8</f>
        <v>0</v>
      </c>
      <c r="L9" s="83">
        <f>'Podle §'!AB8</f>
        <v>10000000</v>
      </c>
      <c r="M9" s="85">
        <f>'Podle §'!AC8</f>
        <v>0</v>
      </c>
      <c r="N9" s="81">
        <f>'Podle §'!AD8</f>
        <v>10000000</v>
      </c>
      <c r="O9" s="83">
        <f>'Podle §'!AE8</f>
        <v>10000000</v>
      </c>
      <c r="P9" s="85">
        <f>'Podle §'!AF8</f>
        <v>10000000</v>
      </c>
      <c r="Q9" s="81">
        <f>'Podle §'!AG8</f>
        <v>0</v>
      </c>
      <c r="R9" s="83">
        <f>'Podle §'!AH8</f>
        <v>10000000</v>
      </c>
      <c r="S9" s="86">
        <f>'Podle §'!AI8</f>
        <v>0</v>
      </c>
      <c r="T9" s="87"/>
    </row>
    <row r="10" spans="1:22" s="20" customFormat="1" ht="25.9" customHeight="1" thickBot="1" x14ac:dyDescent="0.25">
      <c r="A10" s="48" t="s">
        <v>161</v>
      </c>
      <c r="B10" s="88">
        <f>'Podle §'!R12</f>
        <v>0</v>
      </c>
      <c r="C10" s="89"/>
      <c r="D10" s="95">
        <f>'Podle §'!T12</f>
        <v>0</v>
      </c>
      <c r="E10" s="96">
        <f>'Podle §'!U12</f>
        <v>0</v>
      </c>
      <c r="F10" s="97"/>
      <c r="G10" s="97">
        <f>'Podle §'!W12</f>
        <v>0</v>
      </c>
      <c r="H10" s="98">
        <f>'Podle §'!X12</f>
        <v>0</v>
      </c>
      <c r="I10" s="99">
        <f>'Podle §'!Y12</f>
        <v>0</v>
      </c>
      <c r="J10" s="100">
        <f>'Podle §'!Z12</f>
        <v>17460000</v>
      </c>
      <c r="K10" s="97">
        <f>'Podle §'!AA12</f>
        <v>0</v>
      </c>
      <c r="L10" s="99">
        <f>'Podle §'!AB12</f>
        <v>17460000</v>
      </c>
      <c r="M10" s="85">
        <f>'Podle §'!AC12</f>
        <v>8240000</v>
      </c>
      <c r="N10" s="97">
        <f>'Podle §'!AD12</f>
        <v>0</v>
      </c>
      <c r="O10" s="99">
        <f>'Podle §'!AE12</f>
        <v>8240000</v>
      </c>
      <c r="P10" s="85">
        <f>'Podle §'!AF12</f>
        <v>0</v>
      </c>
      <c r="Q10" s="97">
        <f>'Podle §'!AG12</f>
        <v>0</v>
      </c>
      <c r="R10" s="99">
        <f>'Podle §'!AH12</f>
        <v>0</v>
      </c>
      <c r="S10" s="101">
        <f>'Podle §'!AI12</f>
        <v>0</v>
      </c>
      <c r="T10" s="87"/>
    </row>
    <row r="11" spans="1:22" s="20" customFormat="1" ht="25.9" customHeight="1" thickBot="1" x14ac:dyDescent="0.25">
      <c r="A11" s="51" t="s">
        <v>97</v>
      </c>
      <c r="B11" s="102">
        <f>'Podle §'!R16</f>
        <v>800000</v>
      </c>
      <c r="C11" s="89"/>
      <c r="D11" s="103">
        <f>'Podle §'!T16</f>
        <v>800000</v>
      </c>
      <c r="E11" s="104">
        <f>'Podle §'!U16</f>
        <v>0</v>
      </c>
      <c r="F11" s="105">
        <f>'Podle §'!V16</f>
        <v>0</v>
      </c>
      <c r="G11" s="106">
        <f>'Podle §'!W16</f>
        <v>0</v>
      </c>
      <c r="H11" s="105">
        <f>'Podle §'!X16</f>
        <v>0</v>
      </c>
      <c r="I11" s="107">
        <f>'Podle §'!Y16</f>
        <v>0</v>
      </c>
      <c r="J11" s="108">
        <f>'Podle §'!Z16</f>
        <v>57500000</v>
      </c>
      <c r="K11" s="106">
        <f>'Podle §'!AA16</f>
        <v>0</v>
      </c>
      <c r="L11" s="107">
        <f>'Podle §'!AB16</f>
        <v>57500000</v>
      </c>
      <c r="M11" s="108">
        <f>'Podle §'!AC16</f>
        <v>2500000</v>
      </c>
      <c r="N11" s="109">
        <f>'Podle §'!AD16</f>
        <v>0</v>
      </c>
      <c r="O11" s="110">
        <f>'Podle §'!AE16</f>
        <v>2500000</v>
      </c>
      <c r="P11" s="108">
        <f>'Podle §'!AF16</f>
        <v>0</v>
      </c>
      <c r="Q11" s="111">
        <f>'Podle §'!AG16</f>
        <v>0</v>
      </c>
      <c r="R11" s="112">
        <f>'Podle §'!AH16</f>
        <v>0</v>
      </c>
      <c r="S11" s="113">
        <f>'Podle §'!AI16</f>
        <v>0</v>
      </c>
      <c r="T11" s="114"/>
      <c r="U11" s="114"/>
      <c r="V11" s="114"/>
    </row>
    <row r="12" spans="1:22" ht="25.9" customHeight="1" thickBot="1" x14ac:dyDescent="0.25">
      <c r="A12" s="69" t="s">
        <v>32</v>
      </c>
      <c r="B12" s="70">
        <f t="shared" ref="B12:S12" si="1">SUM(B13:B20)</f>
        <v>1204537834</v>
      </c>
      <c r="C12" s="70">
        <f t="shared" si="1"/>
        <v>0</v>
      </c>
      <c r="D12" s="70">
        <f t="shared" si="1"/>
        <v>289959000</v>
      </c>
      <c r="E12" s="71">
        <f t="shared" si="1"/>
        <v>538447000</v>
      </c>
      <c r="F12" s="71">
        <f t="shared" si="1"/>
        <v>0</v>
      </c>
      <c r="G12" s="71">
        <f t="shared" si="1"/>
        <v>288416219</v>
      </c>
      <c r="H12" s="71">
        <f t="shared" si="1"/>
        <v>66644000</v>
      </c>
      <c r="I12" s="73">
        <f t="shared" si="1"/>
        <v>21071615</v>
      </c>
      <c r="J12" s="70">
        <f t="shared" si="1"/>
        <v>2319846804</v>
      </c>
      <c r="K12" s="71">
        <f t="shared" si="1"/>
        <v>985970000</v>
      </c>
      <c r="L12" s="71">
        <f t="shared" si="1"/>
        <v>3305816804</v>
      </c>
      <c r="M12" s="71">
        <f t="shared" si="1"/>
        <v>2329382302</v>
      </c>
      <c r="N12" s="71">
        <f t="shared" si="1"/>
        <v>1494175000</v>
      </c>
      <c r="O12" s="73">
        <f t="shared" si="1"/>
        <v>3823557302</v>
      </c>
      <c r="P12" s="70">
        <f t="shared" si="1"/>
        <v>1371733938</v>
      </c>
      <c r="Q12" s="71">
        <f t="shared" si="1"/>
        <v>977830000</v>
      </c>
      <c r="R12" s="73">
        <f t="shared" si="1"/>
        <v>2349563938</v>
      </c>
      <c r="S12" s="74">
        <f t="shared" si="1"/>
        <v>3772146192</v>
      </c>
      <c r="T12" s="75"/>
    </row>
    <row r="13" spans="1:22" s="20" customFormat="1" ht="25.9" customHeight="1" x14ac:dyDescent="0.2">
      <c r="A13" s="52" t="s">
        <v>98</v>
      </c>
      <c r="B13" s="78">
        <f>'Podle §'!R32</f>
        <v>28150000</v>
      </c>
      <c r="C13" s="78"/>
      <c r="D13" s="115">
        <f>'Podle §'!T32</f>
        <v>0</v>
      </c>
      <c r="E13" s="116">
        <f>'Podle §'!U32</f>
        <v>21350000</v>
      </c>
      <c r="F13" s="117">
        <f>'Podle §'!V32</f>
        <v>0</v>
      </c>
      <c r="G13" s="117">
        <f>'Podle §'!W32</f>
        <v>6800000</v>
      </c>
      <c r="H13" s="117">
        <f>'Podle §'!X32</f>
        <v>0</v>
      </c>
      <c r="I13" s="118">
        <f>'Podle §'!Y32</f>
        <v>0</v>
      </c>
      <c r="J13" s="119">
        <f>'Podle §'!Z32</f>
        <v>14800000</v>
      </c>
      <c r="K13" s="117">
        <f>'Podle §'!AA32</f>
        <v>0</v>
      </c>
      <c r="L13" s="118">
        <f>'Podle §'!AB32</f>
        <v>14800000</v>
      </c>
      <c r="M13" s="119">
        <f>'Podle §'!AC32</f>
        <v>196400000</v>
      </c>
      <c r="N13" s="117">
        <f>'Podle §'!AD32</f>
        <v>1750000</v>
      </c>
      <c r="O13" s="118">
        <f>'Podle §'!AE32</f>
        <v>198150000</v>
      </c>
      <c r="P13" s="119">
        <f>'Podle §'!AF32</f>
        <v>151000000</v>
      </c>
      <c r="Q13" s="117">
        <f>'Podle §'!AG32</f>
        <v>0</v>
      </c>
      <c r="R13" s="118">
        <f>'Podle §'!AH32</f>
        <v>151000000</v>
      </c>
      <c r="S13" s="77">
        <f>'Podle §'!AI32</f>
        <v>7250000</v>
      </c>
      <c r="T13" s="87"/>
    </row>
    <row r="14" spans="1:22" ht="25.9" customHeight="1" x14ac:dyDescent="0.2">
      <c r="A14" s="53" t="s">
        <v>99</v>
      </c>
      <c r="B14" s="120">
        <f>'Podle §'!R76</f>
        <v>218823008</v>
      </c>
      <c r="C14" s="120"/>
      <c r="D14" s="79">
        <f>'Podle §'!T76</f>
        <v>83511000</v>
      </c>
      <c r="E14" s="80">
        <f>'Podle §'!U76</f>
        <v>109589000</v>
      </c>
      <c r="F14" s="81">
        <f>'Podle §'!V76</f>
        <v>0</v>
      </c>
      <c r="G14" s="81">
        <f>'Podle §'!W76</f>
        <v>4651393</v>
      </c>
      <c r="H14" s="81">
        <f>'Podle §'!X76</f>
        <v>0</v>
      </c>
      <c r="I14" s="83">
        <f>'Podle §'!Y76</f>
        <v>21071615</v>
      </c>
      <c r="J14" s="85">
        <f>'Podle §'!Z76</f>
        <v>1130687804</v>
      </c>
      <c r="K14" s="81">
        <f>'Podle §'!AA76</f>
        <v>123000000</v>
      </c>
      <c r="L14" s="83">
        <f>'Podle §'!AB76</f>
        <v>1253687804</v>
      </c>
      <c r="M14" s="85">
        <f>'Podle §'!AC76</f>
        <v>1048252844</v>
      </c>
      <c r="N14" s="81">
        <f>'Podle §'!AD76</f>
        <v>302000000</v>
      </c>
      <c r="O14" s="83">
        <f>'Podle §'!AE76</f>
        <v>1350252844</v>
      </c>
      <c r="P14" s="85">
        <f>'Podle §'!AF76</f>
        <v>539253025</v>
      </c>
      <c r="Q14" s="81">
        <f>'Podle §'!AG76</f>
        <v>400000000</v>
      </c>
      <c r="R14" s="83">
        <f>'Podle §'!AH76</f>
        <v>939253025</v>
      </c>
      <c r="S14" s="86">
        <f>'Podle §'!AI76</f>
        <v>1555554192</v>
      </c>
      <c r="T14" s="75"/>
    </row>
    <row r="15" spans="1:22" ht="25.9" customHeight="1" x14ac:dyDescent="0.2">
      <c r="A15" s="53" t="s">
        <v>100</v>
      </c>
      <c r="B15" s="121">
        <f>'Podle §'!R103</f>
        <v>132985000</v>
      </c>
      <c r="C15" s="121"/>
      <c r="D15" s="90">
        <f>'Podle §'!T103</f>
        <v>38775000</v>
      </c>
      <c r="E15" s="91">
        <f>'Podle §'!U103</f>
        <v>94210000</v>
      </c>
      <c r="F15" s="92">
        <f>'Podle §'!V103</f>
        <v>0</v>
      </c>
      <c r="G15" s="92">
        <f>'Podle §'!W103</f>
        <v>0</v>
      </c>
      <c r="H15" s="92">
        <f>'Podle §'!X103</f>
        <v>0</v>
      </c>
      <c r="I15" s="94">
        <f>'Podle §'!Y103</f>
        <v>0</v>
      </c>
      <c r="J15" s="84">
        <f>'Podle §'!Z103</f>
        <v>593447548</v>
      </c>
      <c r="K15" s="92">
        <f>'Podle §'!AA103</f>
        <v>0</v>
      </c>
      <c r="L15" s="94">
        <f>'Podle §'!AB103</f>
        <v>593447548</v>
      </c>
      <c r="M15" s="84">
        <f>'Podle §'!AC103</f>
        <v>522729458</v>
      </c>
      <c r="N15" s="92">
        <f>'Podle §'!AD103</f>
        <v>49482000</v>
      </c>
      <c r="O15" s="94">
        <f>'Podle §'!AE103</f>
        <v>572211458</v>
      </c>
      <c r="P15" s="84">
        <f>'Podle §'!AF103</f>
        <v>126905069</v>
      </c>
      <c r="Q15" s="92">
        <f>'Podle §'!AG103</f>
        <v>0</v>
      </c>
      <c r="R15" s="94">
        <f>'Podle §'!AH103</f>
        <v>126905069</v>
      </c>
      <c r="S15" s="88">
        <f>'Podle §'!AI103</f>
        <v>0</v>
      </c>
      <c r="T15" s="75"/>
    </row>
    <row r="16" spans="1:22" ht="25.9" customHeight="1" x14ac:dyDescent="0.2">
      <c r="A16" s="53" t="s">
        <v>101</v>
      </c>
      <c r="B16" s="121">
        <f>'Podle §'!R110</f>
        <v>133698826</v>
      </c>
      <c r="C16" s="121"/>
      <c r="D16" s="90">
        <f>'Podle §'!T110</f>
        <v>8275000</v>
      </c>
      <c r="E16" s="91">
        <f>'Podle §'!U110</f>
        <v>106608000</v>
      </c>
      <c r="F16" s="92">
        <f>'Podle §'!V110</f>
        <v>0</v>
      </c>
      <c r="G16" s="92">
        <f>'Podle §'!W110</f>
        <v>18815826</v>
      </c>
      <c r="H16" s="92">
        <f>'Podle §'!X110</f>
        <v>0</v>
      </c>
      <c r="I16" s="94">
        <f>'Podle §'!Y110</f>
        <v>0</v>
      </c>
      <c r="J16" s="84">
        <f>'Podle §'!Z110</f>
        <v>255706000</v>
      </c>
      <c r="K16" s="92">
        <f>'Podle §'!AA110</f>
        <v>0</v>
      </c>
      <c r="L16" s="94">
        <f>'Podle §'!AB110</f>
        <v>255706000</v>
      </c>
      <c r="M16" s="84">
        <f>'Podle §'!AC110</f>
        <v>274000000</v>
      </c>
      <c r="N16" s="92">
        <f>'Podle §'!AD110</f>
        <v>0</v>
      </c>
      <c r="O16" s="94">
        <f>'Podle §'!AE110</f>
        <v>274000000</v>
      </c>
      <c r="P16" s="84">
        <f>'Podle §'!AF110</f>
        <v>80948344</v>
      </c>
      <c r="Q16" s="92">
        <f>'Podle §'!AG110</f>
        <v>0</v>
      </c>
      <c r="R16" s="94">
        <f>'Podle §'!AH110</f>
        <v>80948344</v>
      </c>
      <c r="S16" s="88">
        <f>'Podle §'!AI110</f>
        <v>0</v>
      </c>
      <c r="T16" s="75"/>
    </row>
    <row r="17" spans="1:20" ht="25.9" customHeight="1" x14ac:dyDescent="0.2">
      <c r="A17" s="54" t="s">
        <v>102</v>
      </c>
      <c r="B17" s="121">
        <f>'Podle §'!R118</f>
        <v>8500000</v>
      </c>
      <c r="C17" s="121"/>
      <c r="D17" s="90">
        <f>'Podle §'!T118</f>
        <v>5000000</v>
      </c>
      <c r="E17" s="91">
        <f>'Podle §'!U118</f>
        <v>3500000</v>
      </c>
      <c r="F17" s="92">
        <f>'Podle §'!V118</f>
        <v>0</v>
      </c>
      <c r="G17" s="92">
        <f>'Podle §'!W118</f>
        <v>0</v>
      </c>
      <c r="H17" s="92">
        <f>'Podle §'!X118</f>
        <v>0</v>
      </c>
      <c r="I17" s="94">
        <f>'Podle §'!Y118</f>
        <v>0</v>
      </c>
      <c r="J17" s="84">
        <f>'Podle §'!Z118</f>
        <v>144705452</v>
      </c>
      <c r="K17" s="92">
        <f>'Podle §'!AA118</f>
        <v>0</v>
      </c>
      <c r="L17" s="94">
        <f>'Podle §'!AB118</f>
        <v>144705452</v>
      </c>
      <c r="M17" s="84">
        <f>'Podle §'!AC118</f>
        <v>121000000</v>
      </c>
      <c r="N17" s="92">
        <f>'Podle §'!AD118</f>
        <v>0</v>
      </c>
      <c r="O17" s="94">
        <f>'Podle §'!AE118</f>
        <v>121000000</v>
      </c>
      <c r="P17" s="84">
        <f>'Podle §'!AF118</f>
        <v>304627500</v>
      </c>
      <c r="Q17" s="92">
        <f>'Podle §'!AG118</f>
        <v>0</v>
      </c>
      <c r="R17" s="94">
        <f>'Podle §'!AH118</f>
        <v>304627500</v>
      </c>
      <c r="S17" s="88">
        <f>'Podle §'!AI118</f>
        <v>1585500000</v>
      </c>
      <c r="T17" s="75"/>
    </row>
    <row r="18" spans="1:20" s="20" customFormat="1" ht="25.9" customHeight="1" x14ac:dyDescent="0.2">
      <c r="A18" s="55" t="s">
        <v>103</v>
      </c>
      <c r="B18" s="122">
        <f>'Podle §'!R181</f>
        <v>193934000</v>
      </c>
      <c r="C18" s="122"/>
      <c r="D18" s="95">
        <f>'Podle §'!T181</f>
        <v>67824000</v>
      </c>
      <c r="E18" s="96">
        <f>'Podle §'!U181</f>
        <v>21894000</v>
      </c>
      <c r="F18" s="97">
        <f>'Podle §'!V181</f>
        <v>0</v>
      </c>
      <c r="G18" s="97">
        <f>'Podle §'!W181</f>
        <v>104216000</v>
      </c>
      <c r="H18" s="97">
        <f>'Podle §'!X181</f>
        <v>0</v>
      </c>
      <c r="I18" s="99">
        <f>'Podle §'!Y181</f>
        <v>0</v>
      </c>
      <c r="J18" s="100">
        <f>'Podle §'!Z181</f>
        <v>23000000</v>
      </c>
      <c r="K18" s="97">
        <f>'Podle §'!AA181</f>
        <v>277183000</v>
      </c>
      <c r="L18" s="99">
        <f>'Podle §'!AB181</f>
        <v>300183000</v>
      </c>
      <c r="M18" s="100">
        <f>'Podle §'!AC181</f>
        <v>24000000</v>
      </c>
      <c r="N18" s="97">
        <f>'Podle §'!AD181</f>
        <v>700681000</v>
      </c>
      <c r="O18" s="99">
        <f>'Podle §'!AE181</f>
        <v>724681000</v>
      </c>
      <c r="P18" s="100">
        <f>'Podle §'!AF181</f>
        <v>25000000</v>
      </c>
      <c r="Q18" s="97">
        <f>'Podle §'!AG181</f>
        <v>104201000</v>
      </c>
      <c r="R18" s="99">
        <f>'Podle §'!AH181</f>
        <v>129201000</v>
      </c>
      <c r="S18" s="101">
        <f>'Podle §'!AI181</f>
        <v>12650000</v>
      </c>
      <c r="T18" s="87"/>
    </row>
    <row r="19" spans="1:20" s="20" customFormat="1" ht="25.9" customHeight="1" x14ac:dyDescent="0.2">
      <c r="A19" s="55" t="s">
        <v>104</v>
      </c>
      <c r="B19" s="122">
        <f>'Podle §'!R255</f>
        <v>438849000</v>
      </c>
      <c r="C19" s="122"/>
      <c r="D19" s="95">
        <f>'Podle §'!T255</f>
        <v>76421000</v>
      </c>
      <c r="E19" s="96">
        <f>'Podle §'!U255</f>
        <v>141851000</v>
      </c>
      <c r="F19" s="97">
        <f>'Podle §'!V255</f>
        <v>0</v>
      </c>
      <c r="G19" s="97">
        <f>'Podle §'!W255</f>
        <v>153933000</v>
      </c>
      <c r="H19" s="97">
        <f>'Podle §'!X255</f>
        <v>66644000</v>
      </c>
      <c r="I19" s="99">
        <f>'Podle §'!Y255</f>
        <v>0</v>
      </c>
      <c r="J19" s="100">
        <f>'Podle §'!Z255</f>
        <v>146000000</v>
      </c>
      <c r="K19" s="97">
        <f>'Podle §'!AA255</f>
        <v>585787000</v>
      </c>
      <c r="L19" s="99">
        <f>'Podle §'!AB255</f>
        <v>731787000</v>
      </c>
      <c r="M19" s="100">
        <f>'Podle §'!AC255</f>
        <v>143000000</v>
      </c>
      <c r="N19" s="97">
        <f>'Podle §'!AD255</f>
        <v>440262000</v>
      </c>
      <c r="O19" s="99">
        <f>'Podle §'!AE255</f>
        <v>583262000</v>
      </c>
      <c r="P19" s="100">
        <f>'Podle §'!AF255</f>
        <v>144000000</v>
      </c>
      <c r="Q19" s="97">
        <f>'Podle §'!AG255</f>
        <v>468629000</v>
      </c>
      <c r="R19" s="99">
        <f>'Podle §'!AH255</f>
        <v>612629000</v>
      </c>
      <c r="S19" s="101">
        <f>'Podle §'!AI255</f>
        <v>611192000</v>
      </c>
      <c r="T19" s="87"/>
    </row>
    <row r="20" spans="1:20" ht="25.9" customHeight="1" thickBot="1" x14ac:dyDescent="0.25">
      <c r="A20" s="56" t="s">
        <v>105</v>
      </c>
      <c r="B20" s="122">
        <f>'Podle §'!R260</f>
        <v>49598000</v>
      </c>
      <c r="C20" s="122"/>
      <c r="D20" s="124">
        <f>'Podle §'!T260</f>
        <v>10153000</v>
      </c>
      <c r="E20" s="125">
        <f>'Podle §'!U260</f>
        <v>39445000</v>
      </c>
      <c r="F20" s="106">
        <f>'Podle §'!V260</f>
        <v>0</v>
      </c>
      <c r="G20" s="106">
        <f>'Podle §'!W260</f>
        <v>0</v>
      </c>
      <c r="H20" s="106">
        <f>'Podle §'!X260</f>
        <v>0</v>
      </c>
      <c r="I20" s="107">
        <f>'Podle §'!Y260</f>
        <v>0</v>
      </c>
      <c r="J20" s="126">
        <f>'Podle §'!Z260</f>
        <v>11500000</v>
      </c>
      <c r="K20" s="106">
        <f>'Podle §'!AA260</f>
        <v>0</v>
      </c>
      <c r="L20" s="107">
        <f>'Podle §'!AB260</f>
        <v>11500000</v>
      </c>
      <c r="M20" s="126">
        <f>'Podle §'!AC260</f>
        <v>0</v>
      </c>
      <c r="N20" s="106">
        <f>'Podle §'!AD260</f>
        <v>0</v>
      </c>
      <c r="O20" s="107">
        <f>'Podle §'!AE260</f>
        <v>0</v>
      </c>
      <c r="P20" s="126">
        <f>'Podle §'!AF260</f>
        <v>0</v>
      </c>
      <c r="Q20" s="106">
        <f>'Podle §'!AG260</f>
        <v>5000000</v>
      </c>
      <c r="R20" s="107">
        <f>'Podle §'!AH260</f>
        <v>5000000</v>
      </c>
      <c r="S20" s="127">
        <f>'Podle §'!AI260</f>
        <v>0</v>
      </c>
      <c r="T20" s="75"/>
    </row>
    <row r="21" spans="1:20" ht="25.9" customHeight="1" thickBot="1" x14ac:dyDescent="0.25">
      <c r="A21" s="128" t="s">
        <v>33</v>
      </c>
      <c r="B21" s="70">
        <f t="shared" ref="B21:S21" si="2">SUM(B22:B47)</f>
        <v>3821403821</v>
      </c>
      <c r="C21" s="70">
        <f t="shared" si="2"/>
        <v>0</v>
      </c>
      <c r="D21" s="70">
        <f t="shared" si="2"/>
        <v>1390131000</v>
      </c>
      <c r="E21" s="71">
        <f t="shared" si="2"/>
        <v>980858000</v>
      </c>
      <c r="F21" s="71">
        <f t="shared" si="2"/>
        <v>0</v>
      </c>
      <c r="G21" s="72">
        <f t="shared" si="2"/>
        <v>752013695</v>
      </c>
      <c r="H21" s="71">
        <f t="shared" si="2"/>
        <v>20000000</v>
      </c>
      <c r="I21" s="73">
        <f t="shared" si="2"/>
        <v>678401126</v>
      </c>
      <c r="J21" s="70">
        <f t="shared" si="2"/>
        <v>3120462577</v>
      </c>
      <c r="K21" s="71">
        <f t="shared" si="2"/>
        <v>540031292</v>
      </c>
      <c r="L21" s="73">
        <f t="shared" si="2"/>
        <v>3660493869</v>
      </c>
      <c r="M21" s="70">
        <f t="shared" si="2"/>
        <v>3421079087</v>
      </c>
      <c r="N21" s="71">
        <f t="shared" si="2"/>
        <v>519449306</v>
      </c>
      <c r="O21" s="73">
        <f t="shared" si="2"/>
        <v>3950528393</v>
      </c>
      <c r="P21" s="70">
        <f t="shared" si="2"/>
        <v>2257866640</v>
      </c>
      <c r="Q21" s="71">
        <f t="shared" si="2"/>
        <v>226699000</v>
      </c>
      <c r="R21" s="73">
        <f t="shared" si="2"/>
        <v>2484565640</v>
      </c>
      <c r="S21" s="74">
        <f t="shared" si="2"/>
        <v>4403236020</v>
      </c>
      <c r="T21" s="75"/>
    </row>
    <row r="22" spans="1:20" ht="25.9" customHeight="1" x14ac:dyDescent="0.2">
      <c r="A22" s="57" t="s">
        <v>106</v>
      </c>
      <c r="B22" s="86">
        <f>'Podle §'!R271</f>
        <v>55020695</v>
      </c>
      <c r="C22" s="120"/>
      <c r="D22" s="79">
        <f>'Podle §'!T271</f>
        <v>5000000</v>
      </c>
      <c r="E22" s="80">
        <f>'Podle §'!U271</f>
        <v>18548000</v>
      </c>
      <c r="F22" s="81">
        <f>'Podle §'!V271</f>
        <v>0</v>
      </c>
      <c r="G22" s="81">
        <f>'Podle §'!W271</f>
        <v>31472695</v>
      </c>
      <c r="H22" s="81">
        <f>'Podle §'!X271</f>
        <v>0</v>
      </c>
      <c r="I22" s="83">
        <f>'Podle §'!Y271</f>
        <v>0</v>
      </c>
      <c r="J22" s="85">
        <f>'Podle §'!Z271</f>
        <v>683000</v>
      </c>
      <c r="K22" s="81">
        <f>'Podle §'!AA271</f>
        <v>600000</v>
      </c>
      <c r="L22" s="83">
        <f>'Podle §'!AB271</f>
        <v>1283000</v>
      </c>
      <c r="M22" s="85">
        <f>'Podle §'!AC271</f>
        <v>2635000</v>
      </c>
      <c r="N22" s="81">
        <f>'Podle §'!AD271</f>
        <v>900000</v>
      </c>
      <c r="O22" s="83">
        <f>'Podle §'!AE271</f>
        <v>3535000</v>
      </c>
      <c r="P22" s="85">
        <f>'Podle §'!AF271</f>
        <v>3322000</v>
      </c>
      <c r="Q22" s="81">
        <f>'Podle §'!AG271</f>
        <v>500000</v>
      </c>
      <c r="R22" s="83">
        <f>'Podle §'!AH271</f>
        <v>3822000</v>
      </c>
      <c r="S22" s="86">
        <f>'Podle §'!AI271</f>
        <v>0</v>
      </c>
      <c r="T22" s="75"/>
    </row>
    <row r="23" spans="1:20" ht="25.9" customHeight="1" x14ac:dyDescent="0.2">
      <c r="A23" s="57" t="s">
        <v>829</v>
      </c>
      <c r="B23" s="86">
        <f>'Podle §'!R274</f>
        <v>30000000</v>
      </c>
      <c r="C23" s="120">
        <f>'Podle §'!S274</f>
        <v>0</v>
      </c>
      <c r="D23" s="79">
        <f>'Podle §'!T274</f>
        <v>0</v>
      </c>
      <c r="E23" s="80">
        <f>'Podle §'!U274</f>
        <v>30000000</v>
      </c>
      <c r="F23" s="81">
        <f>'Podle §'!V274</f>
        <v>0</v>
      </c>
      <c r="G23" s="81">
        <f>'Podle §'!W274</f>
        <v>0</v>
      </c>
      <c r="H23" s="81">
        <f>'Podle §'!X274</f>
        <v>0</v>
      </c>
      <c r="I23" s="83">
        <f>'Podle §'!Y274</f>
        <v>0</v>
      </c>
      <c r="J23" s="85">
        <f>'Podle §'!Z274</f>
        <v>30000000</v>
      </c>
      <c r="K23" s="81">
        <f>'Podle §'!AA274</f>
        <v>0</v>
      </c>
      <c r="L23" s="83">
        <f>'Podle §'!AB274</f>
        <v>30000000</v>
      </c>
      <c r="M23" s="85">
        <f>'Podle §'!AC274</f>
        <v>30000000</v>
      </c>
      <c r="N23" s="81">
        <f>'Podle §'!AD274</f>
        <v>0</v>
      </c>
      <c r="O23" s="83">
        <f>'Podle §'!AE274</f>
        <v>30000000</v>
      </c>
      <c r="P23" s="85">
        <f>'Podle §'!AF274</f>
        <v>0</v>
      </c>
      <c r="Q23" s="81">
        <f>'Podle §'!AG274</f>
        <v>0</v>
      </c>
      <c r="R23" s="83">
        <f>'Podle §'!AH274</f>
        <v>0</v>
      </c>
      <c r="S23" s="86">
        <f>'Podle §'!AI274</f>
        <v>0</v>
      </c>
      <c r="T23" s="75"/>
    </row>
    <row r="24" spans="1:20" ht="25.9" customHeight="1" x14ac:dyDescent="0.2">
      <c r="A24" s="57" t="s">
        <v>107</v>
      </c>
      <c r="B24" s="86">
        <f>'Podle §'!R283</f>
        <v>64000000</v>
      </c>
      <c r="C24" s="120"/>
      <c r="D24" s="79">
        <f>'Podle §'!T283</f>
        <v>0</v>
      </c>
      <c r="E24" s="80">
        <f>'Podle §'!U283</f>
        <v>63000000</v>
      </c>
      <c r="F24" s="81">
        <f>'Podle §'!V283</f>
        <v>0</v>
      </c>
      <c r="G24" s="81">
        <f>'Podle §'!W283</f>
        <v>0</v>
      </c>
      <c r="H24" s="81">
        <f>'Podle §'!X283</f>
        <v>0</v>
      </c>
      <c r="I24" s="83">
        <f>'Podle §'!Y283</f>
        <v>1000000</v>
      </c>
      <c r="J24" s="85">
        <f>'Podle §'!Z283</f>
        <v>296500000</v>
      </c>
      <c r="K24" s="81">
        <f>'Podle §'!AA283</f>
        <v>35000000</v>
      </c>
      <c r="L24" s="83">
        <f>'Podle §'!AB283</f>
        <v>331500000</v>
      </c>
      <c r="M24" s="85">
        <f>'Podle §'!AC283</f>
        <v>308179000</v>
      </c>
      <c r="N24" s="81">
        <f>'Podle §'!AD283</f>
        <v>0</v>
      </c>
      <c r="O24" s="83">
        <f>'Podle §'!AE283</f>
        <v>308179000</v>
      </c>
      <c r="P24" s="85">
        <f>'Podle §'!AF283</f>
        <v>20000000</v>
      </c>
      <c r="Q24" s="81">
        <f>'Podle §'!AG283</f>
        <v>0</v>
      </c>
      <c r="R24" s="83">
        <f>'Podle §'!AH283</f>
        <v>20000000</v>
      </c>
      <c r="S24" s="86">
        <f>'Podle §'!AI283</f>
        <v>0</v>
      </c>
      <c r="T24" s="75"/>
    </row>
    <row r="25" spans="1:20" ht="25.9" customHeight="1" x14ac:dyDescent="0.2">
      <c r="A25" s="57" t="s">
        <v>108</v>
      </c>
      <c r="B25" s="86">
        <f>'Podle §'!R293</f>
        <v>1426584000</v>
      </c>
      <c r="C25" s="120"/>
      <c r="D25" s="79">
        <f>'Podle §'!T293</f>
        <v>572792000</v>
      </c>
      <c r="E25" s="80">
        <f>'Podle §'!U293</f>
        <v>0</v>
      </c>
      <c r="F25" s="81">
        <f>'Podle §'!V293</f>
        <v>0</v>
      </c>
      <c r="G25" s="81">
        <f>'Podle §'!W293</f>
        <v>553792000</v>
      </c>
      <c r="H25" s="81">
        <f>'Podle §'!X293</f>
        <v>0</v>
      </c>
      <c r="I25" s="83">
        <f>'Podle §'!Y293</f>
        <v>300000000</v>
      </c>
      <c r="J25" s="130">
        <f>'Podle §'!Z293</f>
        <v>858900489</v>
      </c>
      <c r="K25" s="92">
        <f>'Podle §'!AA293</f>
        <v>353133292</v>
      </c>
      <c r="L25" s="83">
        <f>'Podle §'!AB293</f>
        <v>1212033781</v>
      </c>
      <c r="M25" s="85">
        <f>'Podle §'!AC293</f>
        <v>519737785</v>
      </c>
      <c r="N25" s="81">
        <f>'Podle §'!AD293</f>
        <v>475049306</v>
      </c>
      <c r="O25" s="83">
        <f>'Podle §'!AE293</f>
        <v>994787091</v>
      </c>
      <c r="P25" s="85">
        <f>'Podle §'!AF293</f>
        <v>5000000</v>
      </c>
      <c r="Q25" s="81">
        <f>'Podle §'!AG293</f>
        <v>181899000</v>
      </c>
      <c r="R25" s="83">
        <f>'Podle §'!AH293</f>
        <v>186899000</v>
      </c>
      <c r="S25" s="86">
        <f>'Podle §'!AI293</f>
        <v>0</v>
      </c>
      <c r="T25" s="75"/>
    </row>
    <row r="26" spans="1:20" ht="25.9" customHeight="1" x14ac:dyDescent="0.2">
      <c r="A26" s="57" t="s">
        <v>109</v>
      </c>
      <c r="B26" s="86">
        <f>'Podle §'!R296</f>
        <v>18583126</v>
      </c>
      <c r="C26" s="120"/>
      <c r="D26" s="79">
        <f>'Podle §'!T296</f>
        <v>0</v>
      </c>
      <c r="E26" s="131">
        <f>'Podle §'!U296</f>
        <v>0</v>
      </c>
      <c r="F26" s="92">
        <f>'Podle §'!V296</f>
        <v>0</v>
      </c>
      <c r="G26" s="92">
        <f>'Podle §'!W296</f>
        <v>15789000</v>
      </c>
      <c r="H26" s="92">
        <f>'Podle §'!X296</f>
        <v>0</v>
      </c>
      <c r="I26" s="94">
        <f>'Podle §'!Y296</f>
        <v>2794126</v>
      </c>
      <c r="J26" s="132">
        <f>'Podle §'!Z296</f>
        <v>0</v>
      </c>
      <c r="K26" s="92">
        <f>'Podle §'!AA296</f>
        <v>0</v>
      </c>
      <c r="L26" s="94">
        <f>'Podle §'!AB296</f>
        <v>0</v>
      </c>
      <c r="M26" s="84">
        <f>'Podle §'!AC296</f>
        <v>0</v>
      </c>
      <c r="N26" s="92">
        <f>'Podle §'!AD296</f>
        <v>0</v>
      </c>
      <c r="O26" s="94">
        <f>'Podle §'!AE296</f>
        <v>0</v>
      </c>
      <c r="P26" s="84">
        <f>'Podle §'!AF296</f>
        <v>0</v>
      </c>
      <c r="Q26" s="92">
        <f>'Podle §'!AG296</f>
        <v>0</v>
      </c>
      <c r="R26" s="94">
        <f>'Podle §'!AH296</f>
        <v>0</v>
      </c>
      <c r="S26" s="88">
        <f>'Podle §'!AI296</f>
        <v>0</v>
      </c>
      <c r="T26" s="75"/>
    </row>
    <row r="27" spans="1:20" ht="25.9" customHeight="1" x14ac:dyDescent="0.2">
      <c r="A27" s="57" t="s">
        <v>110</v>
      </c>
      <c r="B27" s="86">
        <f>'Podle §'!R299</f>
        <v>0</v>
      </c>
      <c r="C27" s="86">
        <f>'Podle §'!S299</f>
        <v>0</v>
      </c>
      <c r="D27" s="133">
        <f>'Podle §'!T299</f>
        <v>0</v>
      </c>
      <c r="E27" s="134">
        <f>'Podle §'!U299</f>
        <v>0</v>
      </c>
      <c r="F27" s="93">
        <f>'Podle §'!V299</f>
        <v>0</v>
      </c>
      <c r="G27" s="93">
        <f>'Podle §'!W299</f>
        <v>0</v>
      </c>
      <c r="H27" s="93">
        <f>'Podle §'!X299</f>
        <v>0</v>
      </c>
      <c r="I27" s="94">
        <f>'Podle §'!Y299</f>
        <v>0</v>
      </c>
      <c r="J27" s="130">
        <f>'Podle §'!Z299</f>
        <v>1150000</v>
      </c>
      <c r="K27" s="93">
        <f>'Podle §'!AA299</f>
        <v>6000000</v>
      </c>
      <c r="L27" s="94">
        <f>'Podle §'!AB299</f>
        <v>7150000</v>
      </c>
      <c r="M27" s="130">
        <f>'Podle §'!AC299</f>
        <v>10000000</v>
      </c>
      <c r="N27" s="92">
        <f>'Podle §'!AD299</f>
        <v>0</v>
      </c>
      <c r="O27" s="135">
        <f>'Podle §'!AE299</f>
        <v>10000000</v>
      </c>
      <c r="P27" s="130">
        <f>'Podle §'!AF299</f>
        <v>60000000</v>
      </c>
      <c r="Q27" s="92">
        <f>'Podle §'!AG299</f>
        <v>0</v>
      </c>
      <c r="R27" s="135">
        <f>'Podle §'!AH299</f>
        <v>60000000</v>
      </c>
      <c r="S27" s="86">
        <f>'Podle §'!AI299</f>
        <v>60000</v>
      </c>
      <c r="T27" s="75"/>
    </row>
    <row r="28" spans="1:20" ht="25.9" customHeight="1" x14ac:dyDescent="0.2">
      <c r="A28" s="58" t="s">
        <v>157</v>
      </c>
      <c r="B28" s="86">
        <f>'Podle §'!R304</f>
        <v>9060000</v>
      </c>
      <c r="C28" s="120">
        <f>'Podle §'!S304</f>
        <v>0</v>
      </c>
      <c r="D28" s="79">
        <f>'Podle §'!T304</f>
        <v>7560000</v>
      </c>
      <c r="E28" s="131">
        <f>'Podle §'!U304</f>
        <v>1500000</v>
      </c>
      <c r="F28" s="92">
        <f>'Podle §'!V304</f>
        <v>0</v>
      </c>
      <c r="G28" s="92">
        <f>'Podle §'!W304</f>
        <v>0</v>
      </c>
      <c r="H28" s="92">
        <f>'Podle §'!X304</f>
        <v>0</v>
      </c>
      <c r="I28" s="94">
        <f>'Podle §'!Y304</f>
        <v>0</v>
      </c>
      <c r="J28" s="84">
        <f>'Podle §'!Z304</f>
        <v>8500000</v>
      </c>
      <c r="K28" s="92">
        <f>'Podle §'!AA304</f>
        <v>0</v>
      </c>
      <c r="L28" s="94">
        <f>'Podle §'!AB304</f>
        <v>8500000</v>
      </c>
      <c r="M28" s="84">
        <f>'Podle §'!AC304</f>
        <v>8500000</v>
      </c>
      <c r="N28" s="92">
        <f>'Podle §'!AD304</f>
        <v>0</v>
      </c>
      <c r="O28" s="94">
        <f>'Podle §'!AE304</f>
        <v>8500000</v>
      </c>
      <c r="P28" s="84">
        <f>'Podle §'!AF304</f>
        <v>2000000</v>
      </c>
      <c r="Q28" s="92">
        <f>'Podle §'!AG304</f>
        <v>0</v>
      </c>
      <c r="R28" s="94">
        <f>'Podle §'!AH304</f>
        <v>2000000</v>
      </c>
      <c r="S28" s="88">
        <f>'Podle §'!AI304</f>
        <v>0</v>
      </c>
      <c r="T28" s="75"/>
    </row>
    <row r="29" spans="1:20" s="268" customFormat="1" ht="25.9" customHeight="1" x14ac:dyDescent="0.2">
      <c r="A29" s="269" t="s">
        <v>882</v>
      </c>
      <c r="B29" s="270">
        <f>'Podle §'!R307</f>
        <v>3000000</v>
      </c>
      <c r="C29" s="271"/>
      <c r="D29" s="272">
        <f>'Podle §'!T307</f>
        <v>0</v>
      </c>
      <c r="E29" s="273">
        <f>'Podle §'!U307</f>
        <v>3000000</v>
      </c>
      <c r="F29" s="92">
        <f>'Podle §'!V307</f>
        <v>0</v>
      </c>
      <c r="G29" s="92">
        <f>'Podle §'!W307</f>
        <v>0</v>
      </c>
      <c r="H29" s="92">
        <f>'Podle §'!X307</f>
        <v>0</v>
      </c>
      <c r="I29" s="93">
        <f>'Podle §'!Y307</f>
        <v>0</v>
      </c>
      <c r="J29" s="84">
        <f>'Podle §'!Z307</f>
        <v>3000000</v>
      </c>
      <c r="K29" s="92">
        <f>'Podle §'!AA307</f>
        <v>0</v>
      </c>
      <c r="L29" s="93">
        <f>'Podle §'!AB307</f>
        <v>3000000</v>
      </c>
      <c r="M29" s="84">
        <f>'Podle §'!AC307</f>
        <v>0</v>
      </c>
      <c r="N29" s="92">
        <f>'Podle §'!AD307</f>
        <v>0</v>
      </c>
      <c r="O29" s="93">
        <f>'Podle §'!AE307</f>
        <v>0</v>
      </c>
      <c r="P29" s="84">
        <f>'Podle §'!AF307</f>
        <v>0</v>
      </c>
      <c r="Q29" s="92">
        <f>'Podle §'!AG307</f>
        <v>0</v>
      </c>
      <c r="R29" s="93">
        <f>'Podle §'!AH307</f>
        <v>0</v>
      </c>
      <c r="S29" s="88">
        <f>'Podle §'!AI307</f>
        <v>0</v>
      </c>
    </row>
    <row r="30" spans="1:20" ht="25.9" customHeight="1" x14ac:dyDescent="0.2">
      <c r="A30" s="58" t="s">
        <v>111</v>
      </c>
      <c r="B30" s="86">
        <f>'Podle §'!R317</f>
        <v>3200000</v>
      </c>
      <c r="C30" s="120"/>
      <c r="D30" s="79">
        <f>'Podle §'!T317</f>
        <v>0</v>
      </c>
      <c r="E30" s="131">
        <f>'Podle §'!U317</f>
        <v>3200000</v>
      </c>
      <c r="F30" s="92">
        <f>'Podle §'!V317</f>
        <v>0</v>
      </c>
      <c r="G30" s="92">
        <f>'Podle §'!W317</f>
        <v>0</v>
      </c>
      <c r="H30" s="92">
        <f>'Podle §'!X317</f>
        <v>0</v>
      </c>
      <c r="I30" s="94">
        <f>'Podle §'!Y317</f>
        <v>0</v>
      </c>
      <c r="J30" s="130">
        <f>'Podle §'!Z317</f>
        <v>25100000</v>
      </c>
      <c r="K30" s="92">
        <f>'Podle §'!AA317</f>
        <v>0</v>
      </c>
      <c r="L30" s="94">
        <f>'Podle §'!AB317</f>
        <v>25100000</v>
      </c>
      <c r="M30" s="85">
        <f>'Podle §'!AC317</f>
        <v>66300000</v>
      </c>
      <c r="N30" s="92">
        <f>'Podle §'!AD317</f>
        <v>0</v>
      </c>
      <c r="O30" s="94">
        <f>'Podle §'!AE317</f>
        <v>66300000</v>
      </c>
      <c r="P30" s="130">
        <f>'Podle §'!AF317</f>
        <v>54300000</v>
      </c>
      <c r="Q30" s="92">
        <f>'Podle §'!AG317</f>
        <v>300000</v>
      </c>
      <c r="R30" s="136">
        <f>'Podle §'!AH317</f>
        <v>54600000</v>
      </c>
      <c r="S30" s="86">
        <f>'Podle §'!AI317</f>
        <v>7900000</v>
      </c>
      <c r="T30" s="75"/>
    </row>
    <row r="31" spans="1:20" ht="25.9" customHeight="1" x14ac:dyDescent="0.2">
      <c r="A31" s="57" t="s">
        <v>112</v>
      </c>
      <c r="B31" s="88">
        <f>'Podle §'!R339</f>
        <v>571669000</v>
      </c>
      <c r="C31" s="121"/>
      <c r="D31" s="90">
        <f>'Podle §'!T339</f>
        <v>47369000</v>
      </c>
      <c r="E31" s="134">
        <f>'Podle §'!U339</f>
        <v>154300000</v>
      </c>
      <c r="F31" s="92">
        <f>'Podle §'!V339</f>
        <v>0</v>
      </c>
      <c r="G31" s="92">
        <f>'Podle §'!W339</f>
        <v>0</v>
      </c>
      <c r="H31" s="92">
        <f>'Podle §'!X339</f>
        <v>0</v>
      </c>
      <c r="I31" s="94">
        <f>'Podle §'!Y339</f>
        <v>370000000</v>
      </c>
      <c r="J31" s="132">
        <f>'Podle §'!Z339</f>
        <v>578700000</v>
      </c>
      <c r="K31" s="92">
        <f>'Podle §'!AA339</f>
        <v>60500000</v>
      </c>
      <c r="L31" s="94">
        <f>'Podle §'!AB339</f>
        <v>639200000</v>
      </c>
      <c r="M31" s="84">
        <f>'Podle §'!AC339</f>
        <v>523500000</v>
      </c>
      <c r="N31" s="92">
        <f>'Podle §'!AD339</f>
        <v>5500000</v>
      </c>
      <c r="O31" s="94">
        <f>'Podle §'!AE339</f>
        <v>529000000</v>
      </c>
      <c r="P31" s="132">
        <f>'Podle §'!AF339</f>
        <v>461000000</v>
      </c>
      <c r="Q31" s="92">
        <f>'Podle §'!AG339</f>
        <v>3000000</v>
      </c>
      <c r="R31" s="136">
        <f>'Podle §'!AH339</f>
        <v>464000000</v>
      </c>
      <c r="S31" s="88">
        <f>'Podle §'!AI339</f>
        <v>400000000</v>
      </c>
      <c r="T31" s="75"/>
    </row>
    <row r="32" spans="1:20" ht="25.9" customHeight="1" x14ac:dyDescent="0.2">
      <c r="A32" s="57" t="s">
        <v>113</v>
      </c>
      <c r="B32" s="88">
        <f>'Podle §'!R342</f>
        <v>0</v>
      </c>
      <c r="C32" s="88">
        <f>'Podle §'!S342</f>
        <v>0</v>
      </c>
      <c r="D32" s="123">
        <f>'Podle §'!T342</f>
        <v>0</v>
      </c>
      <c r="E32" s="91">
        <f>'Podle §'!U342</f>
        <v>0</v>
      </c>
      <c r="F32" s="92">
        <f>'Podle §'!V342</f>
        <v>0</v>
      </c>
      <c r="G32" s="92">
        <f>'Podle §'!W342</f>
        <v>0</v>
      </c>
      <c r="H32" s="92">
        <f>'Podle §'!X342</f>
        <v>0</v>
      </c>
      <c r="I32" s="136">
        <f>'Podle §'!Y342</f>
        <v>0</v>
      </c>
      <c r="J32" s="132">
        <f>'Podle §'!Z342</f>
        <v>4500000</v>
      </c>
      <c r="K32" s="93">
        <f>'Podle §'!AA342</f>
        <v>0</v>
      </c>
      <c r="L32" s="94">
        <f>'Podle §'!AB342</f>
        <v>4500000</v>
      </c>
      <c r="M32" s="132">
        <f>'Podle §'!AC342</f>
        <v>4500000</v>
      </c>
      <c r="N32" s="92">
        <f>'Podle §'!AD342</f>
        <v>0</v>
      </c>
      <c r="O32" s="136">
        <f>'Podle §'!AE342</f>
        <v>4500000</v>
      </c>
      <c r="P32" s="132">
        <f>'Podle §'!AF342</f>
        <v>0</v>
      </c>
      <c r="Q32" s="92">
        <f>'Podle §'!AG342</f>
        <v>0</v>
      </c>
      <c r="R32" s="136">
        <f>'Podle §'!AH342</f>
        <v>0</v>
      </c>
      <c r="S32" s="88">
        <f>'Podle §'!AI342</f>
        <v>0</v>
      </c>
      <c r="T32" s="75"/>
    </row>
    <row r="33" spans="1:29" ht="25.9" customHeight="1" x14ac:dyDescent="0.2">
      <c r="A33" s="57" t="s">
        <v>828</v>
      </c>
      <c r="B33" s="88">
        <f>'Podle §'!R347</f>
        <v>10380000</v>
      </c>
      <c r="C33" s="121">
        <f>'Podle §'!S347</f>
        <v>0</v>
      </c>
      <c r="D33" s="123">
        <f>'Podle §'!T347</f>
        <v>7000000</v>
      </c>
      <c r="E33" s="91">
        <f>'Podle §'!U347</f>
        <v>3380000</v>
      </c>
      <c r="F33" s="92">
        <f>'Podle §'!V347</f>
        <v>0</v>
      </c>
      <c r="G33" s="92">
        <f>'Podle §'!W347</f>
        <v>0</v>
      </c>
      <c r="H33" s="92">
        <f>'Podle §'!X347</f>
        <v>0</v>
      </c>
      <c r="I33" s="136">
        <f>'Podle §'!Y347</f>
        <v>0</v>
      </c>
      <c r="J33" s="132">
        <f>'Podle §'!Z347</f>
        <v>6750000</v>
      </c>
      <c r="K33" s="92">
        <f>'Podle §'!AA347</f>
        <v>0</v>
      </c>
      <c r="L33" s="94">
        <f>'Podle §'!AB347</f>
        <v>6750000</v>
      </c>
      <c r="M33" s="132">
        <f>'Podle §'!AC347</f>
        <v>502500000</v>
      </c>
      <c r="N33" s="92">
        <f>'Podle §'!AD347</f>
        <v>0</v>
      </c>
      <c r="O33" s="136">
        <f>'Podle §'!AE347</f>
        <v>502500000</v>
      </c>
      <c r="P33" s="132">
        <f>'Podle §'!AF347</f>
        <v>500000000</v>
      </c>
      <c r="Q33" s="92">
        <f>'Podle §'!AG347</f>
        <v>0</v>
      </c>
      <c r="R33" s="136">
        <f>'Podle §'!AH347</f>
        <v>500000000</v>
      </c>
      <c r="S33" s="88">
        <f>'Podle §'!AI347</f>
        <v>0</v>
      </c>
      <c r="T33" s="75"/>
    </row>
    <row r="34" spans="1:29" ht="25.9" customHeight="1" x14ac:dyDescent="0.2">
      <c r="A34" s="57" t="s">
        <v>114</v>
      </c>
      <c r="B34" s="88">
        <f>'Podle §'!R380</f>
        <v>177353000</v>
      </c>
      <c r="C34" s="121"/>
      <c r="D34" s="123">
        <f>'Podle §'!T380</f>
        <v>26393000</v>
      </c>
      <c r="E34" s="91">
        <f>'Podle §'!U380</f>
        <v>0</v>
      </c>
      <c r="F34" s="92">
        <f>'Podle §'!V380</f>
        <v>0</v>
      </c>
      <c r="G34" s="92">
        <f>'Podle §'!W380</f>
        <v>150960000</v>
      </c>
      <c r="H34" s="92">
        <f>'Podle §'!X380</f>
        <v>0</v>
      </c>
      <c r="I34" s="136">
        <f>'Podle §'!Y380</f>
        <v>0</v>
      </c>
      <c r="J34" s="132">
        <f>'Podle §'!Z380</f>
        <v>0</v>
      </c>
      <c r="K34" s="92">
        <f>'Podle §'!AA380</f>
        <v>84798000</v>
      </c>
      <c r="L34" s="94">
        <f>'Podle §'!AB380</f>
        <v>84798000</v>
      </c>
      <c r="M34" s="132">
        <f>'Podle §'!AC380</f>
        <v>0</v>
      </c>
      <c r="N34" s="92">
        <f>'Podle §'!AD380</f>
        <v>38000000</v>
      </c>
      <c r="O34" s="136">
        <f>'Podle §'!AE380</f>
        <v>38000000</v>
      </c>
      <c r="P34" s="132">
        <f>'Podle §'!AF380</f>
        <v>0</v>
      </c>
      <c r="Q34" s="92">
        <f>'Podle §'!AG380</f>
        <v>41000000</v>
      </c>
      <c r="R34" s="136">
        <f>'Podle §'!AH380</f>
        <v>41000000</v>
      </c>
      <c r="S34" s="88">
        <f>'Podle §'!AI380</f>
        <v>0</v>
      </c>
      <c r="T34" s="75"/>
    </row>
    <row r="35" spans="1:29" ht="25.9" customHeight="1" x14ac:dyDescent="0.2">
      <c r="A35" s="57" t="s">
        <v>115</v>
      </c>
      <c r="B35" s="88">
        <f>'Podle §'!R383</f>
        <v>2474000</v>
      </c>
      <c r="C35" s="88">
        <f>'Podle §'!S383</f>
        <v>0</v>
      </c>
      <c r="D35" s="123">
        <f>'Podle §'!T383</f>
        <v>274000</v>
      </c>
      <c r="E35" s="91">
        <f>'Podle §'!U383</f>
        <v>2200000</v>
      </c>
      <c r="F35" s="92">
        <f>'Podle §'!V383</f>
        <v>0</v>
      </c>
      <c r="G35" s="92">
        <f>'Podle §'!W383</f>
        <v>0</v>
      </c>
      <c r="H35" s="92">
        <f>'Podle §'!X383</f>
        <v>0</v>
      </c>
      <c r="I35" s="136">
        <f>'Podle §'!Y383</f>
        <v>0</v>
      </c>
      <c r="J35" s="132">
        <f>'Podle §'!Z383</f>
        <v>0</v>
      </c>
      <c r="K35" s="93">
        <f>'Podle §'!AA383</f>
        <v>0</v>
      </c>
      <c r="L35" s="94">
        <f>'Podle §'!AB383</f>
        <v>0</v>
      </c>
      <c r="M35" s="132">
        <f>'Podle §'!AC383</f>
        <v>0</v>
      </c>
      <c r="N35" s="92">
        <f>'Podle §'!AD383</f>
        <v>0</v>
      </c>
      <c r="O35" s="136">
        <f>'Podle §'!AE383</f>
        <v>0</v>
      </c>
      <c r="P35" s="132">
        <f>'Podle §'!AF383</f>
        <v>0</v>
      </c>
      <c r="Q35" s="92">
        <f>'Podle §'!AG383</f>
        <v>0</v>
      </c>
      <c r="R35" s="136">
        <f>'Podle §'!AH383</f>
        <v>0</v>
      </c>
      <c r="S35" s="88">
        <f>'Podle §'!AI383</f>
        <v>0</v>
      </c>
      <c r="T35" s="75"/>
    </row>
    <row r="36" spans="1:29" ht="25.9" customHeight="1" x14ac:dyDescent="0.2">
      <c r="A36" s="57" t="s">
        <v>116</v>
      </c>
      <c r="B36" s="88">
        <f>'Podle §'!R386</f>
        <v>46428000</v>
      </c>
      <c r="C36" s="121"/>
      <c r="D36" s="123">
        <f>'Podle §'!T386</f>
        <v>6428000</v>
      </c>
      <c r="E36" s="91">
        <f>'Podle §'!U386</f>
        <v>40000000</v>
      </c>
      <c r="F36" s="92">
        <f>'Podle §'!V386</f>
        <v>0</v>
      </c>
      <c r="G36" s="92">
        <f>'Podle §'!W386</f>
        <v>0</v>
      </c>
      <c r="H36" s="92">
        <f>'Podle §'!X386</f>
        <v>0</v>
      </c>
      <c r="I36" s="94">
        <f>'Podle §'!Y386</f>
        <v>0</v>
      </c>
      <c r="J36" s="132">
        <f>'Podle §'!Z386</f>
        <v>77000000</v>
      </c>
      <c r="K36" s="92">
        <f>'Podle §'!AA386</f>
        <v>0</v>
      </c>
      <c r="L36" s="94">
        <f>'Podle §'!AB386</f>
        <v>77000000</v>
      </c>
      <c r="M36" s="132">
        <f>'Podle §'!AC386</f>
        <v>22000000</v>
      </c>
      <c r="N36" s="92">
        <f>'Podle §'!AD386</f>
        <v>0</v>
      </c>
      <c r="O36" s="136">
        <f>'Podle §'!AE386</f>
        <v>22000000</v>
      </c>
      <c r="P36" s="132">
        <f>'Podle §'!AF386</f>
        <v>0</v>
      </c>
      <c r="Q36" s="92">
        <f>'Podle §'!AG386</f>
        <v>0</v>
      </c>
      <c r="R36" s="136">
        <f>'Podle §'!AH386</f>
        <v>0</v>
      </c>
      <c r="S36" s="88">
        <f>'Podle §'!AI386</f>
        <v>0</v>
      </c>
      <c r="T36" s="75"/>
    </row>
    <row r="37" spans="1:29" ht="25.9" customHeight="1" x14ac:dyDescent="0.2">
      <c r="A37" s="57" t="s">
        <v>117</v>
      </c>
      <c r="B37" s="88">
        <f>'Podle §'!R389</f>
        <v>661710000</v>
      </c>
      <c r="C37" s="121"/>
      <c r="D37" s="90">
        <f>'Podle §'!T389</f>
        <v>561710000</v>
      </c>
      <c r="E37" s="91">
        <f>'Podle §'!U389</f>
        <v>100000000</v>
      </c>
      <c r="F37" s="92">
        <f>'Podle §'!V389</f>
        <v>0</v>
      </c>
      <c r="G37" s="92">
        <f>'Podle §'!W389</f>
        <v>0</v>
      </c>
      <c r="H37" s="92">
        <f>'Podle §'!X389</f>
        <v>0</v>
      </c>
      <c r="I37" s="94">
        <f>'Podle §'!Y389</f>
        <v>0</v>
      </c>
      <c r="J37" s="132">
        <f>'Podle §'!Z389</f>
        <v>0</v>
      </c>
      <c r="K37" s="92">
        <f>'Podle §'!AA389</f>
        <v>0</v>
      </c>
      <c r="L37" s="94">
        <f>'Podle §'!AB389</f>
        <v>0</v>
      </c>
      <c r="M37" s="84">
        <f>'Podle §'!AC389</f>
        <v>0</v>
      </c>
      <c r="N37" s="92">
        <f>'Podle §'!AD389</f>
        <v>0</v>
      </c>
      <c r="O37" s="94">
        <f>'Podle §'!AE389</f>
        <v>0</v>
      </c>
      <c r="P37" s="84">
        <f>'Podle §'!AF389</f>
        <v>0</v>
      </c>
      <c r="Q37" s="92">
        <f>'Podle §'!AG389</f>
        <v>0</v>
      </c>
      <c r="R37" s="94">
        <f>'Podle §'!AH389</f>
        <v>0</v>
      </c>
      <c r="S37" s="88">
        <f>'Podle §'!AI389</f>
        <v>0</v>
      </c>
      <c r="T37" s="75"/>
    </row>
    <row r="38" spans="1:29" ht="25.9" customHeight="1" x14ac:dyDescent="0.2">
      <c r="A38" s="57" t="s">
        <v>118</v>
      </c>
      <c r="B38" s="88">
        <f>'Podle §'!R395</f>
        <v>93808000</v>
      </c>
      <c r="C38" s="121"/>
      <c r="D38" s="90">
        <f>'Podle §'!T395</f>
        <v>21008000</v>
      </c>
      <c r="E38" s="91">
        <f>'Podle §'!U395</f>
        <v>72800000</v>
      </c>
      <c r="F38" s="92">
        <f>'Podle §'!V395</f>
        <v>0</v>
      </c>
      <c r="G38" s="92">
        <f>'Podle §'!W395</f>
        <v>0</v>
      </c>
      <c r="H38" s="92">
        <f>'Podle §'!X395</f>
        <v>0</v>
      </c>
      <c r="I38" s="94">
        <f>'Podle §'!Y395</f>
        <v>0</v>
      </c>
      <c r="J38" s="132">
        <f>'Podle §'!Z395</f>
        <v>150600000</v>
      </c>
      <c r="K38" s="92">
        <f>'Podle §'!AA395</f>
        <v>0</v>
      </c>
      <c r="L38" s="94">
        <f>'Podle §'!AB395</f>
        <v>150600000</v>
      </c>
      <c r="M38" s="84">
        <f>'Podle §'!AC395</f>
        <v>150500000</v>
      </c>
      <c r="N38" s="92">
        <f>'Podle §'!AD395</f>
        <v>0</v>
      </c>
      <c r="O38" s="94">
        <f>'Podle §'!AE395</f>
        <v>150500000</v>
      </c>
      <c r="P38" s="84">
        <f>'Podle §'!AF395</f>
        <v>121411300</v>
      </c>
      <c r="Q38" s="92">
        <f>'Podle §'!AG395</f>
        <v>0</v>
      </c>
      <c r="R38" s="94">
        <f>'Podle §'!AH395</f>
        <v>121411300</v>
      </c>
      <c r="S38" s="88">
        <f>'Podle §'!AI395</f>
        <v>2681000</v>
      </c>
      <c r="T38" s="75"/>
    </row>
    <row r="39" spans="1:29" ht="25.9" customHeight="1" x14ac:dyDescent="0.2">
      <c r="A39" s="59" t="s">
        <v>119</v>
      </c>
      <c r="B39" s="86">
        <f>'Podle §'!R425</f>
        <v>79947000</v>
      </c>
      <c r="C39" s="120"/>
      <c r="D39" s="79">
        <f>'Podle §'!T425</f>
        <v>48304000</v>
      </c>
      <c r="E39" s="80">
        <f>'Podle §'!U425</f>
        <v>31643000</v>
      </c>
      <c r="F39" s="81">
        <f>'Podle §'!V425</f>
        <v>0</v>
      </c>
      <c r="G39" s="81">
        <f>'Podle §'!W425</f>
        <v>0</v>
      </c>
      <c r="H39" s="81">
        <f>'Podle §'!X425</f>
        <v>0</v>
      </c>
      <c r="I39" s="83">
        <f>'Podle §'!Y425</f>
        <v>0</v>
      </c>
      <c r="J39" s="130">
        <f>'Podle §'!Z425</f>
        <v>67259760</v>
      </c>
      <c r="K39" s="81">
        <f>'Podle §'!AA425</f>
        <v>0</v>
      </c>
      <c r="L39" s="83">
        <f>'Podle §'!AB425</f>
        <v>67259760</v>
      </c>
      <c r="M39" s="85">
        <f>'Podle §'!AC425</f>
        <v>59650450</v>
      </c>
      <c r="N39" s="81">
        <f>'Podle §'!AD425</f>
        <v>0</v>
      </c>
      <c r="O39" s="83">
        <f>'Podle §'!AE425</f>
        <v>59650450</v>
      </c>
      <c r="P39" s="85">
        <f>'Podle §'!AF425</f>
        <v>45754450</v>
      </c>
      <c r="Q39" s="81">
        <f>'Podle §'!AG425</f>
        <v>0</v>
      </c>
      <c r="R39" s="83">
        <f>'Podle §'!AH425</f>
        <v>45754450</v>
      </c>
      <c r="S39" s="86">
        <f>'Podle §'!AI425</f>
        <v>38000000</v>
      </c>
      <c r="T39" s="75"/>
    </row>
    <row r="40" spans="1:29" ht="25.9" customHeight="1" x14ac:dyDescent="0.2">
      <c r="A40" s="60" t="s">
        <v>142</v>
      </c>
      <c r="B40" s="86">
        <f>'Podle §'!R430</f>
        <v>69007000</v>
      </c>
      <c r="C40" s="120"/>
      <c r="D40" s="79">
        <f>'Podle §'!T430</f>
        <v>0</v>
      </c>
      <c r="E40" s="80">
        <f>'Podle §'!U430</f>
        <v>64400000</v>
      </c>
      <c r="F40" s="81">
        <f>'Podle §'!V430</f>
        <v>0</v>
      </c>
      <c r="G40" s="81">
        <f>'Podle §'!W430</f>
        <v>0</v>
      </c>
      <c r="H40" s="81">
        <f>'Podle §'!X430</f>
        <v>0</v>
      </c>
      <c r="I40" s="83">
        <f>'Podle §'!Y430</f>
        <v>4607000</v>
      </c>
      <c r="J40" s="130">
        <f>'Podle §'!Z430</f>
        <v>210680000</v>
      </c>
      <c r="K40" s="81">
        <f>'Podle §'!AA430</f>
        <v>0</v>
      </c>
      <c r="L40" s="83">
        <f>'Podle §'!AB430</f>
        <v>210680000</v>
      </c>
      <c r="M40" s="85">
        <f>'Podle §'!AC430</f>
        <v>35000000</v>
      </c>
      <c r="N40" s="81">
        <f>'Podle §'!AD430</f>
        <v>0</v>
      </c>
      <c r="O40" s="83">
        <f>'Podle §'!AE430</f>
        <v>35000000</v>
      </c>
      <c r="P40" s="85">
        <f>'Podle §'!AF430</f>
        <v>35000000</v>
      </c>
      <c r="Q40" s="81">
        <f>'Podle §'!AG430</f>
        <v>0</v>
      </c>
      <c r="R40" s="83">
        <f>'Podle §'!AH430</f>
        <v>35000000</v>
      </c>
      <c r="S40" s="86">
        <f>'Podle §'!AI430</f>
        <v>0</v>
      </c>
      <c r="T40" s="75"/>
    </row>
    <row r="41" spans="1:29" ht="25.9" customHeight="1" x14ac:dyDescent="0.2">
      <c r="A41" s="57" t="s">
        <v>120</v>
      </c>
      <c r="B41" s="86">
        <f>'Podle §'!R434</f>
        <v>700000</v>
      </c>
      <c r="C41" s="120"/>
      <c r="D41" s="79">
        <f>'Podle §'!T434</f>
        <v>0</v>
      </c>
      <c r="E41" s="80">
        <f>'Podle §'!U434</f>
        <v>700000</v>
      </c>
      <c r="F41" s="81">
        <f>'Podle §'!V434</f>
        <v>0</v>
      </c>
      <c r="G41" s="81">
        <f>'Podle §'!W434</f>
        <v>0</v>
      </c>
      <c r="H41" s="81">
        <f>'Podle §'!X434</f>
        <v>0</v>
      </c>
      <c r="I41" s="83">
        <f>'Podle §'!Y434</f>
        <v>0</v>
      </c>
      <c r="J41" s="130">
        <f>'Podle §'!Z434</f>
        <v>3000000</v>
      </c>
      <c r="K41" s="81">
        <f>'Podle §'!AA434</f>
        <v>0</v>
      </c>
      <c r="L41" s="83">
        <f>'Podle §'!AB434</f>
        <v>3000000</v>
      </c>
      <c r="M41" s="85">
        <f>'Podle §'!AC434</f>
        <v>1500000</v>
      </c>
      <c r="N41" s="81">
        <f>'Podle §'!AD434</f>
        <v>0</v>
      </c>
      <c r="O41" s="83">
        <f>'Podle §'!AE434</f>
        <v>1500000</v>
      </c>
      <c r="P41" s="85">
        <f>'Podle §'!AF434</f>
        <v>3000000</v>
      </c>
      <c r="Q41" s="81">
        <f>'Podle §'!AG434</f>
        <v>0</v>
      </c>
      <c r="R41" s="83">
        <f>'Podle §'!AH434</f>
        <v>3000000</v>
      </c>
      <c r="S41" s="86">
        <f>'Podle §'!AI434</f>
        <v>0</v>
      </c>
      <c r="T41" s="75"/>
    </row>
    <row r="42" spans="1:29" ht="25.9" customHeight="1" x14ac:dyDescent="0.2">
      <c r="A42" s="57" t="s">
        <v>121</v>
      </c>
      <c r="B42" s="86">
        <f>'Podle §'!R439</f>
        <v>15370000</v>
      </c>
      <c r="C42" s="120"/>
      <c r="D42" s="79">
        <f>'Podle §'!T439</f>
        <v>4500000</v>
      </c>
      <c r="E42" s="80">
        <f>'Podle §'!U439</f>
        <v>10870000</v>
      </c>
      <c r="F42" s="81">
        <f>'Podle §'!V439</f>
        <v>0</v>
      </c>
      <c r="G42" s="81">
        <f>'Podle §'!W439</f>
        <v>0</v>
      </c>
      <c r="H42" s="81">
        <f>'Podle §'!X439</f>
        <v>0</v>
      </c>
      <c r="I42" s="83">
        <f>'Podle §'!Y439</f>
        <v>0</v>
      </c>
      <c r="J42" s="85">
        <f>'Podle §'!Z439</f>
        <v>40220000</v>
      </c>
      <c r="K42" s="81">
        <f>'Podle §'!AA439</f>
        <v>0</v>
      </c>
      <c r="L42" s="83">
        <f>'Podle §'!AB439</f>
        <v>40220000</v>
      </c>
      <c r="M42" s="85">
        <f>'Podle §'!AC439</f>
        <v>53927885</v>
      </c>
      <c r="N42" s="81">
        <f>'Podle §'!AD439</f>
        <v>0</v>
      </c>
      <c r="O42" s="83">
        <f>'Podle §'!AE439</f>
        <v>53927885</v>
      </c>
      <c r="P42" s="85">
        <f>'Podle §'!AF439</f>
        <v>59300000</v>
      </c>
      <c r="Q42" s="81">
        <f>'Podle §'!AG439</f>
        <v>0</v>
      </c>
      <c r="R42" s="83">
        <f>'Podle §'!AH439</f>
        <v>59300000</v>
      </c>
      <c r="S42" s="86">
        <f>'Podle §'!AI439</f>
        <v>3350000000</v>
      </c>
      <c r="T42" s="75"/>
    </row>
    <row r="43" spans="1:29" ht="25.9" customHeight="1" x14ac:dyDescent="0.2">
      <c r="A43" s="57" t="s">
        <v>122</v>
      </c>
      <c r="B43" s="88">
        <f>'Podle §'!R464</f>
        <v>306794000</v>
      </c>
      <c r="C43" s="121">
        <f>'Podle §'!S464</f>
        <v>0</v>
      </c>
      <c r="D43" s="90">
        <f>'Podle §'!T464</f>
        <v>21737000</v>
      </c>
      <c r="E43" s="91">
        <f>'Podle §'!U464</f>
        <v>285057000</v>
      </c>
      <c r="F43" s="92">
        <f>'Podle §'!V464</f>
        <v>0</v>
      </c>
      <c r="G43" s="92">
        <f>'Podle §'!W464</f>
        <v>0</v>
      </c>
      <c r="H43" s="92">
        <f>'Podle §'!X464</f>
        <v>0</v>
      </c>
      <c r="I43" s="94">
        <f>'Podle §'!Y464</f>
        <v>0</v>
      </c>
      <c r="J43" s="84">
        <f>'Podle §'!Z464</f>
        <v>407975800</v>
      </c>
      <c r="K43" s="92">
        <f>'Podle §'!AA464</f>
        <v>0</v>
      </c>
      <c r="L43" s="94">
        <f>'Podle §'!AB464</f>
        <v>407975800</v>
      </c>
      <c r="M43" s="132">
        <f>'Podle §'!AC464</f>
        <v>669859700</v>
      </c>
      <c r="N43" s="92">
        <f>'Podle §'!AD464</f>
        <v>0</v>
      </c>
      <c r="O43" s="94">
        <f>'Podle §'!AE464</f>
        <v>669859700</v>
      </c>
      <c r="P43" s="132">
        <f>'Podle §'!AF464</f>
        <v>678348000</v>
      </c>
      <c r="Q43" s="92">
        <f>'Podle §'!AG464</f>
        <v>0</v>
      </c>
      <c r="R43" s="94">
        <f>'Podle §'!AH464</f>
        <v>678348000</v>
      </c>
      <c r="S43" s="88">
        <f>'Podle §'!AI464</f>
        <v>355090850</v>
      </c>
      <c r="T43" s="75"/>
    </row>
    <row r="44" spans="1:29" ht="25.9" customHeight="1" x14ac:dyDescent="0.2">
      <c r="A44" s="57" t="s">
        <v>149</v>
      </c>
      <c r="B44" s="88">
        <f>'Podle §'!R467</f>
        <v>35000000</v>
      </c>
      <c r="C44" s="121"/>
      <c r="D44" s="90">
        <f>'Podle §'!T467</f>
        <v>0</v>
      </c>
      <c r="E44" s="91">
        <f>'Podle §'!U467</f>
        <v>15000000</v>
      </c>
      <c r="F44" s="92">
        <f>'Podle §'!V467</f>
        <v>0</v>
      </c>
      <c r="G44" s="92">
        <f>'Podle §'!W467</f>
        <v>0</v>
      </c>
      <c r="H44" s="92">
        <f>'Podle §'!X467</f>
        <v>20000000</v>
      </c>
      <c r="I44" s="94">
        <f>'Podle §'!Y467</f>
        <v>0</v>
      </c>
      <c r="J44" s="84">
        <f>'Podle §'!Z467</f>
        <v>10000000</v>
      </c>
      <c r="K44" s="92">
        <f>'Podle §'!AA467</f>
        <v>0</v>
      </c>
      <c r="L44" s="94">
        <f>'Podle §'!AB467</f>
        <v>10000000</v>
      </c>
      <c r="M44" s="84">
        <f>'Podle §'!AC467</f>
        <v>0</v>
      </c>
      <c r="N44" s="92">
        <f>'Podle §'!AD467</f>
        <v>0</v>
      </c>
      <c r="O44" s="94">
        <f>'Podle §'!AE467</f>
        <v>10000000</v>
      </c>
      <c r="P44" s="84">
        <f>'Podle §'!AF467</f>
        <v>0</v>
      </c>
      <c r="Q44" s="92">
        <f>'Podle §'!AG467</f>
        <v>0</v>
      </c>
      <c r="R44" s="94">
        <f>'Podle §'!AH467</f>
        <v>0</v>
      </c>
      <c r="S44" s="88">
        <f>'Podle §'!AI467</f>
        <v>0</v>
      </c>
      <c r="T44" s="75"/>
    </row>
    <row r="45" spans="1:29" ht="25.9" customHeight="1" x14ac:dyDescent="0.2">
      <c r="A45" s="57" t="s">
        <v>123</v>
      </c>
      <c r="B45" s="88">
        <f>'Podle §'!R475</f>
        <v>64291000</v>
      </c>
      <c r="C45" s="121"/>
      <c r="D45" s="90">
        <f>'Podle §'!T475</f>
        <v>24500000</v>
      </c>
      <c r="E45" s="91">
        <f>'Podle §'!U475</f>
        <v>39791000</v>
      </c>
      <c r="F45" s="92">
        <f>'Podle §'!V475</f>
        <v>0</v>
      </c>
      <c r="G45" s="92">
        <f>'Podle §'!W475</f>
        <v>0</v>
      </c>
      <c r="H45" s="92">
        <f>'Podle §'!X475</f>
        <v>0</v>
      </c>
      <c r="I45" s="94">
        <f>'Podle §'!Y475</f>
        <v>0</v>
      </c>
      <c r="J45" s="84">
        <f>'Podle §'!Z475</f>
        <v>134245468</v>
      </c>
      <c r="K45" s="92">
        <f>'Podle §'!AA475</f>
        <v>0</v>
      </c>
      <c r="L45" s="94">
        <f>'Podle §'!AB475</f>
        <v>134245468</v>
      </c>
      <c r="M45" s="84">
        <f>'Podle §'!AC475</f>
        <v>62436367</v>
      </c>
      <c r="N45" s="92">
        <f>'Podle §'!AD475</f>
        <v>0</v>
      </c>
      <c r="O45" s="94">
        <f>'Podle §'!AE475</f>
        <v>62436367</v>
      </c>
      <c r="P45" s="84">
        <f>'Podle §'!AF475</f>
        <v>26200000</v>
      </c>
      <c r="Q45" s="92">
        <f>'Podle §'!AG475</f>
        <v>0</v>
      </c>
      <c r="R45" s="94">
        <f>'Podle §'!AH475</f>
        <v>26200000</v>
      </c>
      <c r="S45" s="88">
        <f>'Podle §'!AI475</f>
        <v>0</v>
      </c>
      <c r="T45" s="75"/>
    </row>
    <row r="46" spans="1:29" ht="25.9" customHeight="1" x14ac:dyDescent="0.2">
      <c r="A46" s="57" t="s">
        <v>124</v>
      </c>
      <c r="B46" s="88">
        <f>'Podle §'!R478</f>
        <v>4000000</v>
      </c>
      <c r="C46" s="121"/>
      <c r="D46" s="90">
        <f>'Podle §'!T478</f>
        <v>0</v>
      </c>
      <c r="E46" s="91">
        <f>'Podle §'!U478</f>
        <v>4000000</v>
      </c>
      <c r="F46" s="92">
        <f>'Podle §'!V478</f>
        <v>0</v>
      </c>
      <c r="G46" s="92">
        <f>'Podle §'!W478</f>
        <v>0</v>
      </c>
      <c r="H46" s="92">
        <f>'Podle §'!X478</f>
        <v>0</v>
      </c>
      <c r="I46" s="94">
        <f>'Podle §'!Y478</f>
        <v>0</v>
      </c>
      <c r="J46" s="84">
        <f>'Podle §'!Z478</f>
        <v>1800000</v>
      </c>
      <c r="K46" s="92">
        <f>'Podle §'!AA478</f>
        <v>0</v>
      </c>
      <c r="L46" s="94">
        <f>'Podle §'!AB478</f>
        <v>1800000</v>
      </c>
      <c r="M46" s="84">
        <f>'Podle §'!AC478</f>
        <v>1500000</v>
      </c>
      <c r="N46" s="92">
        <f>'Podle §'!AD478</f>
        <v>0</v>
      </c>
      <c r="O46" s="94">
        <f>'Podle §'!AE478</f>
        <v>1500000</v>
      </c>
      <c r="P46" s="84">
        <f>'Podle §'!AF478</f>
        <v>0</v>
      </c>
      <c r="Q46" s="92">
        <f>'Podle §'!AG478</f>
        <v>0</v>
      </c>
      <c r="R46" s="94">
        <f>'Podle §'!AH478</f>
        <v>0</v>
      </c>
      <c r="S46" s="88">
        <f>'Podle §'!AI478</f>
        <v>0</v>
      </c>
      <c r="T46" s="75"/>
    </row>
    <row r="47" spans="1:29" ht="25.9" customHeight="1" thickBot="1" x14ac:dyDescent="0.25">
      <c r="A47" s="57" t="s">
        <v>125</v>
      </c>
      <c r="B47" s="101">
        <f>'Podle §'!R494</f>
        <v>73025000</v>
      </c>
      <c r="C47" s="122"/>
      <c r="D47" s="95">
        <f>'Podle §'!T494</f>
        <v>35556000</v>
      </c>
      <c r="E47" s="96">
        <f>'Podle §'!U494</f>
        <v>37469000</v>
      </c>
      <c r="F47" s="97">
        <f>'Podle §'!V494</f>
        <v>0</v>
      </c>
      <c r="G47" s="97">
        <f>'Podle §'!W494</f>
        <v>0</v>
      </c>
      <c r="H47" s="97">
        <f>'Podle §'!X494</f>
        <v>0</v>
      </c>
      <c r="I47" s="99">
        <f>'Podle §'!Y494</f>
        <v>0</v>
      </c>
      <c r="J47" s="100">
        <f>'Podle §'!Z494</f>
        <v>203898060</v>
      </c>
      <c r="K47" s="97">
        <f>'Podle §'!AA494</f>
        <v>0</v>
      </c>
      <c r="L47" s="99">
        <f>'Podle §'!AB494</f>
        <v>203898060</v>
      </c>
      <c r="M47" s="100">
        <f>'Podle §'!AC494</f>
        <v>388852900</v>
      </c>
      <c r="N47" s="97">
        <f>'Podle §'!AD494</f>
        <v>0</v>
      </c>
      <c r="O47" s="99">
        <f>'Podle §'!AE494</f>
        <v>388852900</v>
      </c>
      <c r="P47" s="100">
        <f>'Podle §'!AF494</f>
        <v>183230890</v>
      </c>
      <c r="Q47" s="97">
        <f>'Podle §'!AG494</f>
        <v>0</v>
      </c>
      <c r="R47" s="99">
        <f>'Podle §'!AH494</f>
        <v>183230890</v>
      </c>
      <c r="S47" s="101">
        <f>'Podle §'!AI494</f>
        <v>249504170</v>
      </c>
      <c r="T47" s="137"/>
      <c r="U47" s="138"/>
      <c r="V47" s="138"/>
      <c r="W47" s="138"/>
      <c r="X47" s="138"/>
      <c r="Y47" s="138"/>
      <c r="Z47" s="138"/>
      <c r="AA47" s="138"/>
      <c r="AB47" s="138"/>
      <c r="AC47" s="138"/>
    </row>
    <row r="48" spans="1:29" ht="25.9" customHeight="1" thickBot="1" x14ac:dyDescent="0.25">
      <c r="A48" s="139" t="s">
        <v>34</v>
      </c>
      <c r="B48" s="74">
        <f t="shared" ref="B48:S48" si="3">SUM(B49:B53)</f>
        <v>421927501</v>
      </c>
      <c r="C48" s="70">
        <f t="shared" si="3"/>
        <v>0</v>
      </c>
      <c r="D48" s="129">
        <f t="shared" si="3"/>
        <v>140544000</v>
      </c>
      <c r="E48" s="72">
        <f t="shared" si="3"/>
        <v>254483000</v>
      </c>
      <c r="F48" s="72">
        <f t="shared" si="3"/>
        <v>0</v>
      </c>
      <c r="G48" s="72">
        <f t="shared" si="3"/>
        <v>0</v>
      </c>
      <c r="H48" s="72">
        <f t="shared" si="3"/>
        <v>19134794</v>
      </c>
      <c r="I48" s="73">
        <f t="shared" si="3"/>
        <v>7765706</v>
      </c>
      <c r="J48" s="71">
        <f t="shared" si="3"/>
        <v>499222114</v>
      </c>
      <c r="K48" s="72">
        <f t="shared" si="3"/>
        <v>1700000</v>
      </c>
      <c r="L48" s="73">
        <f t="shared" si="3"/>
        <v>500922114</v>
      </c>
      <c r="M48" s="129">
        <f t="shared" si="3"/>
        <v>635656282</v>
      </c>
      <c r="N48" s="72">
        <f t="shared" si="3"/>
        <v>0</v>
      </c>
      <c r="O48" s="73">
        <f t="shared" si="3"/>
        <v>635656282</v>
      </c>
      <c r="P48" s="129">
        <f t="shared" si="3"/>
        <v>132976000</v>
      </c>
      <c r="Q48" s="72">
        <f t="shared" si="3"/>
        <v>0</v>
      </c>
      <c r="R48" s="73">
        <f t="shared" si="3"/>
        <v>132976000</v>
      </c>
      <c r="S48" s="74">
        <f t="shared" si="3"/>
        <v>10000000</v>
      </c>
      <c r="T48" s="75"/>
    </row>
    <row r="49" spans="1:20" ht="25.9" customHeight="1" x14ac:dyDescent="0.2">
      <c r="A49" s="59" t="s">
        <v>126</v>
      </c>
      <c r="B49" s="86">
        <f>'Podle §'!R533</f>
        <v>17746000</v>
      </c>
      <c r="C49" s="120"/>
      <c r="D49" s="133">
        <f>'Podle §'!T533</f>
        <v>3633000</v>
      </c>
      <c r="E49" s="91">
        <f>'Podle §'!U533</f>
        <v>13913000</v>
      </c>
      <c r="F49" s="92">
        <f>'Podle §'!V533</f>
        <v>0</v>
      </c>
      <c r="G49" s="92">
        <f>'Podle §'!W533</f>
        <v>0</v>
      </c>
      <c r="H49" s="92">
        <f>'Podle §'!X533</f>
        <v>0</v>
      </c>
      <c r="I49" s="94">
        <f>'Podle §'!Y533</f>
        <v>200000</v>
      </c>
      <c r="J49" s="84">
        <f>'Podle §'!Z533</f>
        <v>53662114</v>
      </c>
      <c r="K49" s="92">
        <f>'Podle §'!AA533</f>
        <v>1700000</v>
      </c>
      <c r="L49" s="94">
        <f>'Podle §'!AB533</f>
        <v>55362114</v>
      </c>
      <c r="M49" s="84">
        <f>'Podle §'!AC533</f>
        <v>41096282</v>
      </c>
      <c r="N49" s="92">
        <f>'Podle §'!AD533</f>
        <v>0</v>
      </c>
      <c r="O49" s="94">
        <f>'Podle §'!AE533</f>
        <v>41096282</v>
      </c>
      <c r="P49" s="84">
        <f>'Podle §'!AF533</f>
        <v>52976000</v>
      </c>
      <c r="Q49" s="92">
        <f>'Podle §'!AG533</f>
        <v>0</v>
      </c>
      <c r="R49" s="94">
        <f>'Podle §'!AH533</f>
        <v>52976000</v>
      </c>
      <c r="S49" s="88">
        <f>'Podle §'!AI533</f>
        <v>10000000</v>
      </c>
      <c r="T49" s="75"/>
    </row>
    <row r="50" spans="1:20" ht="25.9" customHeight="1" x14ac:dyDescent="0.2">
      <c r="A50" s="212" t="s">
        <v>127</v>
      </c>
      <c r="B50" s="86">
        <f>'Podle §'!R536</f>
        <v>27700501</v>
      </c>
      <c r="C50" s="120"/>
      <c r="D50" s="133">
        <f>'Podle §'!T536</f>
        <v>0</v>
      </c>
      <c r="E50" s="91">
        <f>'Podle §'!U536</f>
        <v>1000000</v>
      </c>
      <c r="F50" s="92">
        <f>'Podle §'!V536</f>
        <v>0</v>
      </c>
      <c r="G50" s="92">
        <f>'Podle §'!W536</f>
        <v>0</v>
      </c>
      <c r="H50" s="92">
        <f>'Podle §'!X536</f>
        <v>19134794</v>
      </c>
      <c r="I50" s="94">
        <f>'Podle §'!Y536</f>
        <v>7565706</v>
      </c>
      <c r="J50" s="84">
        <f>'Podle §'!Z536</f>
        <v>0</v>
      </c>
      <c r="K50" s="92">
        <f>'Podle §'!AA536</f>
        <v>0</v>
      </c>
      <c r="L50" s="94">
        <f>'Podle §'!AB536</f>
        <v>0</v>
      </c>
      <c r="M50" s="84">
        <f>'Podle §'!AC536</f>
        <v>0</v>
      </c>
      <c r="N50" s="92">
        <f>'Podle §'!AD536</f>
        <v>0</v>
      </c>
      <c r="O50" s="94">
        <f>'Podle §'!AE536</f>
        <v>0</v>
      </c>
      <c r="P50" s="84">
        <f>'Podle §'!AF536</f>
        <v>0</v>
      </c>
      <c r="Q50" s="92">
        <f>'Podle §'!AG536</f>
        <v>0</v>
      </c>
      <c r="R50" s="94">
        <f>'Podle §'!AH536</f>
        <v>0</v>
      </c>
      <c r="S50" s="88">
        <f>'Podle §'!AI536</f>
        <v>0</v>
      </c>
      <c r="T50" s="75"/>
    </row>
    <row r="51" spans="1:20" ht="25.9" customHeight="1" x14ac:dyDescent="0.2">
      <c r="A51" s="57" t="s">
        <v>838</v>
      </c>
      <c r="B51" s="86">
        <f>'Podle §'!R539</f>
        <v>1100000</v>
      </c>
      <c r="C51" s="120">
        <f>'Podle §'!S539</f>
        <v>0</v>
      </c>
      <c r="D51" s="133">
        <f>'Podle §'!T539</f>
        <v>0</v>
      </c>
      <c r="E51" s="91">
        <f>'Podle §'!U539</f>
        <v>1100000</v>
      </c>
      <c r="F51" s="92">
        <f>'Podle §'!V539</f>
        <v>0</v>
      </c>
      <c r="G51" s="92">
        <f>'Podle §'!W539</f>
        <v>0</v>
      </c>
      <c r="H51" s="92">
        <f>'Podle §'!X539</f>
        <v>0</v>
      </c>
      <c r="I51" s="94">
        <f>'Podle §'!Y539</f>
        <v>0</v>
      </c>
      <c r="J51" s="84">
        <f>'Podle §'!Z539</f>
        <v>2200000</v>
      </c>
      <c r="K51" s="92">
        <f>'Podle §'!AA539</f>
        <v>0</v>
      </c>
      <c r="L51" s="94">
        <f>'Podle §'!AB539</f>
        <v>2200000</v>
      </c>
      <c r="M51" s="84">
        <f>'Podle §'!AC539</f>
        <v>200000</v>
      </c>
      <c r="N51" s="92">
        <f>'Podle §'!AD539</f>
        <v>0</v>
      </c>
      <c r="O51" s="94">
        <f>'Podle §'!AE539</f>
        <v>200000</v>
      </c>
      <c r="P51" s="84">
        <f>'Podle §'!AF539</f>
        <v>0</v>
      </c>
      <c r="Q51" s="92">
        <f>'Podle §'!AG539</f>
        <v>0</v>
      </c>
      <c r="R51" s="94">
        <f>'Podle §'!AH539</f>
        <v>0</v>
      </c>
      <c r="S51" s="88">
        <f>'Podle §'!AI539</f>
        <v>0</v>
      </c>
      <c r="T51" s="75"/>
    </row>
    <row r="52" spans="1:20" ht="25.9" customHeight="1" x14ac:dyDescent="0.2">
      <c r="A52" s="57" t="s">
        <v>128</v>
      </c>
      <c r="B52" s="86">
        <f>'Podle §'!R566</f>
        <v>372881000</v>
      </c>
      <c r="C52" s="120"/>
      <c r="D52" s="133">
        <f>'Podle §'!T566</f>
        <v>135611000</v>
      </c>
      <c r="E52" s="91">
        <f>'Podle §'!U566</f>
        <v>237270000</v>
      </c>
      <c r="F52" s="92">
        <f>'Podle §'!V566</f>
        <v>0</v>
      </c>
      <c r="G52" s="92">
        <f>'Podle §'!W566</f>
        <v>0</v>
      </c>
      <c r="H52" s="92">
        <f>'Podle §'!X566</f>
        <v>0</v>
      </c>
      <c r="I52" s="94">
        <f>'Podle §'!Y566</f>
        <v>0</v>
      </c>
      <c r="J52" s="84">
        <f>'Podle §'!Z566</f>
        <v>426040000</v>
      </c>
      <c r="K52" s="92">
        <f>'Podle §'!AA566</f>
        <v>0</v>
      </c>
      <c r="L52" s="94">
        <f>'Podle §'!AB566</f>
        <v>426040000</v>
      </c>
      <c r="M52" s="84">
        <f>'Podle §'!AC566</f>
        <v>523260000</v>
      </c>
      <c r="N52" s="92">
        <f>'Podle §'!AD566</f>
        <v>0</v>
      </c>
      <c r="O52" s="94">
        <f>'Podle §'!AE566</f>
        <v>523260000</v>
      </c>
      <c r="P52" s="84">
        <f>'Podle §'!AF566</f>
        <v>0</v>
      </c>
      <c r="Q52" s="92">
        <f>'Podle §'!AG566</f>
        <v>0</v>
      </c>
      <c r="R52" s="94">
        <f>'Podle §'!AH566</f>
        <v>0</v>
      </c>
      <c r="S52" s="88">
        <f>'Podle §'!AI566</f>
        <v>0</v>
      </c>
      <c r="T52" s="75"/>
    </row>
    <row r="53" spans="1:20" ht="25.9" customHeight="1" thickBot="1" x14ac:dyDescent="0.25">
      <c r="A53" s="61" t="s">
        <v>129</v>
      </c>
      <c r="B53" s="140">
        <f>'Podle §'!R571</f>
        <v>2500000</v>
      </c>
      <c r="C53" s="140">
        <f>'Podle §'!S571</f>
        <v>0</v>
      </c>
      <c r="D53" s="141">
        <f>'Podle §'!T571</f>
        <v>1300000</v>
      </c>
      <c r="E53" s="96">
        <f>'Podle §'!U571</f>
        <v>1200000</v>
      </c>
      <c r="F53" s="97">
        <f>'Podle §'!V571</f>
        <v>0</v>
      </c>
      <c r="G53" s="97">
        <f>'Podle §'!W571</f>
        <v>0</v>
      </c>
      <c r="H53" s="97">
        <f>'Podle §'!X571</f>
        <v>0</v>
      </c>
      <c r="I53" s="142">
        <f>'Podle §'!Y571</f>
        <v>0</v>
      </c>
      <c r="J53" s="143">
        <f>'Podle §'!Z571</f>
        <v>17320000</v>
      </c>
      <c r="K53" s="144">
        <f>'Podle §'!AA571</f>
        <v>0</v>
      </c>
      <c r="L53" s="145">
        <f>'Podle §'!AB571</f>
        <v>17320000</v>
      </c>
      <c r="M53" s="143">
        <f>'Podle §'!AC571</f>
        <v>71100000</v>
      </c>
      <c r="N53" s="144">
        <f>'Podle §'!AD571</f>
        <v>0</v>
      </c>
      <c r="O53" s="145">
        <f>'Podle §'!AE571</f>
        <v>71100000</v>
      </c>
      <c r="P53" s="143">
        <f>'Podle §'!AF571</f>
        <v>80000000</v>
      </c>
      <c r="Q53" s="144">
        <f>'Podle §'!AG571</f>
        <v>0</v>
      </c>
      <c r="R53" s="145">
        <f>'Podle §'!AH571</f>
        <v>80000000</v>
      </c>
      <c r="S53" s="140">
        <f>'Podle §'!AI571</f>
        <v>0</v>
      </c>
      <c r="T53" s="75"/>
    </row>
    <row r="54" spans="1:20" ht="25.9" customHeight="1" thickBot="1" x14ac:dyDescent="0.25">
      <c r="A54" s="139" t="s">
        <v>35</v>
      </c>
      <c r="B54" s="74">
        <f>SUM(B55:B58)</f>
        <v>187773000</v>
      </c>
      <c r="C54" s="70">
        <f>SUM(C55:C58)</f>
        <v>0</v>
      </c>
      <c r="D54" s="70">
        <f>SUM(D55:D58)</f>
        <v>13358000</v>
      </c>
      <c r="E54" s="71">
        <f>SUM(E55:E58)</f>
        <v>107415000</v>
      </c>
      <c r="F54" s="72">
        <f t="shared" ref="F54:S54" si="4">SUM(F55:F58)</f>
        <v>0</v>
      </c>
      <c r="G54" s="71">
        <f t="shared" si="4"/>
        <v>0</v>
      </c>
      <c r="H54" s="71">
        <f t="shared" si="4"/>
        <v>0</v>
      </c>
      <c r="I54" s="73">
        <f t="shared" si="4"/>
        <v>67000000</v>
      </c>
      <c r="J54" s="70">
        <f t="shared" si="4"/>
        <v>82427050</v>
      </c>
      <c r="K54" s="71">
        <f t="shared" si="4"/>
        <v>25000000</v>
      </c>
      <c r="L54" s="73">
        <f t="shared" si="4"/>
        <v>107427050</v>
      </c>
      <c r="M54" s="70">
        <f t="shared" si="4"/>
        <v>47825000</v>
      </c>
      <c r="N54" s="72">
        <f t="shared" si="4"/>
        <v>0</v>
      </c>
      <c r="O54" s="73">
        <f t="shared" si="4"/>
        <v>47825000</v>
      </c>
      <c r="P54" s="70">
        <f t="shared" si="4"/>
        <v>39000000</v>
      </c>
      <c r="Q54" s="72">
        <f t="shared" si="4"/>
        <v>0</v>
      </c>
      <c r="R54" s="73">
        <f t="shared" si="4"/>
        <v>39000000</v>
      </c>
      <c r="S54" s="74">
        <f t="shared" si="4"/>
        <v>13000000</v>
      </c>
      <c r="T54" s="75"/>
    </row>
    <row r="55" spans="1:20" ht="25.9" customHeight="1" x14ac:dyDescent="0.2">
      <c r="A55" s="59" t="s">
        <v>146</v>
      </c>
      <c r="B55" s="86">
        <f>'Podle §'!R575</f>
        <v>50000000</v>
      </c>
      <c r="C55" s="78"/>
      <c r="D55" s="115">
        <f>'Podle §'!T575</f>
        <v>10220000</v>
      </c>
      <c r="E55" s="116">
        <f>'Podle §'!U575</f>
        <v>14780000</v>
      </c>
      <c r="F55" s="117">
        <f>'Podle §'!V575</f>
        <v>0</v>
      </c>
      <c r="G55" s="117">
        <f>'Podle §'!W575</f>
        <v>0</v>
      </c>
      <c r="H55" s="117">
        <f>'Podle §'!X575</f>
        <v>0</v>
      </c>
      <c r="I55" s="118">
        <f>'Podle §'!Y575</f>
        <v>25000000</v>
      </c>
      <c r="J55" s="119">
        <f>'Podle §'!Z575</f>
        <v>25000000</v>
      </c>
      <c r="K55" s="117">
        <f>'Podle §'!AA575</f>
        <v>25000000</v>
      </c>
      <c r="L55" s="118">
        <f>'Podle §'!AB575</f>
        <v>50000000</v>
      </c>
      <c r="M55" s="119">
        <f>'Podle §'!AC575</f>
        <v>0</v>
      </c>
      <c r="N55" s="117">
        <f>'Podle §'!AD575</f>
        <v>0</v>
      </c>
      <c r="O55" s="118">
        <f>'Podle §'!AE575</f>
        <v>0</v>
      </c>
      <c r="P55" s="119">
        <f>'Podle §'!AF575</f>
        <v>0</v>
      </c>
      <c r="Q55" s="117">
        <f>'Podle §'!AG575</f>
        <v>0</v>
      </c>
      <c r="R55" s="118">
        <f>'Podle §'!AH575</f>
        <v>0</v>
      </c>
      <c r="S55" s="77">
        <f>'Podle §'!AI575</f>
        <v>0</v>
      </c>
      <c r="T55" s="75"/>
    </row>
    <row r="56" spans="1:20" ht="25.9" customHeight="1" x14ac:dyDescent="0.2">
      <c r="A56" s="57" t="s">
        <v>130</v>
      </c>
      <c r="B56" s="86">
        <f>'Podle §'!R587</f>
        <v>34942000</v>
      </c>
      <c r="C56" s="120"/>
      <c r="D56" s="79">
        <f>'Podle §'!T587</f>
        <v>1307000</v>
      </c>
      <c r="E56" s="80">
        <f>'Podle §'!U587</f>
        <v>33635000</v>
      </c>
      <c r="F56" s="81">
        <f>'Podle §'!V587</f>
        <v>0</v>
      </c>
      <c r="G56" s="81">
        <f>'Podle §'!W587</f>
        <v>0</v>
      </c>
      <c r="H56" s="81">
        <f>'Podle §'!X587</f>
        <v>0</v>
      </c>
      <c r="I56" s="83">
        <f>'Podle §'!Y587</f>
        <v>0</v>
      </c>
      <c r="J56" s="85">
        <f>'Podle §'!Z587</f>
        <v>23427050</v>
      </c>
      <c r="K56" s="81">
        <f>'Podle §'!AA587</f>
        <v>0</v>
      </c>
      <c r="L56" s="83">
        <f>'Podle §'!AB587</f>
        <v>23427050</v>
      </c>
      <c r="M56" s="85">
        <f>'Podle §'!AC587</f>
        <v>14825000</v>
      </c>
      <c r="N56" s="81">
        <f>'Podle §'!AD587</f>
        <v>0</v>
      </c>
      <c r="O56" s="83">
        <f>'Podle §'!AE587</f>
        <v>14825000</v>
      </c>
      <c r="P56" s="85">
        <f>'Podle §'!AF587</f>
        <v>10000000</v>
      </c>
      <c r="Q56" s="81">
        <f>'Podle §'!AG587</f>
        <v>0</v>
      </c>
      <c r="R56" s="83">
        <f>'Podle §'!AH587</f>
        <v>10000000</v>
      </c>
      <c r="S56" s="86">
        <f>'Podle §'!AI587</f>
        <v>0</v>
      </c>
      <c r="T56" s="75"/>
    </row>
    <row r="57" spans="1:20" ht="25.9" customHeight="1" x14ac:dyDescent="0.2">
      <c r="A57" s="58" t="s">
        <v>131</v>
      </c>
      <c r="B57" s="140">
        <f>'Podle §'!R596</f>
        <v>76000000</v>
      </c>
      <c r="C57" s="102">
        <f>'Podle §'!S596</f>
        <v>0</v>
      </c>
      <c r="D57" s="146">
        <f>'Podle §'!T596</f>
        <v>0</v>
      </c>
      <c r="E57" s="91">
        <f>'Podle §'!U596</f>
        <v>34000000</v>
      </c>
      <c r="F57" s="92">
        <f>'Podle §'!V596</f>
        <v>0</v>
      </c>
      <c r="G57" s="92">
        <f>'Podle §'!W596</f>
        <v>0</v>
      </c>
      <c r="H57" s="92">
        <f>'Podle §'!X596</f>
        <v>0</v>
      </c>
      <c r="I57" s="147">
        <f>'Podle §'!Y596</f>
        <v>42000000</v>
      </c>
      <c r="J57" s="148">
        <f>'Podle §'!Z596</f>
        <v>0</v>
      </c>
      <c r="K57" s="92">
        <f>'Podle §'!AA596</f>
        <v>0</v>
      </c>
      <c r="L57" s="147">
        <f>'Podle §'!AB596</f>
        <v>0</v>
      </c>
      <c r="M57" s="148">
        <f>'Podle §'!AC596</f>
        <v>0</v>
      </c>
      <c r="N57" s="92">
        <f>'Podle §'!AD596</f>
        <v>0</v>
      </c>
      <c r="O57" s="147">
        <f>'Podle §'!AE596</f>
        <v>0</v>
      </c>
      <c r="P57" s="148">
        <f>'Podle §'!AF596</f>
        <v>0</v>
      </c>
      <c r="Q57" s="92">
        <f>'Podle §'!AG596</f>
        <v>0</v>
      </c>
      <c r="R57" s="147">
        <f>'Podle §'!AH596</f>
        <v>0</v>
      </c>
      <c r="S57" s="140">
        <f>'Podle §'!AI596</f>
        <v>0</v>
      </c>
      <c r="T57" s="75"/>
    </row>
    <row r="58" spans="1:20" ht="25.9" customHeight="1" thickBot="1" x14ac:dyDescent="0.25">
      <c r="A58" s="62" t="s">
        <v>147</v>
      </c>
      <c r="B58" s="101">
        <f>'Podle §'!R607</f>
        <v>26831000</v>
      </c>
      <c r="C58" s="122"/>
      <c r="D58" s="95">
        <f>'Podle §'!T607</f>
        <v>1831000</v>
      </c>
      <c r="E58" s="96">
        <f>'Podle §'!U607</f>
        <v>25000000</v>
      </c>
      <c r="F58" s="97">
        <f>'Podle §'!V607</f>
        <v>0</v>
      </c>
      <c r="G58" s="97">
        <f>'Podle §'!W607</f>
        <v>0</v>
      </c>
      <c r="H58" s="97">
        <f>'Podle §'!X607</f>
        <v>0</v>
      </c>
      <c r="I58" s="99">
        <f>'Podle §'!Y607</f>
        <v>0</v>
      </c>
      <c r="J58" s="100">
        <f>'Podle §'!Z607</f>
        <v>34000000</v>
      </c>
      <c r="K58" s="97">
        <f>'Podle §'!AA607</f>
        <v>0</v>
      </c>
      <c r="L58" s="99">
        <f>'Podle §'!AB607</f>
        <v>34000000</v>
      </c>
      <c r="M58" s="100">
        <f>'Podle §'!AC607</f>
        <v>33000000</v>
      </c>
      <c r="N58" s="97">
        <f>'Podle §'!AD607</f>
        <v>0</v>
      </c>
      <c r="O58" s="99">
        <f>'Podle §'!AE607</f>
        <v>33000000</v>
      </c>
      <c r="P58" s="100">
        <f>'Podle §'!AF607</f>
        <v>29000000</v>
      </c>
      <c r="Q58" s="97">
        <f>'Podle §'!AG607</f>
        <v>0</v>
      </c>
      <c r="R58" s="99">
        <f>'Podle §'!AH607</f>
        <v>29000000</v>
      </c>
      <c r="S58" s="101">
        <f>'Podle §'!AI607</f>
        <v>13000000</v>
      </c>
      <c r="T58" s="75"/>
    </row>
    <row r="59" spans="1:20" ht="25.9" customHeight="1" thickBot="1" x14ac:dyDescent="0.25">
      <c r="A59" s="139" t="s">
        <v>36</v>
      </c>
      <c r="B59" s="129">
        <f t="shared" ref="B59:S59" si="5">SUM(B60:B63)</f>
        <v>1570291637</v>
      </c>
      <c r="C59" s="71">
        <f t="shared" si="5"/>
        <v>0</v>
      </c>
      <c r="D59" s="129">
        <f t="shared" si="5"/>
        <v>308761000</v>
      </c>
      <c r="E59" s="72">
        <f t="shared" si="5"/>
        <v>684815000</v>
      </c>
      <c r="F59" s="72">
        <f t="shared" si="5"/>
        <v>0</v>
      </c>
      <c r="G59" s="72">
        <f t="shared" si="5"/>
        <v>196842591</v>
      </c>
      <c r="H59" s="72">
        <f t="shared" si="5"/>
        <v>109118000</v>
      </c>
      <c r="I59" s="73">
        <f t="shared" si="5"/>
        <v>270755047</v>
      </c>
      <c r="J59" s="129">
        <f t="shared" si="5"/>
        <v>595304882</v>
      </c>
      <c r="K59" s="72">
        <f t="shared" si="5"/>
        <v>829757554</v>
      </c>
      <c r="L59" s="73">
        <f t="shared" si="5"/>
        <v>1425062437</v>
      </c>
      <c r="M59" s="129">
        <f t="shared" si="5"/>
        <v>605165359</v>
      </c>
      <c r="N59" s="72">
        <f t="shared" si="5"/>
        <v>613690693</v>
      </c>
      <c r="O59" s="73">
        <f t="shared" si="5"/>
        <v>1218856053</v>
      </c>
      <c r="P59" s="129">
        <f t="shared" si="5"/>
        <v>1777131172</v>
      </c>
      <c r="Q59" s="72">
        <f t="shared" si="5"/>
        <v>474448823</v>
      </c>
      <c r="R59" s="73">
        <f t="shared" si="5"/>
        <v>2251579995</v>
      </c>
      <c r="S59" s="74">
        <f t="shared" si="5"/>
        <v>756578799</v>
      </c>
      <c r="T59" s="75"/>
    </row>
    <row r="60" spans="1:20" ht="25.9" customHeight="1" x14ac:dyDescent="0.2">
      <c r="A60" s="63" t="s">
        <v>132</v>
      </c>
      <c r="B60" s="77">
        <f>'Podle §'!R646</f>
        <v>109352000</v>
      </c>
      <c r="C60" s="78"/>
      <c r="D60" s="115">
        <f>'Podle §'!T646</f>
        <v>27508000</v>
      </c>
      <c r="E60" s="116">
        <f>'Podle §'!U646</f>
        <v>81844000</v>
      </c>
      <c r="F60" s="117">
        <f>'Podle §'!V646</f>
        <v>0</v>
      </c>
      <c r="G60" s="117">
        <f>'Podle §'!W646</f>
        <v>0</v>
      </c>
      <c r="H60" s="117">
        <f>'Podle §'!X646</f>
        <v>0</v>
      </c>
      <c r="I60" s="118">
        <f>'Podle §'!Y646</f>
        <v>0</v>
      </c>
      <c r="J60" s="119">
        <f>'Podle §'!Z646</f>
        <v>56300000</v>
      </c>
      <c r="K60" s="117">
        <f>'Podle §'!AA646</f>
        <v>0</v>
      </c>
      <c r="L60" s="118">
        <f>'Podle §'!AB646</f>
        <v>56300000</v>
      </c>
      <c r="M60" s="119">
        <f>'Podle §'!AC646</f>
        <v>87000000</v>
      </c>
      <c r="N60" s="117">
        <f>'Podle §'!AD646</f>
        <v>0</v>
      </c>
      <c r="O60" s="118">
        <f>'Podle §'!AE646</f>
        <v>87000000</v>
      </c>
      <c r="P60" s="119">
        <f>'Podle §'!AF646</f>
        <v>1105350000</v>
      </c>
      <c r="Q60" s="117">
        <f>'Podle §'!AG646</f>
        <v>0</v>
      </c>
      <c r="R60" s="118">
        <f>'Podle §'!AH646</f>
        <v>1105350000</v>
      </c>
      <c r="S60" s="77">
        <f>'Podle §'!AI646</f>
        <v>485000000</v>
      </c>
      <c r="T60" s="75"/>
    </row>
    <row r="61" spans="1:20" ht="25.9" customHeight="1" x14ac:dyDescent="0.2">
      <c r="A61" s="59" t="s">
        <v>830</v>
      </c>
      <c r="B61" s="88">
        <f>'Podle §'!R650</f>
        <v>12380000</v>
      </c>
      <c r="C61" s="121">
        <f>'Podle §'!S650</f>
        <v>0</v>
      </c>
      <c r="D61" s="90">
        <f>'Podle §'!T650</f>
        <v>233000</v>
      </c>
      <c r="E61" s="91">
        <f>'Podle §'!U650</f>
        <v>12147000</v>
      </c>
      <c r="F61" s="92">
        <f>'Podle §'!V650</f>
        <v>0</v>
      </c>
      <c r="G61" s="92">
        <f>'Podle §'!W650</f>
        <v>0</v>
      </c>
      <c r="H61" s="92">
        <f>'Podle §'!X650</f>
        <v>0</v>
      </c>
      <c r="I61" s="94">
        <f>'Podle §'!Y650</f>
        <v>0</v>
      </c>
      <c r="J61" s="84">
        <f>'Podle §'!Z650</f>
        <v>0</v>
      </c>
      <c r="K61" s="92">
        <f>'Podle §'!AA650</f>
        <v>0</v>
      </c>
      <c r="L61" s="94">
        <f>'Podle §'!AB650</f>
        <v>0</v>
      </c>
      <c r="M61" s="84">
        <f>'Podle §'!AC650</f>
        <v>0</v>
      </c>
      <c r="N61" s="92">
        <f>'Podle §'!AD650</f>
        <v>0</v>
      </c>
      <c r="O61" s="94">
        <f>'Podle §'!AE650</f>
        <v>0</v>
      </c>
      <c r="P61" s="84">
        <f>'Podle §'!AF650</f>
        <v>63000000</v>
      </c>
      <c r="Q61" s="92">
        <f>'Podle §'!AG650</f>
        <v>0</v>
      </c>
      <c r="R61" s="94">
        <f>'Podle §'!AH650</f>
        <v>63000000</v>
      </c>
      <c r="S61" s="88">
        <f>'Podle §'!AI650</f>
        <v>0</v>
      </c>
      <c r="T61" s="75"/>
    </row>
    <row r="62" spans="1:20" ht="25.9" customHeight="1" x14ac:dyDescent="0.2">
      <c r="A62" s="63" t="s">
        <v>133</v>
      </c>
      <c r="B62" s="88">
        <f>'Podle §'!R914</f>
        <v>1407273637</v>
      </c>
      <c r="C62" s="121">
        <f>'Podle §'!S914</f>
        <v>0</v>
      </c>
      <c r="D62" s="90">
        <f>'Podle §'!T914</f>
        <v>253821000</v>
      </c>
      <c r="E62" s="91">
        <f>'Podle §'!U914</f>
        <v>576737000</v>
      </c>
      <c r="F62" s="92">
        <f>'Podle §'!V914</f>
        <v>0</v>
      </c>
      <c r="G62" s="92">
        <f>'Podle §'!W914</f>
        <v>196842591</v>
      </c>
      <c r="H62" s="92">
        <f>'Podle §'!X914</f>
        <v>109118000</v>
      </c>
      <c r="I62" s="94">
        <f>'Podle §'!Y914</f>
        <v>270755047</v>
      </c>
      <c r="J62" s="84">
        <f>'Podle §'!Z914</f>
        <v>539004882</v>
      </c>
      <c r="K62" s="92">
        <f>'Podle §'!AA914</f>
        <v>829757554</v>
      </c>
      <c r="L62" s="94">
        <f>'Podle §'!AB914</f>
        <v>1368762437</v>
      </c>
      <c r="M62" s="84">
        <f>'Podle §'!AC914</f>
        <v>518165359</v>
      </c>
      <c r="N62" s="92">
        <f>'Podle §'!AD914</f>
        <v>613690693</v>
      </c>
      <c r="O62" s="94">
        <f>'Podle §'!AE914</f>
        <v>1131856053</v>
      </c>
      <c r="P62" s="84">
        <f>'Podle §'!AF914</f>
        <v>608781172</v>
      </c>
      <c r="Q62" s="92">
        <f>'Podle §'!AG914</f>
        <v>474448823</v>
      </c>
      <c r="R62" s="94">
        <f>'Podle §'!AH914</f>
        <v>1083229995</v>
      </c>
      <c r="S62" s="88">
        <f>'Podle §'!AI914</f>
        <v>271578799</v>
      </c>
      <c r="T62" s="75"/>
    </row>
    <row r="63" spans="1:20" ht="25.9" customHeight="1" thickBot="1" x14ac:dyDescent="0.25">
      <c r="A63" s="64" t="s">
        <v>134</v>
      </c>
      <c r="B63" s="127">
        <f>'Podle §'!R918</f>
        <v>41286000</v>
      </c>
      <c r="C63" s="149">
        <f>'Podle §'!S918</f>
        <v>0</v>
      </c>
      <c r="D63" s="150">
        <f>'Podle §'!T918</f>
        <v>27199000</v>
      </c>
      <c r="E63" s="125">
        <f>'Podle §'!U918</f>
        <v>14087000</v>
      </c>
      <c r="F63" s="106">
        <f>'Podle §'!V918</f>
        <v>0</v>
      </c>
      <c r="G63" s="106">
        <f>'Podle §'!W918</f>
        <v>0</v>
      </c>
      <c r="H63" s="106">
        <f>'Podle §'!X918</f>
        <v>0</v>
      </c>
      <c r="I63" s="151">
        <f>'Podle §'!Y918</f>
        <v>0</v>
      </c>
      <c r="J63" s="126">
        <f>'Podle §'!Z918</f>
        <v>0</v>
      </c>
      <c r="K63" s="106">
        <f>'Podle §'!AA918</f>
        <v>0</v>
      </c>
      <c r="L63" s="107">
        <f>'Podle §'!AB918</f>
        <v>0</v>
      </c>
      <c r="M63" s="126">
        <f>'Podle §'!AC918</f>
        <v>0</v>
      </c>
      <c r="N63" s="106">
        <f>'Podle §'!AD918</f>
        <v>0</v>
      </c>
      <c r="O63" s="107">
        <f>'Podle §'!AE918</f>
        <v>0</v>
      </c>
      <c r="P63" s="126">
        <f>'Podle §'!AF918</f>
        <v>0</v>
      </c>
      <c r="Q63" s="106">
        <f>'Podle §'!AG918</f>
        <v>0</v>
      </c>
      <c r="R63" s="107">
        <f>'Podle §'!AH918</f>
        <v>0</v>
      </c>
      <c r="S63" s="127">
        <f>'Podle §'!AI918</f>
        <v>0</v>
      </c>
      <c r="T63" s="75"/>
    </row>
    <row r="64" spans="1:20" ht="25.9" customHeight="1" thickBot="1" x14ac:dyDescent="0.25">
      <c r="A64" s="152" t="s">
        <v>67</v>
      </c>
      <c r="B64" s="70">
        <f t="shared" ref="B64:S64" si="6">B59+B54+B48+B21+B12+B8</f>
        <v>7215363793</v>
      </c>
      <c r="C64" s="70" t="e">
        <f t="shared" si="6"/>
        <v>#REF!</v>
      </c>
      <c r="D64" s="129">
        <f t="shared" si="6"/>
        <v>2150183000</v>
      </c>
      <c r="E64" s="72">
        <f t="shared" si="6"/>
        <v>2568018000</v>
      </c>
      <c r="F64" s="72">
        <f t="shared" si="6"/>
        <v>0</v>
      </c>
      <c r="G64" s="72">
        <f t="shared" si="6"/>
        <v>1237272505</v>
      </c>
      <c r="H64" s="72">
        <f t="shared" si="6"/>
        <v>214896794</v>
      </c>
      <c r="I64" s="71">
        <f t="shared" si="6"/>
        <v>1044993494</v>
      </c>
      <c r="J64" s="129">
        <f t="shared" si="6"/>
        <v>6702223427</v>
      </c>
      <c r="K64" s="72">
        <f t="shared" si="6"/>
        <v>2382458846</v>
      </c>
      <c r="L64" s="71">
        <f t="shared" si="6"/>
        <v>9084682274</v>
      </c>
      <c r="M64" s="129">
        <f t="shared" si="6"/>
        <v>7049848030</v>
      </c>
      <c r="N64" s="72">
        <f t="shared" si="6"/>
        <v>2637314999</v>
      </c>
      <c r="O64" s="71">
        <f t="shared" si="6"/>
        <v>9697163030</v>
      </c>
      <c r="P64" s="129">
        <f t="shared" si="6"/>
        <v>5588707750</v>
      </c>
      <c r="Q64" s="72">
        <f t="shared" si="6"/>
        <v>1678977823</v>
      </c>
      <c r="R64" s="73">
        <f t="shared" si="6"/>
        <v>7267685573</v>
      </c>
      <c r="S64" s="74">
        <f t="shared" si="6"/>
        <v>8954961011</v>
      </c>
      <c r="T64" s="75"/>
    </row>
    <row r="65" spans="1:24" ht="19.5" hidden="1" customHeight="1" thickBot="1" x14ac:dyDescent="0.25">
      <c r="A65" s="153"/>
      <c r="B65" s="154"/>
      <c r="C65" s="154"/>
      <c r="D65" s="154" t="s">
        <v>71</v>
      </c>
      <c r="E65" s="154">
        <f>175570000+1580000</f>
        <v>177150000</v>
      </c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3"/>
      <c r="T65" s="75"/>
    </row>
    <row r="66" spans="1:24" s="20" customFormat="1" ht="16.5" customHeight="1" x14ac:dyDescent="0.2">
      <c r="A66" s="210"/>
      <c r="B66" s="210"/>
      <c r="C66" s="210"/>
      <c r="D66" s="210"/>
      <c r="E66" s="210"/>
      <c r="F66" s="210"/>
      <c r="G66" s="210"/>
      <c r="H66" s="210"/>
      <c r="I66" s="210"/>
      <c r="J66" s="156"/>
      <c r="K66" s="155"/>
      <c r="L66" s="155"/>
      <c r="M66" s="155"/>
      <c r="N66" s="157"/>
      <c r="O66" s="155"/>
      <c r="P66" s="157"/>
      <c r="Q66" s="157"/>
      <c r="R66" s="157"/>
      <c r="S66" s="157"/>
      <c r="T66" s="87"/>
    </row>
    <row r="67" spans="1:24" s="20" customFormat="1" ht="16.5" customHeight="1" x14ac:dyDescent="0.2">
      <c r="A67" s="158"/>
      <c r="B67" s="158"/>
      <c r="C67" s="158"/>
      <c r="D67" s="158"/>
      <c r="E67" s="158"/>
      <c r="F67" s="158"/>
      <c r="G67" s="158"/>
      <c r="H67" s="158"/>
      <c r="I67" s="158"/>
      <c r="J67" s="159"/>
      <c r="K67" s="156"/>
      <c r="L67" s="155"/>
      <c r="M67" s="155"/>
      <c r="N67" s="157"/>
      <c r="O67" s="155"/>
      <c r="P67" s="157"/>
      <c r="Q67" s="157"/>
      <c r="R67" s="157"/>
      <c r="S67" s="157"/>
      <c r="T67" s="87"/>
    </row>
    <row r="68" spans="1:24" s="20" customFormat="1" ht="24.75" customHeight="1" thickBot="1" x14ac:dyDescent="0.25">
      <c r="A68" s="160" t="s">
        <v>164</v>
      </c>
      <c r="B68" s="161"/>
      <c r="C68" s="161"/>
      <c r="D68" s="162"/>
      <c r="E68" s="163"/>
      <c r="F68" s="163"/>
      <c r="G68" s="163"/>
      <c r="H68" s="157"/>
      <c r="I68" s="164"/>
      <c r="J68" s="157"/>
      <c r="K68" s="157"/>
      <c r="L68" s="157"/>
      <c r="M68" s="157"/>
      <c r="N68" s="165"/>
      <c r="O68" s="166"/>
      <c r="P68" s="167"/>
      <c r="Q68" s="168"/>
      <c r="R68" s="168"/>
      <c r="S68" s="168"/>
      <c r="T68" s="168"/>
    </row>
    <row r="69" spans="1:24" s="20" customFormat="1" ht="23.1" customHeight="1" x14ac:dyDescent="0.2">
      <c r="A69" s="400" t="s">
        <v>37</v>
      </c>
      <c r="B69" s="401"/>
      <c r="C69" s="401"/>
      <c r="D69" s="401"/>
      <c r="E69" s="401"/>
      <c r="F69" s="401"/>
      <c r="G69" s="401"/>
      <c r="H69" s="401"/>
      <c r="I69" s="401"/>
      <c r="J69" s="402"/>
      <c r="K69" s="392">
        <f>E64</f>
        <v>2568018000</v>
      </c>
      <c r="L69" s="393"/>
      <c r="M69" s="170"/>
      <c r="N69" s="171"/>
      <c r="O69" s="172"/>
      <c r="P69" s="171"/>
      <c r="Q69" s="173"/>
      <c r="R69" s="374"/>
      <c r="S69" s="374"/>
      <c r="T69" s="373"/>
      <c r="U69" s="373"/>
      <c r="V69" s="372"/>
      <c r="W69" s="372"/>
      <c r="X69" s="372"/>
    </row>
    <row r="70" spans="1:24" s="20" customFormat="1" ht="23.1" customHeight="1" x14ac:dyDescent="0.2">
      <c r="A70" s="387" t="s">
        <v>69</v>
      </c>
      <c r="B70" s="388"/>
      <c r="C70" s="388"/>
      <c r="D70" s="388"/>
      <c r="E70" s="388"/>
      <c r="F70" s="388"/>
      <c r="G70" s="388"/>
      <c r="H70" s="388"/>
      <c r="I70" s="388"/>
      <c r="J70" s="389"/>
      <c r="K70" s="350">
        <f>G18</f>
        <v>104216000</v>
      </c>
      <c r="L70" s="351"/>
      <c r="M70" s="177"/>
      <c r="N70" s="171"/>
      <c r="O70" s="172"/>
      <c r="P70" s="35"/>
      <c r="Q70" s="173"/>
      <c r="R70" s="174"/>
      <c r="S70" s="174"/>
      <c r="T70" s="175"/>
      <c r="U70" s="175"/>
      <c r="V70" s="176"/>
      <c r="W70" s="176"/>
      <c r="X70" s="176"/>
    </row>
    <row r="71" spans="1:24" s="20" customFormat="1" ht="23.1" customHeight="1" x14ac:dyDescent="0.2">
      <c r="A71" s="394" t="s">
        <v>150</v>
      </c>
      <c r="B71" s="395"/>
      <c r="C71" s="395"/>
      <c r="D71" s="395"/>
      <c r="E71" s="395"/>
      <c r="F71" s="395"/>
      <c r="G71" s="395"/>
      <c r="H71" s="395"/>
      <c r="I71" s="395"/>
      <c r="J71" s="396"/>
      <c r="K71" s="350">
        <f>G19</f>
        <v>153933000</v>
      </c>
      <c r="L71" s="351"/>
      <c r="M71" s="177"/>
      <c r="N71" s="171"/>
      <c r="O71" s="172"/>
      <c r="P71" s="172"/>
      <c r="Q71" s="173"/>
      <c r="R71" s="174"/>
      <c r="S71" s="174"/>
      <c r="T71" s="175"/>
      <c r="U71" s="175"/>
      <c r="V71" s="176"/>
      <c r="W71" s="176"/>
      <c r="X71" s="176"/>
    </row>
    <row r="72" spans="1:24" s="20" customFormat="1" ht="23.1" customHeight="1" x14ac:dyDescent="0.2">
      <c r="A72" s="387" t="s">
        <v>78</v>
      </c>
      <c r="B72" s="388"/>
      <c r="C72" s="388"/>
      <c r="D72" s="388"/>
      <c r="E72" s="388"/>
      <c r="F72" s="388"/>
      <c r="G72" s="388"/>
      <c r="H72" s="388"/>
      <c r="I72" s="388"/>
      <c r="J72" s="389"/>
      <c r="K72" s="350">
        <f>F64</f>
        <v>0</v>
      </c>
      <c r="L72" s="351"/>
      <c r="M72" s="177"/>
      <c r="N72" s="171"/>
      <c r="O72" s="172"/>
      <c r="P72" s="172"/>
      <c r="Q72" s="173"/>
      <c r="R72" s="174"/>
      <c r="S72" s="174"/>
      <c r="T72" s="175"/>
      <c r="U72" s="175"/>
      <c r="V72" s="176"/>
      <c r="W72" s="176"/>
      <c r="X72" s="176"/>
    </row>
    <row r="73" spans="1:24" s="20" customFormat="1" ht="23.1" customHeight="1" x14ac:dyDescent="0.2">
      <c r="A73" s="387" t="s">
        <v>165</v>
      </c>
      <c r="B73" s="388"/>
      <c r="C73" s="388"/>
      <c r="D73" s="388"/>
      <c r="E73" s="388"/>
      <c r="F73" s="388"/>
      <c r="G73" s="388"/>
      <c r="H73" s="388"/>
      <c r="I73" s="388"/>
      <c r="J73" s="389"/>
      <c r="K73" s="350">
        <f>D64</f>
        <v>2150183000</v>
      </c>
      <c r="L73" s="351"/>
      <c r="M73" s="177"/>
      <c r="N73" s="167"/>
      <c r="O73" s="172"/>
      <c r="P73" s="173"/>
      <c r="Q73" s="167"/>
      <c r="R73" s="374"/>
      <c r="S73" s="375"/>
      <c r="T73" s="179"/>
      <c r="U73" s="157"/>
      <c r="V73" s="87"/>
      <c r="W73" s="87"/>
      <c r="X73" s="87"/>
    </row>
    <row r="74" spans="1:24" s="20" customFormat="1" ht="23.1" customHeight="1" x14ac:dyDescent="0.2">
      <c r="A74" s="376" t="s">
        <v>70</v>
      </c>
      <c r="B74" s="377"/>
      <c r="C74" s="377"/>
      <c r="D74" s="377"/>
      <c r="E74" s="377"/>
      <c r="F74" s="377"/>
      <c r="G74" s="377"/>
      <c r="H74" s="377"/>
      <c r="I74" s="377"/>
      <c r="J74" s="378"/>
      <c r="K74" s="350">
        <v>209836000</v>
      </c>
      <c r="L74" s="351"/>
      <c r="M74" s="381"/>
      <c r="N74" s="114"/>
      <c r="O74" s="172"/>
      <c r="P74" s="28"/>
      <c r="Q74" s="167"/>
      <c r="R74" s="174"/>
      <c r="S74" s="178"/>
      <c r="T74" s="179"/>
      <c r="U74" s="157"/>
      <c r="V74" s="87"/>
      <c r="W74" s="87"/>
      <c r="X74" s="87"/>
    </row>
    <row r="75" spans="1:24" s="20" customFormat="1" ht="23.1" customHeight="1" x14ac:dyDescent="0.2">
      <c r="A75" s="376" t="s">
        <v>82</v>
      </c>
      <c r="B75" s="377"/>
      <c r="C75" s="377"/>
      <c r="D75" s="377"/>
      <c r="E75" s="377"/>
      <c r="F75" s="377"/>
      <c r="G75" s="377"/>
      <c r="H75" s="377"/>
      <c r="I75" s="377"/>
      <c r="J75" s="378"/>
      <c r="K75" s="350">
        <v>53097000</v>
      </c>
      <c r="L75" s="351"/>
      <c r="M75" s="381"/>
      <c r="N75" s="172"/>
      <c r="O75" s="35"/>
      <c r="P75" s="180"/>
      <c r="Q75" s="167"/>
      <c r="R75" s="174"/>
      <c r="S75" s="178"/>
      <c r="T75" s="179"/>
      <c r="U75" s="157"/>
      <c r="V75" s="87"/>
      <c r="W75" s="87"/>
      <c r="X75" s="87"/>
    </row>
    <row r="76" spans="1:24" s="20" customFormat="1" ht="23.1" customHeight="1" x14ac:dyDescent="0.2">
      <c r="A76" s="376" t="s">
        <v>898</v>
      </c>
      <c r="B76" s="377"/>
      <c r="C76" s="377"/>
      <c r="D76" s="377"/>
      <c r="E76" s="377"/>
      <c r="F76" s="377"/>
      <c r="G76" s="377"/>
      <c r="H76" s="377"/>
      <c r="I76" s="377"/>
      <c r="J76" s="378"/>
      <c r="K76" s="350">
        <v>1831000</v>
      </c>
      <c r="L76" s="351"/>
      <c r="M76" s="381"/>
      <c r="N76" s="172"/>
      <c r="O76" s="35"/>
      <c r="P76" s="180"/>
      <c r="Q76" s="167"/>
      <c r="R76" s="174"/>
      <c r="S76" s="178"/>
      <c r="T76" s="179"/>
      <c r="U76" s="157"/>
      <c r="V76" s="87"/>
      <c r="W76" s="87"/>
      <c r="X76" s="87"/>
    </row>
    <row r="77" spans="1:24" s="20" customFormat="1" ht="23.1" customHeight="1" x14ac:dyDescent="0.2">
      <c r="A77" s="376" t="s">
        <v>151</v>
      </c>
      <c r="B77" s="377"/>
      <c r="C77" s="377"/>
      <c r="D77" s="377"/>
      <c r="E77" s="377"/>
      <c r="F77" s="377"/>
      <c r="G77" s="377"/>
      <c r="H77" s="377"/>
      <c r="I77" s="377"/>
      <c r="J77" s="378"/>
      <c r="K77" s="350">
        <v>1525000</v>
      </c>
      <c r="L77" s="351"/>
      <c r="M77" s="381"/>
      <c r="N77" s="181"/>
      <c r="O77" s="172"/>
      <c r="P77" s="183"/>
      <c r="Q77" s="182"/>
      <c r="R77" s="371"/>
      <c r="S77" s="371"/>
      <c r="T77" s="157"/>
      <c r="U77" s="87"/>
      <c r="V77" s="87"/>
      <c r="W77" s="87"/>
    </row>
    <row r="78" spans="1:24" s="20" customFormat="1" ht="23.1" customHeight="1" x14ac:dyDescent="0.2">
      <c r="A78" s="376" t="s">
        <v>894</v>
      </c>
      <c r="B78" s="377"/>
      <c r="C78" s="377"/>
      <c r="D78" s="377"/>
      <c r="E78" s="377"/>
      <c r="F78" s="377"/>
      <c r="G78" s="377"/>
      <c r="H78" s="377"/>
      <c r="I78" s="377"/>
      <c r="J78" s="378"/>
      <c r="K78" s="350">
        <v>5800000</v>
      </c>
      <c r="L78" s="351"/>
      <c r="M78" s="381"/>
      <c r="N78" s="181"/>
      <c r="O78" s="172"/>
      <c r="P78" s="183"/>
      <c r="Q78" s="182"/>
      <c r="R78" s="371"/>
      <c r="S78" s="371"/>
      <c r="T78" s="157"/>
      <c r="U78" s="87"/>
      <c r="V78" s="87"/>
      <c r="W78" s="87"/>
    </row>
    <row r="79" spans="1:24" s="20" customFormat="1" ht="23.1" customHeight="1" x14ac:dyDescent="0.2">
      <c r="A79" s="376" t="s">
        <v>895</v>
      </c>
      <c r="B79" s="377"/>
      <c r="C79" s="377"/>
      <c r="D79" s="377"/>
      <c r="E79" s="377"/>
      <c r="F79" s="377"/>
      <c r="G79" s="377"/>
      <c r="H79" s="377"/>
      <c r="I79" s="377"/>
      <c r="J79" s="378"/>
      <c r="K79" s="350">
        <v>46500000</v>
      </c>
      <c r="L79" s="351"/>
      <c r="M79" s="381"/>
      <c r="N79" s="181"/>
      <c r="O79" s="172"/>
      <c r="P79" s="184"/>
      <c r="Q79" s="182"/>
      <c r="R79" s="208"/>
      <c r="S79" s="208"/>
      <c r="T79" s="157"/>
      <c r="U79" s="87"/>
      <c r="V79" s="87"/>
      <c r="W79" s="87"/>
    </row>
    <row r="80" spans="1:24" s="20" customFormat="1" ht="23.1" customHeight="1" x14ac:dyDescent="0.2">
      <c r="A80" s="424" t="s">
        <v>163</v>
      </c>
      <c r="B80" s="425"/>
      <c r="C80" s="425"/>
      <c r="D80" s="425"/>
      <c r="E80" s="425"/>
      <c r="F80" s="425"/>
      <c r="G80" s="425"/>
      <c r="H80" s="425"/>
      <c r="I80" s="425"/>
      <c r="J80" s="426"/>
      <c r="K80" s="416">
        <f>'Podle §'!T389</f>
        <v>561710000</v>
      </c>
      <c r="L80" s="417"/>
      <c r="M80" s="418"/>
      <c r="N80" s="181"/>
      <c r="O80" s="172"/>
      <c r="P80" s="175"/>
      <c r="Q80" s="185"/>
      <c r="R80" s="186"/>
      <c r="S80" s="175"/>
      <c r="T80" s="175"/>
      <c r="U80" s="157"/>
      <c r="V80" s="87"/>
      <c r="W80" s="87"/>
      <c r="X80" s="87"/>
    </row>
    <row r="81" spans="1:24" s="20" customFormat="1" ht="23.1" customHeight="1" x14ac:dyDescent="0.2">
      <c r="A81" s="376" t="s">
        <v>85</v>
      </c>
      <c r="B81" s="377"/>
      <c r="C81" s="377"/>
      <c r="D81" s="377"/>
      <c r="E81" s="377"/>
      <c r="F81" s="377"/>
      <c r="G81" s="377"/>
      <c r="H81" s="377"/>
      <c r="I81" s="377"/>
      <c r="J81" s="378"/>
      <c r="K81" s="350">
        <v>9383000</v>
      </c>
      <c r="L81" s="351"/>
      <c r="M81" s="381"/>
      <c r="N81" s="181"/>
      <c r="O81" s="172"/>
      <c r="P81" s="184"/>
      <c r="Q81" s="182"/>
      <c r="R81" s="208"/>
      <c r="S81" s="208"/>
      <c r="T81" s="157"/>
      <c r="U81" s="87"/>
      <c r="V81" s="87"/>
      <c r="W81" s="87"/>
    </row>
    <row r="82" spans="1:24" s="20" customFormat="1" ht="23.1" customHeight="1" x14ac:dyDescent="0.2">
      <c r="A82" s="376" t="s">
        <v>152</v>
      </c>
      <c r="B82" s="377"/>
      <c r="C82" s="377"/>
      <c r="D82" s="377"/>
      <c r="E82" s="377"/>
      <c r="F82" s="377"/>
      <c r="G82" s="377"/>
      <c r="H82" s="377"/>
      <c r="I82" s="377"/>
      <c r="J82" s="378"/>
      <c r="K82" s="350">
        <v>3332000</v>
      </c>
      <c r="L82" s="351"/>
      <c r="M82" s="381"/>
      <c r="N82" s="181"/>
      <c r="O82" s="172"/>
      <c r="P82" s="184"/>
      <c r="Q82" s="182"/>
      <c r="R82" s="208"/>
      <c r="S82" s="208"/>
      <c r="T82" s="157"/>
      <c r="U82" s="87"/>
      <c r="V82" s="87"/>
      <c r="W82" s="87"/>
    </row>
    <row r="83" spans="1:24" s="20" customFormat="1" ht="23.1" customHeight="1" x14ac:dyDescent="0.2">
      <c r="A83" s="408" t="s">
        <v>73</v>
      </c>
      <c r="B83" s="409"/>
      <c r="C83" s="409"/>
      <c r="D83" s="409"/>
      <c r="E83" s="409"/>
      <c r="F83" s="409"/>
      <c r="G83" s="409"/>
      <c r="H83" s="409"/>
      <c r="I83" s="409"/>
      <c r="J83" s="410"/>
      <c r="K83" s="403">
        <f>'Podle §'!T292</f>
        <v>553792000</v>
      </c>
      <c r="L83" s="404"/>
      <c r="M83" s="405"/>
      <c r="N83" s="181"/>
      <c r="O83" s="172"/>
      <c r="P83" s="186"/>
      <c r="Q83" s="185"/>
      <c r="R83" s="186"/>
      <c r="S83" s="175"/>
      <c r="T83" s="187"/>
      <c r="U83" s="157"/>
      <c r="V83" s="87"/>
      <c r="W83" s="87"/>
      <c r="X83" s="87"/>
    </row>
    <row r="84" spans="1:24" s="20" customFormat="1" ht="23.1" customHeight="1" x14ac:dyDescent="0.2">
      <c r="A84" s="424" t="s">
        <v>84</v>
      </c>
      <c r="B84" s="425"/>
      <c r="C84" s="425"/>
      <c r="D84" s="425"/>
      <c r="E84" s="425"/>
      <c r="F84" s="425"/>
      <c r="G84" s="425"/>
      <c r="H84" s="425"/>
      <c r="I84" s="425"/>
      <c r="J84" s="426"/>
      <c r="K84" s="416">
        <v>26393000</v>
      </c>
      <c r="L84" s="417"/>
      <c r="M84" s="418"/>
      <c r="N84" s="181"/>
      <c r="O84" s="172"/>
      <c r="P84" s="175"/>
      <c r="Q84" s="167"/>
      <c r="R84" s="186"/>
      <c r="S84" s="175"/>
      <c r="T84" s="175"/>
      <c r="U84" s="157"/>
      <c r="V84" s="87"/>
      <c r="W84" s="87"/>
      <c r="X84" s="87"/>
    </row>
    <row r="85" spans="1:24" s="20" customFormat="1" ht="23.1" customHeight="1" x14ac:dyDescent="0.2">
      <c r="A85" s="408" t="s">
        <v>74</v>
      </c>
      <c r="B85" s="409"/>
      <c r="C85" s="409"/>
      <c r="D85" s="409"/>
      <c r="E85" s="409"/>
      <c r="F85" s="409"/>
      <c r="G85" s="409"/>
      <c r="H85" s="409"/>
      <c r="I85" s="409"/>
      <c r="J85" s="410"/>
      <c r="K85" s="403">
        <v>19000000</v>
      </c>
      <c r="L85" s="404"/>
      <c r="M85" s="405"/>
      <c r="N85" s="181"/>
      <c r="O85" s="172"/>
      <c r="P85" s="175"/>
      <c r="Q85" s="167"/>
      <c r="R85" s="186"/>
      <c r="S85" s="175"/>
      <c r="T85" s="175"/>
      <c r="U85" s="157"/>
      <c r="V85" s="87"/>
      <c r="W85" s="87"/>
      <c r="X85" s="87"/>
    </row>
    <row r="86" spans="1:24" s="20" customFormat="1" ht="23.1" customHeight="1" x14ac:dyDescent="0.2">
      <c r="A86" s="376" t="s">
        <v>38</v>
      </c>
      <c r="B86" s="377"/>
      <c r="C86" s="377"/>
      <c r="D86" s="377"/>
      <c r="E86" s="377"/>
      <c r="F86" s="377"/>
      <c r="G86" s="377"/>
      <c r="H86" s="377"/>
      <c r="I86" s="377"/>
      <c r="J86" s="378"/>
      <c r="K86" s="350">
        <v>647894000</v>
      </c>
      <c r="L86" s="351"/>
      <c r="M86" s="381"/>
      <c r="N86" s="181"/>
      <c r="O86" s="172"/>
      <c r="P86" s="186"/>
      <c r="Q86" s="167"/>
      <c r="R86" s="186"/>
      <c r="S86" s="175"/>
      <c r="T86" s="175"/>
      <c r="U86" s="157"/>
      <c r="V86" s="87"/>
      <c r="W86" s="87"/>
      <c r="X86" s="87"/>
    </row>
    <row r="87" spans="1:24" s="20" customFormat="1" ht="23.1" customHeight="1" x14ac:dyDescent="0.2">
      <c r="A87" s="376" t="s">
        <v>893</v>
      </c>
      <c r="B87" s="377"/>
      <c r="C87" s="377"/>
      <c r="D87" s="377"/>
      <c r="E87" s="377"/>
      <c r="F87" s="377"/>
      <c r="G87" s="377"/>
      <c r="H87" s="377"/>
      <c r="I87" s="377"/>
      <c r="J87" s="378"/>
      <c r="K87" s="350">
        <v>10090000</v>
      </c>
      <c r="L87" s="351"/>
      <c r="M87" s="381"/>
      <c r="N87" s="181"/>
      <c r="O87" s="172"/>
      <c r="P87" s="183"/>
      <c r="Q87" s="182"/>
      <c r="R87" s="208"/>
      <c r="S87" s="208"/>
      <c r="T87" s="157"/>
      <c r="U87" s="87"/>
      <c r="V87" s="87"/>
      <c r="W87" s="87"/>
    </row>
    <row r="88" spans="1:24" s="20" customFormat="1" ht="23.1" customHeight="1" thickBot="1" x14ac:dyDescent="0.25">
      <c r="A88" s="411" t="s">
        <v>39</v>
      </c>
      <c r="B88" s="412"/>
      <c r="C88" s="412"/>
      <c r="D88" s="412"/>
      <c r="E88" s="412"/>
      <c r="F88" s="412"/>
      <c r="G88" s="412"/>
      <c r="H88" s="412"/>
      <c r="I88" s="412"/>
      <c r="J88" s="413"/>
      <c r="K88" s="414">
        <f>K90+H64+I64</f>
        <v>6236240288</v>
      </c>
      <c r="L88" s="415"/>
      <c r="M88" s="188"/>
      <c r="N88" s="181"/>
      <c r="O88" s="189"/>
      <c r="P88" s="179"/>
      <c r="Q88" s="190"/>
      <c r="R88" s="191"/>
      <c r="S88" s="179"/>
      <c r="T88" s="175"/>
      <c r="U88" s="157"/>
      <c r="V88" s="87"/>
      <c r="W88" s="87"/>
      <c r="X88" s="87"/>
    </row>
    <row r="89" spans="1:24" ht="23.1" customHeight="1" thickBot="1" x14ac:dyDescent="0.25">
      <c r="A89" s="75"/>
      <c r="B89" s="75"/>
      <c r="C89" s="75"/>
      <c r="D89" s="75"/>
      <c r="E89" s="192"/>
      <c r="F89" s="192"/>
      <c r="G89" s="192"/>
      <c r="H89" s="192"/>
      <c r="I89" s="192"/>
      <c r="J89" s="193"/>
      <c r="K89" s="194"/>
      <c r="L89" s="193"/>
      <c r="M89" s="167"/>
      <c r="N89" s="190"/>
      <c r="O89" s="193"/>
      <c r="P89" s="167"/>
      <c r="Q89" s="191"/>
      <c r="R89" s="179"/>
      <c r="S89" s="195"/>
      <c r="T89" s="75"/>
    </row>
    <row r="90" spans="1:24" s="20" customFormat="1" ht="23.1" customHeight="1" thickBot="1" x14ac:dyDescent="0.25">
      <c r="A90" s="421" t="s">
        <v>40</v>
      </c>
      <c r="B90" s="422"/>
      <c r="C90" s="422"/>
      <c r="D90" s="422"/>
      <c r="E90" s="422"/>
      <c r="F90" s="422"/>
      <c r="G90" s="422"/>
      <c r="H90" s="422"/>
      <c r="I90" s="422"/>
      <c r="J90" s="423"/>
      <c r="K90" s="406">
        <f>K69+K70+K71+K72+K73</f>
        <v>4976350000</v>
      </c>
      <c r="L90" s="407"/>
      <c r="M90" s="196"/>
      <c r="N90" s="197"/>
      <c r="O90" s="180"/>
      <c r="P90" s="179"/>
      <c r="Q90" s="167"/>
      <c r="R90" s="190"/>
      <c r="S90" s="193"/>
      <c r="T90" s="195"/>
      <c r="U90" s="157"/>
      <c r="V90" s="87"/>
      <c r="W90" s="87"/>
      <c r="X90" s="87"/>
    </row>
    <row r="91" spans="1:24" s="2" customFormat="1" ht="45.75" customHeight="1" x14ac:dyDescent="0.2">
      <c r="A91" s="169"/>
      <c r="B91" s="169"/>
      <c r="C91" s="169"/>
      <c r="D91" s="169"/>
      <c r="E91" s="198"/>
      <c r="F91" s="198"/>
      <c r="G91" s="198"/>
      <c r="H91" s="199"/>
      <c r="I91" s="419"/>
      <c r="J91" s="419"/>
      <c r="K91" s="419"/>
      <c r="L91" s="419"/>
      <c r="M91" s="419"/>
      <c r="N91" s="420"/>
      <c r="O91" s="200"/>
      <c r="P91" s="190"/>
      <c r="Q91" s="195"/>
      <c r="R91" s="195"/>
      <c r="S91" s="157"/>
      <c r="T91" s="195"/>
    </row>
    <row r="92" spans="1:24" x14ac:dyDescent="0.2">
      <c r="A92" s="138"/>
      <c r="B92" s="138"/>
      <c r="C92" s="138"/>
      <c r="D92" s="138"/>
      <c r="E92" s="138"/>
      <c r="F92" s="138"/>
      <c r="G92" s="138"/>
      <c r="H92" s="138"/>
      <c r="I92" s="138"/>
    </row>
    <row r="93" spans="1:24" x14ac:dyDescent="0.2">
      <c r="A93" s="138"/>
      <c r="B93" s="138"/>
      <c r="C93" s="138"/>
      <c r="D93" s="138"/>
      <c r="E93" s="138"/>
      <c r="F93" s="138"/>
      <c r="G93" s="138"/>
      <c r="H93" s="209"/>
      <c r="I93" s="138"/>
    </row>
    <row r="94" spans="1:24" x14ac:dyDescent="0.2">
      <c r="H94" s="200"/>
    </row>
    <row r="99" spans="9:9" x14ac:dyDescent="0.2">
      <c r="I99" s="200"/>
    </row>
  </sheetData>
  <mergeCells count="66">
    <mergeCell ref="A76:J76"/>
    <mergeCell ref="K76:M76"/>
    <mergeCell ref="K84:M84"/>
    <mergeCell ref="K81:M81"/>
    <mergeCell ref="I91:N91"/>
    <mergeCell ref="K79:M79"/>
    <mergeCell ref="A90:J90"/>
    <mergeCell ref="A80:J80"/>
    <mergeCell ref="K80:M80"/>
    <mergeCell ref="A84:J84"/>
    <mergeCell ref="A88:J88"/>
    <mergeCell ref="A87:J87"/>
    <mergeCell ref="K87:M87"/>
    <mergeCell ref="K88:L88"/>
    <mergeCell ref="A72:J72"/>
    <mergeCell ref="K72:L72"/>
    <mergeCell ref="A83:J83"/>
    <mergeCell ref="A78:J78"/>
    <mergeCell ref="A82:J82"/>
    <mergeCell ref="K85:M85"/>
    <mergeCell ref="K83:M83"/>
    <mergeCell ref="K82:M82"/>
    <mergeCell ref="K90:L90"/>
    <mergeCell ref="K78:M78"/>
    <mergeCell ref="A74:J74"/>
    <mergeCell ref="K74:M74"/>
    <mergeCell ref="A81:J81"/>
    <mergeCell ref="A86:J86"/>
    <mergeCell ref="K86:M86"/>
    <mergeCell ref="A85:J85"/>
    <mergeCell ref="A77:J77"/>
    <mergeCell ref="K77:M77"/>
    <mergeCell ref="G6:G7"/>
    <mergeCell ref="K69:L69"/>
    <mergeCell ref="A71:J71"/>
    <mergeCell ref="A70:J70"/>
    <mergeCell ref="K71:L71"/>
    <mergeCell ref="B5:B7"/>
    <mergeCell ref="F6:F7"/>
    <mergeCell ref="A69:J69"/>
    <mergeCell ref="A79:J79"/>
    <mergeCell ref="E6:E7"/>
    <mergeCell ref="A75:J75"/>
    <mergeCell ref="K75:M75"/>
    <mergeCell ref="S5:S7"/>
    <mergeCell ref="I6:I7"/>
    <mergeCell ref="P6:R6"/>
    <mergeCell ref="J6:L6"/>
    <mergeCell ref="A73:J73"/>
    <mergeCell ref="K70:L70"/>
    <mergeCell ref="R77:S77"/>
    <mergeCell ref="R78:S78"/>
    <mergeCell ref="V69:X69"/>
    <mergeCell ref="T69:U69"/>
    <mergeCell ref="R69:S69"/>
    <mergeCell ref="R73:S73"/>
    <mergeCell ref="K73:L73"/>
    <mergeCell ref="R1:S1"/>
    <mergeCell ref="A3:S3"/>
    <mergeCell ref="A4:S4"/>
    <mergeCell ref="A5:A7"/>
    <mergeCell ref="D5:I5"/>
    <mergeCell ref="J5:R5"/>
    <mergeCell ref="M6:O6"/>
    <mergeCell ref="D6:D7"/>
    <mergeCell ref="H6:H7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61" fitToHeight="2" orientation="landscape" r:id="rId1"/>
  <headerFooter>
    <oddFooter>&amp;C&amp;P/&amp;N</oddFooter>
  </headerFooter>
  <rowBreaks count="1" manualBreakCount="1">
    <brk id="55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576F-E8D9-4A2B-A176-09D44F2DFF4E}">
  <sheetPr>
    <outlinePr summaryBelow="0" summaryRight="0"/>
    <pageSetUpPr fitToPage="1"/>
  </sheetPr>
  <dimension ref="A1:BJ1213"/>
  <sheetViews>
    <sheetView tabSelected="1" zoomScale="80" zoomScaleNormal="80" zoomScaleSheetLayoutView="91" workbookViewId="0">
      <pane ySplit="3" topLeftCell="A463" activePane="bottomLeft" state="frozen"/>
      <selection pane="bottomLeft" activeCell="A479" sqref="A479:IV479"/>
    </sheetView>
  </sheetViews>
  <sheetFormatPr defaultRowHeight="24.6" customHeight="1" x14ac:dyDescent="0.2"/>
  <cols>
    <col min="1" max="1" width="8.5703125" style="2" customWidth="1"/>
    <col min="2" max="2" width="4.85546875" style="20" customWidth="1"/>
    <col min="3" max="4" width="5" style="20" customWidth="1"/>
    <col min="5" max="5" width="2.28515625" style="20" customWidth="1"/>
    <col min="6" max="6" width="10" style="40" customWidth="1"/>
    <col min="7" max="7" width="6" style="40" customWidth="1"/>
    <col min="8" max="8" width="52" style="20" customWidth="1"/>
    <col min="9" max="9" width="6" style="20" customWidth="1"/>
    <col min="10" max="10" width="4.28515625" style="20" customWidth="1"/>
    <col min="11" max="11" width="9.85546875" style="205" customWidth="1"/>
    <col min="12" max="12" width="5" style="20" customWidth="1"/>
    <col min="13" max="13" width="4.85546875" style="20" customWidth="1"/>
    <col min="14" max="14" width="11.5703125" style="20" customWidth="1"/>
    <col min="15" max="15" width="18.7109375" style="35" customWidth="1"/>
    <col min="16" max="16" width="14.42578125" style="35" customWidth="1"/>
    <col min="17" max="17" width="15.28515625" style="35" customWidth="1"/>
    <col min="18" max="18" width="18.28515625" style="35" customWidth="1"/>
    <col min="19" max="19" width="1.85546875" style="35" hidden="1" customWidth="1"/>
    <col min="20" max="21" width="17.7109375" style="35" customWidth="1"/>
    <col min="22" max="22" width="15.28515625" style="35" customWidth="1"/>
    <col min="23" max="23" width="16.140625" style="35" customWidth="1"/>
    <col min="24" max="24" width="16.28515625" style="35" customWidth="1"/>
    <col min="25" max="25" width="11.5703125" style="35" customWidth="1"/>
    <col min="26" max="26" width="14.140625" style="35" customWidth="1"/>
    <col min="27" max="27" width="18.28515625" style="35" customWidth="1"/>
    <col min="28" max="28" width="14.5703125" style="35" customWidth="1"/>
    <col min="29" max="29" width="15.42578125" style="35" customWidth="1"/>
    <col min="30" max="30" width="13.28515625" style="35" customWidth="1"/>
    <col min="31" max="31" width="14.42578125" style="35" customWidth="1"/>
    <col min="32" max="32" width="14.85546875" style="35" customWidth="1"/>
    <col min="33" max="33" width="12" style="35" customWidth="1"/>
    <col min="34" max="34" width="14" style="35" customWidth="1"/>
    <col min="35" max="35" width="13.28515625" style="35" customWidth="1"/>
    <col min="36" max="38" width="9.140625" style="2"/>
    <col min="39" max="16384" width="9.140625" style="20"/>
  </cols>
  <sheetData>
    <row r="1" spans="1:62" ht="24.6" customHeight="1" x14ac:dyDescent="0.2">
      <c r="B1" s="456" t="s">
        <v>1</v>
      </c>
      <c r="C1" s="434" t="s">
        <v>0</v>
      </c>
      <c r="D1" s="435" t="s">
        <v>4</v>
      </c>
      <c r="E1" s="431" t="s">
        <v>8</v>
      </c>
      <c r="F1" s="435" t="s">
        <v>2</v>
      </c>
      <c r="G1" s="431" t="s">
        <v>14</v>
      </c>
      <c r="H1" s="435" t="s">
        <v>13</v>
      </c>
      <c r="I1" s="431" t="s">
        <v>7</v>
      </c>
      <c r="J1" s="431" t="s">
        <v>6</v>
      </c>
      <c r="K1" s="431" t="s">
        <v>76</v>
      </c>
      <c r="L1" s="434" t="s">
        <v>3</v>
      </c>
      <c r="M1" s="434"/>
      <c r="N1" s="435" t="s">
        <v>159</v>
      </c>
      <c r="O1" s="443" t="s">
        <v>19</v>
      </c>
      <c r="P1" s="38" t="s">
        <v>10</v>
      </c>
      <c r="Q1" s="38" t="s">
        <v>12</v>
      </c>
      <c r="R1" s="38" t="s">
        <v>5</v>
      </c>
      <c r="S1" s="438" t="s">
        <v>167</v>
      </c>
      <c r="T1" s="438"/>
      <c r="U1" s="438"/>
      <c r="V1" s="438"/>
      <c r="W1" s="438"/>
      <c r="X1" s="438"/>
      <c r="Y1" s="438"/>
      <c r="Z1" s="438" t="s">
        <v>168</v>
      </c>
      <c r="AA1" s="438"/>
      <c r="AB1" s="438"/>
      <c r="AC1" s="438"/>
      <c r="AD1" s="438"/>
      <c r="AE1" s="438"/>
      <c r="AF1" s="438"/>
      <c r="AG1" s="438"/>
      <c r="AH1" s="451"/>
      <c r="AI1" s="454" t="s">
        <v>177</v>
      </c>
    </row>
    <row r="2" spans="1:62" ht="24.6" customHeight="1" x14ac:dyDescent="0.2">
      <c r="B2" s="456"/>
      <c r="C2" s="455"/>
      <c r="D2" s="436"/>
      <c r="E2" s="432"/>
      <c r="F2" s="436"/>
      <c r="G2" s="432"/>
      <c r="H2" s="436"/>
      <c r="I2" s="432"/>
      <c r="J2" s="432"/>
      <c r="K2" s="432"/>
      <c r="L2" s="446" t="s">
        <v>9</v>
      </c>
      <c r="M2" s="446" t="s">
        <v>11</v>
      </c>
      <c r="N2" s="436"/>
      <c r="O2" s="444"/>
      <c r="P2" s="429" t="s">
        <v>174</v>
      </c>
      <c r="Q2" s="429" t="s">
        <v>175</v>
      </c>
      <c r="R2" s="429" t="s">
        <v>176</v>
      </c>
      <c r="S2" s="440" t="s">
        <v>77</v>
      </c>
      <c r="T2" s="429" t="s">
        <v>166</v>
      </c>
      <c r="U2" s="429" t="s">
        <v>847</v>
      </c>
      <c r="V2" s="429" t="s">
        <v>60</v>
      </c>
      <c r="W2" s="429" t="s">
        <v>86</v>
      </c>
      <c r="X2" s="429" t="s">
        <v>18</v>
      </c>
      <c r="Y2" s="429" t="s">
        <v>16</v>
      </c>
      <c r="Z2" s="442">
        <v>2026</v>
      </c>
      <c r="AA2" s="442"/>
      <c r="AB2" s="442"/>
      <c r="AC2" s="442">
        <v>2027</v>
      </c>
      <c r="AD2" s="442"/>
      <c r="AE2" s="442"/>
      <c r="AF2" s="442">
        <v>2028</v>
      </c>
      <c r="AG2" s="442"/>
      <c r="AH2" s="452"/>
      <c r="AI2" s="454"/>
    </row>
    <row r="3" spans="1:62" ht="24.6" customHeight="1" thickBot="1" x14ac:dyDescent="0.25">
      <c r="B3" s="456"/>
      <c r="C3" s="449"/>
      <c r="D3" s="437"/>
      <c r="E3" s="433"/>
      <c r="F3" s="437"/>
      <c r="G3" s="433"/>
      <c r="H3" s="437"/>
      <c r="I3" s="433"/>
      <c r="J3" s="433"/>
      <c r="K3" s="433"/>
      <c r="L3" s="447"/>
      <c r="M3" s="447"/>
      <c r="N3" s="437"/>
      <c r="O3" s="445"/>
      <c r="P3" s="430"/>
      <c r="Q3" s="430"/>
      <c r="R3" s="430"/>
      <c r="S3" s="441"/>
      <c r="T3" s="430"/>
      <c r="U3" s="430"/>
      <c r="V3" s="430"/>
      <c r="W3" s="430"/>
      <c r="X3" s="430"/>
      <c r="Y3" s="430"/>
      <c r="Z3" s="39" t="s">
        <v>17</v>
      </c>
      <c r="AA3" s="39" t="s">
        <v>61</v>
      </c>
      <c r="AB3" s="39" t="s">
        <v>75</v>
      </c>
      <c r="AC3" s="39" t="s">
        <v>17</v>
      </c>
      <c r="AD3" s="39" t="s">
        <v>61</v>
      </c>
      <c r="AE3" s="39" t="s">
        <v>81</v>
      </c>
      <c r="AF3" s="39" t="s">
        <v>17</v>
      </c>
      <c r="AG3" s="39" t="s">
        <v>61</v>
      </c>
      <c r="AH3" s="453" t="s">
        <v>89</v>
      </c>
      <c r="AI3" s="454"/>
    </row>
    <row r="4" spans="1:62" s="2" customFormat="1" ht="24.6" customHeight="1" x14ac:dyDescent="0.2">
      <c r="B4" s="6"/>
      <c r="C4" s="1" t="s">
        <v>87</v>
      </c>
      <c r="D4" s="1"/>
      <c r="E4" s="6"/>
      <c r="F4" s="6"/>
      <c r="G4" s="6"/>
      <c r="H4" s="6"/>
      <c r="I4" s="6"/>
      <c r="J4" s="6"/>
      <c r="K4" s="201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62" s="2" customFormat="1" ht="24.6" customHeight="1" thickBot="1" x14ac:dyDescent="0.25">
      <c r="B5" s="6"/>
      <c r="C5" s="8" t="s">
        <v>135</v>
      </c>
      <c r="D5" s="9"/>
      <c r="E5" s="6"/>
      <c r="F5" s="6"/>
      <c r="G5" s="6"/>
      <c r="H5" s="6"/>
      <c r="I5" s="6"/>
      <c r="J5" s="6"/>
      <c r="K5" s="201"/>
      <c r="L5" s="6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62" s="219" customFormat="1" ht="24.6" customHeight="1" x14ac:dyDescent="0.2">
      <c r="A6" s="234"/>
      <c r="B6" s="220">
        <v>230</v>
      </c>
      <c r="C6" s="221">
        <v>1014</v>
      </c>
      <c r="D6" s="221">
        <v>6121</v>
      </c>
      <c r="E6" s="222">
        <v>1</v>
      </c>
      <c r="F6" s="222">
        <v>8285000000</v>
      </c>
      <c r="G6" s="223" t="s">
        <v>178</v>
      </c>
      <c r="H6" s="223" t="s">
        <v>831</v>
      </c>
      <c r="I6" s="223" t="s">
        <v>180</v>
      </c>
      <c r="J6" s="223">
        <v>400</v>
      </c>
      <c r="K6" s="223" t="s">
        <v>181</v>
      </c>
      <c r="L6" s="222">
        <v>2022</v>
      </c>
      <c r="M6" s="222">
        <v>2025</v>
      </c>
      <c r="N6" s="224">
        <v>0</v>
      </c>
      <c r="O6" s="224">
        <v>6856000</v>
      </c>
      <c r="P6" s="224">
        <v>226000</v>
      </c>
      <c r="Q6" s="224">
        <v>0</v>
      </c>
      <c r="R6" s="224">
        <v>6630000</v>
      </c>
      <c r="S6" s="222"/>
      <c r="T6" s="224">
        <v>6630000</v>
      </c>
      <c r="U6" s="224">
        <v>0</v>
      </c>
      <c r="V6" s="224">
        <v>0</v>
      </c>
      <c r="W6" s="224">
        <v>0</v>
      </c>
      <c r="X6" s="224">
        <v>0</v>
      </c>
      <c r="Y6" s="224">
        <v>0</v>
      </c>
      <c r="Z6" s="224">
        <v>0</v>
      </c>
      <c r="AA6" s="224">
        <v>0</v>
      </c>
      <c r="AB6" s="224">
        <v>0</v>
      </c>
      <c r="AC6" s="224">
        <v>0</v>
      </c>
      <c r="AD6" s="224">
        <v>0</v>
      </c>
      <c r="AE6" s="224">
        <v>0</v>
      </c>
      <c r="AF6" s="224">
        <v>0</v>
      </c>
      <c r="AG6" s="224">
        <v>0</v>
      </c>
      <c r="AH6" s="224">
        <v>0</v>
      </c>
      <c r="AI6" s="225">
        <v>0</v>
      </c>
      <c r="AJ6" s="236"/>
      <c r="AK6" s="236"/>
      <c r="AL6" s="234"/>
    </row>
    <row r="7" spans="1:62" s="219" customFormat="1" ht="24.6" customHeight="1" thickBot="1" x14ac:dyDescent="0.25">
      <c r="A7" s="234"/>
      <c r="B7" s="228">
        <v>230</v>
      </c>
      <c r="C7" s="229">
        <v>1014</v>
      </c>
      <c r="D7" s="229">
        <v>6121</v>
      </c>
      <c r="E7" s="230">
        <v>3</v>
      </c>
      <c r="F7" s="230">
        <v>8304000000</v>
      </c>
      <c r="G7" s="231" t="s">
        <v>178</v>
      </c>
      <c r="H7" s="231" t="s">
        <v>179</v>
      </c>
      <c r="I7" s="231" t="s">
        <v>180</v>
      </c>
      <c r="J7" s="231">
        <v>400</v>
      </c>
      <c r="K7" s="231" t="s">
        <v>181</v>
      </c>
      <c r="L7" s="230">
        <v>2024</v>
      </c>
      <c r="M7" s="230">
        <v>2028</v>
      </c>
      <c r="N7" s="232">
        <v>0</v>
      </c>
      <c r="O7" s="232">
        <v>32000000</v>
      </c>
      <c r="P7" s="232">
        <v>0</v>
      </c>
      <c r="Q7" s="232">
        <v>0</v>
      </c>
      <c r="R7" s="232">
        <v>2000000</v>
      </c>
      <c r="S7" s="230"/>
      <c r="T7" s="232">
        <v>0</v>
      </c>
      <c r="U7" s="232">
        <v>2000000</v>
      </c>
      <c r="V7" s="232">
        <v>0</v>
      </c>
      <c r="W7" s="232">
        <v>0</v>
      </c>
      <c r="X7" s="232">
        <v>0</v>
      </c>
      <c r="Y7" s="232">
        <v>0</v>
      </c>
      <c r="Z7" s="232">
        <v>10000000</v>
      </c>
      <c r="AA7" s="232">
        <v>0</v>
      </c>
      <c r="AB7" s="232">
        <v>10000000</v>
      </c>
      <c r="AC7" s="232">
        <v>0</v>
      </c>
      <c r="AD7" s="232">
        <v>10000000</v>
      </c>
      <c r="AE7" s="232">
        <v>10000000</v>
      </c>
      <c r="AF7" s="232">
        <v>10000000</v>
      </c>
      <c r="AG7" s="232">
        <v>0</v>
      </c>
      <c r="AH7" s="232">
        <v>10000000</v>
      </c>
      <c r="AI7" s="233">
        <v>0</v>
      </c>
      <c r="AJ7" s="236"/>
      <c r="AK7" s="236"/>
      <c r="AL7" s="234"/>
    </row>
    <row r="8" spans="1:62" s="16" customFormat="1" ht="24.6" customHeight="1" thickBot="1" x14ac:dyDescent="0.25">
      <c r="B8" s="10"/>
      <c r="C8" s="11"/>
      <c r="D8" s="11"/>
      <c r="E8" s="10"/>
      <c r="F8" s="10"/>
      <c r="G8" s="10"/>
      <c r="H8" s="428" t="s">
        <v>79</v>
      </c>
      <c r="I8" s="428"/>
      <c r="J8" s="428"/>
      <c r="K8" s="428"/>
      <c r="L8" s="428"/>
      <c r="M8" s="12"/>
      <c r="N8" s="12"/>
      <c r="O8" s="13">
        <f t="shared" ref="O8:AI8" si="0">SUM(O6:O7)</f>
        <v>38856000</v>
      </c>
      <c r="P8" s="14">
        <f t="shared" si="0"/>
        <v>226000</v>
      </c>
      <c r="Q8" s="14">
        <f t="shared" si="0"/>
        <v>0</v>
      </c>
      <c r="R8" s="14">
        <f t="shared" si="0"/>
        <v>8630000</v>
      </c>
      <c r="S8" s="14">
        <f t="shared" si="0"/>
        <v>0</v>
      </c>
      <c r="T8" s="14">
        <f t="shared" si="0"/>
        <v>6630000</v>
      </c>
      <c r="U8" s="14">
        <f t="shared" si="0"/>
        <v>2000000</v>
      </c>
      <c r="V8" s="14">
        <f t="shared" si="0"/>
        <v>0</v>
      </c>
      <c r="W8" s="14">
        <f t="shared" si="0"/>
        <v>0</v>
      </c>
      <c r="X8" s="14">
        <f t="shared" si="0"/>
        <v>0</v>
      </c>
      <c r="Y8" s="14">
        <f t="shared" si="0"/>
        <v>0</v>
      </c>
      <c r="Z8" s="14">
        <f t="shared" si="0"/>
        <v>10000000</v>
      </c>
      <c r="AA8" s="14">
        <f t="shared" si="0"/>
        <v>0</v>
      </c>
      <c r="AB8" s="14">
        <f t="shared" si="0"/>
        <v>10000000</v>
      </c>
      <c r="AC8" s="14">
        <f t="shared" si="0"/>
        <v>0</v>
      </c>
      <c r="AD8" s="14">
        <f t="shared" si="0"/>
        <v>10000000</v>
      </c>
      <c r="AE8" s="14">
        <f t="shared" si="0"/>
        <v>10000000</v>
      </c>
      <c r="AF8" s="14">
        <f t="shared" si="0"/>
        <v>10000000</v>
      </c>
      <c r="AG8" s="14">
        <f t="shared" si="0"/>
        <v>0</v>
      </c>
      <c r="AH8" s="14">
        <f t="shared" si="0"/>
        <v>10000000</v>
      </c>
      <c r="AI8" s="15">
        <f t="shared" si="0"/>
        <v>0</v>
      </c>
      <c r="AJ8" s="2"/>
      <c r="AK8" s="2"/>
      <c r="AL8" s="2"/>
    </row>
    <row r="9" spans="1:62" s="2" customFormat="1" ht="24.6" customHeight="1" thickBot="1" x14ac:dyDescent="0.25">
      <c r="B9" s="6"/>
      <c r="C9" s="8" t="s">
        <v>162</v>
      </c>
      <c r="D9" s="9"/>
      <c r="E9" s="6"/>
      <c r="F9" s="6"/>
      <c r="G9" s="6"/>
      <c r="H9" s="6"/>
      <c r="I9" s="6"/>
      <c r="J9" s="6"/>
      <c r="K9" s="201"/>
      <c r="L9" s="6"/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62" s="219" customFormat="1" ht="24.6" customHeight="1" x14ac:dyDescent="0.2">
      <c r="A10" s="234"/>
      <c r="B10" s="220">
        <v>190</v>
      </c>
      <c r="C10" s="221">
        <v>1037</v>
      </c>
      <c r="D10" s="221">
        <v>6121</v>
      </c>
      <c r="E10" s="222">
        <v>1</v>
      </c>
      <c r="F10" s="222"/>
      <c r="G10" s="223" t="s">
        <v>182</v>
      </c>
      <c r="H10" s="223" t="s">
        <v>183</v>
      </c>
      <c r="I10" s="223" t="s">
        <v>184</v>
      </c>
      <c r="J10" s="223">
        <v>400</v>
      </c>
      <c r="K10" s="223" t="s">
        <v>181</v>
      </c>
      <c r="L10" s="222">
        <v>2024</v>
      </c>
      <c r="M10" s="222">
        <v>2027</v>
      </c>
      <c r="N10" s="224">
        <v>0</v>
      </c>
      <c r="O10" s="224">
        <v>10667840</v>
      </c>
      <c r="P10" s="224">
        <v>0</v>
      </c>
      <c r="Q10" s="224">
        <v>367840</v>
      </c>
      <c r="R10" s="224">
        <v>0</v>
      </c>
      <c r="S10" s="222"/>
      <c r="T10" s="224">
        <v>0</v>
      </c>
      <c r="U10" s="224">
        <v>0</v>
      </c>
      <c r="V10" s="224">
        <v>0</v>
      </c>
      <c r="W10" s="224">
        <v>0</v>
      </c>
      <c r="X10" s="224">
        <v>0</v>
      </c>
      <c r="Y10" s="224">
        <v>0</v>
      </c>
      <c r="Z10" s="224">
        <v>2060000</v>
      </c>
      <c r="AA10" s="224">
        <v>0</v>
      </c>
      <c r="AB10" s="224">
        <v>2060000</v>
      </c>
      <c r="AC10" s="224">
        <v>8240000</v>
      </c>
      <c r="AD10" s="224">
        <v>0</v>
      </c>
      <c r="AE10" s="224">
        <v>8240000</v>
      </c>
      <c r="AF10" s="224">
        <v>0</v>
      </c>
      <c r="AG10" s="224">
        <v>0</v>
      </c>
      <c r="AH10" s="224">
        <v>0</v>
      </c>
      <c r="AI10" s="225">
        <v>0</v>
      </c>
      <c r="AJ10" s="236"/>
      <c r="AK10" s="236"/>
      <c r="AL10" s="234"/>
    </row>
    <row r="11" spans="1:62" s="219" customFormat="1" ht="24.6" customHeight="1" thickBot="1" x14ac:dyDescent="0.25">
      <c r="A11" s="234"/>
      <c r="B11" s="228">
        <v>190</v>
      </c>
      <c r="C11" s="229">
        <v>1037</v>
      </c>
      <c r="D11" s="229">
        <v>6121</v>
      </c>
      <c r="E11" s="230">
        <v>1</v>
      </c>
      <c r="F11" s="230"/>
      <c r="G11" s="231" t="s">
        <v>182</v>
      </c>
      <c r="H11" s="231" t="s">
        <v>185</v>
      </c>
      <c r="I11" s="231" t="s">
        <v>186</v>
      </c>
      <c r="J11" s="231">
        <v>400</v>
      </c>
      <c r="K11" s="231" t="s">
        <v>181</v>
      </c>
      <c r="L11" s="230">
        <v>2024</v>
      </c>
      <c r="M11" s="230">
        <v>2026</v>
      </c>
      <c r="N11" s="232">
        <v>0</v>
      </c>
      <c r="O11" s="232">
        <v>15600000</v>
      </c>
      <c r="P11" s="232">
        <v>0</v>
      </c>
      <c r="Q11" s="232">
        <v>200000</v>
      </c>
      <c r="R11" s="232">
        <v>0</v>
      </c>
      <c r="S11" s="230"/>
      <c r="T11" s="232">
        <v>0</v>
      </c>
      <c r="U11" s="232">
        <v>0</v>
      </c>
      <c r="V11" s="232">
        <v>0</v>
      </c>
      <c r="W11" s="232">
        <v>0</v>
      </c>
      <c r="X11" s="232">
        <v>0</v>
      </c>
      <c r="Y11" s="232">
        <v>0</v>
      </c>
      <c r="Z11" s="232">
        <v>15400000</v>
      </c>
      <c r="AA11" s="232">
        <v>0</v>
      </c>
      <c r="AB11" s="232">
        <v>15400000</v>
      </c>
      <c r="AC11" s="232">
        <v>0</v>
      </c>
      <c r="AD11" s="232">
        <v>0</v>
      </c>
      <c r="AE11" s="232">
        <v>0</v>
      </c>
      <c r="AF11" s="232">
        <v>0</v>
      </c>
      <c r="AG11" s="232">
        <v>0</v>
      </c>
      <c r="AH11" s="232">
        <v>0</v>
      </c>
      <c r="AI11" s="233">
        <v>0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s="16" customFormat="1" ht="24.6" customHeight="1" thickBot="1" x14ac:dyDescent="0.25">
      <c r="B12" s="10"/>
      <c r="C12" s="11"/>
      <c r="D12" s="11"/>
      <c r="E12" s="10"/>
      <c r="F12" s="10"/>
      <c r="G12" s="10"/>
      <c r="H12" s="428" t="s">
        <v>90</v>
      </c>
      <c r="I12" s="428"/>
      <c r="J12" s="428"/>
      <c r="K12" s="428"/>
      <c r="L12" s="428"/>
      <c r="M12" s="12"/>
      <c r="N12" s="12"/>
      <c r="O12" s="13">
        <f t="shared" ref="O12:AI12" si="1">SUM(O10:O11)</f>
        <v>26267840</v>
      </c>
      <c r="P12" s="14">
        <f t="shared" si="1"/>
        <v>0</v>
      </c>
      <c r="Q12" s="14">
        <f t="shared" si="1"/>
        <v>567840</v>
      </c>
      <c r="R12" s="14">
        <f t="shared" si="1"/>
        <v>0</v>
      </c>
      <c r="S12" s="14">
        <f t="shared" si="1"/>
        <v>0</v>
      </c>
      <c r="T12" s="14">
        <f t="shared" si="1"/>
        <v>0</v>
      </c>
      <c r="U12" s="14">
        <f t="shared" si="1"/>
        <v>0</v>
      </c>
      <c r="V12" s="14">
        <f t="shared" si="1"/>
        <v>0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14">
        <f t="shared" si="1"/>
        <v>17460000</v>
      </c>
      <c r="AA12" s="14">
        <f t="shared" si="1"/>
        <v>0</v>
      </c>
      <c r="AB12" s="14">
        <f t="shared" si="1"/>
        <v>17460000</v>
      </c>
      <c r="AC12" s="14">
        <f t="shared" si="1"/>
        <v>8240000</v>
      </c>
      <c r="AD12" s="14">
        <f t="shared" si="1"/>
        <v>0</v>
      </c>
      <c r="AE12" s="14">
        <f t="shared" si="1"/>
        <v>8240000</v>
      </c>
      <c r="AF12" s="14">
        <f t="shared" si="1"/>
        <v>0</v>
      </c>
      <c r="AG12" s="14">
        <f t="shared" si="1"/>
        <v>0</v>
      </c>
      <c r="AH12" s="14">
        <f t="shared" si="1"/>
        <v>0</v>
      </c>
      <c r="AI12" s="15">
        <f t="shared" si="1"/>
        <v>0</v>
      </c>
      <c r="AJ12" s="236"/>
      <c r="AK12" s="236"/>
      <c r="AL12" s="234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</row>
    <row r="13" spans="1:62" s="2" customFormat="1" ht="24.6" customHeight="1" thickBot="1" x14ac:dyDescent="0.25">
      <c r="B13" s="6"/>
      <c r="C13" s="8" t="s">
        <v>97</v>
      </c>
      <c r="D13" s="9"/>
      <c r="E13" s="213"/>
      <c r="F13" s="213"/>
      <c r="G13" s="213"/>
      <c r="H13" s="213"/>
      <c r="I13" s="6"/>
      <c r="J13" s="6"/>
      <c r="K13" s="201"/>
      <c r="L13" s="6"/>
      <c r="M13" s="6"/>
      <c r="N13" s="6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62" s="219" customFormat="1" ht="24.6" customHeight="1" x14ac:dyDescent="0.2">
      <c r="A14" s="234"/>
      <c r="B14" s="220">
        <v>190</v>
      </c>
      <c r="C14" s="221">
        <v>1039</v>
      </c>
      <c r="D14" s="221">
        <v>6121</v>
      </c>
      <c r="E14" s="222">
        <v>1</v>
      </c>
      <c r="F14" s="222"/>
      <c r="G14" s="223">
        <v>440</v>
      </c>
      <c r="H14" s="223" t="s">
        <v>187</v>
      </c>
      <c r="I14" s="223" t="s">
        <v>188</v>
      </c>
      <c r="J14" s="223">
        <v>440</v>
      </c>
      <c r="K14" s="223" t="s">
        <v>189</v>
      </c>
      <c r="L14" s="222">
        <v>2026</v>
      </c>
      <c r="M14" s="222">
        <v>2026</v>
      </c>
      <c r="N14" s="224">
        <v>0</v>
      </c>
      <c r="O14" s="224">
        <v>5000000</v>
      </c>
      <c r="P14" s="224">
        <v>0</v>
      </c>
      <c r="Q14" s="224">
        <v>0</v>
      </c>
      <c r="R14" s="224">
        <v>0</v>
      </c>
      <c r="S14" s="222"/>
      <c r="T14" s="224">
        <v>0</v>
      </c>
      <c r="U14" s="224">
        <v>0</v>
      </c>
      <c r="V14" s="224">
        <v>0</v>
      </c>
      <c r="W14" s="224">
        <v>0</v>
      </c>
      <c r="X14" s="224">
        <v>0</v>
      </c>
      <c r="Y14" s="224">
        <v>0</v>
      </c>
      <c r="Z14" s="224">
        <v>5000000</v>
      </c>
      <c r="AA14" s="224">
        <v>0</v>
      </c>
      <c r="AB14" s="224">
        <v>5000000</v>
      </c>
      <c r="AC14" s="224">
        <v>0</v>
      </c>
      <c r="AD14" s="224">
        <v>0</v>
      </c>
      <c r="AE14" s="224">
        <v>0</v>
      </c>
      <c r="AF14" s="224">
        <v>0</v>
      </c>
      <c r="AG14" s="224">
        <v>0</v>
      </c>
      <c r="AH14" s="224">
        <v>0</v>
      </c>
      <c r="AI14" s="225">
        <v>0</v>
      </c>
      <c r="AJ14" s="236"/>
      <c r="AK14" s="236"/>
      <c r="AL14" s="234"/>
    </row>
    <row r="15" spans="1:62" s="219" customFormat="1" ht="24.6" customHeight="1" thickBot="1" x14ac:dyDescent="0.25">
      <c r="A15" s="234"/>
      <c r="B15" s="228">
        <v>190</v>
      </c>
      <c r="C15" s="229">
        <v>1039</v>
      </c>
      <c r="D15" s="229">
        <v>6121</v>
      </c>
      <c r="E15" s="230">
        <v>1</v>
      </c>
      <c r="F15" s="230"/>
      <c r="G15" s="231">
        <v>440</v>
      </c>
      <c r="H15" s="231" t="s">
        <v>190</v>
      </c>
      <c r="I15" s="231" t="s">
        <v>191</v>
      </c>
      <c r="J15" s="231">
        <v>400</v>
      </c>
      <c r="K15" s="231" t="s">
        <v>189</v>
      </c>
      <c r="L15" s="230">
        <v>2024</v>
      </c>
      <c r="M15" s="230">
        <v>2027</v>
      </c>
      <c r="N15" s="232">
        <v>0</v>
      </c>
      <c r="O15" s="232">
        <v>56600000</v>
      </c>
      <c r="P15" s="232">
        <v>0</v>
      </c>
      <c r="Q15" s="232">
        <v>800000</v>
      </c>
      <c r="R15" s="232">
        <v>800000</v>
      </c>
      <c r="S15" s="230"/>
      <c r="T15" s="232">
        <v>800000</v>
      </c>
      <c r="U15" s="232">
        <v>0</v>
      </c>
      <c r="V15" s="232">
        <v>0</v>
      </c>
      <c r="W15" s="232">
        <v>0</v>
      </c>
      <c r="X15" s="232">
        <v>0</v>
      </c>
      <c r="Y15" s="232">
        <v>0</v>
      </c>
      <c r="Z15" s="232">
        <v>52500000</v>
      </c>
      <c r="AA15" s="232">
        <v>0</v>
      </c>
      <c r="AB15" s="232">
        <v>52500000</v>
      </c>
      <c r="AC15" s="232">
        <v>2500000</v>
      </c>
      <c r="AD15" s="232">
        <v>0</v>
      </c>
      <c r="AE15" s="232">
        <v>2500000</v>
      </c>
      <c r="AF15" s="232">
        <v>0</v>
      </c>
      <c r="AG15" s="232">
        <v>0</v>
      </c>
      <c r="AH15" s="232">
        <v>0</v>
      </c>
      <c r="AI15" s="233">
        <v>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s="16" customFormat="1" ht="24.6" customHeight="1" thickBot="1" x14ac:dyDescent="0.25">
      <c r="B16" s="10"/>
      <c r="C16" s="11"/>
      <c r="D16" s="11"/>
      <c r="E16" s="10"/>
      <c r="F16" s="10"/>
      <c r="G16" s="10"/>
      <c r="H16" s="428" t="s">
        <v>95</v>
      </c>
      <c r="I16" s="428"/>
      <c r="J16" s="428"/>
      <c r="K16" s="428"/>
      <c r="L16" s="428"/>
      <c r="M16" s="12"/>
      <c r="N16" s="12"/>
      <c r="O16" s="13">
        <f t="shared" ref="O16:AI16" si="2">SUM(O14:O15)</f>
        <v>61600000</v>
      </c>
      <c r="P16" s="14">
        <f t="shared" si="2"/>
        <v>0</v>
      </c>
      <c r="Q16" s="14">
        <f t="shared" si="2"/>
        <v>800000</v>
      </c>
      <c r="R16" s="14">
        <f t="shared" si="2"/>
        <v>800000</v>
      </c>
      <c r="S16" s="14">
        <f t="shared" si="2"/>
        <v>0</v>
      </c>
      <c r="T16" s="14">
        <f t="shared" si="2"/>
        <v>800000</v>
      </c>
      <c r="U16" s="14">
        <f t="shared" si="2"/>
        <v>0</v>
      </c>
      <c r="V16" s="14">
        <f t="shared" si="2"/>
        <v>0</v>
      </c>
      <c r="W16" s="14">
        <f t="shared" si="2"/>
        <v>0</v>
      </c>
      <c r="X16" s="14">
        <f t="shared" si="2"/>
        <v>0</v>
      </c>
      <c r="Y16" s="14">
        <f t="shared" si="2"/>
        <v>0</v>
      </c>
      <c r="Z16" s="14">
        <f t="shared" si="2"/>
        <v>57500000</v>
      </c>
      <c r="AA16" s="14">
        <f t="shared" si="2"/>
        <v>0</v>
      </c>
      <c r="AB16" s="14">
        <f t="shared" si="2"/>
        <v>57500000</v>
      </c>
      <c r="AC16" s="14">
        <f t="shared" si="2"/>
        <v>2500000</v>
      </c>
      <c r="AD16" s="14">
        <f t="shared" si="2"/>
        <v>0</v>
      </c>
      <c r="AE16" s="14">
        <f t="shared" si="2"/>
        <v>2500000</v>
      </c>
      <c r="AF16" s="14">
        <f t="shared" si="2"/>
        <v>0</v>
      </c>
      <c r="AG16" s="14">
        <f t="shared" si="2"/>
        <v>0</v>
      </c>
      <c r="AH16" s="14">
        <f t="shared" si="2"/>
        <v>0</v>
      </c>
      <c r="AI16" s="15">
        <f t="shared" si="2"/>
        <v>0</v>
      </c>
      <c r="AJ16" s="236"/>
      <c r="AK16" s="236"/>
      <c r="AL16" s="234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</row>
    <row r="17" spans="1:62" s="2" customFormat="1" ht="24.6" customHeight="1" x14ac:dyDescent="0.2">
      <c r="B17" s="6"/>
      <c r="C17" s="1" t="s">
        <v>20</v>
      </c>
      <c r="D17" s="1"/>
      <c r="E17" s="6"/>
      <c r="F17" s="6"/>
      <c r="G17" s="6"/>
      <c r="H17" s="6"/>
      <c r="I17" s="6"/>
      <c r="J17" s="6"/>
      <c r="K17" s="201"/>
      <c r="L17" s="6"/>
      <c r="M17" s="6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62" s="2" customFormat="1" ht="24.6" customHeight="1" thickBot="1" x14ac:dyDescent="0.25">
      <c r="B18" s="6"/>
      <c r="C18" s="8" t="s">
        <v>98</v>
      </c>
      <c r="D18" s="9"/>
      <c r="E18" s="6"/>
      <c r="F18" s="6"/>
      <c r="G18" s="6"/>
      <c r="H18" s="6"/>
      <c r="I18" s="6"/>
      <c r="J18" s="6"/>
      <c r="K18" s="201"/>
      <c r="L18" s="6"/>
      <c r="M18" s="6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236"/>
      <c r="AK18" s="236"/>
      <c r="AL18" s="234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</row>
    <row r="19" spans="1:62" s="219" customFormat="1" ht="24.6" customHeight="1" x14ac:dyDescent="0.2">
      <c r="A19" s="234"/>
      <c r="B19" s="220">
        <v>221</v>
      </c>
      <c r="C19" s="221">
        <v>2143</v>
      </c>
      <c r="D19" s="221">
        <v>6313</v>
      </c>
      <c r="E19" s="222">
        <v>1</v>
      </c>
      <c r="F19" s="222"/>
      <c r="G19" s="223">
        <v>480</v>
      </c>
      <c r="H19" s="223" t="s">
        <v>192</v>
      </c>
      <c r="I19" s="223" t="s">
        <v>193</v>
      </c>
      <c r="J19" s="223">
        <v>480</v>
      </c>
      <c r="K19" s="223" t="s">
        <v>194</v>
      </c>
      <c r="L19" s="222">
        <v>2024</v>
      </c>
      <c r="M19" s="222">
        <v>2029</v>
      </c>
      <c r="N19" s="224">
        <v>0</v>
      </c>
      <c r="O19" s="224">
        <v>327950000</v>
      </c>
      <c r="P19" s="224">
        <v>0</v>
      </c>
      <c r="Q19" s="224">
        <v>450000</v>
      </c>
      <c r="R19" s="224">
        <v>0</v>
      </c>
      <c r="S19" s="222"/>
      <c r="T19" s="224">
        <v>0</v>
      </c>
      <c r="U19" s="224">
        <v>0</v>
      </c>
      <c r="V19" s="224">
        <v>0</v>
      </c>
      <c r="W19" s="224">
        <v>0</v>
      </c>
      <c r="X19" s="224">
        <v>0</v>
      </c>
      <c r="Y19" s="224">
        <v>0</v>
      </c>
      <c r="Z19" s="224">
        <v>250000</v>
      </c>
      <c r="AA19" s="224">
        <v>0</v>
      </c>
      <c r="AB19" s="224">
        <v>250000</v>
      </c>
      <c r="AC19" s="224">
        <v>180000000</v>
      </c>
      <c r="AD19" s="224">
        <v>0</v>
      </c>
      <c r="AE19" s="224">
        <v>180000000</v>
      </c>
      <c r="AF19" s="224">
        <v>140000000</v>
      </c>
      <c r="AG19" s="224">
        <v>0</v>
      </c>
      <c r="AH19" s="224">
        <v>140000000</v>
      </c>
      <c r="AI19" s="225">
        <v>7250000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s="219" customFormat="1" ht="24.6" customHeight="1" x14ac:dyDescent="0.2">
      <c r="A20" s="234"/>
      <c r="B20" s="226">
        <v>221</v>
      </c>
      <c r="C20" s="215">
        <v>2143</v>
      </c>
      <c r="D20" s="215">
        <v>6313</v>
      </c>
      <c r="E20" s="216">
        <v>5</v>
      </c>
      <c r="F20" s="216"/>
      <c r="G20" s="217">
        <v>480</v>
      </c>
      <c r="H20" s="217" t="s">
        <v>195</v>
      </c>
      <c r="I20" s="217" t="s">
        <v>193</v>
      </c>
      <c r="J20" s="217">
        <v>480</v>
      </c>
      <c r="K20" s="217" t="s">
        <v>194</v>
      </c>
      <c r="L20" s="216">
        <v>2026</v>
      </c>
      <c r="M20" s="216">
        <v>2026</v>
      </c>
      <c r="N20" s="218">
        <v>0</v>
      </c>
      <c r="O20" s="218">
        <v>3300000</v>
      </c>
      <c r="P20" s="218">
        <v>0</v>
      </c>
      <c r="Q20" s="218">
        <v>100000</v>
      </c>
      <c r="R20" s="218">
        <v>0</v>
      </c>
      <c r="S20" s="216"/>
      <c r="T20" s="218">
        <v>0</v>
      </c>
      <c r="U20" s="218">
        <v>0</v>
      </c>
      <c r="V20" s="218">
        <v>0</v>
      </c>
      <c r="W20" s="218">
        <v>0</v>
      </c>
      <c r="X20" s="218">
        <v>0</v>
      </c>
      <c r="Y20" s="218">
        <v>0</v>
      </c>
      <c r="Z20" s="218">
        <v>3200000</v>
      </c>
      <c r="AA20" s="218">
        <v>0</v>
      </c>
      <c r="AB20" s="218">
        <v>3200000</v>
      </c>
      <c r="AC20" s="218">
        <v>0</v>
      </c>
      <c r="AD20" s="218">
        <v>0</v>
      </c>
      <c r="AE20" s="218">
        <v>0</v>
      </c>
      <c r="AF20" s="218">
        <v>0</v>
      </c>
      <c r="AG20" s="218">
        <v>0</v>
      </c>
      <c r="AH20" s="218">
        <v>0</v>
      </c>
      <c r="AI20" s="227">
        <v>0</v>
      </c>
      <c r="AJ20" s="236"/>
      <c r="AK20" s="236"/>
      <c r="AL20" s="234"/>
    </row>
    <row r="21" spans="1:62" s="219" customFormat="1" ht="24.6" customHeight="1" x14ac:dyDescent="0.2">
      <c r="A21" s="234"/>
      <c r="B21" s="226">
        <v>221</v>
      </c>
      <c r="C21" s="215">
        <v>2143</v>
      </c>
      <c r="D21" s="215">
        <v>6313</v>
      </c>
      <c r="E21" s="216">
        <v>2</v>
      </c>
      <c r="F21" s="216"/>
      <c r="G21" s="217">
        <v>480</v>
      </c>
      <c r="H21" s="217" t="s">
        <v>196</v>
      </c>
      <c r="I21" s="217" t="s">
        <v>197</v>
      </c>
      <c r="J21" s="217">
        <v>480</v>
      </c>
      <c r="K21" s="217" t="s">
        <v>194</v>
      </c>
      <c r="L21" s="216">
        <v>2025</v>
      </c>
      <c r="M21" s="216">
        <v>2026</v>
      </c>
      <c r="N21" s="218">
        <v>0</v>
      </c>
      <c r="O21" s="218">
        <v>1800000</v>
      </c>
      <c r="P21" s="218">
        <v>0</v>
      </c>
      <c r="Q21" s="218">
        <v>0</v>
      </c>
      <c r="R21" s="218">
        <v>0</v>
      </c>
      <c r="S21" s="216"/>
      <c r="T21" s="218">
        <v>0</v>
      </c>
      <c r="U21" s="218">
        <v>0</v>
      </c>
      <c r="V21" s="218">
        <v>0</v>
      </c>
      <c r="W21" s="218">
        <v>0</v>
      </c>
      <c r="X21" s="218">
        <v>0</v>
      </c>
      <c r="Y21" s="218">
        <v>0</v>
      </c>
      <c r="Z21" s="218">
        <v>1800000</v>
      </c>
      <c r="AA21" s="218">
        <v>0</v>
      </c>
      <c r="AB21" s="218">
        <v>1800000</v>
      </c>
      <c r="AC21" s="218">
        <v>0</v>
      </c>
      <c r="AD21" s="218">
        <v>0</v>
      </c>
      <c r="AE21" s="218">
        <v>0</v>
      </c>
      <c r="AF21" s="218">
        <v>0</v>
      </c>
      <c r="AG21" s="218">
        <v>0</v>
      </c>
      <c r="AH21" s="218">
        <v>0</v>
      </c>
      <c r="AI21" s="227">
        <v>0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s="219" customFormat="1" ht="24.6" customHeight="1" x14ac:dyDescent="0.2">
      <c r="A22" s="234"/>
      <c r="B22" s="226">
        <v>221</v>
      </c>
      <c r="C22" s="215">
        <v>2143</v>
      </c>
      <c r="D22" s="215">
        <v>6313</v>
      </c>
      <c r="E22" s="216">
        <v>1</v>
      </c>
      <c r="F22" s="216"/>
      <c r="G22" s="217">
        <v>480</v>
      </c>
      <c r="H22" s="217" t="s">
        <v>198</v>
      </c>
      <c r="I22" s="217" t="s">
        <v>193</v>
      </c>
      <c r="J22" s="217">
        <v>480</v>
      </c>
      <c r="K22" s="217" t="s">
        <v>194</v>
      </c>
      <c r="L22" s="216">
        <v>2024</v>
      </c>
      <c r="M22" s="216">
        <v>2026</v>
      </c>
      <c r="N22" s="218">
        <v>0</v>
      </c>
      <c r="O22" s="218">
        <v>1500000</v>
      </c>
      <c r="P22" s="218">
        <v>0</v>
      </c>
      <c r="Q22" s="218">
        <v>600000</v>
      </c>
      <c r="R22" s="218">
        <v>450000</v>
      </c>
      <c r="S22" s="216"/>
      <c r="T22" s="218">
        <v>0</v>
      </c>
      <c r="U22" s="218">
        <v>450000</v>
      </c>
      <c r="V22" s="218">
        <v>0</v>
      </c>
      <c r="W22" s="218">
        <v>0</v>
      </c>
      <c r="X22" s="218">
        <v>0</v>
      </c>
      <c r="Y22" s="218">
        <v>0</v>
      </c>
      <c r="Z22" s="218">
        <v>450000</v>
      </c>
      <c r="AA22" s="218">
        <v>0</v>
      </c>
      <c r="AB22" s="218">
        <v>450000</v>
      </c>
      <c r="AC22" s="218">
        <v>0</v>
      </c>
      <c r="AD22" s="218">
        <v>0</v>
      </c>
      <c r="AE22" s="218">
        <v>0</v>
      </c>
      <c r="AF22" s="218">
        <v>0</v>
      </c>
      <c r="AG22" s="218">
        <v>0</v>
      </c>
      <c r="AH22" s="218">
        <v>0</v>
      </c>
      <c r="AI22" s="227">
        <v>0</v>
      </c>
      <c r="AJ22" s="236"/>
      <c r="AK22" s="236"/>
      <c r="AL22" s="234"/>
    </row>
    <row r="23" spans="1:62" s="219" customFormat="1" ht="24.6" customHeight="1" x14ac:dyDescent="0.2">
      <c r="A23" s="234"/>
      <c r="B23" s="226">
        <v>221</v>
      </c>
      <c r="C23" s="215">
        <v>2143</v>
      </c>
      <c r="D23" s="215">
        <v>6313</v>
      </c>
      <c r="E23" s="216">
        <v>1</v>
      </c>
      <c r="F23" s="216"/>
      <c r="G23" s="217">
        <v>480</v>
      </c>
      <c r="H23" s="217" t="s">
        <v>199</v>
      </c>
      <c r="I23" s="217" t="s">
        <v>200</v>
      </c>
      <c r="J23" s="217">
        <v>480</v>
      </c>
      <c r="K23" s="217" t="s">
        <v>194</v>
      </c>
      <c r="L23" s="216">
        <v>2026</v>
      </c>
      <c r="M23" s="216">
        <v>2027</v>
      </c>
      <c r="N23" s="218">
        <v>0</v>
      </c>
      <c r="O23" s="218">
        <v>600000</v>
      </c>
      <c r="P23" s="218">
        <v>0</v>
      </c>
      <c r="Q23" s="218">
        <v>0</v>
      </c>
      <c r="R23" s="218">
        <v>0</v>
      </c>
      <c r="S23" s="216"/>
      <c r="T23" s="218">
        <v>0</v>
      </c>
      <c r="U23" s="218">
        <v>0</v>
      </c>
      <c r="V23" s="218">
        <v>0</v>
      </c>
      <c r="W23" s="218">
        <v>0</v>
      </c>
      <c r="X23" s="218">
        <v>0</v>
      </c>
      <c r="Y23" s="218">
        <v>0</v>
      </c>
      <c r="Z23" s="218">
        <v>300000</v>
      </c>
      <c r="AA23" s="218">
        <v>0</v>
      </c>
      <c r="AB23" s="218">
        <v>300000</v>
      </c>
      <c r="AC23" s="218">
        <v>300000</v>
      </c>
      <c r="AD23" s="218">
        <v>0</v>
      </c>
      <c r="AE23" s="218">
        <v>300000</v>
      </c>
      <c r="AF23" s="218">
        <v>0</v>
      </c>
      <c r="AG23" s="218">
        <v>0</v>
      </c>
      <c r="AH23" s="218">
        <v>0</v>
      </c>
      <c r="AI23" s="227">
        <v>0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s="219" customFormat="1" ht="24.6" customHeight="1" x14ac:dyDescent="0.2">
      <c r="A24" s="234"/>
      <c r="B24" s="226">
        <v>221</v>
      </c>
      <c r="C24" s="215">
        <v>2143</v>
      </c>
      <c r="D24" s="215">
        <v>6313</v>
      </c>
      <c r="E24" s="216">
        <v>3</v>
      </c>
      <c r="F24" s="216"/>
      <c r="G24" s="217">
        <v>480</v>
      </c>
      <c r="H24" s="217" t="s">
        <v>201</v>
      </c>
      <c r="I24" s="217" t="s">
        <v>193</v>
      </c>
      <c r="J24" s="217">
        <v>480</v>
      </c>
      <c r="K24" s="217" t="s">
        <v>194</v>
      </c>
      <c r="L24" s="216">
        <v>2022</v>
      </c>
      <c r="M24" s="216">
        <v>2025</v>
      </c>
      <c r="N24" s="218">
        <v>11000000</v>
      </c>
      <c r="O24" s="218">
        <v>19000000</v>
      </c>
      <c r="P24" s="218">
        <v>0</v>
      </c>
      <c r="Q24" s="218">
        <v>1000000</v>
      </c>
      <c r="R24" s="218">
        <v>18000000</v>
      </c>
      <c r="S24" s="216"/>
      <c r="T24" s="218">
        <v>0</v>
      </c>
      <c r="U24" s="218">
        <v>18000000</v>
      </c>
      <c r="V24" s="218">
        <v>0</v>
      </c>
      <c r="W24" s="218">
        <v>0</v>
      </c>
      <c r="X24" s="218">
        <v>0</v>
      </c>
      <c r="Y24" s="218">
        <v>0</v>
      </c>
      <c r="Z24" s="218">
        <v>0</v>
      </c>
      <c r="AA24" s="218">
        <v>0</v>
      </c>
      <c r="AB24" s="218">
        <v>0</v>
      </c>
      <c r="AC24" s="218">
        <v>0</v>
      </c>
      <c r="AD24" s="218">
        <v>0</v>
      </c>
      <c r="AE24" s="218">
        <v>0</v>
      </c>
      <c r="AF24" s="218">
        <v>0</v>
      </c>
      <c r="AG24" s="218">
        <v>0</v>
      </c>
      <c r="AH24" s="218">
        <v>0</v>
      </c>
      <c r="AI24" s="227">
        <v>0</v>
      </c>
      <c r="AJ24" s="236"/>
      <c r="AK24" s="236"/>
      <c r="AL24" s="234"/>
    </row>
    <row r="25" spans="1:62" s="219" customFormat="1" ht="24.6" customHeight="1" x14ac:dyDescent="0.2">
      <c r="A25" s="234"/>
      <c r="B25" s="226">
        <v>221</v>
      </c>
      <c r="C25" s="215">
        <v>2143</v>
      </c>
      <c r="D25" s="215">
        <v>6313</v>
      </c>
      <c r="E25" s="216">
        <v>2</v>
      </c>
      <c r="F25" s="216"/>
      <c r="G25" s="217">
        <v>480</v>
      </c>
      <c r="H25" s="217" t="s">
        <v>202</v>
      </c>
      <c r="I25" s="217" t="s">
        <v>200</v>
      </c>
      <c r="J25" s="217">
        <v>480</v>
      </c>
      <c r="K25" s="217" t="s">
        <v>194</v>
      </c>
      <c r="L25" s="216">
        <v>2025</v>
      </c>
      <c r="M25" s="216">
        <v>2026</v>
      </c>
      <c r="N25" s="218">
        <v>0</v>
      </c>
      <c r="O25" s="218">
        <v>3200000</v>
      </c>
      <c r="P25" s="218">
        <v>0</v>
      </c>
      <c r="Q25" s="218">
        <v>0</v>
      </c>
      <c r="R25" s="218">
        <v>0</v>
      </c>
      <c r="S25" s="216"/>
      <c r="T25" s="218">
        <v>0</v>
      </c>
      <c r="U25" s="218">
        <v>0</v>
      </c>
      <c r="V25" s="218">
        <v>0</v>
      </c>
      <c r="W25" s="218">
        <v>0</v>
      </c>
      <c r="X25" s="218">
        <v>0</v>
      </c>
      <c r="Y25" s="218">
        <v>0</v>
      </c>
      <c r="Z25" s="218">
        <v>3200000</v>
      </c>
      <c r="AA25" s="218">
        <v>0</v>
      </c>
      <c r="AB25" s="218">
        <v>3200000</v>
      </c>
      <c r="AC25" s="218">
        <v>0</v>
      </c>
      <c r="AD25" s="218">
        <v>0</v>
      </c>
      <c r="AE25" s="218">
        <v>0</v>
      </c>
      <c r="AF25" s="218">
        <v>0</v>
      </c>
      <c r="AG25" s="218">
        <v>0</v>
      </c>
      <c r="AH25" s="218">
        <v>0</v>
      </c>
      <c r="AI25" s="227">
        <v>0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219" customFormat="1" ht="24.6" customHeight="1" x14ac:dyDescent="0.2">
      <c r="A26" s="234"/>
      <c r="B26" s="226">
        <v>221</v>
      </c>
      <c r="C26" s="215">
        <v>2143</v>
      </c>
      <c r="D26" s="215">
        <v>6313</v>
      </c>
      <c r="E26" s="216">
        <v>1</v>
      </c>
      <c r="F26" s="216"/>
      <c r="G26" s="217">
        <v>480</v>
      </c>
      <c r="H26" s="217" t="s">
        <v>203</v>
      </c>
      <c r="I26" s="217" t="s">
        <v>193</v>
      </c>
      <c r="J26" s="217">
        <v>400</v>
      </c>
      <c r="K26" s="217" t="s">
        <v>194</v>
      </c>
      <c r="L26" s="216">
        <v>2025</v>
      </c>
      <c r="M26" s="216">
        <v>2025</v>
      </c>
      <c r="N26" s="218">
        <v>0</v>
      </c>
      <c r="O26" s="218">
        <v>3600000</v>
      </c>
      <c r="P26" s="218">
        <v>0</v>
      </c>
      <c r="Q26" s="218">
        <v>0</v>
      </c>
      <c r="R26" s="218">
        <v>1700000</v>
      </c>
      <c r="S26" s="216"/>
      <c r="T26" s="218">
        <v>0</v>
      </c>
      <c r="U26" s="218">
        <v>1700000</v>
      </c>
      <c r="V26" s="218">
        <v>0</v>
      </c>
      <c r="W26" s="218">
        <v>0</v>
      </c>
      <c r="X26" s="218">
        <v>0</v>
      </c>
      <c r="Y26" s="218">
        <v>0</v>
      </c>
      <c r="Z26" s="218">
        <v>1900000</v>
      </c>
      <c r="AA26" s="218">
        <v>0</v>
      </c>
      <c r="AB26" s="218">
        <v>1900000</v>
      </c>
      <c r="AC26" s="218">
        <v>0</v>
      </c>
      <c r="AD26" s="218">
        <v>0</v>
      </c>
      <c r="AE26" s="218">
        <v>0</v>
      </c>
      <c r="AF26" s="218">
        <v>0</v>
      </c>
      <c r="AG26" s="218">
        <v>0</v>
      </c>
      <c r="AH26" s="218">
        <v>0</v>
      </c>
      <c r="AI26" s="227">
        <v>0</v>
      </c>
      <c r="AJ26" s="236"/>
      <c r="AK26" s="236"/>
      <c r="AL26" s="234"/>
    </row>
    <row r="27" spans="1:62" s="219" customFormat="1" ht="24.6" customHeight="1" x14ac:dyDescent="0.2">
      <c r="A27" s="234"/>
      <c r="B27" s="226">
        <v>221</v>
      </c>
      <c r="C27" s="215">
        <v>2143</v>
      </c>
      <c r="D27" s="215">
        <v>6313</v>
      </c>
      <c r="E27" s="216">
        <v>1</v>
      </c>
      <c r="F27" s="216"/>
      <c r="G27" s="217">
        <v>480</v>
      </c>
      <c r="H27" s="217" t="s">
        <v>204</v>
      </c>
      <c r="I27" s="217" t="s">
        <v>193</v>
      </c>
      <c r="J27" s="217">
        <v>480</v>
      </c>
      <c r="K27" s="217" t="s">
        <v>194</v>
      </c>
      <c r="L27" s="216">
        <v>2023</v>
      </c>
      <c r="M27" s="216">
        <v>2025</v>
      </c>
      <c r="N27" s="218">
        <v>6800000</v>
      </c>
      <c r="O27" s="218">
        <v>8220000</v>
      </c>
      <c r="P27" s="218">
        <v>220000</v>
      </c>
      <c r="Q27" s="218">
        <v>0</v>
      </c>
      <c r="R27" s="218">
        <v>8000000</v>
      </c>
      <c r="S27" s="216"/>
      <c r="T27" s="218">
        <v>0</v>
      </c>
      <c r="U27" s="218">
        <v>1200000</v>
      </c>
      <c r="V27" s="218">
        <v>0</v>
      </c>
      <c r="W27" s="218">
        <v>6800000</v>
      </c>
      <c r="X27" s="218">
        <v>0</v>
      </c>
      <c r="Y27" s="218">
        <v>0</v>
      </c>
      <c r="Z27" s="218">
        <v>0</v>
      </c>
      <c r="AA27" s="218">
        <v>0</v>
      </c>
      <c r="AB27" s="218">
        <v>0</v>
      </c>
      <c r="AC27" s="218">
        <v>0</v>
      </c>
      <c r="AD27" s="218">
        <v>0</v>
      </c>
      <c r="AE27" s="218">
        <v>0</v>
      </c>
      <c r="AF27" s="218">
        <v>0</v>
      </c>
      <c r="AG27" s="218">
        <v>0</v>
      </c>
      <c r="AH27" s="218">
        <v>0</v>
      </c>
      <c r="AI27" s="227">
        <v>0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219" customFormat="1" ht="24.6" customHeight="1" x14ac:dyDescent="0.2">
      <c r="A28" s="234"/>
      <c r="B28" s="226">
        <v>221</v>
      </c>
      <c r="C28" s="215">
        <v>2143</v>
      </c>
      <c r="D28" s="215">
        <v>6313</v>
      </c>
      <c r="E28" s="216">
        <v>3</v>
      </c>
      <c r="F28" s="216"/>
      <c r="G28" s="217">
        <v>480</v>
      </c>
      <c r="H28" s="217" t="s">
        <v>205</v>
      </c>
      <c r="I28" s="217" t="s">
        <v>200</v>
      </c>
      <c r="J28" s="217">
        <v>480</v>
      </c>
      <c r="K28" s="217" t="s">
        <v>194</v>
      </c>
      <c r="L28" s="216">
        <v>2026</v>
      </c>
      <c r="M28" s="216">
        <v>2028</v>
      </c>
      <c r="N28" s="218">
        <v>0</v>
      </c>
      <c r="O28" s="218">
        <v>23000000</v>
      </c>
      <c r="P28" s="218">
        <v>0</v>
      </c>
      <c r="Q28" s="218">
        <v>0</v>
      </c>
      <c r="R28" s="218">
        <v>0</v>
      </c>
      <c r="S28" s="216"/>
      <c r="T28" s="218">
        <v>0</v>
      </c>
      <c r="U28" s="218">
        <v>0</v>
      </c>
      <c r="V28" s="218">
        <v>0</v>
      </c>
      <c r="W28" s="218">
        <v>0</v>
      </c>
      <c r="X28" s="218">
        <v>0</v>
      </c>
      <c r="Y28" s="218">
        <v>0</v>
      </c>
      <c r="Z28" s="218">
        <v>1000000</v>
      </c>
      <c r="AA28" s="218">
        <v>0</v>
      </c>
      <c r="AB28" s="218">
        <v>1000000</v>
      </c>
      <c r="AC28" s="218">
        <v>11000000</v>
      </c>
      <c r="AD28" s="218">
        <v>0</v>
      </c>
      <c r="AE28" s="218">
        <v>11000000</v>
      </c>
      <c r="AF28" s="218">
        <v>11000000</v>
      </c>
      <c r="AG28" s="218">
        <v>0</v>
      </c>
      <c r="AH28" s="218">
        <v>11000000</v>
      </c>
      <c r="AI28" s="227">
        <v>0</v>
      </c>
      <c r="AJ28" s="236"/>
      <c r="AK28" s="236"/>
      <c r="AL28" s="234"/>
    </row>
    <row r="29" spans="1:62" s="219" customFormat="1" ht="24.6" customHeight="1" x14ac:dyDescent="0.2">
      <c r="A29" s="234"/>
      <c r="B29" s="226">
        <v>221</v>
      </c>
      <c r="C29" s="215">
        <v>2143</v>
      </c>
      <c r="D29" s="215">
        <v>6313</v>
      </c>
      <c r="E29" s="216">
        <v>1</v>
      </c>
      <c r="F29" s="216"/>
      <c r="G29" s="217">
        <v>480</v>
      </c>
      <c r="H29" s="217" t="s">
        <v>206</v>
      </c>
      <c r="I29" s="217" t="s">
        <v>200</v>
      </c>
      <c r="J29" s="217">
        <v>480</v>
      </c>
      <c r="K29" s="217" t="s">
        <v>194</v>
      </c>
      <c r="L29" s="216">
        <v>2023</v>
      </c>
      <c r="M29" s="216">
        <v>2027</v>
      </c>
      <c r="N29" s="218">
        <v>0</v>
      </c>
      <c r="O29" s="218">
        <v>3620000</v>
      </c>
      <c r="P29" s="218">
        <v>60000</v>
      </c>
      <c r="Q29" s="218">
        <v>60000</v>
      </c>
      <c r="R29" s="218">
        <v>0</v>
      </c>
      <c r="S29" s="216"/>
      <c r="T29" s="218">
        <v>0</v>
      </c>
      <c r="U29" s="218">
        <v>0</v>
      </c>
      <c r="V29" s="218">
        <v>0</v>
      </c>
      <c r="W29" s="218">
        <v>0</v>
      </c>
      <c r="X29" s="218">
        <v>0</v>
      </c>
      <c r="Y29" s="218">
        <v>0</v>
      </c>
      <c r="Z29" s="218">
        <v>1750000</v>
      </c>
      <c r="AA29" s="218">
        <v>0</v>
      </c>
      <c r="AB29" s="218">
        <v>1750000</v>
      </c>
      <c r="AC29" s="218">
        <v>0</v>
      </c>
      <c r="AD29" s="218">
        <v>1750000</v>
      </c>
      <c r="AE29" s="218">
        <v>1750000</v>
      </c>
      <c r="AF29" s="218">
        <v>0</v>
      </c>
      <c r="AG29" s="218">
        <v>0</v>
      </c>
      <c r="AH29" s="218">
        <v>0</v>
      </c>
      <c r="AI29" s="227">
        <v>0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219" customFormat="1" ht="24.6" customHeight="1" x14ac:dyDescent="0.2">
      <c r="A30" s="234"/>
      <c r="B30" s="226">
        <v>221</v>
      </c>
      <c r="C30" s="215">
        <v>2143</v>
      </c>
      <c r="D30" s="215">
        <v>6313</v>
      </c>
      <c r="E30" s="216">
        <v>2</v>
      </c>
      <c r="F30" s="216"/>
      <c r="G30" s="217">
        <v>480</v>
      </c>
      <c r="H30" s="217" t="s">
        <v>207</v>
      </c>
      <c r="I30" s="217" t="s">
        <v>197</v>
      </c>
      <c r="J30" s="217">
        <v>480</v>
      </c>
      <c r="K30" s="217" t="s">
        <v>194</v>
      </c>
      <c r="L30" s="216">
        <v>2026</v>
      </c>
      <c r="M30" s="216">
        <v>2027</v>
      </c>
      <c r="N30" s="218">
        <v>0</v>
      </c>
      <c r="O30" s="218">
        <v>5300000</v>
      </c>
      <c r="P30" s="218">
        <v>0</v>
      </c>
      <c r="Q30" s="218">
        <v>0</v>
      </c>
      <c r="R30" s="218">
        <v>0</v>
      </c>
      <c r="S30" s="216"/>
      <c r="T30" s="218">
        <v>0</v>
      </c>
      <c r="U30" s="218">
        <v>0</v>
      </c>
      <c r="V30" s="218">
        <v>0</v>
      </c>
      <c r="W30" s="218">
        <v>0</v>
      </c>
      <c r="X30" s="218">
        <v>0</v>
      </c>
      <c r="Y30" s="218">
        <v>0</v>
      </c>
      <c r="Z30" s="218">
        <v>200000</v>
      </c>
      <c r="AA30" s="218">
        <v>0</v>
      </c>
      <c r="AB30" s="218">
        <v>200000</v>
      </c>
      <c r="AC30" s="218">
        <v>5100000</v>
      </c>
      <c r="AD30" s="218">
        <v>0</v>
      </c>
      <c r="AE30" s="218">
        <v>5100000</v>
      </c>
      <c r="AF30" s="218">
        <v>0</v>
      </c>
      <c r="AG30" s="218">
        <v>0</v>
      </c>
      <c r="AH30" s="218">
        <v>0</v>
      </c>
      <c r="AI30" s="227">
        <v>0</v>
      </c>
      <c r="AJ30" s="236"/>
      <c r="AK30" s="236"/>
      <c r="AL30" s="234"/>
    </row>
    <row r="31" spans="1:62" s="219" customFormat="1" ht="24.6" customHeight="1" thickBot="1" x14ac:dyDescent="0.25">
      <c r="A31" s="234"/>
      <c r="B31" s="228">
        <v>221</v>
      </c>
      <c r="C31" s="229">
        <v>2143</v>
      </c>
      <c r="D31" s="229">
        <v>6313</v>
      </c>
      <c r="E31" s="230">
        <v>1</v>
      </c>
      <c r="F31" s="230"/>
      <c r="G31" s="231">
        <v>480</v>
      </c>
      <c r="H31" s="231" t="s">
        <v>208</v>
      </c>
      <c r="I31" s="231" t="s">
        <v>193</v>
      </c>
      <c r="J31" s="231">
        <v>480</v>
      </c>
      <c r="K31" s="231" t="s">
        <v>194</v>
      </c>
      <c r="L31" s="230">
        <v>2021</v>
      </c>
      <c r="M31" s="230">
        <v>2026</v>
      </c>
      <c r="N31" s="232">
        <v>0</v>
      </c>
      <c r="O31" s="232">
        <v>3250000</v>
      </c>
      <c r="P31" s="232">
        <v>1750000</v>
      </c>
      <c r="Q31" s="232">
        <v>750000</v>
      </c>
      <c r="R31" s="232">
        <v>0</v>
      </c>
      <c r="S31" s="230"/>
      <c r="T31" s="232">
        <v>0</v>
      </c>
      <c r="U31" s="232">
        <v>0</v>
      </c>
      <c r="V31" s="232">
        <v>0</v>
      </c>
      <c r="W31" s="232">
        <v>0</v>
      </c>
      <c r="X31" s="232">
        <v>0</v>
      </c>
      <c r="Y31" s="232">
        <v>0</v>
      </c>
      <c r="Z31" s="232">
        <v>750000</v>
      </c>
      <c r="AA31" s="232">
        <v>0</v>
      </c>
      <c r="AB31" s="232">
        <v>750000</v>
      </c>
      <c r="AC31" s="232">
        <v>0</v>
      </c>
      <c r="AD31" s="232">
        <v>0</v>
      </c>
      <c r="AE31" s="232">
        <v>0</v>
      </c>
      <c r="AF31" s="232">
        <v>0</v>
      </c>
      <c r="AG31" s="232">
        <v>0</v>
      </c>
      <c r="AH31" s="232">
        <v>0</v>
      </c>
      <c r="AI31" s="233">
        <v>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24.6" customHeight="1" thickBot="1" x14ac:dyDescent="0.25">
      <c r="B32" s="10"/>
      <c r="C32" s="11"/>
      <c r="D32" s="11"/>
      <c r="E32" s="10"/>
      <c r="F32" s="10"/>
      <c r="G32" s="10"/>
      <c r="H32" s="428" t="s">
        <v>72</v>
      </c>
      <c r="I32" s="428"/>
      <c r="J32" s="428"/>
      <c r="K32" s="428"/>
      <c r="L32" s="428"/>
      <c r="M32" s="12"/>
      <c r="N32" s="12"/>
      <c r="O32" s="13">
        <f t="shared" ref="O32:AI32" si="3">SUM(O19:O31)</f>
        <v>404340000</v>
      </c>
      <c r="P32" s="14">
        <f t="shared" si="3"/>
        <v>2030000</v>
      </c>
      <c r="Q32" s="14">
        <f t="shared" si="3"/>
        <v>2960000</v>
      </c>
      <c r="R32" s="14">
        <f t="shared" si="3"/>
        <v>28150000</v>
      </c>
      <c r="S32" s="14">
        <f t="shared" si="3"/>
        <v>0</v>
      </c>
      <c r="T32" s="14">
        <f t="shared" si="3"/>
        <v>0</v>
      </c>
      <c r="U32" s="14">
        <f>SUM(U19:U31)</f>
        <v>21350000</v>
      </c>
      <c r="V32" s="14">
        <f t="shared" si="3"/>
        <v>0</v>
      </c>
      <c r="W32" s="14">
        <f t="shared" si="3"/>
        <v>6800000</v>
      </c>
      <c r="X32" s="14">
        <f t="shared" si="3"/>
        <v>0</v>
      </c>
      <c r="Y32" s="14">
        <f t="shared" si="3"/>
        <v>0</v>
      </c>
      <c r="Z32" s="14">
        <f t="shared" si="3"/>
        <v>14800000</v>
      </c>
      <c r="AA32" s="14">
        <f t="shared" si="3"/>
        <v>0</v>
      </c>
      <c r="AB32" s="14">
        <f t="shared" si="3"/>
        <v>14800000</v>
      </c>
      <c r="AC32" s="14">
        <f t="shared" si="3"/>
        <v>196400000</v>
      </c>
      <c r="AD32" s="14">
        <f t="shared" si="3"/>
        <v>1750000</v>
      </c>
      <c r="AE32" s="14">
        <f t="shared" si="3"/>
        <v>198150000</v>
      </c>
      <c r="AF32" s="14">
        <f t="shared" si="3"/>
        <v>151000000</v>
      </c>
      <c r="AG32" s="14">
        <f t="shared" si="3"/>
        <v>0</v>
      </c>
      <c r="AH32" s="14">
        <f t="shared" si="3"/>
        <v>151000000</v>
      </c>
      <c r="AI32" s="15">
        <f t="shared" si="3"/>
        <v>7250000</v>
      </c>
      <c r="AJ32" s="236"/>
      <c r="AK32" s="236"/>
      <c r="AL32" s="234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</row>
    <row r="33" spans="1:62" ht="24.6" customHeight="1" thickBot="1" x14ac:dyDescent="0.25">
      <c r="B33" s="6"/>
      <c r="C33" s="8" t="s">
        <v>99</v>
      </c>
      <c r="D33" s="17"/>
      <c r="E33" s="6"/>
      <c r="F33" s="6"/>
      <c r="G33" s="6"/>
      <c r="H33" s="6"/>
      <c r="I33" s="6"/>
      <c r="J33" s="6"/>
      <c r="K33" s="201"/>
      <c r="L33" s="6"/>
      <c r="M33" s="6"/>
      <c r="N33" s="6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219" customFormat="1" ht="24.6" customHeight="1" x14ac:dyDescent="0.2">
      <c r="A34" s="234"/>
      <c r="B34" s="220">
        <v>100</v>
      </c>
      <c r="C34" s="221">
        <v>2212</v>
      </c>
      <c r="D34" s="221">
        <v>6121</v>
      </c>
      <c r="E34" s="222">
        <v>1</v>
      </c>
      <c r="F34" s="222">
        <v>9023000000</v>
      </c>
      <c r="G34" s="223" t="s">
        <v>209</v>
      </c>
      <c r="H34" s="223" t="s">
        <v>210</v>
      </c>
      <c r="I34" s="223" t="s">
        <v>197</v>
      </c>
      <c r="J34" s="223">
        <v>400</v>
      </c>
      <c r="K34" s="223" t="s">
        <v>181</v>
      </c>
      <c r="L34" s="222">
        <v>2025</v>
      </c>
      <c r="M34" s="222">
        <v>2029</v>
      </c>
      <c r="N34" s="224">
        <v>0</v>
      </c>
      <c r="O34" s="224">
        <v>17480000</v>
      </c>
      <c r="P34" s="224">
        <v>0</v>
      </c>
      <c r="Q34" s="224">
        <v>0</v>
      </c>
      <c r="R34" s="224">
        <v>0</v>
      </c>
      <c r="S34" s="222"/>
      <c r="T34" s="224">
        <v>0</v>
      </c>
      <c r="U34" s="224">
        <v>0</v>
      </c>
      <c r="V34" s="224">
        <v>0</v>
      </c>
      <c r="W34" s="224">
        <v>0</v>
      </c>
      <c r="X34" s="224">
        <v>0</v>
      </c>
      <c r="Y34" s="224">
        <v>0</v>
      </c>
      <c r="Z34" s="224">
        <v>3630000</v>
      </c>
      <c r="AA34" s="224">
        <v>0</v>
      </c>
      <c r="AB34" s="224">
        <v>3630000</v>
      </c>
      <c r="AC34" s="224">
        <v>3630000</v>
      </c>
      <c r="AD34" s="224">
        <v>0</v>
      </c>
      <c r="AE34" s="224">
        <v>3630000</v>
      </c>
      <c r="AF34" s="224">
        <v>3630000</v>
      </c>
      <c r="AG34" s="224">
        <v>0</v>
      </c>
      <c r="AH34" s="224">
        <v>3630000</v>
      </c>
      <c r="AI34" s="225">
        <v>6590000</v>
      </c>
      <c r="AJ34" s="236"/>
      <c r="AK34" s="236"/>
      <c r="AL34" s="234"/>
    </row>
    <row r="35" spans="1:62" s="219" customFormat="1" ht="24.6" customHeight="1" x14ac:dyDescent="0.2">
      <c r="A35" s="234"/>
      <c r="B35" s="226">
        <v>100</v>
      </c>
      <c r="C35" s="215">
        <v>2212</v>
      </c>
      <c r="D35" s="215">
        <v>6121</v>
      </c>
      <c r="E35" s="216">
        <v>1</v>
      </c>
      <c r="F35" s="216"/>
      <c r="G35" s="217" t="s">
        <v>209</v>
      </c>
      <c r="H35" s="217" t="s">
        <v>211</v>
      </c>
      <c r="I35" s="217" t="s">
        <v>212</v>
      </c>
      <c r="J35" s="217">
        <v>400</v>
      </c>
      <c r="K35" s="217" t="s">
        <v>181</v>
      </c>
      <c r="L35" s="216">
        <v>2023</v>
      </c>
      <c r="M35" s="216">
        <v>2027</v>
      </c>
      <c r="N35" s="218">
        <v>0</v>
      </c>
      <c r="O35" s="218">
        <v>119350000</v>
      </c>
      <c r="P35" s="218">
        <v>0</v>
      </c>
      <c r="Q35" s="218">
        <v>350000</v>
      </c>
      <c r="R35" s="218">
        <v>2000000</v>
      </c>
      <c r="S35" s="216"/>
      <c r="T35" s="218">
        <v>0</v>
      </c>
      <c r="U35" s="218">
        <v>2000000</v>
      </c>
      <c r="V35" s="218">
        <v>0</v>
      </c>
      <c r="W35" s="218">
        <v>0</v>
      </c>
      <c r="X35" s="218">
        <v>0</v>
      </c>
      <c r="Y35" s="218">
        <v>0</v>
      </c>
      <c r="Z35" s="218">
        <v>50000000</v>
      </c>
      <c r="AA35" s="218">
        <v>0</v>
      </c>
      <c r="AB35" s="218">
        <v>50000000</v>
      </c>
      <c r="AC35" s="218">
        <v>67000000</v>
      </c>
      <c r="AD35" s="218">
        <v>0</v>
      </c>
      <c r="AE35" s="218">
        <v>67000000</v>
      </c>
      <c r="AF35" s="218">
        <v>0</v>
      </c>
      <c r="AG35" s="218">
        <v>0</v>
      </c>
      <c r="AH35" s="218">
        <v>0</v>
      </c>
      <c r="AI35" s="227">
        <v>0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219" customFormat="1" ht="24.6" customHeight="1" x14ac:dyDescent="0.2">
      <c r="A36" s="234"/>
      <c r="B36" s="226">
        <v>100</v>
      </c>
      <c r="C36" s="215">
        <v>2212</v>
      </c>
      <c r="D36" s="215">
        <v>6121</v>
      </c>
      <c r="E36" s="216">
        <v>1</v>
      </c>
      <c r="F36" s="216"/>
      <c r="G36" s="217" t="s">
        <v>209</v>
      </c>
      <c r="H36" s="217" t="s">
        <v>213</v>
      </c>
      <c r="I36" s="217" t="s">
        <v>197</v>
      </c>
      <c r="J36" s="217">
        <v>400</v>
      </c>
      <c r="K36" s="217" t="s">
        <v>181</v>
      </c>
      <c r="L36" s="216">
        <v>2021</v>
      </c>
      <c r="M36" s="216">
        <v>2028</v>
      </c>
      <c r="N36" s="218">
        <v>0</v>
      </c>
      <c r="O36" s="218">
        <v>12076509</v>
      </c>
      <c r="P36" s="218">
        <v>1576509</v>
      </c>
      <c r="Q36" s="218">
        <v>2000000</v>
      </c>
      <c r="R36" s="218">
        <v>2000000</v>
      </c>
      <c r="S36" s="216"/>
      <c r="T36" s="218">
        <v>0</v>
      </c>
      <c r="U36" s="218">
        <v>2000000</v>
      </c>
      <c r="V36" s="218">
        <v>0</v>
      </c>
      <c r="W36" s="218">
        <v>0</v>
      </c>
      <c r="X36" s="218">
        <v>0</v>
      </c>
      <c r="Y36" s="218">
        <v>0</v>
      </c>
      <c r="Z36" s="218">
        <v>2000000</v>
      </c>
      <c r="AA36" s="218">
        <v>0</v>
      </c>
      <c r="AB36" s="218">
        <v>2000000</v>
      </c>
      <c r="AC36" s="218">
        <v>2000000</v>
      </c>
      <c r="AD36" s="218">
        <v>0</v>
      </c>
      <c r="AE36" s="218">
        <v>2000000</v>
      </c>
      <c r="AF36" s="218">
        <v>2500000</v>
      </c>
      <c r="AG36" s="218">
        <v>0</v>
      </c>
      <c r="AH36" s="218">
        <v>2500000</v>
      </c>
      <c r="AI36" s="227">
        <v>0</v>
      </c>
      <c r="AJ36" s="236"/>
      <c r="AK36" s="236"/>
      <c r="AL36" s="234"/>
    </row>
    <row r="37" spans="1:62" s="219" customFormat="1" ht="24.6" customHeight="1" x14ac:dyDescent="0.2">
      <c r="A37" s="234"/>
      <c r="B37" s="226">
        <v>100</v>
      </c>
      <c r="C37" s="215">
        <v>2212</v>
      </c>
      <c r="D37" s="215">
        <v>6121</v>
      </c>
      <c r="E37" s="216">
        <v>2</v>
      </c>
      <c r="F37" s="216"/>
      <c r="G37" s="217" t="s">
        <v>209</v>
      </c>
      <c r="H37" s="217" t="s">
        <v>214</v>
      </c>
      <c r="I37" s="217" t="s">
        <v>184</v>
      </c>
      <c r="J37" s="217">
        <v>400</v>
      </c>
      <c r="K37" s="217" t="s">
        <v>181</v>
      </c>
      <c r="L37" s="216">
        <v>2019</v>
      </c>
      <c r="M37" s="216">
        <v>2027</v>
      </c>
      <c r="N37" s="218">
        <v>0</v>
      </c>
      <c r="O37" s="218">
        <v>37791000</v>
      </c>
      <c r="P37" s="218">
        <v>0</v>
      </c>
      <c r="Q37" s="218">
        <v>0</v>
      </c>
      <c r="R37" s="218">
        <v>0</v>
      </c>
      <c r="S37" s="216"/>
      <c r="T37" s="218">
        <v>0</v>
      </c>
      <c r="U37" s="218">
        <v>0</v>
      </c>
      <c r="V37" s="218">
        <v>0</v>
      </c>
      <c r="W37" s="218">
        <v>0</v>
      </c>
      <c r="X37" s="218">
        <v>0</v>
      </c>
      <c r="Y37" s="218">
        <v>0</v>
      </c>
      <c r="Z37" s="218">
        <v>17791000</v>
      </c>
      <c r="AA37" s="218">
        <v>0</v>
      </c>
      <c r="AB37" s="218">
        <v>17791000</v>
      </c>
      <c r="AC37" s="218">
        <v>20000000</v>
      </c>
      <c r="AD37" s="218">
        <v>0</v>
      </c>
      <c r="AE37" s="218">
        <v>20000000</v>
      </c>
      <c r="AF37" s="218">
        <v>0</v>
      </c>
      <c r="AG37" s="218">
        <v>0</v>
      </c>
      <c r="AH37" s="218">
        <v>0</v>
      </c>
      <c r="AI37" s="227">
        <v>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s="219" customFormat="1" ht="24.6" customHeight="1" x14ac:dyDescent="0.2">
      <c r="A38" s="234"/>
      <c r="B38" s="226">
        <v>100</v>
      </c>
      <c r="C38" s="215">
        <v>2212</v>
      </c>
      <c r="D38" s="215">
        <v>6121</v>
      </c>
      <c r="E38" s="216">
        <v>1</v>
      </c>
      <c r="F38" s="216"/>
      <c r="G38" s="217" t="s">
        <v>209</v>
      </c>
      <c r="H38" s="217" t="s">
        <v>215</v>
      </c>
      <c r="I38" s="217" t="s">
        <v>197</v>
      </c>
      <c r="J38" s="217">
        <v>400</v>
      </c>
      <c r="K38" s="217" t="s">
        <v>181</v>
      </c>
      <c r="L38" s="216">
        <v>2025</v>
      </c>
      <c r="M38" s="216">
        <v>2029</v>
      </c>
      <c r="N38" s="218">
        <v>0</v>
      </c>
      <c r="O38" s="218">
        <v>4800000</v>
      </c>
      <c r="P38" s="218">
        <v>0</v>
      </c>
      <c r="Q38" s="218">
        <v>0</v>
      </c>
      <c r="R38" s="218">
        <v>600000</v>
      </c>
      <c r="S38" s="216"/>
      <c r="T38" s="218">
        <v>0</v>
      </c>
      <c r="U38" s="218">
        <v>600000</v>
      </c>
      <c r="V38" s="218">
        <v>0</v>
      </c>
      <c r="W38" s="218">
        <v>0</v>
      </c>
      <c r="X38" s="218">
        <v>0</v>
      </c>
      <c r="Y38" s="218">
        <v>0</v>
      </c>
      <c r="Z38" s="218">
        <v>1200000</v>
      </c>
      <c r="AA38" s="218">
        <v>0</v>
      </c>
      <c r="AB38" s="218">
        <v>1200000</v>
      </c>
      <c r="AC38" s="218">
        <v>1200000</v>
      </c>
      <c r="AD38" s="218">
        <v>0</v>
      </c>
      <c r="AE38" s="218">
        <v>1200000</v>
      </c>
      <c r="AF38" s="218">
        <v>1200000</v>
      </c>
      <c r="AG38" s="218">
        <v>0</v>
      </c>
      <c r="AH38" s="218">
        <v>1200000</v>
      </c>
      <c r="AI38" s="227">
        <v>600000</v>
      </c>
      <c r="AJ38" s="236"/>
      <c r="AK38" s="236"/>
      <c r="AL38" s="234"/>
    </row>
    <row r="39" spans="1:62" s="219" customFormat="1" ht="24.6" customHeight="1" x14ac:dyDescent="0.2">
      <c r="A39" s="234"/>
      <c r="B39" s="226">
        <v>100</v>
      </c>
      <c r="C39" s="215">
        <v>2212</v>
      </c>
      <c r="D39" s="215">
        <v>6121</v>
      </c>
      <c r="E39" s="216">
        <v>3</v>
      </c>
      <c r="F39" s="216"/>
      <c r="G39" s="217" t="s">
        <v>209</v>
      </c>
      <c r="H39" s="217" t="s">
        <v>216</v>
      </c>
      <c r="I39" s="217" t="s">
        <v>217</v>
      </c>
      <c r="J39" s="217">
        <v>400</v>
      </c>
      <c r="K39" s="217" t="s">
        <v>181</v>
      </c>
      <c r="L39" s="216">
        <v>2019</v>
      </c>
      <c r="M39" s="216">
        <v>2026</v>
      </c>
      <c r="N39" s="218">
        <v>0</v>
      </c>
      <c r="O39" s="218">
        <v>5116000</v>
      </c>
      <c r="P39" s="218">
        <v>0</v>
      </c>
      <c r="Q39" s="218">
        <v>0</v>
      </c>
      <c r="R39" s="218">
        <v>0</v>
      </c>
      <c r="S39" s="216"/>
      <c r="T39" s="218">
        <v>0</v>
      </c>
      <c r="U39" s="218">
        <v>0</v>
      </c>
      <c r="V39" s="218">
        <v>0</v>
      </c>
      <c r="W39" s="218">
        <v>0</v>
      </c>
      <c r="X39" s="218">
        <v>0</v>
      </c>
      <c r="Y39" s="218">
        <v>0</v>
      </c>
      <c r="Z39" s="218">
        <v>5116000</v>
      </c>
      <c r="AA39" s="218">
        <v>0</v>
      </c>
      <c r="AB39" s="218">
        <v>5116000</v>
      </c>
      <c r="AC39" s="218">
        <v>0</v>
      </c>
      <c r="AD39" s="218">
        <v>0</v>
      </c>
      <c r="AE39" s="218">
        <v>0</v>
      </c>
      <c r="AF39" s="218">
        <v>0</v>
      </c>
      <c r="AG39" s="218">
        <v>0</v>
      </c>
      <c r="AH39" s="218">
        <v>0</v>
      </c>
      <c r="AI39" s="227">
        <v>0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s="219" customFormat="1" ht="24.6" customHeight="1" x14ac:dyDescent="0.2">
      <c r="A40" s="234"/>
      <c r="B40" s="226">
        <v>100</v>
      </c>
      <c r="C40" s="215">
        <v>2212</v>
      </c>
      <c r="D40" s="215">
        <v>6121</v>
      </c>
      <c r="E40" s="216">
        <v>1</v>
      </c>
      <c r="F40" s="216"/>
      <c r="G40" s="217" t="s">
        <v>209</v>
      </c>
      <c r="H40" s="217" t="s">
        <v>218</v>
      </c>
      <c r="I40" s="217" t="s">
        <v>197</v>
      </c>
      <c r="J40" s="217">
        <v>400</v>
      </c>
      <c r="K40" s="217" t="s">
        <v>181</v>
      </c>
      <c r="L40" s="216">
        <v>2025</v>
      </c>
      <c r="M40" s="216">
        <v>2029</v>
      </c>
      <c r="N40" s="218">
        <v>0</v>
      </c>
      <c r="O40" s="218">
        <v>48400000</v>
      </c>
      <c r="P40" s="218">
        <v>0</v>
      </c>
      <c r="Q40" s="218">
        <v>0</v>
      </c>
      <c r="R40" s="218">
        <v>5100000</v>
      </c>
      <c r="S40" s="216"/>
      <c r="T40" s="218">
        <v>0</v>
      </c>
      <c r="U40" s="218">
        <v>5100000</v>
      </c>
      <c r="V40" s="218">
        <v>0</v>
      </c>
      <c r="W40" s="218">
        <v>0</v>
      </c>
      <c r="X40" s="218">
        <v>0</v>
      </c>
      <c r="Y40" s="218">
        <v>0</v>
      </c>
      <c r="Z40" s="218">
        <v>12100000</v>
      </c>
      <c r="AA40" s="218">
        <v>0</v>
      </c>
      <c r="AB40" s="218">
        <v>12100000</v>
      </c>
      <c r="AC40" s="218">
        <v>12100000</v>
      </c>
      <c r="AD40" s="218">
        <v>0</v>
      </c>
      <c r="AE40" s="218">
        <v>12100000</v>
      </c>
      <c r="AF40" s="218">
        <v>12100000</v>
      </c>
      <c r="AG40" s="218">
        <v>0</v>
      </c>
      <c r="AH40" s="218">
        <v>12100000</v>
      </c>
      <c r="AI40" s="227">
        <v>7000000</v>
      </c>
      <c r="AJ40" s="236"/>
      <c r="AK40" s="236"/>
      <c r="AL40" s="234"/>
    </row>
    <row r="41" spans="1:62" s="219" customFormat="1" ht="24.6" customHeight="1" x14ac:dyDescent="0.2">
      <c r="A41" s="234"/>
      <c r="B41" s="226">
        <v>100</v>
      </c>
      <c r="C41" s="215">
        <v>2212</v>
      </c>
      <c r="D41" s="215">
        <v>6121</v>
      </c>
      <c r="E41" s="216">
        <v>2</v>
      </c>
      <c r="F41" s="216"/>
      <c r="G41" s="217" t="s">
        <v>209</v>
      </c>
      <c r="H41" s="217" t="s">
        <v>219</v>
      </c>
      <c r="I41" s="217" t="s">
        <v>220</v>
      </c>
      <c r="J41" s="217">
        <v>400</v>
      </c>
      <c r="K41" s="217" t="s">
        <v>181</v>
      </c>
      <c r="L41" s="216">
        <v>2025</v>
      </c>
      <c r="M41" s="216">
        <v>2026</v>
      </c>
      <c r="N41" s="218">
        <v>0</v>
      </c>
      <c r="O41" s="218">
        <v>4376000</v>
      </c>
      <c r="P41" s="218">
        <v>0</v>
      </c>
      <c r="Q41" s="218">
        <v>0</v>
      </c>
      <c r="R41" s="218">
        <v>0</v>
      </c>
      <c r="S41" s="216"/>
      <c r="T41" s="218">
        <v>0</v>
      </c>
      <c r="U41" s="218">
        <v>0</v>
      </c>
      <c r="V41" s="218">
        <v>0</v>
      </c>
      <c r="W41" s="218">
        <v>0</v>
      </c>
      <c r="X41" s="218">
        <v>0</v>
      </c>
      <c r="Y41" s="218">
        <v>0</v>
      </c>
      <c r="Z41" s="218">
        <v>4376000</v>
      </c>
      <c r="AA41" s="218">
        <v>0</v>
      </c>
      <c r="AB41" s="218">
        <v>4376000</v>
      </c>
      <c r="AC41" s="218">
        <v>0</v>
      </c>
      <c r="AD41" s="218">
        <v>0</v>
      </c>
      <c r="AE41" s="218">
        <v>0</v>
      </c>
      <c r="AF41" s="218">
        <v>0</v>
      </c>
      <c r="AG41" s="218">
        <v>0</v>
      </c>
      <c r="AH41" s="218">
        <v>0</v>
      </c>
      <c r="AI41" s="227">
        <v>0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s="219" customFormat="1" ht="24.6" customHeight="1" x14ac:dyDescent="0.2">
      <c r="A42" s="234"/>
      <c r="B42" s="226">
        <v>100</v>
      </c>
      <c r="C42" s="215">
        <v>2212</v>
      </c>
      <c r="D42" s="215">
        <v>6121</v>
      </c>
      <c r="E42" s="216">
        <v>2</v>
      </c>
      <c r="F42" s="216"/>
      <c r="G42" s="217" t="s">
        <v>209</v>
      </c>
      <c r="H42" s="217" t="s">
        <v>221</v>
      </c>
      <c r="I42" s="217" t="s">
        <v>193</v>
      </c>
      <c r="J42" s="217">
        <v>400</v>
      </c>
      <c r="K42" s="217" t="s">
        <v>181</v>
      </c>
      <c r="L42" s="216">
        <v>2018</v>
      </c>
      <c r="M42" s="216">
        <v>2027</v>
      </c>
      <c r="N42" s="218">
        <v>0</v>
      </c>
      <c r="O42" s="218">
        <v>112492077</v>
      </c>
      <c r="P42" s="218">
        <v>924077</v>
      </c>
      <c r="Q42" s="218">
        <v>0</v>
      </c>
      <c r="R42" s="218">
        <v>0</v>
      </c>
      <c r="S42" s="216"/>
      <c r="T42" s="218">
        <v>0</v>
      </c>
      <c r="U42" s="218">
        <v>0</v>
      </c>
      <c r="V42" s="218">
        <v>0</v>
      </c>
      <c r="W42" s="218">
        <v>0</v>
      </c>
      <c r="X42" s="218">
        <v>0</v>
      </c>
      <c r="Y42" s="218">
        <v>0</v>
      </c>
      <c r="Z42" s="218">
        <v>60000000</v>
      </c>
      <c r="AA42" s="218">
        <v>0</v>
      </c>
      <c r="AB42" s="218">
        <v>60000000</v>
      </c>
      <c r="AC42" s="218">
        <v>51568000</v>
      </c>
      <c r="AD42" s="218">
        <v>0</v>
      </c>
      <c r="AE42" s="218">
        <v>51568000</v>
      </c>
      <c r="AF42" s="218">
        <v>0</v>
      </c>
      <c r="AG42" s="218">
        <v>0</v>
      </c>
      <c r="AH42" s="218">
        <v>0</v>
      </c>
      <c r="AI42" s="227">
        <v>0</v>
      </c>
      <c r="AJ42" s="236"/>
      <c r="AK42" s="236"/>
      <c r="AL42" s="234"/>
    </row>
    <row r="43" spans="1:62" s="219" customFormat="1" ht="24.6" customHeight="1" x14ac:dyDescent="0.2">
      <c r="A43" s="234"/>
      <c r="B43" s="226">
        <v>100</v>
      </c>
      <c r="C43" s="215">
        <v>2212</v>
      </c>
      <c r="D43" s="215">
        <v>6121</v>
      </c>
      <c r="E43" s="216">
        <v>2</v>
      </c>
      <c r="F43" s="216"/>
      <c r="G43" s="217" t="s">
        <v>209</v>
      </c>
      <c r="H43" s="217" t="s">
        <v>222</v>
      </c>
      <c r="I43" s="217" t="s">
        <v>217</v>
      </c>
      <c r="J43" s="217">
        <v>400</v>
      </c>
      <c r="K43" s="217" t="s">
        <v>181</v>
      </c>
      <c r="L43" s="216">
        <v>2019</v>
      </c>
      <c r="M43" s="216">
        <v>2026</v>
      </c>
      <c r="N43" s="218">
        <v>0</v>
      </c>
      <c r="O43" s="218">
        <v>4840000</v>
      </c>
      <c r="P43" s="218">
        <v>0</v>
      </c>
      <c r="Q43" s="218">
        <v>0</v>
      </c>
      <c r="R43" s="218">
        <v>0</v>
      </c>
      <c r="S43" s="216"/>
      <c r="T43" s="218">
        <v>0</v>
      </c>
      <c r="U43" s="218">
        <v>0</v>
      </c>
      <c r="V43" s="218">
        <v>0</v>
      </c>
      <c r="W43" s="218">
        <v>0</v>
      </c>
      <c r="X43" s="218">
        <v>0</v>
      </c>
      <c r="Y43" s="218">
        <v>0</v>
      </c>
      <c r="Z43" s="218">
        <v>4840000</v>
      </c>
      <c r="AA43" s="218">
        <v>0</v>
      </c>
      <c r="AB43" s="218">
        <v>4840000</v>
      </c>
      <c r="AC43" s="218">
        <v>0</v>
      </c>
      <c r="AD43" s="218">
        <v>0</v>
      </c>
      <c r="AE43" s="218">
        <v>0</v>
      </c>
      <c r="AF43" s="218">
        <v>0</v>
      </c>
      <c r="AG43" s="218">
        <v>0</v>
      </c>
      <c r="AH43" s="218">
        <v>0</v>
      </c>
      <c r="AI43" s="227">
        <v>0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s="219" customFormat="1" ht="24.6" customHeight="1" x14ac:dyDescent="0.2">
      <c r="A44" s="234"/>
      <c r="B44" s="226">
        <v>100</v>
      </c>
      <c r="C44" s="215">
        <v>2212</v>
      </c>
      <c r="D44" s="215">
        <v>6121</v>
      </c>
      <c r="E44" s="216">
        <v>1</v>
      </c>
      <c r="F44" s="216">
        <v>9030000000</v>
      </c>
      <c r="G44" s="217" t="s">
        <v>209</v>
      </c>
      <c r="H44" s="217" t="s">
        <v>223</v>
      </c>
      <c r="I44" s="217" t="s">
        <v>224</v>
      </c>
      <c r="J44" s="217">
        <v>400</v>
      </c>
      <c r="K44" s="217" t="s">
        <v>225</v>
      </c>
      <c r="L44" s="216">
        <v>2023</v>
      </c>
      <c r="M44" s="216">
        <v>2027</v>
      </c>
      <c r="N44" s="218">
        <v>0</v>
      </c>
      <c r="O44" s="218">
        <v>19170332</v>
      </c>
      <c r="P44" s="218">
        <v>170332</v>
      </c>
      <c r="Q44" s="218">
        <v>0</v>
      </c>
      <c r="R44" s="218">
        <v>900000</v>
      </c>
      <c r="S44" s="216"/>
      <c r="T44" s="218">
        <v>0</v>
      </c>
      <c r="U44" s="218">
        <v>900000</v>
      </c>
      <c r="V44" s="218">
        <v>0</v>
      </c>
      <c r="W44" s="218">
        <v>0</v>
      </c>
      <c r="X44" s="218">
        <v>0</v>
      </c>
      <c r="Y44" s="218">
        <v>0</v>
      </c>
      <c r="Z44" s="218">
        <v>17000000</v>
      </c>
      <c r="AA44" s="218">
        <v>0</v>
      </c>
      <c r="AB44" s="218">
        <v>17000000</v>
      </c>
      <c r="AC44" s="218">
        <v>1100000</v>
      </c>
      <c r="AD44" s="218">
        <v>0</v>
      </c>
      <c r="AE44" s="218">
        <v>1100000</v>
      </c>
      <c r="AF44" s="218">
        <v>0</v>
      </c>
      <c r="AG44" s="218">
        <v>0</v>
      </c>
      <c r="AH44" s="218">
        <v>0</v>
      </c>
      <c r="AI44" s="227">
        <v>0</v>
      </c>
      <c r="AJ44" s="236"/>
      <c r="AK44" s="236"/>
      <c r="AL44" s="234"/>
    </row>
    <row r="45" spans="1:62" s="219" customFormat="1" ht="24.6" customHeight="1" x14ac:dyDescent="0.2">
      <c r="A45" s="234"/>
      <c r="B45" s="226">
        <v>100</v>
      </c>
      <c r="C45" s="215">
        <v>2212</v>
      </c>
      <c r="D45" s="215">
        <v>6121</v>
      </c>
      <c r="E45" s="216">
        <v>1</v>
      </c>
      <c r="F45" s="216">
        <v>9026000000</v>
      </c>
      <c r="G45" s="217" t="s">
        <v>209</v>
      </c>
      <c r="H45" s="217" t="s">
        <v>226</v>
      </c>
      <c r="I45" s="217" t="s">
        <v>184</v>
      </c>
      <c r="J45" s="217">
        <v>400</v>
      </c>
      <c r="K45" s="217" t="s">
        <v>181</v>
      </c>
      <c r="L45" s="216">
        <v>2023</v>
      </c>
      <c r="M45" s="216">
        <v>2026</v>
      </c>
      <c r="N45" s="218">
        <v>4651393</v>
      </c>
      <c r="O45" s="218">
        <v>6428393</v>
      </c>
      <c r="P45" s="218">
        <v>496000</v>
      </c>
      <c r="Q45" s="218">
        <v>0</v>
      </c>
      <c r="R45" s="218">
        <v>5551393</v>
      </c>
      <c r="S45" s="216"/>
      <c r="T45" s="218">
        <v>0</v>
      </c>
      <c r="U45" s="218">
        <v>900000</v>
      </c>
      <c r="V45" s="218">
        <v>0</v>
      </c>
      <c r="W45" s="218">
        <v>4651393</v>
      </c>
      <c r="X45" s="218">
        <v>0</v>
      </c>
      <c r="Y45" s="218">
        <v>0</v>
      </c>
      <c r="Z45" s="218">
        <v>381000</v>
      </c>
      <c r="AA45" s="218">
        <v>0</v>
      </c>
      <c r="AB45" s="218">
        <v>381000</v>
      </c>
      <c r="AC45" s="218">
        <v>0</v>
      </c>
      <c r="AD45" s="218">
        <v>0</v>
      </c>
      <c r="AE45" s="218">
        <v>0</v>
      </c>
      <c r="AF45" s="218">
        <v>0</v>
      </c>
      <c r="AG45" s="218">
        <v>0</v>
      </c>
      <c r="AH45" s="218">
        <v>0</v>
      </c>
      <c r="AI45" s="227">
        <v>0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s="219" customFormat="1" ht="24.6" customHeight="1" x14ac:dyDescent="0.2">
      <c r="A46" s="234"/>
      <c r="B46" s="226">
        <v>100</v>
      </c>
      <c r="C46" s="215">
        <v>2212</v>
      </c>
      <c r="D46" s="215">
        <v>6121</v>
      </c>
      <c r="E46" s="216">
        <v>1</v>
      </c>
      <c r="F46" s="216">
        <v>9032000000</v>
      </c>
      <c r="G46" s="217" t="s">
        <v>209</v>
      </c>
      <c r="H46" s="217" t="s">
        <v>227</v>
      </c>
      <c r="I46" s="217" t="s">
        <v>228</v>
      </c>
      <c r="J46" s="217">
        <v>400</v>
      </c>
      <c r="K46" s="217" t="s">
        <v>181</v>
      </c>
      <c r="L46" s="216">
        <v>2023</v>
      </c>
      <c r="M46" s="216">
        <v>2026</v>
      </c>
      <c r="N46" s="218">
        <v>1000000</v>
      </c>
      <c r="O46" s="218">
        <v>1146000</v>
      </c>
      <c r="P46" s="218">
        <v>146000</v>
      </c>
      <c r="Q46" s="218">
        <v>0</v>
      </c>
      <c r="R46" s="218">
        <v>800000</v>
      </c>
      <c r="S46" s="216"/>
      <c r="T46" s="218">
        <v>0</v>
      </c>
      <c r="U46" s="218">
        <v>800000</v>
      </c>
      <c r="V46" s="218">
        <v>0</v>
      </c>
      <c r="W46" s="218">
        <v>0</v>
      </c>
      <c r="X46" s="218">
        <v>0</v>
      </c>
      <c r="Y46" s="218">
        <v>0</v>
      </c>
      <c r="Z46" s="218">
        <v>200000</v>
      </c>
      <c r="AA46" s="218">
        <v>0</v>
      </c>
      <c r="AB46" s="218">
        <v>200000</v>
      </c>
      <c r="AC46" s="218">
        <v>0</v>
      </c>
      <c r="AD46" s="218">
        <v>0</v>
      </c>
      <c r="AE46" s="218">
        <v>0</v>
      </c>
      <c r="AF46" s="218">
        <v>0</v>
      </c>
      <c r="AG46" s="218">
        <v>0</v>
      </c>
      <c r="AH46" s="218">
        <v>0</v>
      </c>
      <c r="AI46" s="227">
        <v>0</v>
      </c>
      <c r="AJ46" s="236"/>
      <c r="AK46" s="236"/>
      <c r="AL46" s="234"/>
    </row>
    <row r="47" spans="1:62" s="219" customFormat="1" ht="24.6" customHeight="1" x14ac:dyDescent="0.2">
      <c r="A47" s="234"/>
      <c r="B47" s="226">
        <v>100</v>
      </c>
      <c r="C47" s="215">
        <v>2212</v>
      </c>
      <c r="D47" s="215">
        <v>6121</v>
      </c>
      <c r="E47" s="216">
        <v>1</v>
      </c>
      <c r="F47" s="216">
        <v>9025000000</v>
      </c>
      <c r="G47" s="217" t="s">
        <v>209</v>
      </c>
      <c r="H47" s="217" t="s">
        <v>229</v>
      </c>
      <c r="I47" s="217" t="s">
        <v>220</v>
      </c>
      <c r="J47" s="217">
        <v>400</v>
      </c>
      <c r="K47" s="217" t="s">
        <v>181</v>
      </c>
      <c r="L47" s="216">
        <v>2023</v>
      </c>
      <c r="M47" s="216">
        <v>2026</v>
      </c>
      <c r="N47" s="218">
        <v>0</v>
      </c>
      <c r="O47" s="218">
        <v>1500000</v>
      </c>
      <c r="P47" s="218">
        <v>0</v>
      </c>
      <c r="Q47" s="218">
        <v>0</v>
      </c>
      <c r="R47" s="218">
        <v>900000</v>
      </c>
      <c r="S47" s="216"/>
      <c r="T47" s="218">
        <v>0</v>
      </c>
      <c r="U47" s="218">
        <v>900000</v>
      </c>
      <c r="V47" s="218">
        <v>0</v>
      </c>
      <c r="W47" s="218">
        <v>0</v>
      </c>
      <c r="X47" s="218">
        <v>0</v>
      </c>
      <c r="Y47" s="218">
        <v>0</v>
      </c>
      <c r="Z47" s="218">
        <v>600000</v>
      </c>
      <c r="AA47" s="218">
        <v>0</v>
      </c>
      <c r="AB47" s="218">
        <v>600000</v>
      </c>
      <c r="AC47" s="218">
        <v>0</v>
      </c>
      <c r="AD47" s="218">
        <v>0</v>
      </c>
      <c r="AE47" s="218">
        <v>0</v>
      </c>
      <c r="AF47" s="218">
        <v>0</v>
      </c>
      <c r="AG47" s="218">
        <v>0</v>
      </c>
      <c r="AH47" s="218">
        <v>0</v>
      </c>
      <c r="AI47" s="227">
        <v>0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s="219" customFormat="1" ht="24.6" customHeight="1" x14ac:dyDescent="0.2">
      <c r="A48" s="234"/>
      <c r="B48" s="226">
        <v>100</v>
      </c>
      <c r="C48" s="215">
        <v>2212</v>
      </c>
      <c r="D48" s="215">
        <v>6121</v>
      </c>
      <c r="E48" s="216">
        <v>1</v>
      </c>
      <c r="F48" s="216"/>
      <c r="G48" s="217" t="s">
        <v>209</v>
      </c>
      <c r="H48" s="217" t="s">
        <v>230</v>
      </c>
      <c r="I48" s="217" t="s">
        <v>197</v>
      </c>
      <c r="J48" s="217">
        <v>400</v>
      </c>
      <c r="K48" s="217" t="s">
        <v>225</v>
      </c>
      <c r="L48" s="216">
        <v>2018</v>
      </c>
      <c r="M48" s="216">
        <v>2027</v>
      </c>
      <c r="N48" s="218">
        <v>8050000</v>
      </c>
      <c r="O48" s="218">
        <v>11881675</v>
      </c>
      <c r="P48" s="218">
        <v>81675</v>
      </c>
      <c r="Q48" s="218">
        <v>0</v>
      </c>
      <c r="R48" s="218">
        <v>1800000</v>
      </c>
      <c r="S48" s="216"/>
      <c r="T48" s="218">
        <v>0</v>
      </c>
      <c r="U48" s="218">
        <v>1800000</v>
      </c>
      <c r="V48" s="218">
        <v>0</v>
      </c>
      <c r="W48" s="218">
        <v>0</v>
      </c>
      <c r="X48" s="218">
        <v>0</v>
      </c>
      <c r="Y48" s="218">
        <v>0</v>
      </c>
      <c r="Z48" s="218">
        <v>8000000</v>
      </c>
      <c r="AA48" s="218">
        <v>0</v>
      </c>
      <c r="AB48" s="218">
        <v>8000000</v>
      </c>
      <c r="AC48" s="218">
        <v>0</v>
      </c>
      <c r="AD48" s="218">
        <v>2000000</v>
      </c>
      <c r="AE48" s="218">
        <v>2000000</v>
      </c>
      <c r="AF48" s="218">
        <v>0</v>
      </c>
      <c r="AG48" s="218">
        <v>0</v>
      </c>
      <c r="AH48" s="218">
        <v>0</v>
      </c>
      <c r="AI48" s="227">
        <v>0</v>
      </c>
      <c r="AJ48" s="236"/>
      <c r="AK48" s="236"/>
      <c r="AL48" s="234"/>
    </row>
    <row r="49" spans="1:62" s="219" customFormat="1" ht="24.6" customHeight="1" x14ac:dyDescent="0.2">
      <c r="A49" s="234"/>
      <c r="B49" s="226">
        <v>100</v>
      </c>
      <c r="C49" s="215">
        <v>2212</v>
      </c>
      <c r="D49" s="215">
        <v>6121</v>
      </c>
      <c r="E49" s="216">
        <v>2</v>
      </c>
      <c r="F49" s="216"/>
      <c r="G49" s="217" t="s">
        <v>209</v>
      </c>
      <c r="H49" s="217" t="s">
        <v>231</v>
      </c>
      <c r="I49" s="217" t="s">
        <v>193</v>
      </c>
      <c r="J49" s="217">
        <v>400</v>
      </c>
      <c r="K49" s="217" t="s">
        <v>181</v>
      </c>
      <c r="L49" s="216">
        <v>2025</v>
      </c>
      <c r="M49" s="216">
        <v>2027</v>
      </c>
      <c r="N49" s="218">
        <v>0</v>
      </c>
      <c r="O49" s="218">
        <v>9533000</v>
      </c>
      <c r="P49" s="218">
        <v>0</v>
      </c>
      <c r="Q49" s="218">
        <v>0</v>
      </c>
      <c r="R49" s="218">
        <v>0</v>
      </c>
      <c r="S49" s="216"/>
      <c r="T49" s="218">
        <v>0</v>
      </c>
      <c r="U49" s="218">
        <v>0</v>
      </c>
      <c r="V49" s="218">
        <v>0</v>
      </c>
      <c r="W49" s="218">
        <v>0</v>
      </c>
      <c r="X49" s="218">
        <v>0</v>
      </c>
      <c r="Y49" s="218">
        <v>0</v>
      </c>
      <c r="Z49" s="218">
        <v>4766000</v>
      </c>
      <c r="AA49" s="218">
        <v>0</v>
      </c>
      <c r="AB49" s="218">
        <v>4766000</v>
      </c>
      <c r="AC49" s="218">
        <v>4767000</v>
      </c>
      <c r="AD49" s="218">
        <v>0</v>
      </c>
      <c r="AE49" s="218">
        <v>4767000</v>
      </c>
      <c r="AF49" s="218">
        <v>0</v>
      </c>
      <c r="AG49" s="218">
        <v>0</v>
      </c>
      <c r="AH49" s="218">
        <v>0</v>
      </c>
      <c r="AI49" s="227">
        <v>0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s="219" customFormat="1" ht="24.6" customHeight="1" x14ac:dyDescent="0.2">
      <c r="A50" s="234"/>
      <c r="B50" s="226">
        <v>100</v>
      </c>
      <c r="C50" s="215">
        <v>2212</v>
      </c>
      <c r="D50" s="215">
        <v>6121</v>
      </c>
      <c r="E50" s="216">
        <v>2</v>
      </c>
      <c r="F50" s="216"/>
      <c r="G50" s="217" t="s">
        <v>209</v>
      </c>
      <c r="H50" s="217" t="s">
        <v>232</v>
      </c>
      <c r="I50" s="217" t="s">
        <v>193</v>
      </c>
      <c r="J50" s="217">
        <v>400</v>
      </c>
      <c r="K50" s="217" t="s">
        <v>181</v>
      </c>
      <c r="L50" s="216">
        <v>2025</v>
      </c>
      <c r="M50" s="216">
        <v>2027</v>
      </c>
      <c r="N50" s="218">
        <v>0</v>
      </c>
      <c r="O50" s="218">
        <v>9481000</v>
      </c>
      <c r="P50" s="218">
        <v>0</v>
      </c>
      <c r="Q50" s="218">
        <v>0</v>
      </c>
      <c r="R50" s="218">
        <v>0</v>
      </c>
      <c r="S50" s="216"/>
      <c r="T50" s="218">
        <v>0</v>
      </c>
      <c r="U50" s="218">
        <v>0</v>
      </c>
      <c r="V50" s="218">
        <v>0</v>
      </c>
      <c r="W50" s="218">
        <v>0</v>
      </c>
      <c r="X50" s="218">
        <v>0</v>
      </c>
      <c r="Y50" s="218">
        <v>0</v>
      </c>
      <c r="Z50" s="218">
        <v>4741000</v>
      </c>
      <c r="AA50" s="218">
        <v>0</v>
      </c>
      <c r="AB50" s="218">
        <v>4741000</v>
      </c>
      <c r="AC50" s="218">
        <v>4740000</v>
      </c>
      <c r="AD50" s="218">
        <v>0</v>
      </c>
      <c r="AE50" s="218">
        <v>4740000</v>
      </c>
      <c r="AF50" s="218">
        <v>0</v>
      </c>
      <c r="AG50" s="218">
        <v>0</v>
      </c>
      <c r="AH50" s="218">
        <v>0</v>
      </c>
      <c r="AI50" s="227">
        <v>0</v>
      </c>
      <c r="AJ50" s="236"/>
      <c r="AK50" s="236"/>
      <c r="AL50" s="234"/>
    </row>
    <row r="51" spans="1:62" s="219" customFormat="1" ht="24.6" customHeight="1" x14ac:dyDescent="0.2">
      <c r="A51" s="234"/>
      <c r="B51" s="226">
        <v>230</v>
      </c>
      <c r="C51" s="215">
        <v>2212</v>
      </c>
      <c r="D51" s="215">
        <v>6121</v>
      </c>
      <c r="E51" s="216">
        <v>3</v>
      </c>
      <c r="F51" s="216">
        <v>3268000000</v>
      </c>
      <c r="G51" s="217" t="s">
        <v>178</v>
      </c>
      <c r="H51" s="217" t="s">
        <v>233</v>
      </c>
      <c r="I51" s="217" t="s">
        <v>193</v>
      </c>
      <c r="J51" s="217">
        <v>400</v>
      </c>
      <c r="K51" s="217" t="s">
        <v>234</v>
      </c>
      <c r="L51" s="216">
        <v>2019</v>
      </c>
      <c r="M51" s="216">
        <v>2028</v>
      </c>
      <c r="N51" s="218">
        <v>0</v>
      </c>
      <c r="O51" s="218">
        <v>73205793</v>
      </c>
      <c r="P51" s="218">
        <v>5993295</v>
      </c>
      <c r="Q51" s="218">
        <v>212498</v>
      </c>
      <c r="R51" s="218">
        <v>0</v>
      </c>
      <c r="S51" s="216"/>
      <c r="T51" s="218">
        <v>0</v>
      </c>
      <c r="U51" s="218">
        <v>0</v>
      </c>
      <c r="V51" s="218">
        <v>0</v>
      </c>
      <c r="W51" s="218">
        <v>0</v>
      </c>
      <c r="X51" s="218">
        <v>0</v>
      </c>
      <c r="Y51" s="218">
        <v>0</v>
      </c>
      <c r="Z51" s="218">
        <v>2000000</v>
      </c>
      <c r="AA51" s="218">
        <v>0</v>
      </c>
      <c r="AB51" s="218">
        <v>2000000</v>
      </c>
      <c r="AC51" s="218">
        <v>5000000</v>
      </c>
      <c r="AD51" s="218">
        <v>0</v>
      </c>
      <c r="AE51" s="218">
        <v>5000000</v>
      </c>
      <c r="AF51" s="218">
        <v>60000000</v>
      </c>
      <c r="AG51" s="218">
        <v>0</v>
      </c>
      <c r="AH51" s="218">
        <v>60000000</v>
      </c>
      <c r="AI51" s="227">
        <v>0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s="219" customFormat="1" ht="24.6" customHeight="1" x14ac:dyDescent="0.2">
      <c r="A52" s="234"/>
      <c r="B52" s="226">
        <v>230</v>
      </c>
      <c r="C52" s="215">
        <v>2212</v>
      </c>
      <c r="D52" s="215">
        <v>6121</v>
      </c>
      <c r="E52" s="216">
        <v>1</v>
      </c>
      <c r="F52" s="216">
        <v>3290000000</v>
      </c>
      <c r="G52" s="217" t="s">
        <v>178</v>
      </c>
      <c r="H52" s="217" t="s">
        <v>235</v>
      </c>
      <c r="I52" s="217" t="s">
        <v>236</v>
      </c>
      <c r="J52" s="217">
        <v>400</v>
      </c>
      <c r="K52" s="217" t="s">
        <v>181</v>
      </c>
      <c r="L52" s="216">
        <v>2022</v>
      </c>
      <c r="M52" s="216">
        <v>2027</v>
      </c>
      <c r="N52" s="218">
        <v>140000000</v>
      </c>
      <c r="O52" s="218">
        <v>369850527</v>
      </c>
      <c r="P52" s="218">
        <v>1047642</v>
      </c>
      <c r="Q52" s="218">
        <v>5036485</v>
      </c>
      <c r="R52" s="218">
        <v>28700000</v>
      </c>
      <c r="S52" s="216"/>
      <c r="T52" s="218">
        <v>2158000</v>
      </c>
      <c r="U52" s="218">
        <v>6542000</v>
      </c>
      <c r="V52" s="218">
        <v>0</v>
      </c>
      <c r="W52" s="218">
        <v>0</v>
      </c>
      <c r="X52" s="218">
        <v>0</v>
      </c>
      <c r="Y52" s="218">
        <v>20000000</v>
      </c>
      <c r="Z52" s="218">
        <v>118629200</v>
      </c>
      <c r="AA52" s="218">
        <v>115000000</v>
      </c>
      <c r="AB52" s="218">
        <v>233629200</v>
      </c>
      <c r="AC52" s="218">
        <v>101437200</v>
      </c>
      <c r="AD52" s="218">
        <v>0</v>
      </c>
      <c r="AE52" s="218">
        <v>101437200</v>
      </c>
      <c r="AF52" s="218">
        <v>0</v>
      </c>
      <c r="AG52" s="218">
        <v>0</v>
      </c>
      <c r="AH52" s="218">
        <v>0</v>
      </c>
      <c r="AI52" s="227">
        <v>0</v>
      </c>
      <c r="AJ52" s="236"/>
      <c r="AK52" s="236"/>
      <c r="AL52" s="234"/>
    </row>
    <row r="53" spans="1:62" s="219" customFormat="1" ht="24.6" customHeight="1" x14ac:dyDescent="0.2">
      <c r="A53" s="234"/>
      <c r="B53" s="226">
        <v>230</v>
      </c>
      <c r="C53" s="215">
        <v>2212</v>
      </c>
      <c r="D53" s="215">
        <v>6121</v>
      </c>
      <c r="E53" s="216">
        <v>1</v>
      </c>
      <c r="F53" s="216">
        <v>7093000000</v>
      </c>
      <c r="G53" s="217" t="s">
        <v>178</v>
      </c>
      <c r="H53" s="217" t="s">
        <v>369</v>
      </c>
      <c r="I53" s="217" t="s">
        <v>200</v>
      </c>
      <c r="J53" s="217">
        <v>400</v>
      </c>
      <c r="K53" s="217" t="s">
        <v>181</v>
      </c>
      <c r="L53" s="216">
        <v>2004</v>
      </c>
      <c r="M53" s="216">
        <v>2026</v>
      </c>
      <c r="N53" s="218">
        <v>0</v>
      </c>
      <c r="O53" s="218">
        <v>1000000</v>
      </c>
      <c r="P53" s="218">
        <v>0</v>
      </c>
      <c r="Q53" s="218">
        <v>0</v>
      </c>
      <c r="R53" s="218">
        <v>1000000</v>
      </c>
      <c r="S53" s="216"/>
      <c r="T53" s="218">
        <v>1000000</v>
      </c>
      <c r="U53" s="218">
        <v>0</v>
      </c>
      <c r="V53" s="218">
        <v>0</v>
      </c>
      <c r="W53" s="218">
        <v>0</v>
      </c>
      <c r="X53" s="218">
        <v>0</v>
      </c>
      <c r="Y53" s="218">
        <v>0</v>
      </c>
      <c r="Z53" s="218">
        <v>0</v>
      </c>
      <c r="AA53" s="218">
        <v>0</v>
      </c>
      <c r="AB53" s="218">
        <v>0</v>
      </c>
      <c r="AC53" s="218">
        <v>0</v>
      </c>
      <c r="AD53" s="218">
        <v>0</v>
      </c>
      <c r="AE53" s="218">
        <v>0</v>
      </c>
      <c r="AF53" s="218">
        <v>0</v>
      </c>
      <c r="AG53" s="218">
        <v>0</v>
      </c>
      <c r="AH53" s="218">
        <v>0</v>
      </c>
      <c r="AI53" s="227">
        <v>0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s="219" customFormat="1" ht="24.6" customHeight="1" x14ac:dyDescent="0.2">
      <c r="A54" s="234"/>
      <c r="B54" s="226">
        <v>230</v>
      </c>
      <c r="C54" s="215">
        <v>2212</v>
      </c>
      <c r="D54" s="215">
        <v>6121</v>
      </c>
      <c r="E54" s="216">
        <v>2</v>
      </c>
      <c r="F54" s="216">
        <v>3191000000</v>
      </c>
      <c r="G54" s="217" t="s">
        <v>178</v>
      </c>
      <c r="H54" s="217" t="s">
        <v>848</v>
      </c>
      <c r="I54" s="217" t="s">
        <v>615</v>
      </c>
      <c r="J54" s="217">
        <v>400</v>
      </c>
      <c r="K54" s="217" t="s">
        <v>181</v>
      </c>
      <c r="L54" s="216">
        <v>2016</v>
      </c>
      <c r="M54" s="216">
        <v>2025</v>
      </c>
      <c r="N54" s="218">
        <v>0</v>
      </c>
      <c r="O54" s="218">
        <v>31458728</v>
      </c>
      <c r="P54" s="218">
        <v>25424985</v>
      </c>
      <c r="Q54" s="218">
        <v>5932743</v>
      </c>
      <c r="R54" s="218">
        <v>101000</v>
      </c>
      <c r="S54" s="216"/>
      <c r="T54" s="218">
        <v>101000</v>
      </c>
      <c r="U54" s="218">
        <v>0</v>
      </c>
      <c r="V54" s="218">
        <v>0</v>
      </c>
      <c r="W54" s="218">
        <v>0</v>
      </c>
      <c r="X54" s="218">
        <v>0</v>
      </c>
      <c r="Y54" s="218">
        <v>0</v>
      </c>
      <c r="Z54" s="218">
        <v>0</v>
      </c>
      <c r="AA54" s="218">
        <v>0</v>
      </c>
      <c r="AB54" s="218">
        <v>0</v>
      </c>
      <c r="AC54" s="218">
        <v>0</v>
      </c>
      <c r="AD54" s="218">
        <v>0</v>
      </c>
      <c r="AE54" s="218">
        <v>0</v>
      </c>
      <c r="AF54" s="218">
        <v>0</v>
      </c>
      <c r="AG54" s="218">
        <v>0</v>
      </c>
      <c r="AH54" s="218">
        <v>0</v>
      </c>
      <c r="AI54" s="227">
        <v>0</v>
      </c>
      <c r="AJ54" s="236"/>
      <c r="AK54" s="236"/>
      <c r="AL54" s="234"/>
    </row>
    <row r="55" spans="1:62" s="219" customFormat="1" ht="24.6" customHeight="1" x14ac:dyDescent="0.2">
      <c r="A55" s="234"/>
      <c r="B55" s="226">
        <v>230</v>
      </c>
      <c r="C55" s="215">
        <v>2212</v>
      </c>
      <c r="D55" s="215">
        <v>6121</v>
      </c>
      <c r="E55" s="216">
        <v>4</v>
      </c>
      <c r="F55" s="216">
        <v>3171000000</v>
      </c>
      <c r="G55" s="217" t="s">
        <v>178</v>
      </c>
      <c r="H55" s="217" t="s">
        <v>237</v>
      </c>
      <c r="I55" s="217" t="s">
        <v>238</v>
      </c>
      <c r="J55" s="217">
        <v>400</v>
      </c>
      <c r="K55" s="217" t="s">
        <v>181</v>
      </c>
      <c r="L55" s="216">
        <v>2015</v>
      </c>
      <c r="M55" s="216">
        <v>2031</v>
      </c>
      <c r="N55" s="218">
        <v>0</v>
      </c>
      <c r="O55" s="218">
        <v>2416647779</v>
      </c>
      <c r="P55" s="218">
        <v>207206779</v>
      </c>
      <c r="Q55" s="218">
        <v>0</v>
      </c>
      <c r="R55" s="218">
        <v>1441000</v>
      </c>
      <c r="S55" s="216"/>
      <c r="T55" s="218">
        <v>1441000</v>
      </c>
      <c r="U55" s="218">
        <v>0</v>
      </c>
      <c r="V55" s="218">
        <v>0</v>
      </c>
      <c r="W55" s="218">
        <v>0</v>
      </c>
      <c r="X55" s="218">
        <v>0</v>
      </c>
      <c r="Y55" s="218">
        <v>0</v>
      </c>
      <c r="Z55" s="218">
        <v>0</v>
      </c>
      <c r="AA55" s="218">
        <v>8000000</v>
      </c>
      <c r="AB55" s="218">
        <v>8000000</v>
      </c>
      <c r="AC55" s="218">
        <v>0</v>
      </c>
      <c r="AD55" s="218">
        <v>300000000</v>
      </c>
      <c r="AE55" s="218">
        <v>300000000</v>
      </c>
      <c r="AF55" s="218">
        <v>0</v>
      </c>
      <c r="AG55" s="218">
        <v>400000000</v>
      </c>
      <c r="AH55" s="218">
        <v>400000000</v>
      </c>
      <c r="AI55" s="227">
        <v>1500000000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s="219" customFormat="1" ht="24.6" customHeight="1" x14ac:dyDescent="0.2">
      <c r="A56" s="234"/>
      <c r="B56" s="226">
        <v>230</v>
      </c>
      <c r="C56" s="215">
        <v>2212</v>
      </c>
      <c r="D56" s="215">
        <v>6121</v>
      </c>
      <c r="E56" s="216">
        <v>3</v>
      </c>
      <c r="F56" s="216">
        <v>3248000000</v>
      </c>
      <c r="G56" s="217" t="s">
        <v>178</v>
      </c>
      <c r="H56" s="217" t="s">
        <v>239</v>
      </c>
      <c r="I56" s="217" t="s">
        <v>193</v>
      </c>
      <c r="J56" s="217">
        <v>400</v>
      </c>
      <c r="K56" s="217" t="s">
        <v>181</v>
      </c>
      <c r="L56" s="216">
        <v>2018</v>
      </c>
      <c r="M56" s="216">
        <v>2028</v>
      </c>
      <c r="N56" s="218">
        <v>0</v>
      </c>
      <c r="O56" s="218">
        <v>211267481</v>
      </c>
      <c r="P56" s="218">
        <v>866481</v>
      </c>
      <c r="Q56" s="218">
        <v>3388000</v>
      </c>
      <c r="R56" s="218">
        <v>2783000</v>
      </c>
      <c r="S56" s="216"/>
      <c r="T56" s="218">
        <v>0</v>
      </c>
      <c r="U56" s="218">
        <v>2783000</v>
      </c>
      <c r="V56" s="218">
        <v>0</v>
      </c>
      <c r="W56" s="218">
        <v>0</v>
      </c>
      <c r="X56" s="218">
        <v>0</v>
      </c>
      <c r="Y56" s="218">
        <v>0</v>
      </c>
      <c r="Z56" s="218">
        <v>2130000</v>
      </c>
      <c r="AA56" s="218">
        <v>0</v>
      </c>
      <c r="AB56" s="218">
        <v>2130000</v>
      </c>
      <c r="AC56" s="218">
        <v>33000000</v>
      </c>
      <c r="AD56" s="218">
        <v>0</v>
      </c>
      <c r="AE56" s="218">
        <v>33000000</v>
      </c>
      <c r="AF56" s="218">
        <v>169100000</v>
      </c>
      <c r="AG56" s="218">
        <v>0</v>
      </c>
      <c r="AH56" s="218">
        <v>169100000</v>
      </c>
      <c r="AI56" s="227">
        <v>0</v>
      </c>
      <c r="AJ56" s="236"/>
      <c r="AK56" s="236"/>
      <c r="AL56" s="234"/>
    </row>
    <row r="57" spans="1:62" s="219" customFormat="1" ht="24.6" customHeight="1" x14ac:dyDescent="0.2">
      <c r="A57" s="234"/>
      <c r="B57" s="226">
        <v>230</v>
      </c>
      <c r="C57" s="215">
        <v>2212</v>
      </c>
      <c r="D57" s="215">
        <v>6121</v>
      </c>
      <c r="E57" s="216">
        <v>2</v>
      </c>
      <c r="F57" s="216">
        <v>3235000000</v>
      </c>
      <c r="G57" s="217" t="s">
        <v>178</v>
      </c>
      <c r="H57" s="217" t="s">
        <v>240</v>
      </c>
      <c r="I57" s="217" t="s">
        <v>241</v>
      </c>
      <c r="J57" s="217">
        <v>400</v>
      </c>
      <c r="K57" s="217" t="s">
        <v>225</v>
      </c>
      <c r="L57" s="216">
        <v>2016</v>
      </c>
      <c r="M57" s="216">
        <v>2027</v>
      </c>
      <c r="N57" s="218">
        <v>0</v>
      </c>
      <c r="O57" s="218">
        <v>244715293</v>
      </c>
      <c r="P57" s="218">
        <v>2613947</v>
      </c>
      <c r="Q57" s="218">
        <v>1598924</v>
      </c>
      <c r="R57" s="218">
        <v>7925000</v>
      </c>
      <c r="S57" s="216"/>
      <c r="T57" s="218">
        <v>3407000</v>
      </c>
      <c r="U57" s="218">
        <v>4518000</v>
      </c>
      <c r="V57" s="218">
        <v>0</v>
      </c>
      <c r="W57" s="218">
        <v>0</v>
      </c>
      <c r="X57" s="218">
        <v>0</v>
      </c>
      <c r="Y57" s="218">
        <v>0</v>
      </c>
      <c r="Z57" s="218">
        <v>155699902</v>
      </c>
      <c r="AA57" s="218">
        <v>0</v>
      </c>
      <c r="AB57" s="218">
        <v>155699902</v>
      </c>
      <c r="AC57" s="218">
        <v>76877520</v>
      </c>
      <c r="AD57" s="218">
        <v>0</v>
      </c>
      <c r="AE57" s="218">
        <v>76877520</v>
      </c>
      <c r="AF57" s="218">
        <v>0</v>
      </c>
      <c r="AG57" s="218">
        <v>0</v>
      </c>
      <c r="AH57" s="218">
        <v>0</v>
      </c>
      <c r="AI57" s="227">
        <v>0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s="219" customFormat="1" ht="24.6" customHeight="1" x14ac:dyDescent="0.2">
      <c r="A58" s="234"/>
      <c r="B58" s="226">
        <v>230</v>
      </c>
      <c r="C58" s="215">
        <v>2212</v>
      </c>
      <c r="D58" s="215">
        <v>6121</v>
      </c>
      <c r="E58" s="216">
        <v>1</v>
      </c>
      <c r="F58" s="216">
        <v>3217000000</v>
      </c>
      <c r="G58" s="217" t="s">
        <v>178</v>
      </c>
      <c r="H58" s="217" t="s">
        <v>242</v>
      </c>
      <c r="I58" s="217" t="s">
        <v>193</v>
      </c>
      <c r="J58" s="217">
        <v>400</v>
      </c>
      <c r="K58" s="217" t="s">
        <v>181</v>
      </c>
      <c r="L58" s="216">
        <v>2017</v>
      </c>
      <c r="M58" s="216">
        <v>2027</v>
      </c>
      <c r="N58" s="218">
        <v>0</v>
      </c>
      <c r="O58" s="218">
        <v>281523288</v>
      </c>
      <c r="P58" s="218">
        <v>2197738</v>
      </c>
      <c r="Q58" s="218">
        <v>10000</v>
      </c>
      <c r="R58" s="218">
        <v>7566000</v>
      </c>
      <c r="S58" s="216"/>
      <c r="T58" s="218">
        <v>5234000</v>
      </c>
      <c r="U58" s="218">
        <v>2332000</v>
      </c>
      <c r="V58" s="218">
        <v>0</v>
      </c>
      <c r="W58" s="218">
        <v>0</v>
      </c>
      <c r="X58" s="218">
        <v>0</v>
      </c>
      <c r="Y58" s="218">
        <v>0</v>
      </c>
      <c r="Z58" s="218">
        <v>105487150</v>
      </c>
      <c r="AA58" s="218">
        <v>0</v>
      </c>
      <c r="AB58" s="218">
        <v>105487150</v>
      </c>
      <c r="AC58" s="218">
        <v>166262400</v>
      </c>
      <c r="AD58" s="218">
        <v>0</v>
      </c>
      <c r="AE58" s="218">
        <v>166262400</v>
      </c>
      <c r="AF58" s="218">
        <v>0</v>
      </c>
      <c r="AG58" s="218">
        <v>0</v>
      </c>
      <c r="AH58" s="218">
        <v>0</v>
      </c>
      <c r="AI58" s="227">
        <v>0</v>
      </c>
      <c r="AJ58" s="236"/>
      <c r="AK58" s="236"/>
      <c r="AL58" s="234"/>
    </row>
    <row r="59" spans="1:62" s="219" customFormat="1" ht="24.6" customHeight="1" x14ac:dyDescent="0.2">
      <c r="A59" s="234"/>
      <c r="B59" s="226">
        <v>230</v>
      </c>
      <c r="C59" s="215">
        <v>2212</v>
      </c>
      <c r="D59" s="215">
        <v>6121</v>
      </c>
      <c r="E59" s="216">
        <v>1</v>
      </c>
      <c r="F59" s="216">
        <v>3309000000</v>
      </c>
      <c r="G59" s="217" t="s">
        <v>178</v>
      </c>
      <c r="H59" s="217" t="s">
        <v>243</v>
      </c>
      <c r="I59" s="217" t="s">
        <v>200</v>
      </c>
      <c r="J59" s="217">
        <v>400</v>
      </c>
      <c r="K59" s="217" t="s">
        <v>181</v>
      </c>
      <c r="L59" s="216">
        <v>2024</v>
      </c>
      <c r="M59" s="216">
        <v>2025</v>
      </c>
      <c r="N59" s="218">
        <v>0</v>
      </c>
      <c r="O59" s="218">
        <v>5071615</v>
      </c>
      <c r="P59" s="218">
        <v>0</v>
      </c>
      <c r="Q59" s="218">
        <v>0</v>
      </c>
      <c r="R59" s="218">
        <v>5071615</v>
      </c>
      <c r="S59" s="216"/>
      <c r="T59" s="218">
        <v>0</v>
      </c>
      <c r="U59" s="218">
        <v>4000000</v>
      </c>
      <c r="V59" s="218">
        <v>0</v>
      </c>
      <c r="W59" s="218">
        <v>0</v>
      </c>
      <c r="X59" s="218">
        <v>0</v>
      </c>
      <c r="Y59" s="218">
        <v>1071615</v>
      </c>
      <c r="Z59" s="218">
        <v>0</v>
      </c>
      <c r="AA59" s="218">
        <v>0</v>
      </c>
      <c r="AB59" s="218">
        <v>0</v>
      </c>
      <c r="AC59" s="218">
        <v>0</v>
      </c>
      <c r="AD59" s="218">
        <v>0</v>
      </c>
      <c r="AE59" s="218">
        <v>0</v>
      </c>
      <c r="AF59" s="218">
        <v>0</v>
      </c>
      <c r="AG59" s="218">
        <v>0</v>
      </c>
      <c r="AH59" s="218">
        <v>0</v>
      </c>
      <c r="AI59" s="227">
        <v>0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s="219" customFormat="1" ht="24.6" customHeight="1" x14ac:dyDescent="0.2">
      <c r="A60" s="234"/>
      <c r="B60" s="226">
        <v>230</v>
      </c>
      <c r="C60" s="215">
        <v>2212</v>
      </c>
      <c r="D60" s="215">
        <v>6121</v>
      </c>
      <c r="E60" s="216">
        <v>1</v>
      </c>
      <c r="F60" s="216">
        <v>3190000000</v>
      </c>
      <c r="G60" s="217" t="s">
        <v>178</v>
      </c>
      <c r="H60" s="217" t="s">
        <v>244</v>
      </c>
      <c r="I60" s="217" t="s">
        <v>224</v>
      </c>
      <c r="J60" s="217">
        <v>400</v>
      </c>
      <c r="K60" s="217" t="s">
        <v>181</v>
      </c>
      <c r="L60" s="216">
        <v>2016</v>
      </c>
      <c r="M60" s="216">
        <v>2025</v>
      </c>
      <c r="N60" s="218">
        <v>0</v>
      </c>
      <c r="O60" s="218">
        <v>34851100</v>
      </c>
      <c r="P60" s="218">
        <v>1151100</v>
      </c>
      <c r="Q60" s="218">
        <v>0</v>
      </c>
      <c r="R60" s="218">
        <v>33700000</v>
      </c>
      <c r="S60" s="216"/>
      <c r="T60" s="218">
        <v>32452000</v>
      </c>
      <c r="U60" s="218">
        <v>1248000</v>
      </c>
      <c r="V60" s="218">
        <v>0</v>
      </c>
      <c r="W60" s="218">
        <v>0</v>
      </c>
      <c r="X60" s="218">
        <v>0</v>
      </c>
      <c r="Y60" s="218">
        <v>0</v>
      </c>
      <c r="Z60" s="218">
        <v>0</v>
      </c>
      <c r="AA60" s="218">
        <v>0</v>
      </c>
      <c r="AB60" s="218">
        <v>0</v>
      </c>
      <c r="AC60" s="218">
        <v>0</v>
      </c>
      <c r="AD60" s="218">
        <v>0</v>
      </c>
      <c r="AE60" s="218">
        <v>0</v>
      </c>
      <c r="AF60" s="218">
        <v>0</v>
      </c>
      <c r="AG60" s="218">
        <v>0</v>
      </c>
      <c r="AH60" s="218">
        <v>0</v>
      </c>
      <c r="AI60" s="227">
        <v>0</v>
      </c>
      <c r="AJ60" s="236"/>
      <c r="AK60" s="236"/>
      <c r="AL60" s="234"/>
    </row>
    <row r="61" spans="1:62" s="219" customFormat="1" ht="24.6" customHeight="1" x14ac:dyDescent="0.2">
      <c r="A61" s="234"/>
      <c r="B61" s="226">
        <v>230</v>
      </c>
      <c r="C61" s="215">
        <v>2212</v>
      </c>
      <c r="D61" s="215">
        <v>6121</v>
      </c>
      <c r="E61" s="216">
        <v>1</v>
      </c>
      <c r="F61" s="216">
        <v>3305000000</v>
      </c>
      <c r="G61" s="217" t="s">
        <v>178</v>
      </c>
      <c r="H61" s="217" t="s">
        <v>245</v>
      </c>
      <c r="I61" s="217" t="s">
        <v>193</v>
      </c>
      <c r="J61" s="217">
        <v>400</v>
      </c>
      <c r="K61" s="217" t="s">
        <v>181</v>
      </c>
      <c r="L61" s="216">
        <v>2021</v>
      </c>
      <c r="M61" s="216">
        <v>2027</v>
      </c>
      <c r="N61" s="218">
        <v>0</v>
      </c>
      <c r="O61" s="218">
        <v>139933775</v>
      </c>
      <c r="P61" s="218">
        <v>650375</v>
      </c>
      <c r="Q61" s="218">
        <v>0</v>
      </c>
      <c r="R61" s="218">
        <v>6114000</v>
      </c>
      <c r="S61" s="216"/>
      <c r="T61" s="218">
        <v>1820000</v>
      </c>
      <c r="U61" s="218">
        <v>4294000</v>
      </c>
      <c r="V61" s="218">
        <v>0</v>
      </c>
      <c r="W61" s="218">
        <v>0</v>
      </c>
      <c r="X61" s="218">
        <v>0</v>
      </c>
      <c r="Y61" s="218">
        <v>0</v>
      </c>
      <c r="Z61" s="218">
        <v>60750000</v>
      </c>
      <c r="AA61" s="218">
        <v>0</v>
      </c>
      <c r="AB61" s="218">
        <v>60750000</v>
      </c>
      <c r="AC61" s="218">
        <v>72419400</v>
      </c>
      <c r="AD61" s="218">
        <v>0</v>
      </c>
      <c r="AE61" s="218">
        <v>72419400</v>
      </c>
      <c r="AF61" s="218">
        <v>0</v>
      </c>
      <c r="AG61" s="218">
        <v>0</v>
      </c>
      <c r="AH61" s="218">
        <v>0</v>
      </c>
      <c r="AI61" s="227">
        <v>0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s="219" customFormat="1" ht="24.6" customHeight="1" x14ac:dyDescent="0.2">
      <c r="A62" s="234"/>
      <c r="B62" s="226">
        <v>230</v>
      </c>
      <c r="C62" s="215">
        <v>2212</v>
      </c>
      <c r="D62" s="215">
        <v>6121</v>
      </c>
      <c r="E62" s="216">
        <v>1</v>
      </c>
      <c r="F62" s="216">
        <v>7429000000</v>
      </c>
      <c r="G62" s="217" t="s">
        <v>178</v>
      </c>
      <c r="H62" s="217" t="s">
        <v>396</v>
      </c>
      <c r="I62" s="217" t="s">
        <v>193</v>
      </c>
      <c r="J62" s="217">
        <v>400</v>
      </c>
      <c r="K62" s="217" t="s">
        <v>181</v>
      </c>
      <c r="L62" s="216">
        <v>2019</v>
      </c>
      <c r="M62" s="216">
        <v>2025</v>
      </c>
      <c r="N62" s="218">
        <v>0</v>
      </c>
      <c r="O62" s="218">
        <v>3100000</v>
      </c>
      <c r="P62" s="218">
        <v>0</v>
      </c>
      <c r="Q62" s="218">
        <v>0</v>
      </c>
      <c r="R62" s="218">
        <v>3100000</v>
      </c>
      <c r="S62" s="216"/>
      <c r="T62" s="218">
        <v>3100000</v>
      </c>
      <c r="U62" s="218">
        <v>0</v>
      </c>
      <c r="V62" s="218">
        <v>0</v>
      </c>
      <c r="W62" s="218">
        <v>0</v>
      </c>
      <c r="X62" s="218">
        <v>0</v>
      </c>
      <c r="Y62" s="218">
        <v>0</v>
      </c>
      <c r="Z62" s="218">
        <v>0</v>
      </c>
      <c r="AA62" s="218">
        <v>0</v>
      </c>
      <c r="AB62" s="218">
        <v>0</v>
      </c>
      <c r="AC62" s="218">
        <v>0</v>
      </c>
      <c r="AD62" s="218">
        <v>0</v>
      </c>
      <c r="AE62" s="218">
        <v>0</v>
      </c>
      <c r="AF62" s="218">
        <v>0</v>
      </c>
      <c r="AG62" s="218">
        <v>0</v>
      </c>
      <c r="AH62" s="218">
        <v>0</v>
      </c>
      <c r="AI62" s="227">
        <v>0</v>
      </c>
      <c r="AJ62" s="236"/>
      <c r="AK62" s="236"/>
      <c r="AL62" s="234"/>
    </row>
    <row r="63" spans="1:62" s="219" customFormat="1" ht="24.6" customHeight="1" x14ac:dyDescent="0.2">
      <c r="A63" s="234"/>
      <c r="B63" s="226">
        <v>230</v>
      </c>
      <c r="C63" s="215">
        <v>2212</v>
      </c>
      <c r="D63" s="215">
        <v>6121</v>
      </c>
      <c r="E63" s="216">
        <v>2</v>
      </c>
      <c r="F63" s="216">
        <v>3115000000</v>
      </c>
      <c r="G63" s="217" t="s">
        <v>178</v>
      </c>
      <c r="H63" s="217" t="s">
        <v>246</v>
      </c>
      <c r="I63" s="217" t="s">
        <v>193</v>
      </c>
      <c r="J63" s="217">
        <v>400</v>
      </c>
      <c r="K63" s="217" t="s">
        <v>181</v>
      </c>
      <c r="L63" s="216">
        <v>2012</v>
      </c>
      <c r="M63" s="216">
        <v>2028</v>
      </c>
      <c r="N63" s="218">
        <v>7650000</v>
      </c>
      <c r="O63" s="218">
        <v>17740275</v>
      </c>
      <c r="P63" s="218">
        <v>2090275</v>
      </c>
      <c r="Q63" s="218">
        <v>0</v>
      </c>
      <c r="R63" s="218">
        <v>0</v>
      </c>
      <c r="S63" s="216"/>
      <c r="T63" s="218">
        <v>0</v>
      </c>
      <c r="U63" s="218">
        <v>0</v>
      </c>
      <c r="V63" s="218">
        <v>0</v>
      </c>
      <c r="W63" s="218">
        <v>0</v>
      </c>
      <c r="X63" s="218">
        <v>0</v>
      </c>
      <c r="Y63" s="218">
        <v>0</v>
      </c>
      <c r="Z63" s="218">
        <v>6500000</v>
      </c>
      <c r="AA63" s="218">
        <v>0</v>
      </c>
      <c r="AB63" s="218">
        <v>6500000</v>
      </c>
      <c r="AC63" s="218">
        <v>7000000</v>
      </c>
      <c r="AD63" s="218">
        <v>0</v>
      </c>
      <c r="AE63" s="218">
        <v>7000000</v>
      </c>
      <c r="AF63" s="218">
        <v>2150000</v>
      </c>
      <c r="AG63" s="218">
        <v>0</v>
      </c>
      <c r="AH63" s="218">
        <v>2150000</v>
      </c>
      <c r="AI63" s="227">
        <v>0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s="219" customFormat="1" ht="24.6" customHeight="1" x14ac:dyDescent="0.2">
      <c r="A64" s="234"/>
      <c r="B64" s="226">
        <v>230</v>
      </c>
      <c r="C64" s="215">
        <v>2212</v>
      </c>
      <c r="D64" s="215">
        <v>6121</v>
      </c>
      <c r="E64" s="216">
        <v>1</v>
      </c>
      <c r="F64" s="216">
        <v>3156000000</v>
      </c>
      <c r="G64" s="217" t="s">
        <v>178</v>
      </c>
      <c r="H64" s="217" t="s">
        <v>247</v>
      </c>
      <c r="I64" s="217" t="s">
        <v>248</v>
      </c>
      <c r="J64" s="217">
        <v>400</v>
      </c>
      <c r="K64" s="217" t="s">
        <v>181</v>
      </c>
      <c r="L64" s="216">
        <v>2021</v>
      </c>
      <c r="M64" s="216">
        <v>2027</v>
      </c>
      <c r="N64" s="218">
        <v>0</v>
      </c>
      <c r="O64" s="218">
        <v>59419392</v>
      </c>
      <c r="P64" s="218">
        <v>457380</v>
      </c>
      <c r="Q64" s="218">
        <v>0</v>
      </c>
      <c r="R64" s="218">
        <v>1473000</v>
      </c>
      <c r="S64" s="216"/>
      <c r="T64" s="218">
        <v>1473000</v>
      </c>
      <c r="U64" s="218">
        <v>0</v>
      </c>
      <c r="V64" s="218">
        <v>0</v>
      </c>
      <c r="W64" s="218">
        <v>0</v>
      </c>
      <c r="X64" s="218">
        <v>0</v>
      </c>
      <c r="Y64" s="218">
        <v>0</v>
      </c>
      <c r="Z64" s="218">
        <v>30000000</v>
      </c>
      <c r="AA64" s="218">
        <v>0</v>
      </c>
      <c r="AB64" s="218">
        <v>30000000</v>
      </c>
      <c r="AC64" s="218">
        <v>27489012</v>
      </c>
      <c r="AD64" s="218">
        <v>0</v>
      </c>
      <c r="AE64" s="218">
        <v>27489012</v>
      </c>
      <c r="AF64" s="218">
        <v>0</v>
      </c>
      <c r="AG64" s="218">
        <v>0</v>
      </c>
      <c r="AH64" s="218">
        <v>0</v>
      </c>
      <c r="AI64" s="227">
        <v>0</v>
      </c>
      <c r="AJ64" s="236"/>
      <c r="AK64" s="236"/>
      <c r="AL64" s="234"/>
    </row>
    <row r="65" spans="1:62" s="219" customFormat="1" ht="24.6" customHeight="1" x14ac:dyDescent="0.2">
      <c r="A65" s="234"/>
      <c r="B65" s="226">
        <v>230</v>
      </c>
      <c r="C65" s="215">
        <v>2212</v>
      </c>
      <c r="D65" s="215">
        <v>6121</v>
      </c>
      <c r="E65" s="216">
        <v>1</v>
      </c>
      <c r="F65" s="216">
        <v>3304000000</v>
      </c>
      <c r="G65" s="217" t="s">
        <v>178</v>
      </c>
      <c r="H65" s="217" t="s">
        <v>249</v>
      </c>
      <c r="I65" s="217" t="s">
        <v>193</v>
      </c>
      <c r="J65" s="217">
        <v>400</v>
      </c>
      <c r="K65" s="217" t="s">
        <v>234</v>
      </c>
      <c r="L65" s="216">
        <v>2022</v>
      </c>
      <c r="M65" s="216">
        <v>2026</v>
      </c>
      <c r="N65" s="218">
        <v>0</v>
      </c>
      <c r="O65" s="218">
        <v>30980869</v>
      </c>
      <c r="P65" s="218">
        <v>1731099</v>
      </c>
      <c r="Q65" s="218">
        <v>28649770</v>
      </c>
      <c r="R65" s="218">
        <v>0</v>
      </c>
      <c r="S65" s="216"/>
      <c r="T65" s="218">
        <v>0</v>
      </c>
      <c r="U65" s="218">
        <v>0</v>
      </c>
      <c r="V65" s="218">
        <v>0</v>
      </c>
      <c r="W65" s="218">
        <v>0</v>
      </c>
      <c r="X65" s="218">
        <v>0</v>
      </c>
      <c r="Y65" s="218">
        <v>0</v>
      </c>
      <c r="Z65" s="218">
        <v>600000</v>
      </c>
      <c r="AA65" s="218">
        <v>0</v>
      </c>
      <c r="AB65" s="218">
        <v>600000</v>
      </c>
      <c r="AC65" s="218">
        <v>0</v>
      </c>
      <c r="AD65" s="218">
        <v>0</v>
      </c>
      <c r="AE65" s="218">
        <v>0</v>
      </c>
      <c r="AF65" s="218">
        <v>0</v>
      </c>
      <c r="AG65" s="218">
        <v>0</v>
      </c>
      <c r="AH65" s="218">
        <v>0</v>
      </c>
      <c r="AI65" s="227">
        <v>0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s="219" customFormat="1" ht="24.6" customHeight="1" x14ac:dyDescent="0.2">
      <c r="A66" s="234"/>
      <c r="B66" s="226">
        <v>230</v>
      </c>
      <c r="C66" s="215">
        <v>2212</v>
      </c>
      <c r="D66" s="215">
        <v>6121</v>
      </c>
      <c r="E66" s="216">
        <v>2</v>
      </c>
      <c r="F66" s="216">
        <v>3209000000</v>
      </c>
      <c r="G66" s="217" t="s">
        <v>178</v>
      </c>
      <c r="H66" s="217" t="s">
        <v>250</v>
      </c>
      <c r="I66" s="217" t="s">
        <v>193</v>
      </c>
      <c r="J66" s="217">
        <v>400</v>
      </c>
      <c r="K66" s="217" t="s">
        <v>181</v>
      </c>
      <c r="L66" s="216">
        <v>2012</v>
      </c>
      <c r="M66" s="216">
        <v>2028</v>
      </c>
      <c r="N66" s="218">
        <v>45135000</v>
      </c>
      <c r="O66" s="218">
        <v>201153873</v>
      </c>
      <c r="P66" s="218">
        <v>4051733</v>
      </c>
      <c r="Q66" s="218">
        <v>162140</v>
      </c>
      <c r="R66" s="218">
        <v>1940000</v>
      </c>
      <c r="S66" s="216"/>
      <c r="T66" s="218">
        <v>1940000</v>
      </c>
      <c r="U66" s="218">
        <v>0</v>
      </c>
      <c r="V66" s="218">
        <v>0</v>
      </c>
      <c r="W66" s="218">
        <v>0</v>
      </c>
      <c r="X66" s="218">
        <v>0</v>
      </c>
      <c r="Y66" s="218">
        <v>0</v>
      </c>
      <c r="Z66" s="218">
        <v>70000000</v>
      </c>
      <c r="AA66" s="218">
        <v>0</v>
      </c>
      <c r="AB66" s="218">
        <v>70000000</v>
      </c>
      <c r="AC66" s="218">
        <v>65000000</v>
      </c>
      <c r="AD66" s="218">
        <v>0</v>
      </c>
      <c r="AE66" s="218">
        <v>65000000</v>
      </c>
      <c r="AF66" s="218">
        <v>60000000</v>
      </c>
      <c r="AG66" s="218">
        <v>0</v>
      </c>
      <c r="AH66" s="218">
        <v>60000000</v>
      </c>
      <c r="AI66" s="227">
        <v>0</v>
      </c>
      <c r="AJ66" s="236"/>
      <c r="AK66" s="236"/>
      <c r="AL66" s="234"/>
    </row>
    <row r="67" spans="1:62" s="219" customFormat="1" ht="24.6" customHeight="1" x14ac:dyDescent="0.2">
      <c r="A67" s="234"/>
      <c r="B67" s="226">
        <v>230</v>
      </c>
      <c r="C67" s="215">
        <v>2212</v>
      </c>
      <c r="D67" s="215">
        <v>6121</v>
      </c>
      <c r="E67" s="216">
        <v>1</v>
      </c>
      <c r="F67" s="216">
        <v>7376000000</v>
      </c>
      <c r="G67" s="217" t="s">
        <v>178</v>
      </c>
      <c r="H67" s="217" t="s">
        <v>251</v>
      </c>
      <c r="I67" s="217" t="s">
        <v>248</v>
      </c>
      <c r="J67" s="217">
        <v>400</v>
      </c>
      <c r="K67" s="217" t="s">
        <v>181</v>
      </c>
      <c r="L67" s="216">
        <v>2015</v>
      </c>
      <c r="M67" s="216">
        <v>2026</v>
      </c>
      <c r="N67" s="218">
        <v>0</v>
      </c>
      <c r="O67" s="218">
        <v>60411000</v>
      </c>
      <c r="P67" s="218">
        <v>265000</v>
      </c>
      <c r="Q67" s="218">
        <v>1076000</v>
      </c>
      <c r="R67" s="218">
        <v>53070000</v>
      </c>
      <c r="S67" s="216"/>
      <c r="T67" s="218">
        <v>17660000</v>
      </c>
      <c r="U67" s="218">
        <v>35410000</v>
      </c>
      <c r="V67" s="218">
        <v>0</v>
      </c>
      <c r="W67" s="218">
        <v>0</v>
      </c>
      <c r="X67" s="218">
        <v>0</v>
      </c>
      <c r="Y67" s="218">
        <v>0</v>
      </c>
      <c r="Z67" s="218">
        <v>6000000</v>
      </c>
      <c r="AA67" s="218">
        <v>0</v>
      </c>
      <c r="AB67" s="218">
        <v>6000000</v>
      </c>
      <c r="AC67" s="218">
        <v>0</v>
      </c>
      <c r="AD67" s="218">
        <v>0</v>
      </c>
      <c r="AE67" s="218">
        <v>0</v>
      </c>
      <c r="AF67" s="218">
        <v>0</v>
      </c>
      <c r="AG67" s="218">
        <v>0</v>
      </c>
      <c r="AH67" s="218">
        <v>0</v>
      </c>
      <c r="AI67" s="227">
        <v>0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s="219" customFormat="1" ht="24.6" customHeight="1" x14ac:dyDescent="0.2">
      <c r="A68" s="234"/>
      <c r="B68" s="226">
        <v>230</v>
      </c>
      <c r="C68" s="215">
        <v>2212</v>
      </c>
      <c r="D68" s="215">
        <v>6121</v>
      </c>
      <c r="E68" s="216">
        <v>2</v>
      </c>
      <c r="F68" s="216">
        <v>3311000000</v>
      </c>
      <c r="G68" s="217" t="s">
        <v>178</v>
      </c>
      <c r="H68" s="217" t="s">
        <v>252</v>
      </c>
      <c r="I68" s="217" t="s">
        <v>253</v>
      </c>
      <c r="J68" s="217">
        <v>400</v>
      </c>
      <c r="K68" s="217" t="s">
        <v>181</v>
      </c>
      <c r="L68" s="216">
        <v>2024</v>
      </c>
      <c r="M68" s="216">
        <v>2027</v>
      </c>
      <c r="N68" s="218">
        <v>0</v>
      </c>
      <c r="O68" s="218">
        <v>40889633</v>
      </c>
      <c r="P68" s="218">
        <v>0</v>
      </c>
      <c r="Q68" s="218">
        <v>0</v>
      </c>
      <c r="R68" s="218">
        <v>2445000</v>
      </c>
      <c r="S68" s="216"/>
      <c r="T68" s="218">
        <v>0</v>
      </c>
      <c r="U68" s="218">
        <v>2445000</v>
      </c>
      <c r="V68" s="218">
        <v>0</v>
      </c>
      <c r="W68" s="218">
        <v>0</v>
      </c>
      <c r="X68" s="218">
        <v>0</v>
      </c>
      <c r="Y68" s="218">
        <v>0</v>
      </c>
      <c r="Z68" s="218">
        <v>19222317</v>
      </c>
      <c r="AA68" s="218">
        <v>0</v>
      </c>
      <c r="AB68" s="218">
        <v>19222317</v>
      </c>
      <c r="AC68" s="218">
        <v>19222316</v>
      </c>
      <c r="AD68" s="218">
        <v>0</v>
      </c>
      <c r="AE68" s="218">
        <v>19222316</v>
      </c>
      <c r="AF68" s="218">
        <v>0</v>
      </c>
      <c r="AG68" s="218">
        <v>0</v>
      </c>
      <c r="AH68" s="218">
        <v>0</v>
      </c>
      <c r="AI68" s="227">
        <v>0</v>
      </c>
      <c r="AJ68" s="236"/>
      <c r="AK68" s="236"/>
      <c r="AL68" s="234"/>
    </row>
    <row r="69" spans="1:62" s="219" customFormat="1" ht="24.6" customHeight="1" x14ac:dyDescent="0.2">
      <c r="A69" s="234"/>
      <c r="B69" s="226">
        <v>230</v>
      </c>
      <c r="C69" s="215">
        <v>2212</v>
      </c>
      <c r="D69" s="215">
        <v>6121</v>
      </c>
      <c r="E69" s="216">
        <v>3</v>
      </c>
      <c r="F69" s="216">
        <v>3310000000</v>
      </c>
      <c r="G69" s="217" t="s">
        <v>178</v>
      </c>
      <c r="H69" s="217" t="s">
        <v>254</v>
      </c>
      <c r="I69" s="217" t="s">
        <v>193</v>
      </c>
      <c r="J69" s="217">
        <v>400</v>
      </c>
      <c r="K69" s="217" t="s">
        <v>181</v>
      </c>
      <c r="L69" s="216">
        <v>2024</v>
      </c>
      <c r="M69" s="216">
        <v>2028</v>
      </c>
      <c r="N69" s="218">
        <v>0</v>
      </c>
      <c r="O69" s="218">
        <v>78754000</v>
      </c>
      <c r="P69" s="218">
        <v>0</v>
      </c>
      <c r="Q69" s="218">
        <v>0</v>
      </c>
      <c r="R69" s="218">
        <v>2616000</v>
      </c>
      <c r="S69" s="216"/>
      <c r="T69" s="218">
        <v>0</v>
      </c>
      <c r="U69" s="218">
        <v>2616000</v>
      </c>
      <c r="V69" s="218">
        <v>0</v>
      </c>
      <c r="W69" s="218">
        <v>0</v>
      </c>
      <c r="X69" s="218">
        <v>0</v>
      </c>
      <c r="Y69" s="218">
        <v>0</v>
      </c>
      <c r="Z69" s="218">
        <v>0</v>
      </c>
      <c r="AA69" s="218">
        <v>0</v>
      </c>
      <c r="AB69" s="218">
        <v>0</v>
      </c>
      <c r="AC69" s="218">
        <v>53734000</v>
      </c>
      <c r="AD69" s="218">
        <v>0</v>
      </c>
      <c r="AE69" s="218">
        <v>53734000</v>
      </c>
      <c r="AF69" s="218">
        <v>22404000</v>
      </c>
      <c r="AG69" s="218">
        <v>0</v>
      </c>
      <c r="AH69" s="218">
        <v>22404000</v>
      </c>
      <c r="AI69" s="227">
        <v>0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s="219" customFormat="1" ht="24.6" customHeight="1" x14ac:dyDescent="0.2">
      <c r="A70" s="234"/>
      <c r="B70" s="226">
        <v>230</v>
      </c>
      <c r="C70" s="215">
        <v>2212</v>
      </c>
      <c r="D70" s="215">
        <v>6121</v>
      </c>
      <c r="E70" s="216">
        <v>2</v>
      </c>
      <c r="F70" s="216">
        <v>7471000000</v>
      </c>
      <c r="G70" s="217" t="s">
        <v>178</v>
      </c>
      <c r="H70" s="217" t="s">
        <v>255</v>
      </c>
      <c r="I70" s="217" t="s">
        <v>193</v>
      </c>
      <c r="J70" s="217">
        <v>400</v>
      </c>
      <c r="K70" s="217" t="s">
        <v>181</v>
      </c>
      <c r="L70" s="216">
        <v>2021</v>
      </c>
      <c r="M70" s="216">
        <v>2026</v>
      </c>
      <c r="N70" s="218">
        <v>0</v>
      </c>
      <c r="O70" s="218">
        <v>16400000</v>
      </c>
      <c r="P70" s="218">
        <v>0</v>
      </c>
      <c r="Q70" s="218">
        <v>0</v>
      </c>
      <c r="R70" s="218">
        <v>7400000</v>
      </c>
      <c r="S70" s="216"/>
      <c r="T70" s="218">
        <v>0</v>
      </c>
      <c r="U70" s="218">
        <v>7400000</v>
      </c>
      <c r="V70" s="218">
        <v>0</v>
      </c>
      <c r="W70" s="218">
        <v>0</v>
      </c>
      <c r="X70" s="218">
        <v>0</v>
      </c>
      <c r="Y70" s="218">
        <v>0</v>
      </c>
      <c r="Z70" s="218">
        <v>9000000</v>
      </c>
      <c r="AA70" s="218">
        <v>0</v>
      </c>
      <c r="AB70" s="218">
        <v>9000000</v>
      </c>
      <c r="AC70" s="218">
        <v>0</v>
      </c>
      <c r="AD70" s="218">
        <v>0</v>
      </c>
      <c r="AE70" s="218">
        <v>0</v>
      </c>
      <c r="AF70" s="218">
        <v>0</v>
      </c>
      <c r="AG70" s="218">
        <v>0</v>
      </c>
      <c r="AH70" s="218">
        <v>0</v>
      </c>
      <c r="AI70" s="227">
        <v>0</v>
      </c>
      <c r="AJ70" s="236"/>
      <c r="AK70" s="236"/>
      <c r="AL70" s="234"/>
    </row>
    <row r="71" spans="1:62" s="219" customFormat="1" ht="24.6" customHeight="1" x14ac:dyDescent="0.2">
      <c r="A71" s="234"/>
      <c r="B71" s="226">
        <v>230</v>
      </c>
      <c r="C71" s="215">
        <v>2212</v>
      </c>
      <c r="D71" s="215">
        <v>6121</v>
      </c>
      <c r="E71" s="216">
        <v>1</v>
      </c>
      <c r="F71" s="216">
        <v>3298000000</v>
      </c>
      <c r="G71" s="217" t="s">
        <v>178</v>
      </c>
      <c r="H71" s="217" t="s">
        <v>256</v>
      </c>
      <c r="I71" s="217" t="s">
        <v>220</v>
      </c>
      <c r="J71" s="217">
        <v>400</v>
      </c>
      <c r="K71" s="217" t="s">
        <v>181</v>
      </c>
      <c r="L71" s="216">
        <v>2020</v>
      </c>
      <c r="M71" s="216">
        <v>2028</v>
      </c>
      <c r="N71" s="218">
        <v>380000000</v>
      </c>
      <c r="O71" s="218">
        <v>595827458</v>
      </c>
      <c r="P71" s="218">
        <v>3452772</v>
      </c>
      <c r="Q71" s="218">
        <v>407957</v>
      </c>
      <c r="R71" s="218">
        <v>16832000</v>
      </c>
      <c r="S71" s="216"/>
      <c r="T71" s="218">
        <v>7968000</v>
      </c>
      <c r="U71" s="218">
        <v>8864000</v>
      </c>
      <c r="V71" s="218">
        <v>0</v>
      </c>
      <c r="W71" s="218">
        <v>0</v>
      </c>
      <c r="X71" s="218">
        <v>0</v>
      </c>
      <c r="Y71" s="218">
        <v>0</v>
      </c>
      <c r="Z71" s="218">
        <v>193123900</v>
      </c>
      <c r="AA71" s="218">
        <v>0</v>
      </c>
      <c r="AB71" s="218">
        <v>193123900</v>
      </c>
      <c r="AC71" s="218">
        <v>206523900</v>
      </c>
      <c r="AD71" s="218">
        <v>0</v>
      </c>
      <c r="AE71" s="218">
        <v>206523900</v>
      </c>
      <c r="AF71" s="218">
        <v>175486929</v>
      </c>
      <c r="AG71" s="218">
        <v>0</v>
      </c>
      <c r="AH71" s="218">
        <v>175486929</v>
      </c>
      <c r="AI71" s="227">
        <v>0</v>
      </c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s="219" customFormat="1" ht="24.6" customHeight="1" x14ac:dyDescent="0.2">
      <c r="A72" s="234"/>
      <c r="B72" s="226">
        <v>230</v>
      </c>
      <c r="C72" s="215">
        <v>2212</v>
      </c>
      <c r="D72" s="215">
        <v>6121</v>
      </c>
      <c r="E72" s="216">
        <v>1</v>
      </c>
      <c r="F72" s="216">
        <v>3207000000</v>
      </c>
      <c r="G72" s="217" t="s">
        <v>178</v>
      </c>
      <c r="H72" s="217" t="s">
        <v>257</v>
      </c>
      <c r="I72" s="217" t="s">
        <v>258</v>
      </c>
      <c r="J72" s="217">
        <v>400</v>
      </c>
      <c r="K72" s="217" t="s">
        <v>181</v>
      </c>
      <c r="L72" s="216">
        <v>2016</v>
      </c>
      <c r="M72" s="216">
        <v>2025</v>
      </c>
      <c r="N72" s="218">
        <v>0</v>
      </c>
      <c r="O72" s="218">
        <v>296770</v>
      </c>
      <c r="P72" s="218">
        <v>296770</v>
      </c>
      <c r="Q72" s="218">
        <v>0</v>
      </c>
      <c r="R72" s="218">
        <v>0</v>
      </c>
      <c r="S72" s="216"/>
      <c r="T72" s="218">
        <v>0</v>
      </c>
      <c r="U72" s="218">
        <v>0</v>
      </c>
      <c r="V72" s="218">
        <v>0</v>
      </c>
      <c r="W72" s="218">
        <v>0</v>
      </c>
      <c r="X72" s="218">
        <v>0</v>
      </c>
      <c r="Y72" s="218">
        <v>0</v>
      </c>
      <c r="Z72" s="218">
        <v>0</v>
      </c>
      <c r="AA72" s="218">
        <v>0</v>
      </c>
      <c r="AB72" s="218">
        <v>0</v>
      </c>
      <c r="AC72" s="218">
        <v>0</v>
      </c>
      <c r="AD72" s="218">
        <v>0</v>
      </c>
      <c r="AE72" s="218">
        <v>0</v>
      </c>
      <c r="AF72" s="218">
        <v>0</v>
      </c>
      <c r="AG72" s="218">
        <v>0</v>
      </c>
      <c r="AH72" s="218">
        <v>0</v>
      </c>
      <c r="AI72" s="227">
        <v>0</v>
      </c>
      <c r="AJ72" s="236"/>
      <c r="AK72" s="236"/>
      <c r="AL72" s="234"/>
    </row>
    <row r="73" spans="1:62" s="219" customFormat="1" ht="24.6" customHeight="1" x14ac:dyDescent="0.2">
      <c r="A73" s="234"/>
      <c r="B73" s="226">
        <v>230</v>
      </c>
      <c r="C73" s="215">
        <v>2212</v>
      </c>
      <c r="D73" s="215">
        <v>6121</v>
      </c>
      <c r="E73" s="216">
        <v>1</v>
      </c>
      <c r="F73" s="216">
        <v>3206000000</v>
      </c>
      <c r="G73" s="217" t="s">
        <v>178</v>
      </c>
      <c r="H73" s="217" t="s">
        <v>259</v>
      </c>
      <c r="I73" s="217" t="s">
        <v>248</v>
      </c>
      <c r="J73" s="217">
        <v>400</v>
      </c>
      <c r="K73" s="217" t="s">
        <v>181</v>
      </c>
      <c r="L73" s="216">
        <v>2017</v>
      </c>
      <c r="M73" s="216">
        <v>2027</v>
      </c>
      <c r="N73" s="218">
        <v>0</v>
      </c>
      <c r="O73" s="218">
        <v>33292716</v>
      </c>
      <c r="P73" s="218">
        <v>1670776</v>
      </c>
      <c r="Q73" s="218">
        <v>479940</v>
      </c>
      <c r="R73" s="218">
        <v>642000</v>
      </c>
      <c r="S73" s="216"/>
      <c r="T73" s="218">
        <v>642000</v>
      </c>
      <c r="U73" s="218">
        <v>0</v>
      </c>
      <c r="V73" s="218">
        <v>0</v>
      </c>
      <c r="W73" s="218">
        <v>0</v>
      </c>
      <c r="X73" s="218">
        <v>0</v>
      </c>
      <c r="Y73" s="218">
        <v>0</v>
      </c>
      <c r="Z73" s="218">
        <v>15000000</v>
      </c>
      <c r="AA73" s="218">
        <v>0</v>
      </c>
      <c r="AB73" s="218">
        <v>15000000</v>
      </c>
      <c r="AC73" s="218">
        <v>15500000</v>
      </c>
      <c r="AD73" s="218">
        <v>0</v>
      </c>
      <c r="AE73" s="218">
        <v>15500000</v>
      </c>
      <c r="AF73" s="218">
        <v>0</v>
      </c>
      <c r="AG73" s="218">
        <v>0</v>
      </c>
      <c r="AH73" s="218">
        <v>0</v>
      </c>
      <c r="AI73" s="227">
        <v>0</v>
      </c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s="219" customFormat="1" ht="24.6" customHeight="1" x14ac:dyDescent="0.2">
      <c r="A74" s="234"/>
      <c r="B74" s="226">
        <v>300</v>
      </c>
      <c r="C74" s="215">
        <v>2212</v>
      </c>
      <c r="D74" s="215">
        <v>6121</v>
      </c>
      <c r="E74" s="216">
        <v>1</v>
      </c>
      <c r="F74" s="216">
        <v>3301000000</v>
      </c>
      <c r="G74" s="217" t="s">
        <v>260</v>
      </c>
      <c r="H74" s="217" t="s">
        <v>261</v>
      </c>
      <c r="I74" s="217" t="s">
        <v>200</v>
      </c>
      <c r="J74" s="217">
        <v>400</v>
      </c>
      <c r="K74" s="217" t="s">
        <v>181</v>
      </c>
      <c r="L74" s="216">
        <v>2022</v>
      </c>
      <c r="M74" s="216">
        <v>2026</v>
      </c>
      <c r="N74" s="218">
        <v>0</v>
      </c>
      <c r="O74" s="218">
        <v>22666054</v>
      </c>
      <c r="P74" s="218">
        <v>7211600</v>
      </c>
      <c r="Q74" s="218">
        <v>2339454</v>
      </c>
      <c r="R74" s="218">
        <v>5115000</v>
      </c>
      <c r="S74" s="216"/>
      <c r="T74" s="218">
        <v>3115000</v>
      </c>
      <c r="U74" s="218">
        <v>2000000</v>
      </c>
      <c r="V74" s="218">
        <v>0</v>
      </c>
      <c r="W74" s="218">
        <v>0</v>
      </c>
      <c r="X74" s="218">
        <v>0</v>
      </c>
      <c r="Y74" s="218">
        <v>0</v>
      </c>
      <c r="Z74" s="218">
        <v>8000000</v>
      </c>
      <c r="AA74" s="218">
        <v>0</v>
      </c>
      <c r="AB74" s="218">
        <v>8000000</v>
      </c>
      <c r="AC74" s="218">
        <v>0</v>
      </c>
      <c r="AD74" s="218">
        <v>0</v>
      </c>
      <c r="AE74" s="218">
        <v>0</v>
      </c>
      <c r="AF74" s="218">
        <v>0</v>
      </c>
      <c r="AG74" s="218">
        <v>0</v>
      </c>
      <c r="AH74" s="218">
        <v>0</v>
      </c>
      <c r="AI74" s="227">
        <v>0</v>
      </c>
      <c r="AJ74" s="236"/>
      <c r="AK74" s="236"/>
      <c r="AL74" s="234"/>
    </row>
    <row r="75" spans="1:62" s="219" customFormat="1" ht="24.6" customHeight="1" thickBot="1" x14ac:dyDescent="0.25">
      <c r="A75" s="234"/>
      <c r="B75" s="228">
        <v>100</v>
      </c>
      <c r="C75" s="229">
        <v>2212</v>
      </c>
      <c r="D75" s="229">
        <v>6121</v>
      </c>
      <c r="E75" s="230">
        <v>1</v>
      </c>
      <c r="F75" s="230">
        <v>3285000000</v>
      </c>
      <c r="G75" s="231" t="s">
        <v>260</v>
      </c>
      <c r="H75" s="231" t="s">
        <v>262</v>
      </c>
      <c r="I75" s="231" t="s">
        <v>197</v>
      </c>
      <c r="J75" s="231">
        <v>400</v>
      </c>
      <c r="K75" s="231" t="s">
        <v>181</v>
      </c>
      <c r="L75" s="230">
        <v>2023</v>
      </c>
      <c r="M75" s="230">
        <v>2030</v>
      </c>
      <c r="N75" s="232">
        <v>136963545</v>
      </c>
      <c r="O75" s="232">
        <v>246197694</v>
      </c>
      <c r="P75" s="232">
        <v>0</v>
      </c>
      <c r="Q75" s="232">
        <v>1527975</v>
      </c>
      <c r="R75" s="232">
        <v>10137000</v>
      </c>
      <c r="S75" s="230"/>
      <c r="T75" s="232">
        <v>0</v>
      </c>
      <c r="U75" s="232">
        <v>10137000</v>
      </c>
      <c r="V75" s="232">
        <v>0</v>
      </c>
      <c r="W75" s="232">
        <v>0</v>
      </c>
      <c r="X75" s="232">
        <v>0</v>
      </c>
      <c r="Y75" s="232">
        <v>0</v>
      </c>
      <c r="Z75" s="232">
        <v>131804335</v>
      </c>
      <c r="AA75" s="232">
        <v>0</v>
      </c>
      <c r="AB75" s="232">
        <v>131804335</v>
      </c>
      <c r="AC75" s="232">
        <v>30682096</v>
      </c>
      <c r="AD75" s="232">
        <v>0</v>
      </c>
      <c r="AE75" s="232">
        <v>30682096</v>
      </c>
      <c r="AF75" s="232">
        <v>30682096</v>
      </c>
      <c r="AG75" s="232">
        <v>0</v>
      </c>
      <c r="AH75" s="232">
        <v>30682096</v>
      </c>
      <c r="AI75" s="233">
        <v>41364192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ht="24.6" customHeight="1" thickBot="1" x14ac:dyDescent="0.25">
      <c r="B76" s="10"/>
      <c r="C76" s="10"/>
      <c r="D76" s="10"/>
      <c r="E76" s="10"/>
      <c r="F76" s="10"/>
      <c r="G76" s="10"/>
      <c r="H76" s="448" t="s">
        <v>21</v>
      </c>
      <c r="I76" s="448"/>
      <c r="J76" s="448"/>
      <c r="K76" s="448"/>
      <c r="L76" s="448"/>
      <c r="M76" s="12"/>
      <c r="N76" s="12"/>
      <c r="O76" s="13">
        <f t="shared" ref="O76:AI76" si="4">SUM(O34:O75)</f>
        <v>5642517099</v>
      </c>
      <c r="P76" s="14">
        <f t="shared" si="4"/>
        <v>271774340</v>
      </c>
      <c r="Q76" s="14">
        <f t="shared" si="4"/>
        <v>53171886</v>
      </c>
      <c r="R76" s="14">
        <f t="shared" si="4"/>
        <v>218823008</v>
      </c>
      <c r="S76" s="14">
        <f t="shared" si="4"/>
        <v>0</v>
      </c>
      <c r="T76" s="14">
        <f t="shared" si="4"/>
        <v>83511000</v>
      </c>
      <c r="U76" s="14">
        <f t="shared" si="4"/>
        <v>109589000</v>
      </c>
      <c r="V76" s="14">
        <f t="shared" si="4"/>
        <v>0</v>
      </c>
      <c r="W76" s="14">
        <f t="shared" si="4"/>
        <v>4651393</v>
      </c>
      <c r="X76" s="14">
        <f t="shared" si="4"/>
        <v>0</v>
      </c>
      <c r="Y76" s="14">
        <f t="shared" si="4"/>
        <v>21071615</v>
      </c>
      <c r="Z76" s="14">
        <f t="shared" si="4"/>
        <v>1130687804</v>
      </c>
      <c r="AA76" s="14">
        <f t="shared" si="4"/>
        <v>123000000</v>
      </c>
      <c r="AB76" s="14">
        <f t="shared" si="4"/>
        <v>1253687804</v>
      </c>
      <c r="AC76" s="14">
        <f t="shared" si="4"/>
        <v>1048252844</v>
      </c>
      <c r="AD76" s="14">
        <f t="shared" si="4"/>
        <v>302000000</v>
      </c>
      <c r="AE76" s="14">
        <f t="shared" si="4"/>
        <v>1350252844</v>
      </c>
      <c r="AF76" s="14">
        <f t="shared" si="4"/>
        <v>539253025</v>
      </c>
      <c r="AG76" s="14">
        <f t="shared" si="4"/>
        <v>400000000</v>
      </c>
      <c r="AH76" s="14">
        <f t="shared" si="4"/>
        <v>939253025</v>
      </c>
      <c r="AI76" s="15">
        <f t="shared" si="4"/>
        <v>1555554192</v>
      </c>
      <c r="AJ76" s="236"/>
      <c r="AK76" s="236"/>
      <c r="AL76" s="234"/>
      <c r="AM76" s="219"/>
      <c r="AN76" s="219"/>
      <c r="AO76" s="219"/>
      <c r="AP76" s="219"/>
      <c r="AQ76" s="219"/>
      <c r="AR76" s="219"/>
      <c r="AS76" s="219"/>
      <c r="AT76" s="219"/>
      <c r="AU76" s="219"/>
      <c r="AV76" s="219"/>
      <c r="AW76" s="219"/>
      <c r="AX76" s="219"/>
      <c r="AY76" s="219"/>
      <c r="AZ76" s="219"/>
      <c r="BA76" s="219"/>
      <c r="BB76" s="219"/>
      <c r="BC76" s="219"/>
      <c r="BD76" s="219"/>
      <c r="BE76" s="219"/>
      <c r="BF76" s="219"/>
      <c r="BG76" s="219"/>
      <c r="BH76" s="219"/>
      <c r="BI76" s="219"/>
      <c r="BJ76" s="219"/>
    </row>
    <row r="77" spans="1:62" ht="24.6" customHeight="1" x14ac:dyDescent="0.2">
      <c r="B77" s="6"/>
      <c r="C77" s="17" t="s">
        <v>100</v>
      </c>
      <c r="D77" s="6"/>
      <c r="E77" s="6"/>
      <c r="F77" s="6"/>
      <c r="G77" s="6"/>
      <c r="H77" s="6"/>
      <c r="I77" s="6"/>
      <c r="J77" s="6"/>
      <c r="K77" s="201"/>
      <c r="L77" s="6"/>
      <c r="M77" s="6"/>
      <c r="N77" s="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s="219" customFormat="1" ht="24.6" customHeight="1" x14ac:dyDescent="0.2">
      <c r="A78" s="234"/>
      <c r="B78" s="226">
        <v>100</v>
      </c>
      <c r="C78" s="215">
        <v>2219</v>
      </c>
      <c r="D78" s="215">
        <v>6121</v>
      </c>
      <c r="E78" s="216">
        <v>2</v>
      </c>
      <c r="F78" s="216">
        <v>9007000000</v>
      </c>
      <c r="G78" s="217" t="s">
        <v>209</v>
      </c>
      <c r="H78" s="217" t="s">
        <v>263</v>
      </c>
      <c r="I78" s="217" t="s">
        <v>197</v>
      </c>
      <c r="J78" s="217">
        <v>400</v>
      </c>
      <c r="K78" s="217" t="s">
        <v>181</v>
      </c>
      <c r="L78" s="216">
        <v>2024</v>
      </c>
      <c r="M78" s="216">
        <v>2027</v>
      </c>
      <c r="N78" s="218">
        <v>0</v>
      </c>
      <c r="O78" s="218">
        <v>21000000</v>
      </c>
      <c r="P78" s="218">
        <v>0</v>
      </c>
      <c r="Q78" s="218">
        <v>0</v>
      </c>
      <c r="R78" s="218">
        <v>0</v>
      </c>
      <c r="S78" s="216"/>
      <c r="T78" s="218">
        <v>0</v>
      </c>
      <c r="U78" s="218">
        <v>0</v>
      </c>
      <c r="V78" s="218">
        <v>0</v>
      </c>
      <c r="W78" s="218">
        <v>0</v>
      </c>
      <c r="X78" s="218">
        <v>0</v>
      </c>
      <c r="Y78" s="218">
        <v>0</v>
      </c>
      <c r="Z78" s="218">
        <v>16000000</v>
      </c>
      <c r="AA78" s="218">
        <v>0</v>
      </c>
      <c r="AB78" s="218">
        <v>16000000</v>
      </c>
      <c r="AC78" s="218">
        <v>5000000</v>
      </c>
      <c r="AD78" s="218">
        <v>0</v>
      </c>
      <c r="AE78" s="218">
        <v>5000000</v>
      </c>
      <c r="AF78" s="218">
        <v>0</v>
      </c>
      <c r="AG78" s="218">
        <v>0</v>
      </c>
      <c r="AH78" s="218">
        <v>0</v>
      </c>
      <c r="AI78" s="227">
        <v>0</v>
      </c>
      <c r="AJ78" s="236"/>
      <c r="AK78" s="236"/>
      <c r="AL78" s="234"/>
    </row>
    <row r="79" spans="1:62" s="219" customFormat="1" ht="24.6" customHeight="1" x14ac:dyDescent="0.2">
      <c r="A79" s="234"/>
      <c r="B79" s="226">
        <v>100</v>
      </c>
      <c r="C79" s="215">
        <v>2219</v>
      </c>
      <c r="D79" s="215">
        <v>6121</v>
      </c>
      <c r="E79" s="216">
        <v>1</v>
      </c>
      <c r="F79" s="216"/>
      <c r="G79" s="217" t="s">
        <v>209</v>
      </c>
      <c r="H79" s="217" t="s">
        <v>264</v>
      </c>
      <c r="I79" s="217" t="s">
        <v>265</v>
      </c>
      <c r="J79" s="217">
        <v>400</v>
      </c>
      <c r="K79" s="217" t="s">
        <v>181</v>
      </c>
      <c r="L79" s="216">
        <v>2023</v>
      </c>
      <c r="M79" s="216">
        <v>2026</v>
      </c>
      <c r="N79" s="218">
        <v>0</v>
      </c>
      <c r="O79" s="218">
        <v>15740000</v>
      </c>
      <c r="P79" s="218">
        <v>0</v>
      </c>
      <c r="Q79" s="218">
        <v>240000</v>
      </c>
      <c r="R79" s="218">
        <v>900000</v>
      </c>
      <c r="S79" s="216"/>
      <c r="T79" s="218">
        <v>0</v>
      </c>
      <c r="U79" s="218">
        <v>900000</v>
      </c>
      <c r="V79" s="218">
        <v>0</v>
      </c>
      <c r="W79" s="218">
        <v>0</v>
      </c>
      <c r="X79" s="218">
        <v>0</v>
      </c>
      <c r="Y79" s="218">
        <v>0</v>
      </c>
      <c r="Z79" s="218">
        <v>14600000</v>
      </c>
      <c r="AA79" s="218">
        <v>0</v>
      </c>
      <c r="AB79" s="218">
        <v>14600000</v>
      </c>
      <c r="AC79" s="218">
        <v>0</v>
      </c>
      <c r="AD79" s="218">
        <v>0</v>
      </c>
      <c r="AE79" s="218">
        <v>0</v>
      </c>
      <c r="AF79" s="218">
        <v>0</v>
      </c>
      <c r="AG79" s="218">
        <v>0</v>
      </c>
      <c r="AH79" s="218">
        <v>0</v>
      </c>
      <c r="AI79" s="227">
        <v>0</v>
      </c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s="219" customFormat="1" ht="24.6" customHeight="1" x14ac:dyDescent="0.2">
      <c r="A80" s="234"/>
      <c r="B80" s="226">
        <v>100</v>
      </c>
      <c r="C80" s="215">
        <v>2219</v>
      </c>
      <c r="D80" s="215">
        <v>6121</v>
      </c>
      <c r="E80" s="216">
        <v>1</v>
      </c>
      <c r="F80" s="216">
        <v>9027000000</v>
      </c>
      <c r="G80" s="217" t="s">
        <v>209</v>
      </c>
      <c r="H80" s="217" t="s">
        <v>266</v>
      </c>
      <c r="I80" s="217" t="s">
        <v>265</v>
      </c>
      <c r="J80" s="217">
        <v>400</v>
      </c>
      <c r="K80" s="217" t="s">
        <v>181</v>
      </c>
      <c r="L80" s="216">
        <v>2022</v>
      </c>
      <c r="M80" s="216">
        <v>2028</v>
      </c>
      <c r="N80" s="218">
        <v>0</v>
      </c>
      <c r="O80" s="218">
        <v>29807064</v>
      </c>
      <c r="P80" s="218">
        <v>361064</v>
      </c>
      <c r="Q80" s="218">
        <v>1000000</v>
      </c>
      <c r="R80" s="218">
        <v>0</v>
      </c>
      <c r="S80" s="216"/>
      <c r="T80" s="218">
        <v>0</v>
      </c>
      <c r="U80" s="218">
        <v>0</v>
      </c>
      <c r="V80" s="218">
        <v>0</v>
      </c>
      <c r="W80" s="218">
        <v>0</v>
      </c>
      <c r="X80" s="218">
        <v>0</v>
      </c>
      <c r="Y80" s="218">
        <v>0</v>
      </c>
      <c r="Z80" s="218">
        <v>9482000</v>
      </c>
      <c r="AA80" s="218">
        <v>0</v>
      </c>
      <c r="AB80" s="218">
        <v>9482000</v>
      </c>
      <c r="AC80" s="218">
        <v>0</v>
      </c>
      <c r="AD80" s="218">
        <v>9482000</v>
      </c>
      <c r="AE80" s="218">
        <v>9482000</v>
      </c>
      <c r="AF80" s="218">
        <v>9482000</v>
      </c>
      <c r="AG80" s="218">
        <v>0</v>
      </c>
      <c r="AH80" s="218">
        <v>9482000</v>
      </c>
      <c r="AI80" s="227">
        <v>0</v>
      </c>
      <c r="AJ80" s="236"/>
      <c r="AK80" s="236"/>
      <c r="AL80" s="234"/>
    </row>
    <row r="81" spans="1:62" s="219" customFormat="1" ht="24.6" customHeight="1" x14ac:dyDescent="0.2">
      <c r="A81" s="234"/>
      <c r="B81" s="226">
        <v>100</v>
      </c>
      <c r="C81" s="215">
        <v>2219</v>
      </c>
      <c r="D81" s="215">
        <v>6121</v>
      </c>
      <c r="E81" s="216">
        <v>2</v>
      </c>
      <c r="F81" s="216">
        <v>9037000000</v>
      </c>
      <c r="G81" s="217" t="s">
        <v>209</v>
      </c>
      <c r="H81" s="217" t="s">
        <v>267</v>
      </c>
      <c r="I81" s="217" t="s">
        <v>193</v>
      </c>
      <c r="J81" s="217">
        <v>400</v>
      </c>
      <c r="K81" s="217" t="s">
        <v>181</v>
      </c>
      <c r="L81" s="216">
        <v>2022</v>
      </c>
      <c r="M81" s="216">
        <v>2027</v>
      </c>
      <c r="N81" s="218">
        <v>0</v>
      </c>
      <c r="O81" s="218">
        <v>68760950</v>
      </c>
      <c r="P81" s="218">
        <v>356950</v>
      </c>
      <c r="Q81" s="218">
        <v>0</v>
      </c>
      <c r="R81" s="218">
        <v>0</v>
      </c>
      <c r="S81" s="216"/>
      <c r="T81" s="218">
        <v>0</v>
      </c>
      <c r="U81" s="218">
        <v>0</v>
      </c>
      <c r="V81" s="218">
        <v>0</v>
      </c>
      <c r="W81" s="218">
        <v>0</v>
      </c>
      <c r="X81" s="218">
        <v>0</v>
      </c>
      <c r="Y81" s="218">
        <v>0</v>
      </c>
      <c r="Z81" s="218">
        <v>5000000</v>
      </c>
      <c r="AA81" s="218">
        <v>0</v>
      </c>
      <c r="AB81" s="218">
        <v>5000000</v>
      </c>
      <c r="AC81" s="218">
        <v>63404000</v>
      </c>
      <c r="AD81" s="218">
        <v>0</v>
      </c>
      <c r="AE81" s="218">
        <v>63404000</v>
      </c>
      <c r="AF81" s="218">
        <v>0</v>
      </c>
      <c r="AG81" s="218">
        <v>0</v>
      </c>
      <c r="AH81" s="218">
        <v>0</v>
      </c>
      <c r="AI81" s="227">
        <v>0</v>
      </c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s="219" customFormat="1" ht="24.6" customHeight="1" x14ac:dyDescent="0.2">
      <c r="A82" s="234"/>
      <c r="B82" s="226">
        <v>230</v>
      </c>
      <c r="C82" s="215">
        <v>2219</v>
      </c>
      <c r="D82" s="215">
        <v>6121</v>
      </c>
      <c r="E82" s="216">
        <v>1</v>
      </c>
      <c r="F82" s="216">
        <v>3314000000</v>
      </c>
      <c r="G82" s="217" t="s">
        <v>178</v>
      </c>
      <c r="H82" s="217" t="s">
        <v>268</v>
      </c>
      <c r="I82" s="217" t="s">
        <v>269</v>
      </c>
      <c r="J82" s="217">
        <v>400</v>
      </c>
      <c r="K82" s="217" t="s">
        <v>270</v>
      </c>
      <c r="L82" s="216">
        <v>2024</v>
      </c>
      <c r="M82" s="216">
        <v>2026</v>
      </c>
      <c r="N82" s="218">
        <v>0</v>
      </c>
      <c r="O82" s="218">
        <v>12500000</v>
      </c>
      <c r="P82" s="218">
        <v>0</v>
      </c>
      <c r="Q82" s="218">
        <v>0</v>
      </c>
      <c r="R82" s="218">
        <v>5500000</v>
      </c>
      <c r="S82" s="216"/>
      <c r="T82" s="218">
        <v>0</v>
      </c>
      <c r="U82" s="218">
        <v>5500000</v>
      </c>
      <c r="V82" s="218">
        <v>0</v>
      </c>
      <c r="W82" s="218">
        <v>0</v>
      </c>
      <c r="X82" s="218">
        <v>0</v>
      </c>
      <c r="Y82" s="218">
        <v>0</v>
      </c>
      <c r="Z82" s="218">
        <v>7000000</v>
      </c>
      <c r="AA82" s="218">
        <v>0</v>
      </c>
      <c r="AB82" s="218">
        <v>7000000</v>
      </c>
      <c r="AC82" s="218">
        <v>0</v>
      </c>
      <c r="AD82" s="218">
        <v>0</v>
      </c>
      <c r="AE82" s="218">
        <v>0</v>
      </c>
      <c r="AF82" s="218">
        <v>0</v>
      </c>
      <c r="AG82" s="218">
        <v>0</v>
      </c>
      <c r="AH82" s="218">
        <v>0</v>
      </c>
      <c r="AI82" s="227">
        <v>0</v>
      </c>
      <c r="AJ82" s="236"/>
      <c r="AK82" s="236"/>
      <c r="AL82" s="234"/>
    </row>
    <row r="83" spans="1:62" s="219" customFormat="1" ht="24.6" customHeight="1" x14ac:dyDescent="0.2">
      <c r="A83" s="234"/>
      <c r="B83" s="226">
        <v>230</v>
      </c>
      <c r="C83" s="215">
        <v>2219</v>
      </c>
      <c r="D83" s="215">
        <v>6121</v>
      </c>
      <c r="E83" s="216">
        <v>1</v>
      </c>
      <c r="F83" s="216">
        <v>3292000000</v>
      </c>
      <c r="G83" s="217" t="s">
        <v>178</v>
      </c>
      <c r="H83" s="217" t="s">
        <v>271</v>
      </c>
      <c r="I83" s="217" t="s">
        <v>193</v>
      </c>
      <c r="J83" s="217">
        <v>400</v>
      </c>
      <c r="K83" s="217" t="s">
        <v>181</v>
      </c>
      <c r="L83" s="216">
        <v>2019</v>
      </c>
      <c r="M83" s="216">
        <v>2028</v>
      </c>
      <c r="N83" s="218">
        <v>0</v>
      </c>
      <c r="O83" s="218">
        <v>758093874</v>
      </c>
      <c r="P83" s="218">
        <v>26834633</v>
      </c>
      <c r="Q83" s="218">
        <v>11088756</v>
      </c>
      <c r="R83" s="218">
        <v>23009000</v>
      </c>
      <c r="S83" s="216"/>
      <c r="T83" s="218">
        <v>2400000</v>
      </c>
      <c r="U83" s="218">
        <v>20609000</v>
      </c>
      <c r="V83" s="218">
        <v>0</v>
      </c>
      <c r="W83" s="218">
        <v>0</v>
      </c>
      <c r="X83" s="218">
        <v>0</v>
      </c>
      <c r="Y83" s="218">
        <v>0</v>
      </c>
      <c r="Z83" s="218">
        <v>284869208</v>
      </c>
      <c r="AA83" s="218">
        <v>0</v>
      </c>
      <c r="AB83" s="218">
        <v>284869208</v>
      </c>
      <c r="AC83" s="218">
        <v>304869208</v>
      </c>
      <c r="AD83" s="218">
        <v>0</v>
      </c>
      <c r="AE83" s="218">
        <v>304869208</v>
      </c>
      <c r="AF83" s="218">
        <v>107423069</v>
      </c>
      <c r="AG83" s="218">
        <v>0</v>
      </c>
      <c r="AH83" s="218">
        <v>107423069</v>
      </c>
      <c r="AI83" s="227">
        <v>0</v>
      </c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s="219" customFormat="1" ht="24.6" customHeight="1" x14ac:dyDescent="0.2">
      <c r="A84" s="234"/>
      <c r="B84" s="226">
        <v>230</v>
      </c>
      <c r="C84" s="215">
        <v>2219</v>
      </c>
      <c r="D84" s="215">
        <v>6121</v>
      </c>
      <c r="E84" s="216">
        <v>2</v>
      </c>
      <c r="F84" s="216">
        <v>3179000000</v>
      </c>
      <c r="G84" s="217" t="s">
        <v>178</v>
      </c>
      <c r="H84" s="217" t="s">
        <v>272</v>
      </c>
      <c r="I84" s="217" t="s">
        <v>193</v>
      </c>
      <c r="J84" s="217">
        <v>400</v>
      </c>
      <c r="K84" s="217" t="s">
        <v>270</v>
      </c>
      <c r="L84" s="216">
        <v>2016</v>
      </c>
      <c r="M84" s="216">
        <v>2027</v>
      </c>
      <c r="N84" s="218">
        <v>0</v>
      </c>
      <c r="O84" s="218">
        <v>59970763</v>
      </c>
      <c r="P84" s="218">
        <v>6512763</v>
      </c>
      <c r="Q84" s="218">
        <v>0</v>
      </c>
      <c r="R84" s="218">
        <v>0</v>
      </c>
      <c r="S84" s="216"/>
      <c r="T84" s="218">
        <v>0</v>
      </c>
      <c r="U84" s="218">
        <v>0</v>
      </c>
      <c r="V84" s="218">
        <v>0</v>
      </c>
      <c r="W84" s="218">
        <v>0</v>
      </c>
      <c r="X84" s="218">
        <v>0</v>
      </c>
      <c r="Y84" s="218">
        <v>0</v>
      </c>
      <c r="Z84" s="218">
        <v>15000000</v>
      </c>
      <c r="AA84" s="218">
        <v>0</v>
      </c>
      <c r="AB84" s="218">
        <v>15000000</v>
      </c>
      <c r="AC84" s="218">
        <v>38458000</v>
      </c>
      <c r="AD84" s="218">
        <v>0</v>
      </c>
      <c r="AE84" s="218">
        <v>38458000</v>
      </c>
      <c r="AF84" s="218">
        <v>0</v>
      </c>
      <c r="AG84" s="218">
        <v>0</v>
      </c>
      <c r="AH84" s="218">
        <v>0</v>
      </c>
      <c r="AI84" s="227">
        <v>0</v>
      </c>
      <c r="AJ84" s="236"/>
      <c r="AK84" s="236"/>
      <c r="AL84" s="234"/>
    </row>
    <row r="85" spans="1:62" s="219" customFormat="1" ht="24.6" customHeight="1" x14ac:dyDescent="0.2">
      <c r="A85" s="234"/>
      <c r="B85" s="226">
        <v>230</v>
      </c>
      <c r="C85" s="215">
        <v>2219</v>
      </c>
      <c r="D85" s="215">
        <v>6121</v>
      </c>
      <c r="E85" s="216">
        <v>2</v>
      </c>
      <c r="F85" s="216">
        <v>3279000000</v>
      </c>
      <c r="G85" s="217" t="s">
        <v>178</v>
      </c>
      <c r="H85" s="217" t="s">
        <v>273</v>
      </c>
      <c r="I85" s="217" t="s">
        <v>193</v>
      </c>
      <c r="J85" s="217">
        <v>400</v>
      </c>
      <c r="K85" s="217" t="s">
        <v>181</v>
      </c>
      <c r="L85" s="216">
        <v>2019</v>
      </c>
      <c r="M85" s="216">
        <v>2026</v>
      </c>
      <c r="N85" s="218">
        <v>65450000</v>
      </c>
      <c r="O85" s="218">
        <v>80141002</v>
      </c>
      <c r="P85" s="218">
        <v>858780</v>
      </c>
      <c r="Q85" s="218">
        <v>330222</v>
      </c>
      <c r="R85" s="218">
        <v>1952000</v>
      </c>
      <c r="S85" s="216"/>
      <c r="T85" s="218">
        <v>751000</v>
      </c>
      <c r="U85" s="218">
        <v>1201000</v>
      </c>
      <c r="V85" s="218">
        <v>0</v>
      </c>
      <c r="W85" s="218">
        <v>0</v>
      </c>
      <c r="X85" s="218">
        <v>0</v>
      </c>
      <c r="Y85" s="218">
        <v>0</v>
      </c>
      <c r="Z85" s="218">
        <v>77000000</v>
      </c>
      <c r="AA85" s="218">
        <v>0</v>
      </c>
      <c r="AB85" s="218">
        <v>77000000</v>
      </c>
      <c r="AC85" s="218">
        <v>0</v>
      </c>
      <c r="AD85" s="218">
        <v>0</v>
      </c>
      <c r="AE85" s="218">
        <v>0</v>
      </c>
      <c r="AF85" s="218">
        <v>0</v>
      </c>
      <c r="AG85" s="218">
        <v>0</v>
      </c>
      <c r="AH85" s="218">
        <v>0</v>
      </c>
      <c r="AI85" s="227">
        <v>0</v>
      </c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s="219" customFormat="1" ht="24.6" customHeight="1" x14ac:dyDescent="0.2">
      <c r="A86" s="234"/>
      <c r="B86" s="226">
        <v>230</v>
      </c>
      <c r="C86" s="215">
        <v>2219</v>
      </c>
      <c r="D86" s="215">
        <v>6121</v>
      </c>
      <c r="E86" s="216">
        <v>3</v>
      </c>
      <c r="F86" s="216">
        <v>3313000000</v>
      </c>
      <c r="G86" s="217" t="s">
        <v>178</v>
      </c>
      <c r="H86" s="217" t="s">
        <v>832</v>
      </c>
      <c r="I86" s="217" t="s">
        <v>224</v>
      </c>
      <c r="J86" s="217">
        <v>400</v>
      </c>
      <c r="K86" s="217" t="s">
        <v>225</v>
      </c>
      <c r="L86" s="216">
        <v>2024</v>
      </c>
      <c r="M86" s="216">
        <v>2027</v>
      </c>
      <c r="N86" s="218">
        <v>0</v>
      </c>
      <c r="O86" s="218">
        <v>10500000</v>
      </c>
      <c r="P86" s="218">
        <v>0</v>
      </c>
      <c r="Q86" s="218">
        <v>0</v>
      </c>
      <c r="R86" s="218">
        <v>500000</v>
      </c>
      <c r="S86" s="216"/>
      <c r="T86" s="218">
        <v>0</v>
      </c>
      <c r="U86" s="218">
        <v>500000</v>
      </c>
      <c r="V86" s="218">
        <v>0</v>
      </c>
      <c r="W86" s="218">
        <v>0</v>
      </c>
      <c r="X86" s="218">
        <v>0</v>
      </c>
      <c r="Y86" s="218">
        <v>0</v>
      </c>
      <c r="Z86" s="218">
        <v>5000000</v>
      </c>
      <c r="AA86" s="218">
        <v>0</v>
      </c>
      <c r="AB86" s="218">
        <v>5000000</v>
      </c>
      <c r="AC86" s="218">
        <v>5000000</v>
      </c>
      <c r="AD86" s="218">
        <v>0</v>
      </c>
      <c r="AE86" s="218">
        <v>5000000</v>
      </c>
      <c r="AF86" s="218">
        <v>0</v>
      </c>
      <c r="AG86" s="218">
        <v>0</v>
      </c>
      <c r="AH86" s="218">
        <v>0</v>
      </c>
      <c r="AI86" s="227">
        <v>0</v>
      </c>
      <c r="AJ86" s="236"/>
      <c r="AK86" s="236"/>
      <c r="AL86" s="234"/>
    </row>
    <row r="87" spans="1:62" s="219" customFormat="1" ht="24.6" customHeight="1" x14ac:dyDescent="0.2">
      <c r="A87" s="234"/>
      <c r="B87" s="226">
        <v>230</v>
      </c>
      <c r="C87" s="215">
        <v>2219</v>
      </c>
      <c r="D87" s="215">
        <v>6121</v>
      </c>
      <c r="E87" s="216">
        <v>1</v>
      </c>
      <c r="F87" s="216">
        <v>3185000000</v>
      </c>
      <c r="G87" s="217" t="s">
        <v>178</v>
      </c>
      <c r="H87" s="217" t="s">
        <v>274</v>
      </c>
      <c r="I87" s="217" t="s">
        <v>275</v>
      </c>
      <c r="J87" s="217">
        <v>400</v>
      </c>
      <c r="K87" s="217" t="s">
        <v>276</v>
      </c>
      <c r="L87" s="216">
        <v>2015</v>
      </c>
      <c r="M87" s="216">
        <v>2025</v>
      </c>
      <c r="N87" s="218">
        <v>30132000</v>
      </c>
      <c r="O87" s="218">
        <v>48430713</v>
      </c>
      <c r="P87" s="218">
        <v>2544517</v>
      </c>
      <c r="Q87" s="218">
        <v>37603196</v>
      </c>
      <c r="R87" s="218">
        <v>8283000</v>
      </c>
      <c r="S87" s="216"/>
      <c r="T87" s="218">
        <v>2025000</v>
      </c>
      <c r="U87" s="218">
        <v>6258000</v>
      </c>
      <c r="V87" s="218">
        <v>0</v>
      </c>
      <c r="W87" s="218">
        <v>0</v>
      </c>
      <c r="X87" s="218">
        <v>0</v>
      </c>
      <c r="Y87" s="218">
        <v>0</v>
      </c>
      <c r="Z87" s="218">
        <v>0</v>
      </c>
      <c r="AA87" s="218">
        <v>0</v>
      </c>
      <c r="AB87" s="218">
        <v>0</v>
      </c>
      <c r="AC87" s="218">
        <v>0</v>
      </c>
      <c r="AD87" s="218">
        <v>0</v>
      </c>
      <c r="AE87" s="218">
        <v>0</v>
      </c>
      <c r="AF87" s="218">
        <v>0</v>
      </c>
      <c r="AG87" s="218">
        <v>0</v>
      </c>
      <c r="AH87" s="218">
        <v>0</v>
      </c>
      <c r="AI87" s="227">
        <v>0</v>
      </c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s="219" customFormat="1" ht="24.6" customHeight="1" x14ac:dyDescent="0.2">
      <c r="A88" s="234"/>
      <c r="B88" s="226">
        <v>230</v>
      </c>
      <c r="C88" s="215">
        <v>2219</v>
      </c>
      <c r="D88" s="215">
        <v>6121</v>
      </c>
      <c r="E88" s="216">
        <v>1</v>
      </c>
      <c r="F88" s="216">
        <v>3227000000</v>
      </c>
      <c r="G88" s="217" t="s">
        <v>178</v>
      </c>
      <c r="H88" s="217" t="s">
        <v>849</v>
      </c>
      <c r="I88" s="217" t="s">
        <v>184</v>
      </c>
      <c r="J88" s="217">
        <v>400</v>
      </c>
      <c r="K88" s="217" t="s">
        <v>181</v>
      </c>
      <c r="L88" s="216">
        <v>2018</v>
      </c>
      <c r="M88" s="216">
        <v>2025</v>
      </c>
      <c r="N88" s="218">
        <v>0</v>
      </c>
      <c r="O88" s="218">
        <v>95662538</v>
      </c>
      <c r="P88" s="218">
        <v>88943200</v>
      </c>
      <c r="Q88" s="218">
        <v>6099338</v>
      </c>
      <c r="R88" s="218">
        <v>620000</v>
      </c>
      <c r="S88" s="216"/>
      <c r="T88" s="218">
        <v>620000</v>
      </c>
      <c r="U88" s="218">
        <v>0</v>
      </c>
      <c r="V88" s="218">
        <v>0</v>
      </c>
      <c r="W88" s="218">
        <v>0</v>
      </c>
      <c r="X88" s="218">
        <v>0</v>
      </c>
      <c r="Y88" s="218">
        <v>0</v>
      </c>
      <c r="Z88" s="218">
        <v>0</v>
      </c>
      <c r="AA88" s="218">
        <v>0</v>
      </c>
      <c r="AB88" s="218">
        <v>0</v>
      </c>
      <c r="AC88" s="218">
        <v>0</v>
      </c>
      <c r="AD88" s="218">
        <v>0</v>
      </c>
      <c r="AE88" s="218">
        <v>0</v>
      </c>
      <c r="AF88" s="218">
        <v>0</v>
      </c>
      <c r="AG88" s="218">
        <v>0</v>
      </c>
      <c r="AH88" s="218">
        <v>0</v>
      </c>
      <c r="AI88" s="227">
        <v>0</v>
      </c>
      <c r="AJ88" s="236"/>
      <c r="AK88" s="236"/>
      <c r="AL88" s="234"/>
    </row>
    <row r="89" spans="1:62" s="219" customFormat="1" ht="24.6" customHeight="1" x14ac:dyDescent="0.2">
      <c r="A89" s="234"/>
      <c r="B89" s="226">
        <v>230</v>
      </c>
      <c r="C89" s="215">
        <v>2219</v>
      </c>
      <c r="D89" s="215">
        <v>6121</v>
      </c>
      <c r="E89" s="216">
        <v>2</v>
      </c>
      <c r="F89" s="216">
        <v>3153000000</v>
      </c>
      <c r="G89" s="217" t="s">
        <v>178</v>
      </c>
      <c r="H89" s="217" t="s">
        <v>277</v>
      </c>
      <c r="I89" s="217" t="s">
        <v>248</v>
      </c>
      <c r="J89" s="217">
        <v>400</v>
      </c>
      <c r="K89" s="217" t="s">
        <v>276</v>
      </c>
      <c r="L89" s="216">
        <v>2013</v>
      </c>
      <c r="M89" s="216">
        <v>2026</v>
      </c>
      <c r="N89" s="218">
        <v>0</v>
      </c>
      <c r="O89" s="218">
        <v>12466618</v>
      </c>
      <c r="P89" s="218">
        <v>992618</v>
      </c>
      <c r="Q89" s="218">
        <v>1992000</v>
      </c>
      <c r="R89" s="218">
        <v>3482000</v>
      </c>
      <c r="S89" s="216"/>
      <c r="T89" s="218">
        <v>0</v>
      </c>
      <c r="U89" s="218">
        <v>3482000</v>
      </c>
      <c r="V89" s="218">
        <v>0</v>
      </c>
      <c r="W89" s="218">
        <v>0</v>
      </c>
      <c r="X89" s="218">
        <v>0</v>
      </c>
      <c r="Y89" s="218">
        <v>0</v>
      </c>
      <c r="Z89" s="218">
        <v>6000000</v>
      </c>
      <c r="AA89" s="218">
        <v>0</v>
      </c>
      <c r="AB89" s="218">
        <v>6000000</v>
      </c>
      <c r="AC89" s="218">
        <v>0</v>
      </c>
      <c r="AD89" s="218">
        <v>0</v>
      </c>
      <c r="AE89" s="218">
        <v>0</v>
      </c>
      <c r="AF89" s="218">
        <v>0</v>
      </c>
      <c r="AG89" s="218">
        <v>0</v>
      </c>
      <c r="AH89" s="218">
        <v>0</v>
      </c>
      <c r="AI89" s="227">
        <v>0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s="219" customFormat="1" ht="24.6" customHeight="1" x14ac:dyDescent="0.2">
      <c r="A90" s="234"/>
      <c r="B90" s="226">
        <v>230</v>
      </c>
      <c r="C90" s="215">
        <v>2219</v>
      </c>
      <c r="D90" s="215">
        <v>6121</v>
      </c>
      <c r="E90" s="216">
        <v>1</v>
      </c>
      <c r="F90" s="216">
        <v>3283000000</v>
      </c>
      <c r="G90" s="217" t="s">
        <v>178</v>
      </c>
      <c r="H90" s="217" t="s">
        <v>278</v>
      </c>
      <c r="I90" s="217" t="s">
        <v>193</v>
      </c>
      <c r="J90" s="217">
        <v>400</v>
      </c>
      <c r="K90" s="217" t="s">
        <v>234</v>
      </c>
      <c r="L90" s="216">
        <v>2020</v>
      </c>
      <c r="M90" s="216">
        <v>2025</v>
      </c>
      <c r="N90" s="218">
        <v>0</v>
      </c>
      <c r="O90" s="218">
        <v>28507538</v>
      </c>
      <c r="P90" s="218">
        <v>1001538</v>
      </c>
      <c r="Q90" s="218">
        <v>3780000</v>
      </c>
      <c r="R90" s="218">
        <v>23726000</v>
      </c>
      <c r="S90" s="216"/>
      <c r="T90" s="218">
        <v>12356000</v>
      </c>
      <c r="U90" s="218">
        <v>11370000</v>
      </c>
      <c r="V90" s="218">
        <v>0</v>
      </c>
      <c r="W90" s="218">
        <v>0</v>
      </c>
      <c r="X90" s="218">
        <v>0</v>
      </c>
      <c r="Y90" s="218">
        <v>0</v>
      </c>
      <c r="Z90" s="218">
        <v>0</v>
      </c>
      <c r="AA90" s="218">
        <v>0</v>
      </c>
      <c r="AB90" s="218">
        <v>0</v>
      </c>
      <c r="AC90" s="218">
        <v>0</v>
      </c>
      <c r="AD90" s="218">
        <v>0</v>
      </c>
      <c r="AE90" s="218">
        <v>0</v>
      </c>
      <c r="AF90" s="218">
        <v>0</v>
      </c>
      <c r="AG90" s="218">
        <v>0</v>
      </c>
      <c r="AH90" s="218">
        <v>0</v>
      </c>
      <c r="AI90" s="227">
        <v>0</v>
      </c>
      <c r="AJ90" s="236"/>
      <c r="AK90" s="236"/>
      <c r="AL90" s="234"/>
    </row>
    <row r="91" spans="1:62" s="219" customFormat="1" ht="24.6" customHeight="1" x14ac:dyDescent="0.2">
      <c r="A91" s="234"/>
      <c r="B91" s="226">
        <v>230</v>
      </c>
      <c r="C91" s="215">
        <v>2219</v>
      </c>
      <c r="D91" s="215">
        <v>6121</v>
      </c>
      <c r="E91" s="216">
        <v>1</v>
      </c>
      <c r="F91" s="216">
        <v>3307000000</v>
      </c>
      <c r="G91" s="217" t="s">
        <v>178</v>
      </c>
      <c r="H91" s="217" t="s">
        <v>561</v>
      </c>
      <c r="I91" s="217" t="s">
        <v>402</v>
      </c>
      <c r="J91" s="217">
        <v>400</v>
      </c>
      <c r="K91" s="217" t="s">
        <v>562</v>
      </c>
      <c r="L91" s="216">
        <v>2021</v>
      </c>
      <c r="M91" s="216">
        <v>2025</v>
      </c>
      <c r="N91" s="218">
        <v>0</v>
      </c>
      <c r="O91" s="218">
        <v>8881980</v>
      </c>
      <c r="P91" s="218">
        <v>154194</v>
      </c>
      <c r="Q91" s="218">
        <v>7397786</v>
      </c>
      <c r="R91" s="218">
        <v>1330000</v>
      </c>
      <c r="S91" s="216"/>
      <c r="T91" s="218">
        <v>1330000</v>
      </c>
      <c r="U91" s="218">
        <v>0</v>
      </c>
      <c r="V91" s="218">
        <v>0</v>
      </c>
      <c r="W91" s="218">
        <v>0</v>
      </c>
      <c r="X91" s="218">
        <v>0</v>
      </c>
      <c r="Y91" s="218">
        <v>0</v>
      </c>
      <c r="Z91" s="218">
        <v>0</v>
      </c>
      <c r="AA91" s="218">
        <v>0</v>
      </c>
      <c r="AB91" s="218">
        <v>0</v>
      </c>
      <c r="AC91" s="218">
        <v>0</v>
      </c>
      <c r="AD91" s="218">
        <v>0</v>
      </c>
      <c r="AE91" s="218">
        <v>0</v>
      </c>
      <c r="AF91" s="218">
        <v>0</v>
      </c>
      <c r="AG91" s="218">
        <v>0</v>
      </c>
      <c r="AH91" s="218">
        <v>0</v>
      </c>
      <c r="AI91" s="227">
        <v>0</v>
      </c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s="219" customFormat="1" ht="24.6" customHeight="1" x14ac:dyDescent="0.2">
      <c r="A92" s="234"/>
      <c r="B92" s="226">
        <v>230</v>
      </c>
      <c r="C92" s="215">
        <v>2219</v>
      </c>
      <c r="D92" s="215">
        <v>6121</v>
      </c>
      <c r="E92" s="216">
        <v>1</v>
      </c>
      <c r="F92" s="216">
        <v>3251000000</v>
      </c>
      <c r="G92" s="217" t="s">
        <v>178</v>
      </c>
      <c r="H92" s="217" t="s">
        <v>279</v>
      </c>
      <c r="I92" s="217" t="s">
        <v>265</v>
      </c>
      <c r="J92" s="217">
        <v>400</v>
      </c>
      <c r="K92" s="217" t="s">
        <v>280</v>
      </c>
      <c r="L92" s="216">
        <v>2020</v>
      </c>
      <c r="M92" s="216">
        <v>2025</v>
      </c>
      <c r="N92" s="218">
        <v>0</v>
      </c>
      <c r="O92" s="218">
        <v>28137000</v>
      </c>
      <c r="P92" s="218">
        <v>0</v>
      </c>
      <c r="Q92" s="218">
        <v>788920</v>
      </c>
      <c r="R92" s="218">
        <v>28137000</v>
      </c>
      <c r="S92" s="216"/>
      <c r="T92" s="218">
        <v>2337000</v>
      </c>
      <c r="U92" s="218">
        <v>25800000</v>
      </c>
      <c r="V92" s="218">
        <v>0</v>
      </c>
      <c r="W92" s="218">
        <v>0</v>
      </c>
      <c r="X92" s="218">
        <v>0</v>
      </c>
      <c r="Y92" s="218">
        <v>0</v>
      </c>
      <c r="Z92" s="218">
        <v>0</v>
      </c>
      <c r="AA92" s="218">
        <v>0</v>
      </c>
      <c r="AB92" s="218">
        <v>0</v>
      </c>
      <c r="AC92" s="218">
        <v>0</v>
      </c>
      <c r="AD92" s="218">
        <v>0</v>
      </c>
      <c r="AE92" s="218">
        <v>0</v>
      </c>
      <c r="AF92" s="218">
        <v>0</v>
      </c>
      <c r="AG92" s="218">
        <v>0</v>
      </c>
      <c r="AH92" s="218">
        <v>0</v>
      </c>
      <c r="AI92" s="227">
        <v>0</v>
      </c>
      <c r="AJ92" s="236"/>
      <c r="AK92" s="236"/>
      <c r="AL92" s="234"/>
    </row>
    <row r="93" spans="1:62" s="219" customFormat="1" ht="24.6" customHeight="1" x14ac:dyDescent="0.2">
      <c r="A93" s="234"/>
      <c r="B93" s="226">
        <v>230</v>
      </c>
      <c r="C93" s="215">
        <v>2219</v>
      </c>
      <c r="D93" s="215">
        <v>6121</v>
      </c>
      <c r="E93" s="216">
        <v>1</v>
      </c>
      <c r="F93" s="216">
        <v>3291000000</v>
      </c>
      <c r="G93" s="217" t="s">
        <v>178</v>
      </c>
      <c r="H93" s="217" t="s">
        <v>281</v>
      </c>
      <c r="I93" s="217" t="s">
        <v>193</v>
      </c>
      <c r="J93" s="217">
        <v>400</v>
      </c>
      <c r="K93" s="217" t="s">
        <v>270</v>
      </c>
      <c r="L93" s="216">
        <v>2023</v>
      </c>
      <c r="M93" s="216">
        <v>2027</v>
      </c>
      <c r="N93" s="218">
        <v>0</v>
      </c>
      <c r="O93" s="218">
        <v>89027000</v>
      </c>
      <c r="P93" s="218">
        <v>0</v>
      </c>
      <c r="Q93" s="218">
        <v>700000</v>
      </c>
      <c r="R93" s="218">
        <v>6877000</v>
      </c>
      <c r="S93" s="216"/>
      <c r="T93" s="218">
        <v>4139000</v>
      </c>
      <c r="U93" s="218">
        <v>2738000</v>
      </c>
      <c r="V93" s="218">
        <v>0</v>
      </c>
      <c r="W93" s="218">
        <v>0</v>
      </c>
      <c r="X93" s="218">
        <v>0</v>
      </c>
      <c r="Y93" s="218">
        <v>0</v>
      </c>
      <c r="Z93" s="218">
        <v>41450000</v>
      </c>
      <c r="AA93" s="218">
        <v>0</v>
      </c>
      <c r="AB93" s="218">
        <v>41450000</v>
      </c>
      <c r="AC93" s="218">
        <v>0</v>
      </c>
      <c r="AD93" s="218">
        <v>40000000</v>
      </c>
      <c r="AE93" s="218">
        <v>40000000</v>
      </c>
      <c r="AF93" s="218">
        <v>0</v>
      </c>
      <c r="AG93" s="218">
        <v>0</v>
      </c>
      <c r="AH93" s="218">
        <v>0</v>
      </c>
      <c r="AI93" s="227">
        <v>0</v>
      </c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s="219" customFormat="1" ht="24.6" customHeight="1" x14ac:dyDescent="0.2">
      <c r="A94" s="234"/>
      <c r="B94" s="226">
        <v>230</v>
      </c>
      <c r="C94" s="215">
        <v>2219</v>
      </c>
      <c r="D94" s="215">
        <v>6121</v>
      </c>
      <c r="E94" s="216">
        <v>1</v>
      </c>
      <c r="F94" s="216">
        <v>3242000000</v>
      </c>
      <c r="G94" s="217" t="s">
        <v>178</v>
      </c>
      <c r="H94" s="217" t="s">
        <v>282</v>
      </c>
      <c r="I94" s="217" t="s">
        <v>283</v>
      </c>
      <c r="J94" s="217">
        <v>400</v>
      </c>
      <c r="K94" s="217" t="s">
        <v>284</v>
      </c>
      <c r="L94" s="216">
        <v>2024</v>
      </c>
      <c r="M94" s="216">
        <v>2027</v>
      </c>
      <c r="N94" s="218">
        <v>0</v>
      </c>
      <c r="O94" s="218">
        <v>63960000</v>
      </c>
      <c r="P94" s="218">
        <v>0</v>
      </c>
      <c r="Q94" s="218">
        <v>0</v>
      </c>
      <c r="R94" s="218">
        <v>2300000</v>
      </c>
      <c r="S94" s="216"/>
      <c r="T94" s="218">
        <v>0</v>
      </c>
      <c r="U94" s="218">
        <v>2300000</v>
      </c>
      <c r="V94" s="218">
        <v>0</v>
      </c>
      <c r="W94" s="218">
        <v>0</v>
      </c>
      <c r="X94" s="218">
        <v>0</v>
      </c>
      <c r="Y94" s="218">
        <v>0</v>
      </c>
      <c r="Z94" s="218">
        <v>30600000</v>
      </c>
      <c r="AA94" s="218">
        <v>0</v>
      </c>
      <c r="AB94" s="218">
        <v>30600000</v>
      </c>
      <c r="AC94" s="218">
        <v>31060000</v>
      </c>
      <c r="AD94" s="218">
        <v>0</v>
      </c>
      <c r="AE94" s="218">
        <v>31060000</v>
      </c>
      <c r="AF94" s="218">
        <v>0</v>
      </c>
      <c r="AG94" s="218">
        <v>0</v>
      </c>
      <c r="AH94" s="218">
        <v>0</v>
      </c>
      <c r="AI94" s="227">
        <v>0</v>
      </c>
      <c r="AJ94" s="236"/>
      <c r="AK94" s="236"/>
      <c r="AL94" s="234"/>
    </row>
    <row r="95" spans="1:62" s="219" customFormat="1" ht="24.6" customHeight="1" x14ac:dyDescent="0.2">
      <c r="A95" s="234"/>
      <c r="B95" s="226">
        <v>230</v>
      </c>
      <c r="C95" s="215">
        <v>2219</v>
      </c>
      <c r="D95" s="215">
        <v>6121</v>
      </c>
      <c r="E95" s="216">
        <v>1</v>
      </c>
      <c r="F95" s="216">
        <v>3226000000</v>
      </c>
      <c r="G95" s="217" t="s">
        <v>178</v>
      </c>
      <c r="H95" s="217" t="s">
        <v>285</v>
      </c>
      <c r="I95" s="217" t="s">
        <v>193</v>
      </c>
      <c r="J95" s="217">
        <v>400</v>
      </c>
      <c r="K95" s="217" t="s">
        <v>181</v>
      </c>
      <c r="L95" s="216">
        <v>2017</v>
      </c>
      <c r="M95" s="216">
        <v>2027</v>
      </c>
      <c r="N95" s="218">
        <v>0</v>
      </c>
      <c r="O95" s="218">
        <v>120790750</v>
      </c>
      <c r="P95" s="218">
        <v>1488830</v>
      </c>
      <c r="Q95" s="218">
        <v>173030</v>
      </c>
      <c r="R95" s="218">
        <v>5081000</v>
      </c>
      <c r="S95" s="216"/>
      <c r="T95" s="218">
        <v>1979000</v>
      </c>
      <c r="U95" s="218">
        <v>3102000</v>
      </c>
      <c r="V95" s="218">
        <v>0</v>
      </c>
      <c r="W95" s="218">
        <v>0</v>
      </c>
      <c r="X95" s="218">
        <v>0</v>
      </c>
      <c r="Y95" s="218">
        <v>0</v>
      </c>
      <c r="Z95" s="218">
        <v>57059640</v>
      </c>
      <c r="AA95" s="218">
        <v>0</v>
      </c>
      <c r="AB95" s="218">
        <v>57059640</v>
      </c>
      <c r="AC95" s="218">
        <v>56988250</v>
      </c>
      <c r="AD95" s="218">
        <v>0</v>
      </c>
      <c r="AE95" s="218">
        <v>56988250</v>
      </c>
      <c r="AF95" s="218">
        <v>0</v>
      </c>
      <c r="AG95" s="218">
        <v>0</v>
      </c>
      <c r="AH95" s="218">
        <v>0</v>
      </c>
      <c r="AI95" s="227">
        <v>0</v>
      </c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s="219" customFormat="1" ht="24.6" customHeight="1" x14ac:dyDescent="0.2">
      <c r="A96" s="234"/>
      <c r="B96" s="226">
        <v>230</v>
      </c>
      <c r="C96" s="215">
        <v>2219</v>
      </c>
      <c r="D96" s="215">
        <v>6121</v>
      </c>
      <c r="E96" s="216">
        <v>1</v>
      </c>
      <c r="F96" s="216"/>
      <c r="G96" s="217" t="s">
        <v>178</v>
      </c>
      <c r="H96" s="217" t="s">
        <v>833</v>
      </c>
      <c r="I96" s="217" t="s">
        <v>220</v>
      </c>
      <c r="J96" s="217">
        <v>400</v>
      </c>
      <c r="K96" s="217" t="s">
        <v>181</v>
      </c>
      <c r="L96" s="216">
        <v>2024</v>
      </c>
      <c r="M96" s="216">
        <v>2027</v>
      </c>
      <c r="N96" s="218">
        <v>0</v>
      </c>
      <c r="O96" s="218">
        <v>10000000</v>
      </c>
      <c r="P96" s="218">
        <v>0</v>
      </c>
      <c r="Q96" s="218">
        <v>0</v>
      </c>
      <c r="R96" s="218">
        <v>0</v>
      </c>
      <c r="S96" s="216"/>
      <c r="T96" s="218">
        <v>0</v>
      </c>
      <c r="U96" s="218">
        <v>0</v>
      </c>
      <c r="V96" s="218">
        <v>0</v>
      </c>
      <c r="W96" s="218">
        <v>0</v>
      </c>
      <c r="X96" s="218">
        <v>0</v>
      </c>
      <c r="Y96" s="218">
        <v>0</v>
      </c>
      <c r="Z96" s="218">
        <v>5000000</v>
      </c>
      <c r="AA96" s="218">
        <v>0</v>
      </c>
      <c r="AB96" s="218">
        <v>5000000</v>
      </c>
      <c r="AC96" s="218">
        <v>5000000</v>
      </c>
      <c r="AD96" s="218">
        <v>0</v>
      </c>
      <c r="AE96" s="218">
        <v>5000000</v>
      </c>
      <c r="AF96" s="218">
        <v>0</v>
      </c>
      <c r="AG96" s="218">
        <v>0</v>
      </c>
      <c r="AH96" s="218">
        <v>0</v>
      </c>
      <c r="AI96" s="227">
        <v>0</v>
      </c>
      <c r="AJ96" s="236"/>
      <c r="AK96" s="236"/>
      <c r="AL96" s="234"/>
    </row>
    <row r="97" spans="1:62" s="219" customFormat="1" ht="24.6" customHeight="1" x14ac:dyDescent="0.2">
      <c r="A97" s="234"/>
      <c r="B97" s="226">
        <v>230</v>
      </c>
      <c r="C97" s="215">
        <v>2219</v>
      </c>
      <c r="D97" s="215">
        <v>6121</v>
      </c>
      <c r="E97" s="216">
        <v>3</v>
      </c>
      <c r="F97" s="216">
        <v>3111000000</v>
      </c>
      <c r="G97" s="217" t="s">
        <v>178</v>
      </c>
      <c r="H97" s="217" t="s">
        <v>286</v>
      </c>
      <c r="I97" s="217" t="s">
        <v>287</v>
      </c>
      <c r="J97" s="217">
        <v>400</v>
      </c>
      <c r="K97" s="217" t="s">
        <v>288</v>
      </c>
      <c r="L97" s="216">
        <v>2011</v>
      </c>
      <c r="M97" s="216">
        <v>2028</v>
      </c>
      <c r="N97" s="218">
        <v>0</v>
      </c>
      <c r="O97" s="218">
        <v>15743356</v>
      </c>
      <c r="P97" s="218">
        <v>493356</v>
      </c>
      <c r="Q97" s="218">
        <v>0</v>
      </c>
      <c r="R97" s="218">
        <v>550000</v>
      </c>
      <c r="S97" s="216"/>
      <c r="T97" s="218">
        <v>50000</v>
      </c>
      <c r="U97" s="218">
        <v>500000</v>
      </c>
      <c r="V97" s="218">
        <v>0</v>
      </c>
      <c r="W97" s="218">
        <v>0</v>
      </c>
      <c r="X97" s="218">
        <v>0</v>
      </c>
      <c r="Y97" s="218">
        <v>0</v>
      </c>
      <c r="Z97" s="218">
        <v>2700000</v>
      </c>
      <c r="AA97" s="218">
        <v>0</v>
      </c>
      <c r="AB97" s="218">
        <v>2700000</v>
      </c>
      <c r="AC97" s="218">
        <v>2000000</v>
      </c>
      <c r="AD97" s="218">
        <v>0</v>
      </c>
      <c r="AE97" s="218">
        <v>2000000</v>
      </c>
      <c r="AF97" s="218">
        <v>10000000</v>
      </c>
      <c r="AG97" s="218">
        <v>0</v>
      </c>
      <c r="AH97" s="218">
        <v>10000000</v>
      </c>
      <c r="AI97" s="227">
        <v>0</v>
      </c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s="219" customFormat="1" ht="24.6" customHeight="1" x14ac:dyDescent="0.2">
      <c r="A98" s="234"/>
      <c r="B98" s="226">
        <v>230</v>
      </c>
      <c r="C98" s="215">
        <v>2219</v>
      </c>
      <c r="D98" s="215">
        <v>6121</v>
      </c>
      <c r="E98" s="216">
        <v>1</v>
      </c>
      <c r="F98" s="216">
        <v>8204000000</v>
      </c>
      <c r="G98" s="217" t="s">
        <v>178</v>
      </c>
      <c r="H98" s="217" t="s">
        <v>850</v>
      </c>
      <c r="I98" s="217" t="s">
        <v>193</v>
      </c>
      <c r="J98" s="217">
        <v>400</v>
      </c>
      <c r="K98" s="217" t="s">
        <v>270</v>
      </c>
      <c r="L98" s="216">
        <v>2017</v>
      </c>
      <c r="M98" s="216">
        <v>2025</v>
      </c>
      <c r="N98" s="218">
        <v>0</v>
      </c>
      <c r="O98" s="218">
        <v>527738008</v>
      </c>
      <c r="P98" s="218">
        <v>398057797</v>
      </c>
      <c r="Q98" s="218">
        <v>122692211</v>
      </c>
      <c r="R98" s="218">
        <v>6988000</v>
      </c>
      <c r="S98" s="216"/>
      <c r="T98" s="218">
        <v>6988000</v>
      </c>
      <c r="U98" s="218">
        <v>0</v>
      </c>
      <c r="V98" s="218">
        <v>0</v>
      </c>
      <c r="W98" s="218">
        <v>0</v>
      </c>
      <c r="X98" s="218">
        <v>0</v>
      </c>
      <c r="Y98" s="218">
        <v>0</v>
      </c>
      <c r="Z98" s="218">
        <v>0</v>
      </c>
      <c r="AA98" s="218">
        <v>0</v>
      </c>
      <c r="AB98" s="218">
        <v>0</v>
      </c>
      <c r="AC98" s="218">
        <v>0</v>
      </c>
      <c r="AD98" s="218">
        <v>0</v>
      </c>
      <c r="AE98" s="218">
        <v>0</v>
      </c>
      <c r="AF98" s="218">
        <v>0</v>
      </c>
      <c r="AG98" s="218">
        <v>0</v>
      </c>
      <c r="AH98" s="218">
        <v>0</v>
      </c>
      <c r="AI98" s="227">
        <v>0</v>
      </c>
      <c r="AJ98" s="236"/>
      <c r="AK98" s="236"/>
      <c r="AL98" s="234"/>
    </row>
    <row r="99" spans="1:62" s="219" customFormat="1" ht="24.6" customHeight="1" x14ac:dyDescent="0.2">
      <c r="A99" s="234"/>
      <c r="B99" s="226">
        <v>230</v>
      </c>
      <c r="C99" s="215">
        <v>2219</v>
      </c>
      <c r="D99" s="215">
        <v>6121</v>
      </c>
      <c r="E99" s="216">
        <v>3</v>
      </c>
      <c r="F99" s="216">
        <v>3312000000</v>
      </c>
      <c r="G99" s="217" t="s">
        <v>178</v>
      </c>
      <c r="H99" s="217" t="s">
        <v>289</v>
      </c>
      <c r="I99" s="217" t="s">
        <v>265</v>
      </c>
      <c r="J99" s="217">
        <v>400</v>
      </c>
      <c r="K99" s="217" t="s">
        <v>280</v>
      </c>
      <c r="L99" s="216">
        <v>2024</v>
      </c>
      <c r="M99" s="216">
        <v>2027</v>
      </c>
      <c r="N99" s="218">
        <v>0</v>
      </c>
      <c r="O99" s="218">
        <v>10890000</v>
      </c>
      <c r="P99" s="218">
        <v>0</v>
      </c>
      <c r="Q99" s="218">
        <v>0</v>
      </c>
      <c r="R99" s="218">
        <v>0</v>
      </c>
      <c r="S99" s="216"/>
      <c r="T99" s="218">
        <v>0</v>
      </c>
      <c r="U99" s="218">
        <v>0</v>
      </c>
      <c r="V99" s="218">
        <v>0</v>
      </c>
      <c r="W99" s="218">
        <v>0</v>
      </c>
      <c r="X99" s="218">
        <v>0</v>
      </c>
      <c r="Y99" s="218">
        <v>0</v>
      </c>
      <c r="Z99" s="218">
        <v>890000</v>
      </c>
      <c r="AA99" s="218">
        <v>0</v>
      </c>
      <c r="AB99" s="218">
        <v>890000</v>
      </c>
      <c r="AC99" s="218">
        <v>10000000</v>
      </c>
      <c r="AD99" s="218">
        <v>0</v>
      </c>
      <c r="AE99" s="218">
        <v>10000000</v>
      </c>
      <c r="AF99" s="218">
        <v>0</v>
      </c>
      <c r="AG99" s="218">
        <v>0</v>
      </c>
      <c r="AH99" s="218">
        <v>0</v>
      </c>
      <c r="AI99" s="227">
        <v>0</v>
      </c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s="219" customFormat="1" ht="24.6" customHeight="1" x14ac:dyDescent="0.2">
      <c r="A100" s="234"/>
      <c r="B100" s="226">
        <v>300</v>
      </c>
      <c r="C100" s="215">
        <v>2219</v>
      </c>
      <c r="D100" s="215">
        <v>6121</v>
      </c>
      <c r="E100" s="216">
        <v>1</v>
      </c>
      <c r="F100" s="216">
        <v>4270</v>
      </c>
      <c r="G100" s="217" t="s">
        <v>260</v>
      </c>
      <c r="H100" s="217" t="s">
        <v>290</v>
      </c>
      <c r="I100" s="217" t="s">
        <v>200</v>
      </c>
      <c r="J100" s="217">
        <v>400</v>
      </c>
      <c r="K100" s="217" t="s">
        <v>291</v>
      </c>
      <c r="L100" s="216">
        <v>2023</v>
      </c>
      <c r="M100" s="216">
        <v>2025</v>
      </c>
      <c r="N100" s="218">
        <v>0</v>
      </c>
      <c r="O100" s="218">
        <v>10400000</v>
      </c>
      <c r="P100" s="218">
        <v>400000</v>
      </c>
      <c r="Q100" s="218">
        <v>0</v>
      </c>
      <c r="R100" s="218">
        <v>10000000</v>
      </c>
      <c r="S100" s="216"/>
      <c r="T100" s="218">
        <v>1000000</v>
      </c>
      <c r="U100" s="218">
        <v>9000000</v>
      </c>
      <c r="V100" s="218">
        <v>0</v>
      </c>
      <c r="W100" s="218">
        <v>0</v>
      </c>
      <c r="X100" s="218">
        <v>0</v>
      </c>
      <c r="Y100" s="218">
        <v>0</v>
      </c>
      <c r="Z100" s="218"/>
      <c r="AA100" s="218">
        <v>0</v>
      </c>
      <c r="AB100" s="218"/>
      <c r="AC100" s="218">
        <v>0</v>
      </c>
      <c r="AD100" s="218">
        <v>0</v>
      </c>
      <c r="AE100" s="218">
        <v>0</v>
      </c>
      <c r="AF100" s="218">
        <v>0</v>
      </c>
      <c r="AG100" s="218">
        <v>0</v>
      </c>
      <c r="AH100" s="218">
        <v>0</v>
      </c>
      <c r="AI100" s="227">
        <v>0</v>
      </c>
      <c r="AJ100" s="236"/>
      <c r="AK100" s="236"/>
      <c r="AL100" s="234"/>
    </row>
    <row r="101" spans="1:62" s="219" customFormat="1" ht="24.6" customHeight="1" x14ac:dyDescent="0.2">
      <c r="A101" s="234"/>
      <c r="B101" s="226">
        <v>100</v>
      </c>
      <c r="C101" s="215">
        <v>2219</v>
      </c>
      <c r="D101" s="215">
        <v>6122</v>
      </c>
      <c r="E101" s="216">
        <v>2</v>
      </c>
      <c r="F101" s="216">
        <v>9029000000</v>
      </c>
      <c r="G101" s="217" t="s">
        <v>209</v>
      </c>
      <c r="H101" s="217" t="s">
        <v>292</v>
      </c>
      <c r="I101" s="217" t="s">
        <v>197</v>
      </c>
      <c r="J101" s="217">
        <v>400</v>
      </c>
      <c r="K101" s="217" t="s">
        <v>181</v>
      </c>
      <c r="L101" s="216">
        <v>2023</v>
      </c>
      <c r="M101" s="216">
        <v>2027</v>
      </c>
      <c r="N101" s="218">
        <v>0</v>
      </c>
      <c r="O101" s="218">
        <v>4913830</v>
      </c>
      <c r="P101" s="218">
        <v>1134550</v>
      </c>
      <c r="Q101" s="218">
        <v>929280</v>
      </c>
      <c r="R101" s="218">
        <v>950000</v>
      </c>
      <c r="S101" s="216"/>
      <c r="T101" s="218">
        <v>0</v>
      </c>
      <c r="U101" s="218">
        <v>950000</v>
      </c>
      <c r="V101" s="218">
        <v>0</v>
      </c>
      <c r="W101" s="218">
        <v>0</v>
      </c>
      <c r="X101" s="218">
        <v>0</v>
      </c>
      <c r="Y101" s="218">
        <v>0</v>
      </c>
      <c r="Z101" s="218">
        <v>950000</v>
      </c>
      <c r="AA101" s="218">
        <v>0</v>
      </c>
      <c r="AB101" s="218">
        <v>950000</v>
      </c>
      <c r="AC101" s="218">
        <v>950000</v>
      </c>
      <c r="AD101" s="218">
        <v>0</v>
      </c>
      <c r="AE101" s="218">
        <v>950000</v>
      </c>
      <c r="AF101" s="218">
        <v>0</v>
      </c>
      <c r="AG101" s="218">
        <v>0</v>
      </c>
      <c r="AH101" s="218">
        <v>0</v>
      </c>
      <c r="AI101" s="227">
        <v>0</v>
      </c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s="219" customFormat="1" ht="24.6" customHeight="1" thickBot="1" x14ac:dyDescent="0.25">
      <c r="A102" s="234"/>
      <c r="B102" s="228">
        <v>230</v>
      </c>
      <c r="C102" s="229">
        <v>2219</v>
      </c>
      <c r="D102" s="229">
        <v>6125</v>
      </c>
      <c r="E102" s="230">
        <v>1</v>
      </c>
      <c r="F102" s="230">
        <v>3302000000</v>
      </c>
      <c r="G102" s="231" t="s">
        <v>178</v>
      </c>
      <c r="H102" s="231" t="s">
        <v>293</v>
      </c>
      <c r="I102" s="231" t="s">
        <v>236</v>
      </c>
      <c r="J102" s="231">
        <v>400</v>
      </c>
      <c r="K102" s="231" t="s">
        <v>181</v>
      </c>
      <c r="L102" s="230">
        <v>2023</v>
      </c>
      <c r="M102" s="230">
        <v>2026</v>
      </c>
      <c r="N102" s="232">
        <v>0</v>
      </c>
      <c r="O102" s="232">
        <v>39041704</v>
      </c>
      <c r="P102" s="232">
        <v>48400</v>
      </c>
      <c r="Q102" s="232">
        <v>21346604</v>
      </c>
      <c r="R102" s="232">
        <v>2800000</v>
      </c>
      <c r="S102" s="230"/>
      <c r="T102" s="232">
        <v>2800000</v>
      </c>
      <c r="U102" s="232">
        <v>0</v>
      </c>
      <c r="V102" s="232">
        <v>0</v>
      </c>
      <c r="W102" s="232">
        <v>0</v>
      </c>
      <c r="X102" s="232">
        <v>0</v>
      </c>
      <c r="Y102" s="232">
        <v>0</v>
      </c>
      <c r="Z102" s="232">
        <v>14846700</v>
      </c>
      <c r="AA102" s="232">
        <v>0</v>
      </c>
      <c r="AB102" s="232">
        <v>14846700</v>
      </c>
      <c r="AC102" s="232">
        <v>0</v>
      </c>
      <c r="AD102" s="232">
        <v>0</v>
      </c>
      <c r="AE102" s="232">
        <v>0</v>
      </c>
      <c r="AF102" s="232">
        <v>0</v>
      </c>
      <c r="AG102" s="232">
        <v>0</v>
      </c>
      <c r="AH102" s="232">
        <v>0</v>
      </c>
      <c r="AI102" s="233">
        <v>0</v>
      </c>
      <c r="AJ102" s="236"/>
      <c r="AK102" s="236"/>
      <c r="AL102" s="234"/>
    </row>
    <row r="103" spans="1:62" ht="24.6" customHeight="1" thickBot="1" x14ac:dyDescent="0.25">
      <c r="B103" s="6"/>
      <c r="C103" s="6"/>
      <c r="D103" s="6"/>
      <c r="E103" s="6"/>
      <c r="F103" s="6"/>
      <c r="G103" s="6"/>
      <c r="H103" s="439" t="s">
        <v>22</v>
      </c>
      <c r="I103" s="439"/>
      <c r="J103" s="439"/>
      <c r="K103" s="439"/>
      <c r="L103" s="439"/>
      <c r="M103" s="12"/>
      <c r="N103" s="12"/>
      <c r="O103" s="13">
        <f t="shared" ref="O103:AI103" si="5">SUM(O78:O102)</f>
        <v>2171104688</v>
      </c>
      <c r="P103" s="14">
        <f t="shared" si="5"/>
        <v>530183190</v>
      </c>
      <c r="Q103" s="14">
        <f t="shared" si="5"/>
        <v>216161343</v>
      </c>
      <c r="R103" s="14">
        <f t="shared" si="5"/>
        <v>132985000</v>
      </c>
      <c r="S103" s="14">
        <f t="shared" si="5"/>
        <v>0</v>
      </c>
      <c r="T103" s="14">
        <f t="shared" si="5"/>
        <v>38775000</v>
      </c>
      <c r="U103" s="14">
        <f t="shared" si="5"/>
        <v>94210000</v>
      </c>
      <c r="V103" s="14">
        <f t="shared" si="5"/>
        <v>0</v>
      </c>
      <c r="W103" s="14">
        <f t="shared" si="5"/>
        <v>0</v>
      </c>
      <c r="X103" s="14">
        <f t="shared" si="5"/>
        <v>0</v>
      </c>
      <c r="Y103" s="14">
        <f t="shared" si="5"/>
        <v>0</v>
      </c>
      <c r="Z103" s="14">
        <f t="shared" si="5"/>
        <v>593447548</v>
      </c>
      <c r="AA103" s="14">
        <f t="shared" si="5"/>
        <v>0</v>
      </c>
      <c r="AB103" s="14">
        <f t="shared" si="5"/>
        <v>593447548</v>
      </c>
      <c r="AC103" s="14">
        <f t="shared" si="5"/>
        <v>522729458</v>
      </c>
      <c r="AD103" s="14">
        <f t="shared" si="5"/>
        <v>49482000</v>
      </c>
      <c r="AE103" s="14">
        <f t="shared" si="5"/>
        <v>572211458</v>
      </c>
      <c r="AF103" s="14">
        <f t="shared" si="5"/>
        <v>126905069</v>
      </c>
      <c r="AG103" s="14">
        <f t="shared" si="5"/>
        <v>0</v>
      </c>
      <c r="AH103" s="14">
        <f t="shared" si="5"/>
        <v>126905069</v>
      </c>
      <c r="AI103" s="15">
        <f t="shared" si="5"/>
        <v>0</v>
      </c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t="24.6" customHeight="1" thickBot="1" x14ac:dyDescent="0.25">
      <c r="B104" s="6"/>
      <c r="C104" s="17" t="s">
        <v>101</v>
      </c>
      <c r="D104" s="6"/>
      <c r="E104" s="6"/>
      <c r="F104" s="6"/>
      <c r="G104" s="6"/>
      <c r="H104" s="6"/>
      <c r="I104" s="6"/>
      <c r="J104" s="6"/>
      <c r="K104" s="201"/>
      <c r="L104" s="6"/>
      <c r="M104" s="6"/>
      <c r="N104" s="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236"/>
      <c r="AK104" s="236"/>
      <c r="AL104" s="234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219"/>
      <c r="BF104" s="219"/>
      <c r="BG104" s="219"/>
      <c r="BH104" s="219"/>
      <c r="BI104" s="219"/>
      <c r="BJ104" s="219"/>
    </row>
    <row r="105" spans="1:62" s="219" customFormat="1" ht="24.6" customHeight="1" x14ac:dyDescent="0.2">
      <c r="A105" s="234"/>
      <c r="B105" s="220">
        <v>100</v>
      </c>
      <c r="C105" s="221">
        <v>2221</v>
      </c>
      <c r="D105" s="221">
        <v>6121</v>
      </c>
      <c r="E105" s="222">
        <v>1</v>
      </c>
      <c r="F105" s="222">
        <v>3211000000</v>
      </c>
      <c r="G105" s="223" t="s">
        <v>209</v>
      </c>
      <c r="H105" s="223" t="s">
        <v>294</v>
      </c>
      <c r="I105" s="223" t="s">
        <v>197</v>
      </c>
      <c r="J105" s="223">
        <v>400</v>
      </c>
      <c r="K105" s="223" t="s">
        <v>295</v>
      </c>
      <c r="L105" s="222">
        <v>2020</v>
      </c>
      <c r="M105" s="222">
        <v>2027</v>
      </c>
      <c r="N105" s="224">
        <v>18815826</v>
      </c>
      <c r="O105" s="224">
        <v>34021826</v>
      </c>
      <c r="P105" s="224">
        <v>0</v>
      </c>
      <c r="Q105" s="224">
        <v>0</v>
      </c>
      <c r="R105" s="224">
        <v>24021826</v>
      </c>
      <c r="S105" s="222"/>
      <c r="T105" s="224">
        <v>0</v>
      </c>
      <c r="U105" s="224">
        <v>5206000</v>
      </c>
      <c r="V105" s="224">
        <v>0</v>
      </c>
      <c r="W105" s="224">
        <v>18815826</v>
      </c>
      <c r="X105" s="224">
        <v>0</v>
      </c>
      <c r="Y105" s="224">
        <v>0</v>
      </c>
      <c r="Z105" s="224">
        <v>5000000</v>
      </c>
      <c r="AA105" s="224">
        <v>0</v>
      </c>
      <c r="AB105" s="224">
        <v>5000000</v>
      </c>
      <c r="AC105" s="224">
        <v>5000000</v>
      </c>
      <c r="AD105" s="224">
        <v>0</v>
      </c>
      <c r="AE105" s="224">
        <v>5000000</v>
      </c>
      <c r="AF105" s="224">
        <v>0</v>
      </c>
      <c r="AG105" s="224">
        <v>0</v>
      </c>
      <c r="AH105" s="224">
        <v>0</v>
      </c>
      <c r="AI105" s="225">
        <v>0</v>
      </c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s="219" customFormat="1" ht="24.6" customHeight="1" x14ac:dyDescent="0.2">
      <c r="A106" s="234"/>
      <c r="B106" s="226">
        <v>230</v>
      </c>
      <c r="C106" s="215">
        <v>2221</v>
      </c>
      <c r="D106" s="215">
        <v>6121</v>
      </c>
      <c r="E106" s="216">
        <v>1</v>
      </c>
      <c r="F106" s="216">
        <v>3211000000</v>
      </c>
      <c r="G106" s="217" t="s">
        <v>209</v>
      </c>
      <c r="H106" s="217" t="s">
        <v>294</v>
      </c>
      <c r="I106" s="217" t="s">
        <v>197</v>
      </c>
      <c r="J106" s="217">
        <v>400</v>
      </c>
      <c r="K106" s="217" t="s">
        <v>295</v>
      </c>
      <c r="L106" s="216">
        <v>2020</v>
      </c>
      <c r="M106" s="216">
        <v>2025</v>
      </c>
      <c r="N106" s="218">
        <v>0</v>
      </c>
      <c r="O106" s="218">
        <v>5333615</v>
      </c>
      <c r="P106" s="218">
        <v>1762171</v>
      </c>
      <c r="Q106" s="218">
        <v>576444</v>
      </c>
      <c r="R106" s="218">
        <v>2995000</v>
      </c>
      <c r="S106" s="216"/>
      <c r="T106" s="218">
        <v>2400000</v>
      </c>
      <c r="U106" s="218">
        <v>595000</v>
      </c>
      <c r="V106" s="218">
        <v>0</v>
      </c>
      <c r="W106" s="218">
        <v>0</v>
      </c>
      <c r="X106" s="218">
        <v>0</v>
      </c>
      <c r="Y106" s="218">
        <v>0</v>
      </c>
      <c r="Z106" s="218">
        <v>0</v>
      </c>
      <c r="AA106" s="218">
        <v>0</v>
      </c>
      <c r="AB106" s="218">
        <v>0</v>
      </c>
      <c r="AC106" s="218">
        <v>0</v>
      </c>
      <c r="AD106" s="218">
        <v>0</v>
      </c>
      <c r="AE106" s="218">
        <v>0</v>
      </c>
      <c r="AF106" s="218">
        <v>0</v>
      </c>
      <c r="AG106" s="218">
        <v>0</v>
      </c>
      <c r="AH106" s="218">
        <v>0</v>
      </c>
      <c r="AI106" s="227">
        <v>0</v>
      </c>
      <c r="AJ106" s="236"/>
      <c r="AK106" s="236"/>
      <c r="AL106" s="234"/>
    </row>
    <row r="107" spans="1:62" s="219" customFormat="1" ht="24.6" customHeight="1" x14ac:dyDescent="0.2">
      <c r="A107" s="234"/>
      <c r="B107" s="226">
        <v>230</v>
      </c>
      <c r="C107" s="215">
        <v>2221</v>
      </c>
      <c r="D107" s="215">
        <v>6121</v>
      </c>
      <c r="E107" s="216">
        <v>1</v>
      </c>
      <c r="F107" s="216">
        <v>3237000000</v>
      </c>
      <c r="G107" s="217" t="s">
        <v>178</v>
      </c>
      <c r="H107" s="217" t="s">
        <v>296</v>
      </c>
      <c r="I107" s="217" t="s">
        <v>193</v>
      </c>
      <c r="J107" s="217">
        <v>400</v>
      </c>
      <c r="K107" s="217" t="s">
        <v>270</v>
      </c>
      <c r="L107" s="216">
        <v>2018</v>
      </c>
      <c r="M107" s="216">
        <v>2026</v>
      </c>
      <c r="N107" s="218">
        <v>85000000</v>
      </c>
      <c r="O107" s="218">
        <v>363918615</v>
      </c>
      <c r="P107" s="218">
        <v>7790222</v>
      </c>
      <c r="Q107" s="218">
        <v>6640393</v>
      </c>
      <c r="R107" s="218">
        <v>104782000</v>
      </c>
      <c r="S107" s="216"/>
      <c r="T107" s="218">
        <v>3975000</v>
      </c>
      <c r="U107" s="218">
        <v>100807000</v>
      </c>
      <c r="V107" s="218">
        <v>0</v>
      </c>
      <c r="W107" s="218">
        <v>0</v>
      </c>
      <c r="X107" s="218">
        <v>0</v>
      </c>
      <c r="Y107" s="218">
        <v>0</v>
      </c>
      <c r="Z107" s="218">
        <v>215706000</v>
      </c>
      <c r="AA107" s="218">
        <v>0</v>
      </c>
      <c r="AB107" s="218">
        <v>215706000</v>
      </c>
      <c r="AC107" s="218">
        <v>29000000</v>
      </c>
      <c r="AD107" s="218">
        <v>0</v>
      </c>
      <c r="AE107" s="218">
        <v>29000000</v>
      </c>
      <c r="AF107" s="218">
        <v>0</v>
      </c>
      <c r="AG107" s="218">
        <v>0</v>
      </c>
      <c r="AH107" s="218">
        <v>0</v>
      </c>
      <c r="AI107" s="227">
        <v>0</v>
      </c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s="219" customFormat="1" ht="24.6" customHeight="1" x14ac:dyDescent="0.2">
      <c r="A108" s="234"/>
      <c r="B108" s="226">
        <v>230</v>
      </c>
      <c r="C108" s="215">
        <v>2221</v>
      </c>
      <c r="D108" s="215">
        <v>6121</v>
      </c>
      <c r="E108" s="216">
        <v>1</v>
      </c>
      <c r="F108" s="216"/>
      <c r="G108" s="217" t="s">
        <v>178</v>
      </c>
      <c r="H108" s="217" t="s">
        <v>297</v>
      </c>
      <c r="I108" s="217" t="s">
        <v>224</v>
      </c>
      <c r="J108" s="217">
        <v>400</v>
      </c>
      <c r="K108" s="217" t="s">
        <v>295</v>
      </c>
      <c r="L108" s="216">
        <v>2022</v>
      </c>
      <c r="M108" s="216">
        <v>2027</v>
      </c>
      <c r="N108" s="218">
        <v>0</v>
      </c>
      <c r="O108" s="218">
        <v>208200000</v>
      </c>
      <c r="P108" s="218">
        <v>8200000</v>
      </c>
      <c r="Q108" s="218">
        <v>0</v>
      </c>
      <c r="R108" s="218">
        <v>0</v>
      </c>
      <c r="S108" s="216"/>
      <c r="T108" s="218">
        <v>0</v>
      </c>
      <c r="U108" s="218">
        <v>0</v>
      </c>
      <c r="V108" s="218">
        <v>0</v>
      </c>
      <c r="W108" s="218">
        <v>0</v>
      </c>
      <c r="X108" s="218">
        <v>0</v>
      </c>
      <c r="Y108" s="218">
        <v>0</v>
      </c>
      <c r="Z108" s="218">
        <v>0</v>
      </c>
      <c r="AA108" s="218">
        <v>0</v>
      </c>
      <c r="AB108" s="218">
        <v>0</v>
      </c>
      <c r="AC108" s="218">
        <v>200000000</v>
      </c>
      <c r="AD108" s="218">
        <v>0</v>
      </c>
      <c r="AE108" s="218">
        <v>200000000</v>
      </c>
      <c r="AF108" s="218">
        <v>0</v>
      </c>
      <c r="AG108" s="218">
        <v>0</v>
      </c>
      <c r="AH108" s="218">
        <v>0</v>
      </c>
      <c r="AI108" s="227">
        <v>0</v>
      </c>
      <c r="AJ108" s="236"/>
      <c r="AK108" s="236"/>
      <c r="AL108" s="234"/>
    </row>
    <row r="109" spans="1:62" s="219" customFormat="1" ht="24.6" customHeight="1" thickBot="1" x14ac:dyDescent="0.25">
      <c r="A109" s="234"/>
      <c r="B109" s="228">
        <v>230</v>
      </c>
      <c r="C109" s="229">
        <v>2221</v>
      </c>
      <c r="D109" s="229">
        <v>6121</v>
      </c>
      <c r="E109" s="230">
        <v>3</v>
      </c>
      <c r="F109" s="230">
        <v>3195000000</v>
      </c>
      <c r="G109" s="231" t="s">
        <v>178</v>
      </c>
      <c r="H109" s="231" t="s">
        <v>298</v>
      </c>
      <c r="I109" s="231" t="s">
        <v>248</v>
      </c>
      <c r="J109" s="231">
        <v>400</v>
      </c>
      <c r="K109" s="231" t="s">
        <v>181</v>
      </c>
      <c r="L109" s="230">
        <v>2017</v>
      </c>
      <c r="M109" s="230">
        <v>2028</v>
      </c>
      <c r="N109" s="232">
        <v>18700000</v>
      </c>
      <c r="O109" s="232">
        <v>167069138</v>
      </c>
      <c r="P109" s="232">
        <v>3220794</v>
      </c>
      <c r="Q109" s="232">
        <v>6000000</v>
      </c>
      <c r="R109" s="232">
        <v>1900000</v>
      </c>
      <c r="S109" s="230"/>
      <c r="T109" s="232">
        <v>1900000</v>
      </c>
      <c r="U109" s="232">
        <v>0</v>
      </c>
      <c r="V109" s="232">
        <v>0</v>
      </c>
      <c r="W109" s="232">
        <v>0</v>
      </c>
      <c r="X109" s="232">
        <v>0</v>
      </c>
      <c r="Y109" s="232">
        <v>0</v>
      </c>
      <c r="Z109" s="232">
        <v>35000000</v>
      </c>
      <c r="AA109" s="232">
        <v>0</v>
      </c>
      <c r="AB109" s="232">
        <v>35000000</v>
      </c>
      <c r="AC109" s="232">
        <v>40000000</v>
      </c>
      <c r="AD109" s="232">
        <v>0</v>
      </c>
      <c r="AE109" s="232">
        <v>40000000</v>
      </c>
      <c r="AF109" s="232">
        <v>80948344</v>
      </c>
      <c r="AG109" s="232">
        <v>0</v>
      </c>
      <c r="AH109" s="232">
        <v>80948344</v>
      </c>
      <c r="AI109" s="233">
        <v>0</v>
      </c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ht="24.6" customHeight="1" thickBot="1" x14ac:dyDescent="0.25">
      <c r="B110" s="6"/>
      <c r="C110" s="6"/>
      <c r="D110" s="6"/>
      <c r="E110" s="6"/>
      <c r="F110" s="6"/>
      <c r="G110" s="6"/>
      <c r="H110" s="428" t="s">
        <v>23</v>
      </c>
      <c r="I110" s="428"/>
      <c r="J110" s="428"/>
      <c r="K110" s="428"/>
      <c r="L110" s="428"/>
      <c r="M110" s="12"/>
      <c r="N110" s="12"/>
      <c r="O110" s="13">
        <f t="shared" ref="O110:AI110" si="6">SUM(O105:O109)</f>
        <v>778543194</v>
      </c>
      <c r="P110" s="14">
        <f t="shared" si="6"/>
        <v>20973187</v>
      </c>
      <c r="Q110" s="14">
        <f t="shared" si="6"/>
        <v>13216837</v>
      </c>
      <c r="R110" s="14">
        <f t="shared" si="6"/>
        <v>133698826</v>
      </c>
      <c r="S110" s="14">
        <f t="shared" si="6"/>
        <v>0</v>
      </c>
      <c r="T110" s="14">
        <f t="shared" si="6"/>
        <v>8275000</v>
      </c>
      <c r="U110" s="14">
        <f t="shared" si="6"/>
        <v>106608000</v>
      </c>
      <c r="V110" s="14">
        <f t="shared" si="6"/>
        <v>0</v>
      </c>
      <c r="W110" s="14">
        <f t="shared" si="6"/>
        <v>18815826</v>
      </c>
      <c r="X110" s="14">
        <f t="shared" si="6"/>
        <v>0</v>
      </c>
      <c r="Y110" s="14">
        <f t="shared" si="6"/>
        <v>0</v>
      </c>
      <c r="Z110" s="14">
        <f t="shared" si="6"/>
        <v>255706000</v>
      </c>
      <c r="AA110" s="14">
        <f t="shared" si="6"/>
        <v>0</v>
      </c>
      <c r="AB110" s="14">
        <f t="shared" si="6"/>
        <v>255706000</v>
      </c>
      <c r="AC110" s="14">
        <f t="shared" si="6"/>
        <v>274000000</v>
      </c>
      <c r="AD110" s="14">
        <f t="shared" si="6"/>
        <v>0</v>
      </c>
      <c r="AE110" s="14">
        <f t="shared" si="6"/>
        <v>274000000</v>
      </c>
      <c r="AF110" s="14">
        <f t="shared" si="6"/>
        <v>80948344</v>
      </c>
      <c r="AG110" s="14">
        <f t="shared" si="6"/>
        <v>0</v>
      </c>
      <c r="AH110" s="14">
        <f t="shared" si="6"/>
        <v>80948344</v>
      </c>
      <c r="AI110" s="15">
        <f t="shared" si="6"/>
        <v>0</v>
      </c>
      <c r="AJ110" s="236"/>
      <c r="AK110" s="236"/>
      <c r="AL110" s="234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</row>
    <row r="111" spans="1:62" ht="24.6" customHeight="1" thickBot="1" x14ac:dyDescent="0.25">
      <c r="B111" s="6"/>
      <c r="C111" s="17" t="s">
        <v>102</v>
      </c>
      <c r="D111" s="6"/>
      <c r="E111" s="6"/>
      <c r="F111" s="6"/>
      <c r="G111" s="6"/>
      <c r="H111" s="6"/>
      <c r="I111" s="6"/>
      <c r="J111" s="6"/>
      <c r="K111" s="201"/>
      <c r="L111" s="6"/>
      <c r="M111" s="6"/>
      <c r="N111" s="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s="219" customFormat="1" ht="24.6" customHeight="1" x14ac:dyDescent="0.2">
      <c r="A112" s="234"/>
      <c r="B112" s="220">
        <v>100</v>
      </c>
      <c r="C112" s="221">
        <v>2271</v>
      </c>
      <c r="D112" s="221">
        <v>6121</v>
      </c>
      <c r="E112" s="222">
        <v>1</v>
      </c>
      <c r="F112" s="222"/>
      <c r="G112" s="223" t="s">
        <v>209</v>
      </c>
      <c r="H112" s="223" t="s">
        <v>299</v>
      </c>
      <c r="I112" s="223" t="s">
        <v>197</v>
      </c>
      <c r="J112" s="223">
        <v>400</v>
      </c>
      <c r="K112" s="223" t="s">
        <v>295</v>
      </c>
      <c r="L112" s="222">
        <v>2021</v>
      </c>
      <c r="M112" s="222">
        <v>2028</v>
      </c>
      <c r="N112" s="224">
        <v>0</v>
      </c>
      <c r="O112" s="224">
        <v>33708752</v>
      </c>
      <c r="P112" s="224">
        <v>17160500</v>
      </c>
      <c r="Q112" s="224">
        <v>0</v>
      </c>
      <c r="R112" s="224">
        <v>0</v>
      </c>
      <c r="S112" s="222"/>
      <c r="T112" s="224">
        <v>0</v>
      </c>
      <c r="U112" s="224">
        <v>0</v>
      </c>
      <c r="V112" s="224">
        <v>0</v>
      </c>
      <c r="W112" s="224">
        <v>0</v>
      </c>
      <c r="X112" s="224">
        <v>0</v>
      </c>
      <c r="Y112" s="224">
        <v>0</v>
      </c>
      <c r="Z112" s="224">
        <v>7420752</v>
      </c>
      <c r="AA112" s="224">
        <v>0</v>
      </c>
      <c r="AB112" s="224">
        <v>7420752</v>
      </c>
      <c r="AC112" s="224">
        <v>5000000</v>
      </c>
      <c r="AD112" s="224">
        <v>0</v>
      </c>
      <c r="AE112" s="224">
        <v>5000000</v>
      </c>
      <c r="AF112" s="224">
        <v>4127500</v>
      </c>
      <c r="AG112" s="224">
        <v>0</v>
      </c>
      <c r="AH112" s="224">
        <v>4127500</v>
      </c>
      <c r="AI112" s="225">
        <v>0</v>
      </c>
      <c r="AJ112" s="236"/>
      <c r="AK112" s="236"/>
      <c r="AL112" s="234"/>
    </row>
    <row r="113" spans="1:62" s="219" customFormat="1" ht="24.6" customHeight="1" x14ac:dyDescent="0.2">
      <c r="A113" s="234"/>
      <c r="B113" s="226">
        <v>100</v>
      </c>
      <c r="C113" s="215">
        <v>2271</v>
      </c>
      <c r="D113" s="215">
        <v>6121</v>
      </c>
      <c r="E113" s="216">
        <v>3</v>
      </c>
      <c r="F113" s="216"/>
      <c r="G113" s="217" t="s">
        <v>209</v>
      </c>
      <c r="H113" s="217" t="s">
        <v>300</v>
      </c>
      <c r="I113" s="217" t="s">
        <v>197</v>
      </c>
      <c r="J113" s="217">
        <v>400</v>
      </c>
      <c r="K113" s="217" t="s">
        <v>181</v>
      </c>
      <c r="L113" s="216">
        <v>2022</v>
      </c>
      <c r="M113" s="216">
        <v>2029</v>
      </c>
      <c r="N113" s="218">
        <v>0</v>
      </c>
      <c r="O113" s="218">
        <v>23500000</v>
      </c>
      <c r="P113" s="218">
        <v>2000000</v>
      </c>
      <c r="Q113" s="218">
        <v>5000000</v>
      </c>
      <c r="R113" s="218">
        <v>0</v>
      </c>
      <c r="S113" s="216"/>
      <c r="T113" s="218">
        <v>0</v>
      </c>
      <c r="U113" s="218">
        <v>0</v>
      </c>
      <c r="V113" s="218">
        <v>0</v>
      </c>
      <c r="W113" s="218">
        <v>0</v>
      </c>
      <c r="X113" s="218">
        <v>0</v>
      </c>
      <c r="Y113" s="218">
        <v>0</v>
      </c>
      <c r="Z113" s="218">
        <v>0</v>
      </c>
      <c r="AA113" s="218">
        <v>0</v>
      </c>
      <c r="AB113" s="218">
        <v>0</v>
      </c>
      <c r="AC113" s="218">
        <v>5500000</v>
      </c>
      <c r="AD113" s="218">
        <v>0</v>
      </c>
      <c r="AE113" s="218">
        <v>5500000</v>
      </c>
      <c r="AF113" s="218">
        <v>5500000</v>
      </c>
      <c r="AG113" s="218">
        <v>0</v>
      </c>
      <c r="AH113" s="218">
        <v>5500000</v>
      </c>
      <c r="AI113" s="227">
        <v>5500000</v>
      </c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s="219" customFormat="1" ht="24.6" customHeight="1" x14ac:dyDescent="0.2">
      <c r="A114" s="234"/>
      <c r="B114" s="226">
        <v>230</v>
      </c>
      <c r="C114" s="215">
        <v>2271</v>
      </c>
      <c r="D114" s="215">
        <v>6121</v>
      </c>
      <c r="E114" s="216">
        <v>1</v>
      </c>
      <c r="F114" s="216"/>
      <c r="G114" s="217" t="s">
        <v>178</v>
      </c>
      <c r="H114" s="217" t="s">
        <v>301</v>
      </c>
      <c r="I114" s="217" t="s">
        <v>200</v>
      </c>
      <c r="J114" s="217">
        <v>400</v>
      </c>
      <c r="K114" s="217" t="s">
        <v>295</v>
      </c>
      <c r="L114" s="216">
        <v>2025</v>
      </c>
      <c r="M114" s="216">
        <v>2026</v>
      </c>
      <c r="N114" s="218">
        <v>0</v>
      </c>
      <c r="O114" s="218">
        <v>8000000</v>
      </c>
      <c r="P114" s="218">
        <v>0</v>
      </c>
      <c r="Q114" s="218">
        <v>0</v>
      </c>
      <c r="R114" s="218">
        <v>0</v>
      </c>
      <c r="S114" s="216"/>
      <c r="T114" s="218">
        <v>0</v>
      </c>
      <c r="U114" s="218">
        <v>0</v>
      </c>
      <c r="V114" s="218">
        <v>0</v>
      </c>
      <c r="W114" s="218">
        <v>0</v>
      </c>
      <c r="X114" s="218">
        <v>0</v>
      </c>
      <c r="Y114" s="218">
        <v>0</v>
      </c>
      <c r="Z114" s="218">
        <v>8000000</v>
      </c>
      <c r="AA114" s="218">
        <v>0</v>
      </c>
      <c r="AB114" s="218">
        <v>8000000</v>
      </c>
      <c r="AC114" s="218">
        <v>0</v>
      </c>
      <c r="AD114" s="218">
        <v>0</v>
      </c>
      <c r="AE114" s="218">
        <v>0</v>
      </c>
      <c r="AF114" s="218">
        <v>0</v>
      </c>
      <c r="AG114" s="218">
        <v>0</v>
      </c>
      <c r="AH114" s="218">
        <v>0</v>
      </c>
      <c r="AI114" s="227">
        <v>0</v>
      </c>
      <c r="AJ114" s="236"/>
      <c r="AK114" s="236"/>
      <c r="AL114" s="234"/>
    </row>
    <row r="115" spans="1:62" s="219" customFormat="1" ht="24.6" customHeight="1" x14ac:dyDescent="0.2">
      <c r="A115" s="234"/>
      <c r="B115" s="226">
        <v>230</v>
      </c>
      <c r="C115" s="215">
        <v>2271</v>
      </c>
      <c r="D115" s="215">
        <v>6121</v>
      </c>
      <c r="E115" s="216">
        <v>1</v>
      </c>
      <c r="F115" s="216">
        <v>3299000000</v>
      </c>
      <c r="G115" s="217" t="s">
        <v>178</v>
      </c>
      <c r="H115" s="217" t="s">
        <v>302</v>
      </c>
      <c r="I115" s="217" t="s">
        <v>193</v>
      </c>
      <c r="J115" s="217">
        <v>400</v>
      </c>
      <c r="K115" s="217" t="s">
        <v>181</v>
      </c>
      <c r="L115" s="216">
        <v>2022</v>
      </c>
      <c r="M115" s="216">
        <v>2030</v>
      </c>
      <c r="N115" s="218">
        <v>35000000</v>
      </c>
      <c r="O115" s="218">
        <v>1978037100</v>
      </c>
      <c r="P115" s="218">
        <v>3037100</v>
      </c>
      <c r="Q115" s="218">
        <v>0</v>
      </c>
      <c r="R115" s="218">
        <v>8500000</v>
      </c>
      <c r="S115" s="216"/>
      <c r="T115" s="218">
        <v>5000000</v>
      </c>
      <c r="U115" s="218">
        <v>3500000</v>
      </c>
      <c r="V115" s="218">
        <v>0</v>
      </c>
      <c r="W115" s="218">
        <v>0</v>
      </c>
      <c r="X115" s="218">
        <v>0</v>
      </c>
      <c r="Y115" s="218">
        <v>0</v>
      </c>
      <c r="Z115" s="218">
        <v>56500000</v>
      </c>
      <c r="AA115" s="218">
        <v>0</v>
      </c>
      <c r="AB115" s="218">
        <v>56500000</v>
      </c>
      <c r="AC115" s="218">
        <v>50000000</v>
      </c>
      <c r="AD115" s="218">
        <v>0</v>
      </c>
      <c r="AE115" s="218">
        <v>50000000</v>
      </c>
      <c r="AF115" s="218">
        <v>280000000</v>
      </c>
      <c r="AG115" s="218">
        <v>0</v>
      </c>
      <c r="AH115" s="218">
        <v>280000000</v>
      </c>
      <c r="AI115" s="227">
        <v>1580000000</v>
      </c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s="219" customFormat="1" ht="24.6" customHeight="1" x14ac:dyDescent="0.2">
      <c r="A116" s="234"/>
      <c r="B116" s="226">
        <v>230</v>
      </c>
      <c r="C116" s="215">
        <v>2271</v>
      </c>
      <c r="D116" s="215">
        <v>6121</v>
      </c>
      <c r="E116" s="216">
        <v>1</v>
      </c>
      <c r="F116" s="216"/>
      <c r="G116" s="217" t="s">
        <v>178</v>
      </c>
      <c r="H116" s="217" t="s">
        <v>303</v>
      </c>
      <c r="I116" s="217" t="s">
        <v>304</v>
      </c>
      <c r="J116" s="217">
        <v>400</v>
      </c>
      <c r="K116" s="217" t="s">
        <v>295</v>
      </c>
      <c r="L116" s="216">
        <v>2025</v>
      </c>
      <c r="M116" s="216">
        <v>2026</v>
      </c>
      <c r="N116" s="218">
        <v>0</v>
      </c>
      <c r="O116" s="218">
        <v>12000000</v>
      </c>
      <c r="P116" s="218">
        <v>0</v>
      </c>
      <c r="Q116" s="218">
        <v>0</v>
      </c>
      <c r="R116" s="218">
        <v>0</v>
      </c>
      <c r="S116" s="216"/>
      <c r="T116" s="218">
        <v>0</v>
      </c>
      <c r="U116" s="218">
        <v>0</v>
      </c>
      <c r="V116" s="218">
        <v>0</v>
      </c>
      <c r="W116" s="218">
        <v>0</v>
      </c>
      <c r="X116" s="218">
        <v>0</v>
      </c>
      <c r="Y116" s="218">
        <v>0</v>
      </c>
      <c r="Z116" s="218">
        <v>12000000</v>
      </c>
      <c r="AA116" s="218">
        <v>0</v>
      </c>
      <c r="AB116" s="218">
        <v>12000000</v>
      </c>
      <c r="AC116" s="218">
        <v>0</v>
      </c>
      <c r="AD116" s="218">
        <v>0</v>
      </c>
      <c r="AE116" s="218">
        <v>0</v>
      </c>
      <c r="AF116" s="218">
        <v>0</v>
      </c>
      <c r="AG116" s="218">
        <v>0</v>
      </c>
      <c r="AH116" s="218">
        <v>0</v>
      </c>
      <c r="AI116" s="227">
        <v>0</v>
      </c>
      <c r="AJ116" s="236"/>
      <c r="AK116" s="236"/>
      <c r="AL116" s="234"/>
    </row>
    <row r="117" spans="1:62" s="219" customFormat="1" ht="24.6" customHeight="1" thickBot="1" x14ac:dyDescent="0.25">
      <c r="A117" s="234"/>
      <c r="B117" s="228">
        <v>230</v>
      </c>
      <c r="C117" s="229">
        <v>2271</v>
      </c>
      <c r="D117" s="229">
        <v>6121</v>
      </c>
      <c r="E117" s="230">
        <v>2</v>
      </c>
      <c r="F117" s="230">
        <v>3245000000</v>
      </c>
      <c r="G117" s="231" t="s">
        <v>178</v>
      </c>
      <c r="H117" s="231" t="s">
        <v>305</v>
      </c>
      <c r="I117" s="231" t="s">
        <v>236</v>
      </c>
      <c r="J117" s="231">
        <v>400</v>
      </c>
      <c r="K117" s="231" t="s">
        <v>295</v>
      </c>
      <c r="L117" s="230">
        <v>2019</v>
      </c>
      <c r="M117" s="230">
        <v>2028</v>
      </c>
      <c r="N117" s="232">
        <v>0</v>
      </c>
      <c r="O117" s="232">
        <v>143545850</v>
      </c>
      <c r="P117" s="232">
        <v>7261150</v>
      </c>
      <c r="Q117" s="232">
        <v>0</v>
      </c>
      <c r="R117" s="232">
        <v>0</v>
      </c>
      <c r="S117" s="230"/>
      <c r="T117" s="232">
        <v>0</v>
      </c>
      <c r="U117" s="232">
        <v>0</v>
      </c>
      <c r="V117" s="232">
        <v>0</v>
      </c>
      <c r="W117" s="232">
        <v>0</v>
      </c>
      <c r="X117" s="232">
        <v>0</v>
      </c>
      <c r="Y117" s="232">
        <v>0</v>
      </c>
      <c r="Z117" s="232">
        <v>60784700</v>
      </c>
      <c r="AA117" s="232">
        <v>0</v>
      </c>
      <c r="AB117" s="232">
        <v>60784700</v>
      </c>
      <c r="AC117" s="232">
        <v>60500000</v>
      </c>
      <c r="AD117" s="232">
        <v>0</v>
      </c>
      <c r="AE117" s="232">
        <v>60500000</v>
      </c>
      <c r="AF117" s="232">
        <v>15000000</v>
      </c>
      <c r="AG117" s="232">
        <v>0</v>
      </c>
      <c r="AH117" s="232">
        <v>15000000</v>
      </c>
      <c r="AI117" s="233">
        <v>0</v>
      </c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ht="24.6" customHeight="1" thickBot="1" x14ac:dyDescent="0.25">
      <c r="B118" s="6"/>
      <c r="C118" s="6"/>
      <c r="D118" s="6"/>
      <c r="E118" s="6"/>
      <c r="F118" s="6"/>
      <c r="G118" s="6"/>
      <c r="H118" s="428" t="s">
        <v>24</v>
      </c>
      <c r="I118" s="428"/>
      <c r="J118" s="428"/>
      <c r="K118" s="428"/>
      <c r="L118" s="428"/>
      <c r="M118" s="12"/>
      <c r="N118" s="12"/>
      <c r="O118" s="13">
        <f t="shared" ref="O118:AI118" si="7">SUM(O112:O117)</f>
        <v>2198791702</v>
      </c>
      <c r="P118" s="14">
        <f t="shared" si="7"/>
        <v>29458750</v>
      </c>
      <c r="Q118" s="14">
        <f t="shared" si="7"/>
        <v>5000000</v>
      </c>
      <c r="R118" s="14">
        <f t="shared" si="7"/>
        <v>8500000</v>
      </c>
      <c r="S118" s="14">
        <f t="shared" si="7"/>
        <v>0</v>
      </c>
      <c r="T118" s="14">
        <f t="shared" si="7"/>
        <v>5000000</v>
      </c>
      <c r="U118" s="14">
        <f t="shared" si="7"/>
        <v>3500000</v>
      </c>
      <c r="V118" s="14">
        <f t="shared" si="7"/>
        <v>0</v>
      </c>
      <c r="W118" s="14">
        <f t="shared" si="7"/>
        <v>0</v>
      </c>
      <c r="X118" s="14">
        <f t="shared" si="7"/>
        <v>0</v>
      </c>
      <c r="Y118" s="14">
        <f t="shared" si="7"/>
        <v>0</v>
      </c>
      <c r="Z118" s="14">
        <f t="shared" si="7"/>
        <v>144705452</v>
      </c>
      <c r="AA118" s="14">
        <f t="shared" si="7"/>
        <v>0</v>
      </c>
      <c r="AB118" s="14">
        <f t="shared" si="7"/>
        <v>144705452</v>
      </c>
      <c r="AC118" s="14">
        <f t="shared" si="7"/>
        <v>121000000</v>
      </c>
      <c r="AD118" s="14">
        <f t="shared" si="7"/>
        <v>0</v>
      </c>
      <c r="AE118" s="14">
        <f t="shared" si="7"/>
        <v>121000000</v>
      </c>
      <c r="AF118" s="14">
        <f t="shared" si="7"/>
        <v>304627500</v>
      </c>
      <c r="AG118" s="14">
        <f t="shared" si="7"/>
        <v>0</v>
      </c>
      <c r="AH118" s="14">
        <f t="shared" si="7"/>
        <v>304627500</v>
      </c>
      <c r="AI118" s="15">
        <f t="shared" si="7"/>
        <v>1585500000</v>
      </c>
      <c r="AJ118" s="236"/>
      <c r="AK118" s="236"/>
      <c r="AL118" s="234"/>
      <c r="AM118" s="219"/>
      <c r="AN118" s="219"/>
      <c r="AO118" s="219"/>
      <c r="AP118" s="219"/>
      <c r="AQ118" s="219"/>
      <c r="AR118" s="219"/>
      <c r="AS118" s="219"/>
      <c r="AT118" s="219"/>
      <c r="AU118" s="219"/>
      <c r="AV118" s="219"/>
      <c r="AW118" s="219"/>
      <c r="AX118" s="219"/>
      <c r="AY118" s="219"/>
      <c r="AZ118" s="219"/>
      <c r="BA118" s="219"/>
      <c r="BB118" s="219"/>
      <c r="BC118" s="219"/>
      <c r="BD118" s="219"/>
      <c r="BE118" s="219"/>
      <c r="BF118" s="219"/>
      <c r="BG118" s="219"/>
      <c r="BH118" s="219"/>
      <c r="BI118" s="219"/>
      <c r="BJ118" s="219"/>
    </row>
    <row r="119" spans="1:62" ht="24.6" customHeight="1" thickBot="1" x14ac:dyDescent="0.25">
      <c r="B119" s="6"/>
      <c r="C119" s="21" t="s">
        <v>136</v>
      </c>
      <c r="D119" s="6"/>
      <c r="E119" s="6"/>
      <c r="F119" s="6"/>
      <c r="G119" s="6"/>
      <c r="H119" s="6"/>
      <c r="I119" s="6"/>
      <c r="J119" s="6"/>
      <c r="K119" s="201"/>
      <c r="L119" s="6"/>
      <c r="M119" s="6"/>
      <c r="N119" s="6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s="219" customFormat="1" ht="24.6" customHeight="1" x14ac:dyDescent="0.2">
      <c r="A120" s="234"/>
      <c r="B120" s="220">
        <v>230</v>
      </c>
      <c r="C120" s="221">
        <v>2310</v>
      </c>
      <c r="D120" s="221">
        <v>6121</v>
      </c>
      <c r="E120" s="222">
        <v>2</v>
      </c>
      <c r="F120" s="222">
        <v>7484000000</v>
      </c>
      <c r="G120" s="223" t="s">
        <v>178</v>
      </c>
      <c r="H120" s="223" t="s">
        <v>306</v>
      </c>
      <c r="I120" s="223" t="s">
        <v>307</v>
      </c>
      <c r="J120" s="223">
        <v>400</v>
      </c>
      <c r="K120" s="223" t="s">
        <v>181</v>
      </c>
      <c r="L120" s="222">
        <v>2020</v>
      </c>
      <c r="M120" s="222">
        <v>2028</v>
      </c>
      <c r="N120" s="224">
        <v>0</v>
      </c>
      <c r="O120" s="224">
        <v>3740870</v>
      </c>
      <c r="P120" s="224">
        <v>3000000</v>
      </c>
      <c r="Q120" s="224">
        <v>540870</v>
      </c>
      <c r="R120" s="224">
        <v>0</v>
      </c>
      <c r="S120" s="222"/>
      <c r="T120" s="224">
        <v>0</v>
      </c>
      <c r="U120" s="224">
        <v>0</v>
      </c>
      <c r="V120" s="224">
        <v>0</v>
      </c>
      <c r="W120" s="224">
        <v>0</v>
      </c>
      <c r="X120" s="224">
        <v>0</v>
      </c>
      <c r="Y120" s="224">
        <v>0</v>
      </c>
      <c r="Z120" s="224">
        <v>0</v>
      </c>
      <c r="AA120" s="224">
        <v>0</v>
      </c>
      <c r="AB120" s="224">
        <v>0</v>
      </c>
      <c r="AC120" s="224">
        <v>0</v>
      </c>
      <c r="AD120" s="224">
        <v>0</v>
      </c>
      <c r="AE120" s="224">
        <v>0</v>
      </c>
      <c r="AF120" s="224">
        <v>200000</v>
      </c>
      <c r="AG120" s="224">
        <v>0</v>
      </c>
      <c r="AH120" s="224">
        <v>200000</v>
      </c>
      <c r="AI120" s="225">
        <v>0</v>
      </c>
      <c r="AJ120" s="236"/>
      <c r="AK120" s="236"/>
      <c r="AL120" s="234"/>
    </row>
    <row r="121" spans="1:62" s="219" customFormat="1" ht="24.6" customHeight="1" x14ac:dyDescent="0.2">
      <c r="A121" s="234"/>
      <c r="B121" s="226">
        <v>230</v>
      </c>
      <c r="C121" s="215">
        <v>2310</v>
      </c>
      <c r="D121" s="215">
        <v>6121</v>
      </c>
      <c r="E121" s="216">
        <v>2</v>
      </c>
      <c r="F121" s="216">
        <v>7231000000</v>
      </c>
      <c r="G121" s="217" t="s">
        <v>178</v>
      </c>
      <c r="H121" s="217" t="s">
        <v>308</v>
      </c>
      <c r="I121" s="217" t="s">
        <v>197</v>
      </c>
      <c r="J121" s="217">
        <v>400</v>
      </c>
      <c r="K121" s="217" t="s">
        <v>181</v>
      </c>
      <c r="L121" s="216">
        <v>2025</v>
      </c>
      <c r="M121" s="216">
        <v>2025</v>
      </c>
      <c r="N121" s="218">
        <v>0</v>
      </c>
      <c r="O121" s="218">
        <v>884000</v>
      </c>
      <c r="P121" s="218">
        <v>0</v>
      </c>
      <c r="Q121" s="218">
        <v>0</v>
      </c>
      <c r="R121" s="218">
        <v>484000</v>
      </c>
      <c r="S121" s="216"/>
      <c r="T121" s="218">
        <v>0</v>
      </c>
      <c r="U121" s="218">
        <v>84000</v>
      </c>
      <c r="V121" s="218">
        <v>0</v>
      </c>
      <c r="W121" s="218">
        <v>400000</v>
      </c>
      <c r="X121" s="218">
        <v>0</v>
      </c>
      <c r="Y121" s="218">
        <v>0</v>
      </c>
      <c r="Z121" s="218">
        <v>0</v>
      </c>
      <c r="AA121" s="218">
        <v>0</v>
      </c>
      <c r="AB121" s="218">
        <v>0</v>
      </c>
      <c r="AC121" s="218">
        <v>200000</v>
      </c>
      <c r="AD121" s="218">
        <v>0</v>
      </c>
      <c r="AE121" s="218">
        <v>200000</v>
      </c>
      <c r="AF121" s="218">
        <v>200000</v>
      </c>
      <c r="AG121" s="218">
        <v>0</v>
      </c>
      <c r="AH121" s="218">
        <v>200000</v>
      </c>
      <c r="AI121" s="227">
        <v>0</v>
      </c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s="219" customFormat="1" ht="24.6" customHeight="1" x14ac:dyDescent="0.2">
      <c r="A122" s="234"/>
      <c r="B122" s="226">
        <v>230</v>
      </c>
      <c r="C122" s="215">
        <v>2310</v>
      </c>
      <c r="D122" s="215">
        <v>6121</v>
      </c>
      <c r="E122" s="216">
        <v>2</v>
      </c>
      <c r="F122" s="216">
        <v>7366000000</v>
      </c>
      <c r="G122" s="217" t="s">
        <v>178</v>
      </c>
      <c r="H122" s="217" t="s">
        <v>309</v>
      </c>
      <c r="I122" s="217" t="s">
        <v>197</v>
      </c>
      <c r="J122" s="217">
        <v>400</v>
      </c>
      <c r="K122" s="217" t="s">
        <v>181</v>
      </c>
      <c r="L122" s="216">
        <v>2024</v>
      </c>
      <c r="M122" s="216">
        <v>2026</v>
      </c>
      <c r="N122" s="218">
        <v>0</v>
      </c>
      <c r="O122" s="218">
        <v>3240000</v>
      </c>
      <c r="P122" s="218">
        <v>0</v>
      </c>
      <c r="Q122" s="218">
        <v>1025000</v>
      </c>
      <c r="R122" s="218">
        <v>968000</v>
      </c>
      <c r="S122" s="216"/>
      <c r="T122" s="218">
        <v>484000</v>
      </c>
      <c r="U122" s="218">
        <v>84000</v>
      </c>
      <c r="V122" s="218">
        <v>0</v>
      </c>
      <c r="W122" s="218">
        <v>400000</v>
      </c>
      <c r="X122" s="218">
        <v>0</v>
      </c>
      <c r="Y122" s="218">
        <v>0</v>
      </c>
      <c r="Z122" s="218">
        <v>147000</v>
      </c>
      <c r="AA122" s="218">
        <v>700000</v>
      </c>
      <c r="AB122" s="218">
        <v>847000</v>
      </c>
      <c r="AC122" s="218">
        <v>200000</v>
      </c>
      <c r="AD122" s="218">
        <v>0</v>
      </c>
      <c r="AE122" s="218">
        <v>200000</v>
      </c>
      <c r="AF122" s="218">
        <v>200000</v>
      </c>
      <c r="AG122" s="218">
        <v>0</v>
      </c>
      <c r="AH122" s="218">
        <v>200000</v>
      </c>
      <c r="AI122" s="227">
        <v>0</v>
      </c>
      <c r="AJ122" s="236"/>
      <c r="AK122" s="236"/>
      <c r="AL122" s="234"/>
    </row>
    <row r="123" spans="1:62" s="219" customFormat="1" ht="24.6" customHeight="1" x14ac:dyDescent="0.2">
      <c r="A123" s="234"/>
      <c r="B123" s="226">
        <v>230</v>
      </c>
      <c r="C123" s="215">
        <v>2310</v>
      </c>
      <c r="D123" s="215">
        <v>6121</v>
      </c>
      <c r="E123" s="216">
        <v>2</v>
      </c>
      <c r="F123" s="216">
        <v>7233000000</v>
      </c>
      <c r="G123" s="217" t="s">
        <v>178</v>
      </c>
      <c r="H123" s="217" t="s">
        <v>310</v>
      </c>
      <c r="I123" s="217" t="s">
        <v>197</v>
      </c>
      <c r="J123" s="217">
        <v>400</v>
      </c>
      <c r="K123" s="217" t="s">
        <v>181</v>
      </c>
      <c r="L123" s="216">
        <v>2019</v>
      </c>
      <c r="M123" s="216">
        <v>2028</v>
      </c>
      <c r="N123" s="218">
        <v>0</v>
      </c>
      <c r="O123" s="218">
        <v>2287000</v>
      </c>
      <c r="P123" s="218">
        <v>0</v>
      </c>
      <c r="Q123" s="218">
        <v>0</v>
      </c>
      <c r="R123" s="218">
        <v>321000</v>
      </c>
      <c r="S123" s="216"/>
      <c r="T123" s="218">
        <v>200000</v>
      </c>
      <c r="U123" s="218">
        <v>21000</v>
      </c>
      <c r="V123" s="218">
        <v>0</v>
      </c>
      <c r="W123" s="218">
        <v>100000</v>
      </c>
      <c r="X123" s="218">
        <v>0</v>
      </c>
      <c r="Y123" s="218">
        <v>0</v>
      </c>
      <c r="Z123" s="218">
        <v>0</v>
      </c>
      <c r="AA123" s="218">
        <v>979000</v>
      </c>
      <c r="AB123" s="218">
        <v>979000</v>
      </c>
      <c r="AC123" s="218">
        <v>200000</v>
      </c>
      <c r="AD123" s="218">
        <v>300000</v>
      </c>
      <c r="AE123" s="218">
        <v>500000</v>
      </c>
      <c r="AF123" s="218">
        <v>187000</v>
      </c>
      <c r="AG123" s="218">
        <v>300000</v>
      </c>
      <c r="AH123" s="218">
        <v>487000</v>
      </c>
      <c r="AI123" s="227">
        <v>0</v>
      </c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s="219" customFormat="1" ht="24.6" customHeight="1" x14ac:dyDescent="0.2">
      <c r="A124" s="234"/>
      <c r="B124" s="226">
        <v>230</v>
      </c>
      <c r="C124" s="215">
        <v>2310</v>
      </c>
      <c r="D124" s="215">
        <v>6121</v>
      </c>
      <c r="E124" s="216">
        <v>2</v>
      </c>
      <c r="F124" s="216">
        <v>7236000000</v>
      </c>
      <c r="G124" s="217" t="s">
        <v>178</v>
      </c>
      <c r="H124" s="217" t="s">
        <v>370</v>
      </c>
      <c r="I124" s="217" t="s">
        <v>197</v>
      </c>
      <c r="J124" s="217">
        <v>400</v>
      </c>
      <c r="K124" s="217" t="s">
        <v>181</v>
      </c>
      <c r="L124" s="216">
        <v>2020</v>
      </c>
      <c r="M124" s="216">
        <v>2025</v>
      </c>
      <c r="N124" s="218">
        <v>0</v>
      </c>
      <c r="O124" s="218">
        <v>1002000</v>
      </c>
      <c r="P124" s="218">
        <v>0</v>
      </c>
      <c r="Q124" s="218">
        <v>0</v>
      </c>
      <c r="R124" s="218">
        <v>1002000</v>
      </c>
      <c r="S124" s="216"/>
      <c r="T124" s="218">
        <v>1002000</v>
      </c>
      <c r="U124" s="218">
        <v>0</v>
      </c>
      <c r="V124" s="218">
        <v>0</v>
      </c>
      <c r="W124" s="218">
        <v>0</v>
      </c>
      <c r="X124" s="218">
        <v>0</v>
      </c>
      <c r="Y124" s="218">
        <v>0</v>
      </c>
      <c r="Z124" s="218">
        <v>0</v>
      </c>
      <c r="AA124" s="218">
        <v>0</v>
      </c>
      <c r="AB124" s="218">
        <v>0</v>
      </c>
      <c r="AC124" s="218">
        <v>0</v>
      </c>
      <c r="AD124" s="218">
        <v>0</v>
      </c>
      <c r="AE124" s="218">
        <v>0</v>
      </c>
      <c r="AF124" s="218">
        <v>0</v>
      </c>
      <c r="AG124" s="218">
        <v>0</v>
      </c>
      <c r="AH124" s="218">
        <v>0</v>
      </c>
      <c r="AI124" s="227">
        <v>0</v>
      </c>
      <c r="AJ124" s="236"/>
      <c r="AK124" s="236"/>
      <c r="AL124" s="234"/>
    </row>
    <row r="125" spans="1:62" s="219" customFormat="1" ht="24.6" customHeight="1" x14ac:dyDescent="0.2">
      <c r="A125" s="234"/>
      <c r="B125" s="226">
        <v>230</v>
      </c>
      <c r="C125" s="215">
        <v>2310</v>
      </c>
      <c r="D125" s="215">
        <v>6121</v>
      </c>
      <c r="E125" s="216">
        <v>2</v>
      </c>
      <c r="F125" s="216">
        <v>7234000000</v>
      </c>
      <c r="G125" s="217" t="s">
        <v>178</v>
      </c>
      <c r="H125" s="217" t="s">
        <v>311</v>
      </c>
      <c r="I125" s="217" t="s">
        <v>197</v>
      </c>
      <c r="J125" s="217">
        <v>400</v>
      </c>
      <c r="K125" s="217" t="s">
        <v>181</v>
      </c>
      <c r="L125" s="216">
        <v>2020</v>
      </c>
      <c r="M125" s="216">
        <v>2028</v>
      </c>
      <c r="N125" s="218">
        <v>0</v>
      </c>
      <c r="O125" s="218">
        <v>2001000</v>
      </c>
      <c r="P125" s="218">
        <v>0</v>
      </c>
      <c r="Q125" s="218">
        <v>0</v>
      </c>
      <c r="R125" s="218">
        <v>498000</v>
      </c>
      <c r="S125" s="216"/>
      <c r="T125" s="218">
        <v>0</v>
      </c>
      <c r="U125" s="218">
        <v>87000</v>
      </c>
      <c r="V125" s="218">
        <v>0</v>
      </c>
      <c r="W125" s="218">
        <v>411000</v>
      </c>
      <c r="X125" s="218">
        <v>0</v>
      </c>
      <c r="Y125" s="218">
        <v>0</v>
      </c>
      <c r="Z125" s="218">
        <v>87000</v>
      </c>
      <c r="AA125" s="218">
        <v>414000</v>
      </c>
      <c r="AB125" s="218">
        <v>501000</v>
      </c>
      <c r="AC125" s="218">
        <v>87000</v>
      </c>
      <c r="AD125" s="218">
        <v>414000</v>
      </c>
      <c r="AE125" s="218">
        <v>501000</v>
      </c>
      <c r="AF125" s="218">
        <v>87000</v>
      </c>
      <c r="AG125" s="218">
        <v>414000</v>
      </c>
      <c r="AH125" s="218">
        <v>501000</v>
      </c>
      <c r="AI125" s="227">
        <v>0</v>
      </c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s="219" customFormat="1" ht="24.6" customHeight="1" x14ac:dyDescent="0.2">
      <c r="A126" s="234"/>
      <c r="B126" s="226">
        <v>230</v>
      </c>
      <c r="C126" s="215">
        <v>2310</v>
      </c>
      <c r="D126" s="215">
        <v>6121</v>
      </c>
      <c r="E126" s="216">
        <v>2</v>
      </c>
      <c r="F126" s="216">
        <v>7342000000</v>
      </c>
      <c r="G126" s="217" t="s">
        <v>178</v>
      </c>
      <c r="H126" s="217" t="s">
        <v>312</v>
      </c>
      <c r="I126" s="217" t="s">
        <v>197</v>
      </c>
      <c r="J126" s="217">
        <v>400</v>
      </c>
      <c r="K126" s="217" t="s">
        <v>181</v>
      </c>
      <c r="L126" s="216">
        <v>2024</v>
      </c>
      <c r="M126" s="216">
        <v>2026</v>
      </c>
      <c r="N126" s="218">
        <v>0</v>
      </c>
      <c r="O126" s="218">
        <v>2728964</v>
      </c>
      <c r="P126" s="218">
        <v>0</v>
      </c>
      <c r="Q126" s="218">
        <v>231964</v>
      </c>
      <c r="R126" s="218">
        <v>484000</v>
      </c>
      <c r="S126" s="216"/>
      <c r="T126" s="218">
        <v>0</v>
      </c>
      <c r="U126" s="218">
        <v>84000</v>
      </c>
      <c r="V126" s="218">
        <v>0</v>
      </c>
      <c r="W126" s="218">
        <v>400000</v>
      </c>
      <c r="X126" s="218">
        <v>0</v>
      </c>
      <c r="Y126" s="218">
        <v>0</v>
      </c>
      <c r="Z126" s="218">
        <v>1000000</v>
      </c>
      <c r="AA126" s="218">
        <v>826000</v>
      </c>
      <c r="AB126" s="218">
        <v>1826000</v>
      </c>
      <c r="AC126" s="218">
        <v>187000</v>
      </c>
      <c r="AD126" s="218">
        <v>0</v>
      </c>
      <c r="AE126" s="218">
        <v>187000</v>
      </c>
      <c r="AF126" s="218">
        <v>0</v>
      </c>
      <c r="AG126" s="218">
        <v>0</v>
      </c>
      <c r="AH126" s="218">
        <v>0</v>
      </c>
      <c r="AI126" s="227">
        <v>0</v>
      </c>
      <c r="AJ126" s="236"/>
      <c r="AK126" s="236"/>
      <c r="AL126" s="234"/>
    </row>
    <row r="127" spans="1:62" s="219" customFormat="1" ht="24.6" customHeight="1" x14ac:dyDescent="0.2">
      <c r="A127" s="234"/>
      <c r="B127" s="226">
        <v>230</v>
      </c>
      <c r="C127" s="215">
        <v>2310</v>
      </c>
      <c r="D127" s="215">
        <v>6121</v>
      </c>
      <c r="E127" s="216">
        <v>2</v>
      </c>
      <c r="F127" s="216">
        <v>7232000000</v>
      </c>
      <c r="G127" s="217" t="s">
        <v>178</v>
      </c>
      <c r="H127" s="217" t="s">
        <v>313</v>
      </c>
      <c r="I127" s="217" t="s">
        <v>197</v>
      </c>
      <c r="J127" s="217">
        <v>400</v>
      </c>
      <c r="K127" s="217" t="s">
        <v>181</v>
      </c>
      <c r="L127" s="216">
        <v>2019</v>
      </c>
      <c r="M127" s="216">
        <v>2025</v>
      </c>
      <c r="N127" s="218">
        <v>0</v>
      </c>
      <c r="O127" s="218">
        <v>6478000</v>
      </c>
      <c r="P127" s="218">
        <v>5389000</v>
      </c>
      <c r="Q127" s="218">
        <v>605000</v>
      </c>
      <c r="R127" s="218">
        <v>484000</v>
      </c>
      <c r="S127" s="216"/>
      <c r="T127" s="218">
        <v>0</v>
      </c>
      <c r="U127" s="218">
        <v>84000</v>
      </c>
      <c r="V127" s="218">
        <v>0</v>
      </c>
      <c r="W127" s="218">
        <v>400000</v>
      </c>
      <c r="X127" s="218">
        <v>0</v>
      </c>
      <c r="Y127" s="218">
        <v>0</v>
      </c>
      <c r="Z127" s="218">
        <v>0</v>
      </c>
      <c r="AA127" s="218">
        <v>0</v>
      </c>
      <c r="AB127" s="218">
        <v>0</v>
      </c>
      <c r="AC127" s="218">
        <v>0</v>
      </c>
      <c r="AD127" s="218">
        <v>0</v>
      </c>
      <c r="AE127" s="218">
        <v>0</v>
      </c>
      <c r="AF127" s="218">
        <v>0</v>
      </c>
      <c r="AG127" s="218">
        <v>0</v>
      </c>
      <c r="AH127" s="218">
        <v>0</v>
      </c>
      <c r="AI127" s="227">
        <v>0</v>
      </c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s="219" customFormat="1" ht="24.6" customHeight="1" x14ac:dyDescent="0.2">
      <c r="A128" s="234"/>
      <c r="B128" s="226">
        <v>230</v>
      </c>
      <c r="C128" s="215">
        <v>2310</v>
      </c>
      <c r="D128" s="215">
        <v>6121</v>
      </c>
      <c r="E128" s="216">
        <v>1</v>
      </c>
      <c r="F128" s="216">
        <v>857000000</v>
      </c>
      <c r="G128" s="217" t="s">
        <v>178</v>
      </c>
      <c r="H128" s="217" t="s">
        <v>314</v>
      </c>
      <c r="I128" s="217" t="s">
        <v>315</v>
      </c>
      <c r="J128" s="217">
        <v>400</v>
      </c>
      <c r="K128" s="217" t="s">
        <v>181</v>
      </c>
      <c r="L128" s="216">
        <v>2020</v>
      </c>
      <c r="M128" s="216">
        <v>2026</v>
      </c>
      <c r="N128" s="218">
        <v>0</v>
      </c>
      <c r="O128" s="218">
        <v>661994504</v>
      </c>
      <c r="P128" s="218">
        <v>57272504</v>
      </c>
      <c r="Q128" s="218">
        <v>4480000</v>
      </c>
      <c r="R128" s="218">
        <v>242000</v>
      </c>
      <c r="S128" s="216"/>
      <c r="T128" s="218">
        <v>0</v>
      </c>
      <c r="U128" s="218">
        <v>42000</v>
      </c>
      <c r="V128" s="218">
        <v>0</v>
      </c>
      <c r="W128" s="218">
        <v>200000</v>
      </c>
      <c r="X128" s="218">
        <v>0</v>
      </c>
      <c r="Y128" s="218">
        <v>0</v>
      </c>
      <c r="Z128" s="218">
        <v>0</v>
      </c>
      <c r="AA128" s="218">
        <v>0</v>
      </c>
      <c r="AB128" s="218">
        <v>0</v>
      </c>
      <c r="AC128" s="218">
        <v>0</v>
      </c>
      <c r="AD128" s="218">
        <v>600000000</v>
      </c>
      <c r="AE128" s="218">
        <v>600000000</v>
      </c>
      <c r="AF128" s="218">
        <v>0</v>
      </c>
      <c r="AG128" s="218">
        <v>0</v>
      </c>
      <c r="AH128" s="218">
        <v>0</v>
      </c>
      <c r="AI128" s="227">
        <v>0</v>
      </c>
      <c r="AJ128" s="236"/>
      <c r="AK128" s="236"/>
      <c r="AL128" s="234"/>
    </row>
    <row r="129" spans="1:62" s="219" customFormat="1" ht="24.6" customHeight="1" x14ac:dyDescent="0.2">
      <c r="A129" s="234"/>
      <c r="B129" s="226">
        <v>230</v>
      </c>
      <c r="C129" s="215">
        <v>2310</v>
      </c>
      <c r="D129" s="215">
        <v>6121</v>
      </c>
      <c r="E129" s="216">
        <v>1</v>
      </c>
      <c r="F129" s="216">
        <v>7494000000</v>
      </c>
      <c r="G129" s="217" t="s">
        <v>178</v>
      </c>
      <c r="H129" s="217" t="s">
        <v>316</v>
      </c>
      <c r="I129" s="217" t="s">
        <v>248</v>
      </c>
      <c r="J129" s="217">
        <v>400</v>
      </c>
      <c r="K129" s="217" t="s">
        <v>181</v>
      </c>
      <c r="L129" s="216">
        <v>2022</v>
      </c>
      <c r="M129" s="216">
        <v>2025</v>
      </c>
      <c r="N129" s="218">
        <v>0</v>
      </c>
      <c r="O129" s="218">
        <v>3200000</v>
      </c>
      <c r="P129" s="218">
        <v>381150</v>
      </c>
      <c r="Q129" s="218">
        <v>1957850</v>
      </c>
      <c r="R129" s="218">
        <v>861000</v>
      </c>
      <c r="S129" s="216"/>
      <c r="T129" s="218">
        <v>560000</v>
      </c>
      <c r="U129" s="218">
        <v>53000</v>
      </c>
      <c r="V129" s="218">
        <v>0</v>
      </c>
      <c r="W129" s="218">
        <v>248000</v>
      </c>
      <c r="X129" s="218">
        <v>0</v>
      </c>
      <c r="Y129" s="218">
        <v>0</v>
      </c>
      <c r="Z129" s="218">
        <v>0</v>
      </c>
      <c r="AA129" s="218">
        <v>0</v>
      </c>
      <c r="AB129" s="218">
        <v>0</v>
      </c>
      <c r="AC129" s="218">
        <v>0</v>
      </c>
      <c r="AD129" s="218">
        <v>0</v>
      </c>
      <c r="AE129" s="218">
        <v>0</v>
      </c>
      <c r="AF129" s="218">
        <v>0</v>
      </c>
      <c r="AG129" s="218">
        <v>0</v>
      </c>
      <c r="AH129" s="218">
        <v>0</v>
      </c>
      <c r="AI129" s="227">
        <v>0</v>
      </c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s="219" customFormat="1" ht="24.6" customHeight="1" x14ac:dyDescent="0.2">
      <c r="A130" s="234"/>
      <c r="B130" s="226">
        <v>230</v>
      </c>
      <c r="C130" s="215">
        <v>2310</v>
      </c>
      <c r="D130" s="215">
        <v>6121</v>
      </c>
      <c r="E130" s="216">
        <v>3</v>
      </c>
      <c r="F130" s="216">
        <v>7522000000</v>
      </c>
      <c r="G130" s="217" t="s">
        <v>178</v>
      </c>
      <c r="H130" s="217" t="s">
        <v>851</v>
      </c>
      <c r="I130" s="217" t="s">
        <v>200</v>
      </c>
      <c r="J130" s="217">
        <v>400</v>
      </c>
      <c r="K130" s="217" t="s">
        <v>181</v>
      </c>
      <c r="L130" s="216">
        <v>2024</v>
      </c>
      <c r="M130" s="216">
        <v>2025</v>
      </c>
      <c r="N130" s="218">
        <v>0</v>
      </c>
      <c r="O130" s="218">
        <v>460000</v>
      </c>
      <c r="P130" s="218">
        <v>0</v>
      </c>
      <c r="Q130" s="218">
        <v>200000</v>
      </c>
      <c r="R130" s="218">
        <v>260000</v>
      </c>
      <c r="S130" s="216"/>
      <c r="T130" s="218">
        <v>260000</v>
      </c>
      <c r="U130" s="218">
        <v>0</v>
      </c>
      <c r="V130" s="218">
        <v>0</v>
      </c>
      <c r="W130" s="218">
        <v>0</v>
      </c>
      <c r="X130" s="218">
        <v>0</v>
      </c>
      <c r="Y130" s="218">
        <v>0</v>
      </c>
      <c r="Z130" s="218">
        <v>0</v>
      </c>
      <c r="AA130" s="218">
        <v>0</v>
      </c>
      <c r="AB130" s="218">
        <v>0</v>
      </c>
      <c r="AC130" s="218">
        <v>0</v>
      </c>
      <c r="AD130" s="218">
        <v>0</v>
      </c>
      <c r="AE130" s="218">
        <v>0</v>
      </c>
      <c r="AF130" s="218">
        <v>0</v>
      </c>
      <c r="AG130" s="218">
        <v>0</v>
      </c>
      <c r="AH130" s="218">
        <v>0</v>
      </c>
      <c r="AI130" s="227">
        <v>0</v>
      </c>
      <c r="AJ130" s="236"/>
      <c r="AK130" s="236"/>
      <c r="AL130" s="234"/>
    </row>
    <row r="131" spans="1:62" s="219" customFormat="1" ht="24.6" customHeight="1" x14ac:dyDescent="0.2">
      <c r="A131" s="234"/>
      <c r="B131" s="226">
        <v>230</v>
      </c>
      <c r="C131" s="215">
        <v>2310</v>
      </c>
      <c r="D131" s="215">
        <v>6121</v>
      </c>
      <c r="E131" s="216">
        <v>1</v>
      </c>
      <c r="F131" s="216">
        <v>7434000000</v>
      </c>
      <c r="G131" s="217" t="s">
        <v>178</v>
      </c>
      <c r="H131" s="217" t="s">
        <v>317</v>
      </c>
      <c r="I131" s="217" t="s">
        <v>188</v>
      </c>
      <c r="J131" s="217">
        <v>400</v>
      </c>
      <c r="K131" s="217" t="s">
        <v>181</v>
      </c>
      <c r="L131" s="216">
        <v>2023</v>
      </c>
      <c r="M131" s="216">
        <v>2026</v>
      </c>
      <c r="N131" s="218">
        <v>0</v>
      </c>
      <c r="O131" s="218">
        <v>43908500</v>
      </c>
      <c r="P131" s="218">
        <v>399500</v>
      </c>
      <c r="Q131" s="218">
        <v>484000</v>
      </c>
      <c r="R131" s="218">
        <v>3025000</v>
      </c>
      <c r="S131" s="216"/>
      <c r="T131" s="218">
        <v>0</v>
      </c>
      <c r="U131" s="218">
        <v>525000</v>
      </c>
      <c r="V131" s="218">
        <v>0</v>
      </c>
      <c r="W131" s="218">
        <v>2500000</v>
      </c>
      <c r="X131" s="218">
        <v>0</v>
      </c>
      <c r="Y131" s="218">
        <v>0</v>
      </c>
      <c r="Z131" s="218">
        <v>0</v>
      </c>
      <c r="AA131" s="218">
        <v>40000000</v>
      </c>
      <c r="AB131" s="218">
        <v>40000000</v>
      </c>
      <c r="AC131" s="218">
        <v>0</v>
      </c>
      <c r="AD131" s="218">
        <v>0</v>
      </c>
      <c r="AE131" s="218">
        <v>0</v>
      </c>
      <c r="AF131" s="218">
        <v>0</v>
      </c>
      <c r="AG131" s="218">
        <v>0</v>
      </c>
      <c r="AH131" s="218">
        <v>0</v>
      </c>
      <c r="AI131" s="227">
        <v>0</v>
      </c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s="219" customFormat="1" ht="24.6" customHeight="1" x14ac:dyDescent="0.2">
      <c r="A132" s="234"/>
      <c r="B132" s="226">
        <v>230</v>
      </c>
      <c r="C132" s="215">
        <v>2310</v>
      </c>
      <c r="D132" s="215">
        <v>6121</v>
      </c>
      <c r="E132" s="216">
        <v>1</v>
      </c>
      <c r="F132" s="216">
        <v>7525000000</v>
      </c>
      <c r="G132" s="217" t="s">
        <v>178</v>
      </c>
      <c r="H132" s="217" t="s">
        <v>318</v>
      </c>
      <c r="I132" s="217" t="s">
        <v>184</v>
      </c>
      <c r="J132" s="217">
        <v>400</v>
      </c>
      <c r="K132" s="217" t="s">
        <v>181</v>
      </c>
      <c r="L132" s="216">
        <v>2024</v>
      </c>
      <c r="M132" s="216">
        <v>2027</v>
      </c>
      <c r="N132" s="218">
        <v>0</v>
      </c>
      <c r="O132" s="218">
        <v>20328000</v>
      </c>
      <c r="P132" s="218">
        <v>0</v>
      </c>
      <c r="Q132" s="218">
        <v>0</v>
      </c>
      <c r="R132" s="218">
        <v>968000</v>
      </c>
      <c r="S132" s="216"/>
      <c r="T132" s="218">
        <v>0</v>
      </c>
      <c r="U132" s="218">
        <v>168000</v>
      </c>
      <c r="V132" s="218">
        <v>0</v>
      </c>
      <c r="W132" s="218">
        <v>800000</v>
      </c>
      <c r="X132" s="218">
        <v>0</v>
      </c>
      <c r="Y132" s="218">
        <v>0</v>
      </c>
      <c r="Z132" s="218">
        <v>630000</v>
      </c>
      <c r="AA132" s="218">
        <v>3000000</v>
      </c>
      <c r="AB132" s="218">
        <v>3630000</v>
      </c>
      <c r="AC132" s="218">
        <v>3730000</v>
      </c>
      <c r="AD132" s="218">
        <v>12000000</v>
      </c>
      <c r="AE132" s="218">
        <v>15730000</v>
      </c>
      <c r="AF132" s="218">
        <v>0</v>
      </c>
      <c r="AG132" s="218">
        <v>0</v>
      </c>
      <c r="AH132" s="218">
        <v>0</v>
      </c>
      <c r="AI132" s="227">
        <v>0</v>
      </c>
      <c r="AJ132" s="236"/>
      <c r="AK132" s="236"/>
      <c r="AL132" s="234"/>
    </row>
    <row r="133" spans="1:62" s="219" customFormat="1" ht="24.6" customHeight="1" x14ac:dyDescent="0.2">
      <c r="A133" s="234"/>
      <c r="B133" s="226">
        <v>230</v>
      </c>
      <c r="C133" s="215">
        <v>2310</v>
      </c>
      <c r="D133" s="215">
        <v>6121</v>
      </c>
      <c r="E133" s="216">
        <v>2</v>
      </c>
      <c r="F133" s="216">
        <v>7456000000</v>
      </c>
      <c r="G133" s="217" t="s">
        <v>178</v>
      </c>
      <c r="H133" s="217" t="s">
        <v>319</v>
      </c>
      <c r="I133" s="217" t="s">
        <v>200</v>
      </c>
      <c r="J133" s="217">
        <v>400</v>
      </c>
      <c r="K133" s="217" t="s">
        <v>181</v>
      </c>
      <c r="L133" s="216">
        <v>2021</v>
      </c>
      <c r="M133" s="216">
        <v>2026</v>
      </c>
      <c r="N133" s="218">
        <v>0</v>
      </c>
      <c r="O133" s="218">
        <v>16044000</v>
      </c>
      <c r="P133" s="218">
        <v>847000</v>
      </c>
      <c r="Q133" s="218">
        <v>0</v>
      </c>
      <c r="R133" s="218">
        <v>9837000</v>
      </c>
      <c r="S133" s="216"/>
      <c r="T133" s="218">
        <v>157000</v>
      </c>
      <c r="U133" s="218">
        <v>1680000</v>
      </c>
      <c r="V133" s="218">
        <v>0</v>
      </c>
      <c r="W133" s="218">
        <v>8000000</v>
      </c>
      <c r="X133" s="218">
        <v>0</v>
      </c>
      <c r="Y133" s="218">
        <v>0</v>
      </c>
      <c r="Z133" s="218">
        <v>2000000</v>
      </c>
      <c r="AA133" s="218">
        <v>3360000</v>
      </c>
      <c r="AB133" s="218">
        <v>5360000</v>
      </c>
      <c r="AC133" s="218">
        <v>0</v>
      </c>
      <c r="AD133" s="218">
        <v>0</v>
      </c>
      <c r="AE133" s="218">
        <v>0</v>
      </c>
      <c r="AF133" s="218">
        <v>0</v>
      </c>
      <c r="AG133" s="218">
        <v>0</v>
      </c>
      <c r="AH133" s="218">
        <v>0</v>
      </c>
      <c r="AI133" s="227">
        <v>0</v>
      </c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s="219" customFormat="1" ht="24.6" customHeight="1" x14ac:dyDescent="0.2">
      <c r="A134" s="234"/>
      <c r="B134" s="226">
        <v>230</v>
      </c>
      <c r="C134" s="215">
        <v>2310</v>
      </c>
      <c r="D134" s="215">
        <v>6121</v>
      </c>
      <c r="E134" s="216">
        <v>1</v>
      </c>
      <c r="F134" s="216">
        <v>7433000000</v>
      </c>
      <c r="G134" s="217" t="s">
        <v>178</v>
      </c>
      <c r="H134" s="217" t="s">
        <v>320</v>
      </c>
      <c r="I134" s="217" t="s">
        <v>184</v>
      </c>
      <c r="J134" s="217">
        <v>400</v>
      </c>
      <c r="K134" s="217" t="s">
        <v>181</v>
      </c>
      <c r="L134" s="216">
        <v>2018</v>
      </c>
      <c r="M134" s="216">
        <v>2025</v>
      </c>
      <c r="N134" s="218">
        <v>0</v>
      </c>
      <c r="O134" s="218">
        <v>9225386</v>
      </c>
      <c r="P134" s="218">
        <v>1270386</v>
      </c>
      <c r="Q134" s="218">
        <v>1300000</v>
      </c>
      <c r="R134" s="218">
        <v>6655000</v>
      </c>
      <c r="S134" s="216"/>
      <c r="T134" s="218">
        <v>0</v>
      </c>
      <c r="U134" s="218">
        <v>1155000</v>
      </c>
      <c r="V134" s="218">
        <v>0</v>
      </c>
      <c r="W134" s="218">
        <v>5500000</v>
      </c>
      <c r="X134" s="218">
        <v>0</v>
      </c>
      <c r="Y134" s="218">
        <v>0</v>
      </c>
      <c r="Z134" s="218">
        <v>0</v>
      </c>
      <c r="AA134" s="218">
        <v>0</v>
      </c>
      <c r="AB134" s="218">
        <v>0</v>
      </c>
      <c r="AC134" s="218">
        <v>0</v>
      </c>
      <c r="AD134" s="218">
        <v>0</v>
      </c>
      <c r="AE134" s="218">
        <v>0</v>
      </c>
      <c r="AF134" s="218">
        <v>0</v>
      </c>
      <c r="AG134" s="218">
        <v>0</v>
      </c>
      <c r="AH134" s="218">
        <v>0</v>
      </c>
      <c r="AI134" s="227">
        <v>0</v>
      </c>
      <c r="AJ134" s="236"/>
      <c r="AK134" s="236"/>
      <c r="AL134" s="234"/>
    </row>
    <row r="135" spans="1:62" s="219" customFormat="1" ht="24.6" customHeight="1" x14ac:dyDescent="0.2">
      <c r="A135" s="234"/>
      <c r="B135" s="226">
        <v>230</v>
      </c>
      <c r="C135" s="215">
        <v>2310</v>
      </c>
      <c r="D135" s="215">
        <v>6121</v>
      </c>
      <c r="E135" s="216">
        <v>2</v>
      </c>
      <c r="F135" s="216">
        <v>7454000000</v>
      </c>
      <c r="G135" s="217" t="s">
        <v>178</v>
      </c>
      <c r="H135" s="217" t="s">
        <v>321</v>
      </c>
      <c r="I135" s="217" t="s">
        <v>184</v>
      </c>
      <c r="J135" s="217">
        <v>400</v>
      </c>
      <c r="K135" s="217" t="s">
        <v>181</v>
      </c>
      <c r="L135" s="216">
        <v>2019</v>
      </c>
      <c r="M135" s="216">
        <v>2027</v>
      </c>
      <c r="N135" s="218">
        <v>0</v>
      </c>
      <c r="O135" s="218">
        <v>15459000</v>
      </c>
      <c r="P135" s="218">
        <v>0</v>
      </c>
      <c r="Q135" s="218">
        <v>0</v>
      </c>
      <c r="R135" s="218">
        <v>939000</v>
      </c>
      <c r="S135" s="216"/>
      <c r="T135" s="218">
        <v>0</v>
      </c>
      <c r="U135" s="218">
        <v>163000</v>
      </c>
      <c r="V135" s="218">
        <v>0</v>
      </c>
      <c r="W135" s="218">
        <v>776000</v>
      </c>
      <c r="X135" s="218">
        <v>0</v>
      </c>
      <c r="Y135" s="218">
        <v>0</v>
      </c>
      <c r="Z135" s="218">
        <v>1260000</v>
      </c>
      <c r="AA135" s="218">
        <v>6000000</v>
      </c>
      <c r="AB135" s="218">
        <v>7260000</v>
      </c>
      <c r="AC135" s="218">
        <v>1260000</v>
      </c>
      <c r="AD135" s="218">
        <v>6000000</v>
      </c>
      <c r="AE135" s="218">
        <v>7260000</v>
      </c>
      <c r="AF135" s="218">
        <v>0</v>
      </c>
      <c r="AG135" s="218">
        <v>0</v>
      </c>
      <c r="AH135" s="218">
        <v>0</v>
      </c>
      <c r="AI135" s="227">
        <v>0</v>
      </c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s="219" customFormat="1" ht="24.6" customHeight="1" x14ac:dyDescent="0.2">
      <c r="A136" s="234"/>
      <c r="B136" s="226">
        <v>230</v>
      </c>
      <c r="C136" s="215">
        <v>2310</v>
      </c>
      <c r="D136" s="215">
        <v>6121</v>
      </c>
      <c r="E136" s="216">
        <v>2</v>
      </c>
      <c r="F136" s="216">
        <v>7460000000</v>
      </c>
      <c r="G136" s="217" t="s">
        <v>178</v>
      </c>
      <c r="H136" s="217" t="s">
        <v>322</v>
      </c>
      <c r="I136" s="217" t="s">
        <v>184</v>
      </c>
      <c r="J136" s="217">
        <v>400</v>
      </c>
      <c r="K136" s="217" t="s">
        <v>181</v>
      </c>
      <c r="L136" s="216">
        <v>2019</v>
      </c>
      <c r="M136" s="216">
        <v>2028</v>
      </c>
      <c r="N136" s="218">
        <v>0</v>
      </c>
      <c r="O136" s="218">
        <v>16065000</v>
      </c>
      <c r="P136" s="218">
        <v>607000</v>
      </c>
      <c r="Q136" s="218">
        <v>0</v>
      </c>
      <c r="R136" s="218">
        <v>938000</v>
      </c>
      <c r="S136" s="216"/>
      <c r="T136" s="218">
        <v>0</v>
      </c>
      <c r="U136" s="218">
        <v>163000</v>
      </c>
      <c r="V136" s="218">
        <v>0</v>
      </c>
      <c r="W136" s="218">
        <v>775000</v>
      </c>
      <c r="X136" s="218">
        <v>0</v>
      </c>
      <c r="Y136" s="218">
        <v>0</v>
      </c>
      <c r="Z136" s="218">
        <v>1260000</v>
      </c>
      <c r="AA136" s="218">
        <v>6000000</v>
      </c>
      <c r="AB136" s="218">
        <v>7260000</v>
      </c>
      <c r="AC136" s="218">
        <v>1260000</v>
      </c>
      <c r="AD136" s="218">
        <v>6000000</v>
      </c>
      <c r="AE136" s="218">
        <v>7260000</v>
      </c>
      <c r="AF136" s="218">
        <v>0</v>
      </c>
      <c r="AG136" s="218">
        <v>0</v>
      </c>
      <c r="AH136" s="218">
        <v>0</v>
      </c>
      <c r="AI136" s="227">
        <v>0</v>
      </c>
      <c r="AJ136" s="236"/>
      <c r="AK136" s="236"/>
      <c r="AL136" s="234"/>
    </row>
    <row r="137" spans="1:62" s="219" customFormat="1" ht="24.6" customHeight="1" x14ac:dyDescent="0.2">
      <c r="A137" s="234"/>
      <c r="B137" s="226">
        <v>230</v>
      </c>
      <c r="C137" s="215">
        <v>2310</v>
      </c>
      <c r="D137" s="215">
        <v>6121</v>
      </c>
      <c r="E137" s="216">
        <v>1</v>
      </c>
      <c r="F137" s="216">
        <v>7486000000</v>
      </c>
      <c r="G137" s="217" t="s">
        <v>178</v>
      </c>
      <c r="H137" s="217" t="s">
        <v>323</v>
      </c>
      <c r="I137" s="217" t="s">
        <v>324</v>
      </c>
      <c r="J137" s="217">
        <v>400</v>
      </c>
      <c r="K137" s="217" t="s">
        <v>181</v>
      </c>
      <c r="L137" s="216">
        <v>2022</v>
      </c>
      <c r="M137" s="216">
        <v>2029</v>
      </c>
      <c r="N137" s="218">
        <v>0</v>
      </c>
      <c r="O137" s="218">
        <v>56138000</v>
      </c>
      <c r="P137" s="218">
        <v>1126000</v>
      </c>
      <c r="Q137" s="218">
        <v>394000</v>
      </c>
      <c r="R137" s="218">
        <v>618000</v>
      </c>
      <c r="S137" s="216"/>
      <c r="T137" s="218">
        <v>618000</v>
      </c>
      <c r="U137" s="218">
        <v>0</v>
      </c>
      <c r="V137" s="218">
        <v>0</v>
      </c>
      <c r="W137" s="218">
        <v>0</v>
      </c>
      <c r="X137" s="218">
        <v>0</v>
      </c>
      <c r="Y137" s="218">
        <v>0</v>
      </c>
      <c r="Z137" s="218">
        <v>0</v>
      </c>
      <c r="AA137" s="218">
        <v>0</v>
      </c>
      <c r="AB137" s="218">
        <v>0</v>
      </c>
      <c r="AC137" s="218">
        <v>0</v>
      </c>
      <c r="AD137" s="218">
        <v>0</v>
      </c>
      <c r="AE137" s="218">
        <v>0</v>
      </c>
      <c r="AF137" s="218">
        <v>12000000</v>
      </c>
      <c r="AG137" s="218">
        <v>42000000</v>
      </c>
      <c r="AH137" s="218">
        <v>54000000</v>
      </c>
      <c r="AI137" s="227">
        <v>0</v>
      </c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s="219" customFormat="1" ht="24.6" customHeight="1" x14ac:dyDescent="0.2">
      <c r="A138" s="234"/>
      <c r="B138" s="226">
        <v>230</v>
      </c>
      <c r="C138" s="215">
        <v>2310</v>
      </c>
      <c r="D138" s="215">
        <v>6121</v>
      </c>
      <c r="E138" s="216">
        <v>1</v>
      </c>
      <c r="F138" s="216">
        <v>7508000000</v>
      </c>
      <c r="G138" s="217" t="s">
        <v>178</v>
      </c>
      <c r="H138" s="217" t="s">
        <v>325</v>
      </c>
      <c r="I138" s="217" t="s">
        <v>184</v>
      </c>
      <c r="J138" s="217">
        <v>400</v>
      </c>
      <c r="K138" s="217" t="s">
        <v>181</v>
      </c>
      <c r="L138" s="216">
        <v>2023</v>
      </c>
      <c r="M138" s="216">
        <v>2026</v>
      </c>
      <c r="N138" s="218">
        <v>0</v>
      </c>
      <c r="O138" s="218">
        <v>7802100</v>
      </c>
      <c r="P138" s="218">
        <v>0</v>
      </c>
      <c r="Q138" s="218">
        <v>133100</v>
      </c>
      <c r="R138" s="218">
        <v>1036000</v>
      </c>
      <c r="S138" s="216"/>
      <c r="T138" s="218">
        <v>443000</v>
      </c>
      <c r="U138" s="218">
        <v>103000</v>
      </c>
      <c r="V138" s="218">
        <v>0</v>
      </c>
      <c r="W138" s="218">
        <v>490000</v>
      </c>
      <c r="X138" s="218">
        <v>0</v>
      </c>
      <c r="Y138" s="218">
        <v>0</v>
      </c>
      <c r="Z138" s="218">
        <v>1100000</v>
      </c>
      <c r="AA138" s="218">
        <v>5533000</v>
      </c>
      <c r="AB138" s="218">
        <v>6633000</v>
      </c>
      <c r="AC138" s="218">
        <v>0</v>
      </c>
      <c r="AD138" s="218">
        <v>0</v>
      </c>
      <c r="AE138" s="218">
        <v>0</v>
      </c>
      <c r="AF138" s="218">
        <v>0</v>
      </c>
      <c r="AG138" s="218">
        <v>0</v>
      </c>
      <c r="AH138" s="218">
        <v>0</v>
      </c>
      <c r="AI138" s="227">
        <v>0</v>
      </c>
      <c r="AJ138" s="236"/>
      <c r="AK138" s="236"/>
      <c r="AL138" s="234"/>
    </row>
    <row r="139" spans="1:62" s="219" customFormat="1" ht="24.6" customHeight="1" x14ac:dyDescent="0.2">
      <c r="A139" s="234"/>
      <c r="B139" s="226">
        <v>230</v>
      </c>
      <c r="C139" s="215">
        <v>2310</v>
      </c>
      <c r="D139" s="215">
        <v>6121</v>
      </c>
      <c r="E139" s="216">
        <v>1</v>
      </c>
      <c r="F139" s="216">
        <v>7205000000</v>
      </c>
      <c r="G139" s="217" t="s">
        <v>178</v>
      </c>
      <c r="H139" s="217" t="s">
        <v>326</v>
      </c>
      <c r="I139" s="217" t="s">
        <v>193</v>
      </c>
      <c r="J139" s="217">
        <v>400</v>
      </c>
      <c r="K139" s="217" t="s">
        <v>181</v>
      </c>
      <c r="L139" s="216">
        <v>2005</v>
      </c>
      <c r="M139" s="216">
        <v>2029</v>
      </c>
      <c r="N139" s="218">
        <v>0</v>
      </c>
      <c r="O139" s="218">
        <v>6839200</v>
      </c>
      <c r="P139" s="218">
        <v>214200</v>
      </c>
      <c r="Q139" s="218">
        <v>121000</v>
      </c>
      <c r="R139" s="218">
        <v>321000</v>
      </c>
      <c r="S139" s="216"/>
      <c r="T139" s="218">
        <v>200000</v>
      </c>
      <c r="U139" s="218">
        <v>21000</v>
      </c>
      <c r="V139" s="218">
        <v>0</v>
      </c>
      <c r="W139" s="218">
        <v>100000</v>
      </c>
      <c r="X139" s="218">
        <v>0</v>
      </c>
      <c r="Y139" s="218">
        <v>0</v>
      </c>
      <c r="Z139" s="218">
        <v>0</v>
      </c>
      <c r="AA139" s="218">
        <v>500000</v>
      </c>
      <c r="AB139" s="218">
        <v>500000</v>
      </c>
      <c r="AC139" s="218">
        <v>0</v>
      </c>
      <c r="AD139" s="218">
        <v>4823000</v>
      </c>
      <c r="AE139" s="218">
        <v>4823000</v>
      </c>
      <c r="AF139" s="218">
        <v>0</v>
      </c>
      <c r="AG139" s="218">
        <v>860000</v>
      </c>
      <c r="AH139" s="218">
        <v>860000</v>
      </c>
      <c r="AI139" s="227">
        <v>0</v>
      </c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s="219" customFormat="1" ht="24.6" customHeight="1" x14ac:dyDescent="0.2">
      <c r="A140" s="234"/>
      <c r="B140" s="226">
        <v>230</v>
      </c>
      <c r="C140" s="215">
        <v>2310</v>
      </c>
      <c r="D140" s="215">
        <v>6121</v>
      </c>
      <c r="E140" s="216">
        <v>2</v>
      </c>
      <c r="F140" s="216">
        <v>7414000000</v>
      </c>
      <c r="G140" s="217" t="s">
        <v>178</v>
      </c>
      <c r="H140" s="217" t="s">
        <v>327</v>
      </c>
      <c r="I140" s="217" t="s">
        <v>188</v>
      </c>
      <c r="J140" s="217">
        <v>400</v>
      </c>
      <c r="K140" s="217" t="s">
        <v>181</v>
      </c>
      <c r="L140" s="216">
        <v>2018</v>
      </c>
      <c r="M140" s="216">
        <v>2028</v>
      </c>
      <c r="N140" s="218">
        <v>0</v>
      </c>
      <c r="O140" s="218">
        <v>1815000</v>
      </c>
      <c r="P140" s="218">
        <v>0</v>
      </c>
      <c r="Q140" s="218">
        <v>0</v>
      </c>
      <c r="R140" s="218">
        <v>0</v>
      </c>
      <c r="S140" s="216"/>
      <c r="T140" s="218">
        <v>0</v>
      </c>
      <c r="U140" s="218">
        <v>0</v>
      </c>
      <c r="V140" s="218">
        <v>0</v>
      </c>
      <c r="W140" s="218">
        <v>0</v>
      </c>
      <c r="X140" s="218">
        <v>0</v>
      </c>
      <c r="Y140" s="218">
        <v>0</v>
      </c>
      <c r="Z140" s="218">
        <v>0</v>
      </c>
      <c r="AA140" s="218">
        <v>0</v>
      </c>
      <c r="AB140" s="218">
        <v>0</v>
      </c>
      <c r="AC140" s="218">
        <v>0</v>
      </c>
      <c r="AD140" s="218">
        <v>0</v>
      </c>
      <c r="AE140" s="218">
        <v>0</v>
      </c>
      <c r="AF140" s="218">
        <v>315000</v>
      </c>
      <c r="AG140" s="218">
        <v>1500000</v>
      </c>
      <c r="AH140" s="218">
        <v>1815000</v>
      </c>
      <c r="AI140" s="227">
        <v>0</v>
      </c>
      <c r="AJ140" s="236"/>
      <c r="AK140" s="236"/>
      <c r="AL140" s="234"/>
    </row>
    <row r="141" spans="1:62" s="219" customFormat="1" ht="24.6" customHeight="1" x14ac:dyDescent="0.2">
      <c r="A141" s="234"/>
      <c r="B141" s="226">
        <v>230</v>
      </c>
      <c r="C141" s="215">
        <v>2310</v>
      </c>
      <c r="D141" s="215">
        <v>6121</v>
      </c>
      <c r="E141" s="216">
        <v>1</v>
      </c>
      <c r="F141" s="216">
        <v>7376000000</v>
      </c>
      <c r="G141" s="217" t="s">
        <v>178</v>
      </c>
      <c r="H141" s="217" t="s">
        <v>328</v>
      </c>
      <c r="I141" s="217" t="s">
        <v>248</v>
      </c>
      <c r="J141" s="217">
        <v>400</v>
      </c>
      <c r="K141" s="217" t="s">
        <v>181</v>
      </c>
      <c r="L141" s="216">
        <v>2017</v>
      </c>
      <c r="M141" s="216">
        <v>2025</v>
      </c>
      <c r="N141" s="218">
        <v>0</v>
      </c>
      <c r="O141" s="218">
        <v>20310000</v>
      </c>
      <c r="P141" s="218">
        <v>311000</v>
      </c>
      <c r="Q141" s="218">
        <v>15349000</v>
      </c>
      <c r="R141" s="218">
        <v>4650000</v>
      </c>
      <c r="S141" s="216"/>
      <c r="T141" s="218">
        <v>4650000</v>
      </c>
      <c r="U141" s="218">
        <v>0</v>
      </c>
      <c r="V141" s="218">
        <v>0</v>
      </c>
      <c r="W141" s="218">
        <v>0</v>
      </c>
      <c r="X141" s="218">
        <v>0</v>
      </c>
      <c r="Y141" s="218">
        <v>0</v>
      </c>
      <c r="Z141" s="218">
        <v>0</v>
      </c>
      <c r="AA141" s="218">
        <v>0</v>
      </c>
      <c r="AB141" s="218">
        <v>0</v>
      </c>
      <c r="AC141" s="218">
        <v>0</v>
      </c>
      <c r="AD141" s="218">
        <v>0</v>
      </c>
      <c r="AE141" s="218">
        <v>0</v>
      </c>
      <c r="AF141" s="218">
        <v>0</v>
      </c>
      <c r="AG141" s="218">
        <v>0</v>
      </c>
      <c r="AH141" s="218">
        <v>0</v>
      </c>
      <c r="AI141" s="227">
        <v>0</v>
      </c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s="219" customFormat="1" ht="24.6" customHeight="1" x14ac:dyDescent="0.2">
      <c r="A142" s="234"/>
      <c r="B142" s="226">
        <v>230</v>
      </c>
      <c r="C142" s="215">
        <v>2310</v>
      </c>
      <c r="D142" s="215">
        <v>6121</v>
      </c>
      <c r="E142" s="216">
        <v>2</v>
      </c>
      <c r="F142" s="216">
        <v>7410000000</v>
      </c>
      <c r="G142" s="217" t="s">
        <v>178</v>
      </c>
      <c r="H142" s="217" t="s">
        <v>329</v>
      </c>
      <c r="I142" s="217" t="s">
        <v>224</v>
      </c>
      <c r="J142" s="217">
        <v>400</v>
      </c>
      <c r="K142" s="217" t="s">
        <v>181</v>
      </c>
      <c r="L142" s="216">
        <v>2018</v>
      </c>
      <c r="M142" s="216">
        <v>2025</v>
      </c>
      <c r="N142" s="218">
        <v>0</v>
      </c>
      <c r="O142" s="218">
        <v>9434000</v>
      </c>
      <c r="P142" s="218">
        <v>698000</v>
      </c>
      <c r="Q142" s="218">
        <v>4440000</v>
      </c>
      <c r="R142" s="218">
        <v>4296000</v>
      </c>
      <c r="S142" s="216"/>
      <c r="T142" s="218">
        <v>4296000</v>
      </c>
      <c r="U142" s="218">
        <v>0</v>
      </c>
      <c r="V142" s="218">
        <v>0</v>
      </c>
      <c r="W142" s="218">
        <v>0</v>
      </c>
      <c r="X142" s="218">
        <v>0</v>
      </c>
      <c r="Y142" s="218">
        <v>0</v>
      </c>
      <c r="Z142" s="218">
        <v>0</v>
      </c>
      <c r="AA142" s="218">
        <v>0</v>
      </c>
      <c r="AB142" s="218">
        <v>0</v>
      </c>
      <c r="AC142" s="218">
        <v>0</v>
      </c>
      <c r="AD142" s="218">
        <v>0</v>
      </c>
      <c r="AE142" s="218">
        <v>0</v>
      </c>
      <c r="AF142" s="218">
        <v>0</v>
      </c>
      <c r="AG142" s="218">
        <v>0</v>
      </c>
      <c r="AH142" s="218">
        <v>0</v>
      </c>
      <c r="AI142" s="227">
        <v>0</v>
      </c>
      <c r="AJ142" s="236"/>
      <c r="AK142" s="236"/>
      <c r="AL142" s="234"/>
    </row>
    <row r="143" spans="1:62" s="219" customFormat="1" ht="24.6" customHeight="1" x14ac:dyDescent="0.2">
      <c r="A143" s="234"/>
      <c r="B143" s="226">
        <v>230</v>
      </c>
      <c r="C143" s="215">
        <v>2310</v>
      </c>
      <c r="D143" s="215">
        <v>6121</v>
      </c>
      <c r="E143" s="216">
        <v>2</v>
      </c>
      <c r="F143" s="216">
        <v>7407000000</v>
      </c>
      <c r="G143" s="217" t="s">
        <v>178</v>
      </c>
      <c r="H143" s="217" t="s">
        <v>330</v>
      </c>
      <c r="I143" s="217" t="s">
        <v>248</v>
      </c>
      <c r="J143" s="217">
        <v>400</v>
      </c>
      <c r="K143" s="217" t="s">
        <v>181</v>
      </c>
      <c r="L143" s="216">
        <v>2018</v>
      </c>
      <c r="M143" s="216">
        <v>2025</v>
      </c>
      <c r="N143" s="218">
        <v>0</v>
      </c>
      <c r="O143" s="218">
        <v>5377000</v>
      </c>
      <c r="P143" s="218">
        <v>343000</v>
      </c>
      <c r="Q143" s="218">
        <v>4177000</v>
      </c>
      <c r="R143" s="218">
        <v>857000</v>
      </c>
      <c r="S143" s="216"/>
      <c r="T143" s="218">
        <v>300000</v>
      </c>
      <c r="U143" s="218">
        <v>97000</v>
      </c>
      <c r="V143" s="218">
        <v>0</v>
      </c>
      <c r="W143" s="218">
        <v>460000</v>
      </c>
      <c r="X143" s="218">
        <v>0</v>
      </c>
      <c r="Y143" s="218">
        <v>0</v>
      </c>
      <c r="Z143" s="218">
        <v>0</v>
      </c>
      <c r="AA143" s="218">
        <v>0</v>
      </c>
      <c r="AB143" s="218">
        <v>0</v>
      </c>
      <c r="AC143" s="218">
        <v>0</v>
      </c>
      <c r="AD143" s="218">
        <v>0</v>
      </c>
      <c r="AE143" s="218">
        <v>0</v>
      </c>
      <c r="AF143" s="218">
        <v>0</v>
      </c>
      <c r="AG143" s="218">
        <v>0</v>
      </c>
      <c r="AH143" s="218">
        <v>0</v>
      </c>
      <c r="AI143" s="227">
        <v>0</v>
      </c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s="219" customFormat="1" ht="24.6" customHeight="1" x14ac:dyDescent="0.2">
      <c r="A144" s="234"/>
      <c r="B144" s="226">
        <v>230</v>
      </c>
      <c r="C144" s="215">
        <v>2310</v>
      </c>
      <c r="D144" s="215">
        <v>6121</v>
      </c>
      <c r="E144" s="216">
        <v>5</v>
      </c>
      <c r="F144" s="216">
        <v>7370000000</v>
      </c>
      <c r="G144" s="217" t="s">
        <v>178</v>
      </c>
      <c r="H144" s="217" t="s">
        <v>331</v>
      </c>
      <c r="I144" s="217" t="s">
        <v>304</v>
      </c>
      <c r="J144" s="217">
        <v>400</v>
      </c>
      <c r="K144" s="217" t="s">
        <v>181</v>
      </c>
      <c r="L144" s="216">
        <v>2016</v>
      </c>
      <c r="M144" s="216">
        <v>2030</v>
      </c>
      <c r="N144" s="218">
        <v>0</v>
      </c>
      <c r="O144" s="218">
        <v>1494000</v>
      </c>
      <c r="P144" s="218">
        <v>0</v>
      </c>
      <c r="Q144" s="218">
        <v>0</v>
      </c>
      <c r="R144" s="218">
        <v>0</v>
      </c>
      <c r="S144" s="216"/>
      <c r="T144" s="218">
        <v>0</v>
      </c>
      <c r="U144" s="218">
        <v>0</v>
      </c>
      <c r="V144" s="218">
        <v>0</v>
      </c>
      <c r="W144" s="218">
        <v>0</v>
      </c>
      <c r="X144" s="218">
        <v>0</v>
      </c>
      <c r="Y144" s="218">
        <v>0</v>
      </c>
      <c r="Z144" s="218">
        <v>0</v>
      </c>
      <c r="AA144" s="218">
        <v>0</v>
      </c>
      <c r="AB144" s="218">
        <v>0</v>
      </c>
      <c r="AC144" s="218">
        <v>0</v>
      </c>
      <c r="AD144" s="218">
        <v>0</v>
      </c>
      <c r="AE144" s="218">
        <v>0</v>
      </c>
      <c r="AF144" s="218">
        <v>0</v>
      </c>
      <c r="AG144" s="218">
        <v>0</v>
      </c>
      <c r="AH144" s="218">
        <v>0</v>
      </c>
      <c r="AI144" s="227">
        <v>1494000</v>
      </c>
      <c r="AJ144" s="236"/>
      <c r="AK144" s="236"/>
      <c r="AL144" s="234"/>
    </row>
    <row r="145" spans="1:62" s="219" customFormat="1" ht="24.6" customHeight="1" x14ac:dyDescent="0.2">
      <c r="A145" s="234"/>
      <c r="B145" s="226">
        <v>230</v>
      </c>
      <c r="C145" s="215">
        <v>2310</v>
      </c>
      <c r="D145" s="215">
        <v>6121</v>
      </c>
      <c r="E145" s="216">
        <v>1</v>
      </c>
      <c r="F145" s="216">
        <v>7455000000</v>
      </c>
      <c r="G145" s="217" t="s">
        <v>178</v>
      </c>
      <c r="H145" s="217" t="s">
        <v>332</v>
      </c>
      <c r="I145" s="217" t="s">
        <v>184</v>
      </c>
      <c r="J145" s="217">
        <v>400</v>
      </c>
      <c r="K145" s="217" t="s">
        <v>181</v>
      </c>
      <c r="L145" s="216">
        <v>2019</v>
      </c>
      <c r="M145" s="216">
        <v>2025</v>
      </c>
      <c r="N145" s="218">
        <v>0</v>
      </c>
      <c r="O145" s="218">
        <v>24788200</v>
      </c>
      <c r="P145" s="218">
        <v>7297600</v>
      </c>
      <c r="Q145" s="218">
        <v>14400600</v>
      </c>
      <c r="R145" s="218">
        <v>3090000</v>
      </c>
      <c r="S145" s="216"/>
      <c r="T145" s="218">
        <v>3090000</v>
      </c>
      <c r="U145" s="218">
        <v>0</v>
      </c>
      <c r="V145" s="218">
        <v>0</v>
      </c>
      <c r="W145" s="218">
        <v>0</v>
      </c>
      <c r="X145" s="218">
        <v>0</v>
      </c>
      <c r="Y145" s="218">
        <v>0</v>
      </c>
      <c r="Z145" s="218">
        <v>0</v>
      </c>
      <c r="AA145" s="218">
        <v>0</v>
      </c>
      <c r="AB145" s="218">
        <v>0</v>
      </c>
      <c r="AC145" s="218">
        <v>0</v>
      </c>
      <c r="AD145" s="218">
        <v>0</v>
      </c>
      <c r="AE145" s="218">
        <v>0</v>
      </c>
      <c r="AF145" s="218">
        <v>0</v>
      </c>
      <c r="AG145" s="218">
        <v>0</v>
      </c>
      <c r="AH145" s="218">
        <v>0</v>
      </c>
      <c r="AI145" s="227">
        <v>0</v>
      </c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s="219" customFormat="1" ht="24.6" customHeight="1" x14ac:dyDescent="0.2">
      <c r="A146" s="234"/>
      <c r="B146" s="226">
        <v>230</v>
      </c>
      <c r="C146" s="215">
        <v>2310</v>
      </c>
      <c r="D146" s="215">
        <v>6121</v>
      </c>
      <c r="E146" s="216">
        <v>1</v>
      </c>
      <c r="F146" s="216">
        <v>7428000000</v>
      </c>
      <c r="G146" s="217" t="s">
        <v>178</v>
      </c>
      <c r="H146" s="217" t="s">
        <v>333</v>
      </c>
      <c r="I146" s="217" t="s">
        <v>315</v>
      </c>
      <c r="J146" s="217">
        <v>400</v>
      </c>
      <c r="K146" s="217" t="s">
        <v>181</v>
      </c>
      <c r="L146" s="216">
        <v>2019</v>
      </c>
      <c r="M146" s="216">
        <v>2025</v>
      </c>
      <c r="N146" s="218">
        <v>0</v>
      </c>
      <c r="O146" s="218">
        <v>163612200</v>
      </c>
      <c r="P146" s="218">
        <v>65722200</v>
      </c>
      <c r="Q146" s="218">
        <v>56450000</v>
      </c>
      <c r="R146" s="218">
        <v>41440000</v>
      </c>
      <c r="S146" s="216"/>
      <c r="T146" s="218">
        <v>24500000</v>
      </c>
      <c r="U146" s="218">
        <v>2940000</v>
      </c>
      <c r="V146" s="218">
        <v>0</v>
      </c>
      <c r="W146" s="218">
        <v>14000000</v>
      </c>
      <c r="X146" s="218">
        <v>0</v>
      </c>
      <c r="Y146" s="218">
        <v>0</v>
      </c>
      <c r="Z146" s="218">
        <v>0</v>
      </c>
      <c r="AA146" s="218">
        <v>0</v>
      </c>
      <c r="AB146" s="218">
        <v>0</v>
      </c>
      <c r="AC146" s="218">
        <v>0</v>
      </c>
      <c r="AD146" s="218">
        <v>0</v>
      </c>
      <c r="AE146" s="218">
        <v>0</v>
      </c>
      <c r="AF146" s="218">
        <v>0</v>
      </c>
      <c r="AG146" s="218">
        <v>0</v>
      </c>
      <c r="AH146" s="218">
        <v>0</v>
      </c>
      <c r="AI146" s="227">
        <v>0</v>
      </c>
      <c r="AJ146" s="236"/>
      <c r="AK146" s="236"/>
      <c r="AL146" s="234"/>
    </row>
    <row r="147" spans="1:62" s="219" customFormat="1" ht="24.6" customHeight="1" x14ac:dyDescent="0.2">
      <c r="A147" s="234"/>
      <c r="B147" s="226">
        <v>230</v>
      </c>
      <c r="C147" s="215">
        <v>2310</v>
      </c>
      <c r="D147" s="215">
        <v>6121</v>
      </c>
      <c r="E147" s="216">
        <v>4</v>
      </c>
      <c r="F147" s="216">
        <v>7373000000</v>
      </c>
      <c r="G147" s="217" t="s">
        <v>178</v>
      </c>
      <c r="H147" s="217" t="s">
        <v>334</v>
      </c>
      <c r="I147" s="217" t="s">
        <v>200</v>
      </c>
      <c r="J147" s="217">
        <v>400</v>
      </c>
      <c r="K147" s="217" t="s">
        <v>181</v>
      </c>
      <c r="L147" s="216">
        <v>2017</v>
      </c>
      <c r="M147" s="216">
        <v>2028</v>
      </c>
      <c r="N147" s="218">
        <v>0</v>
      </c>
      <c r="O147" s="218">
        <v>6212000</v>
      </c>
      <c r="P147" s="218">
        <v>0</v>
      </c>
      <c r="Q147" s="218">
        <v>0</v>
      </c>
      <c r="R147" s="218">
        <v>0</v>
      </c>
      <c r="S147" s="216"/>
      <c r="T147" s="218">
        <v>0</v>
      </c>
      <c r="U147" s="218">
        <v>0</v>
      </c>
      <c r="V147" s="218">
        <v>0</v>
      </c>
      <c r="W147" s="218">
        <v>0</v>
      </c>
      <c r="X147" s="218">
        <v>0</v>
      </c>
      <c r="Y147" s="218">
        <v>0</v>
      </c>
      <c r="Z147" s="218">
        <v>693000</v>
      </c>
      <c r="AA147" s="218">
        <v>3300000</v>
      </c>
      <c r="AB147" s="218">
        <v>3993000</v>
      </c>
      <c r="AC147" s="218">
        <v>385000</v>
      </c>
      <c r="AD147" s="218">
        <v>1834000</v>
      </c>
      <c r="AE147" s="218">
        <v>2219000</v>
      </c>
      <c r="AF147" s="218">
        <v>0</v>
      </c>
      <c r="AG147" s="218">
        <v>0</v>
      </c>
      <c r="AH147" s="218">
        <v>0</v>
      </c>
      <c r="AI147" s="227">
        <v>0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s="219" customFormat="1" ht="24.6" customHeight="1" x14ac:dyDescent="0.2">
      <c r="A148" s="234"/>
      <c r="B148" s="226">
        <v>230</v>
      </c>
      <c r="C148" s="215">
        <v>2310</v>
      </c>
      <c r="D148" s="215">
        <v>6121</v>
      </c>
      <c r="E148" s="216">
        <v>1</v>
      </c>
      <c r="F148" s="216">
        <v>7395000000</v>
      </c>
      <c r="G148" s="217" t="s">
        <v>178</v>
      </c>
      <c r="H148" s="217" t="s">
        <v>335</v>
      </c>
      <c r="I148" s="217" t="s">
        <v>287</v>
      </c>
      <c r="J148" s="217">
        <v>400</v>
      </c>
      <c r="K148" s="217" t="s">
        <v>181</v>
      </c>
      <c r="L148" s="216">
        <v>2014</v>
      </c>
      <c r="M148" s="216">
        <v>2029</v>
      </c>
      <c r="N148" s="218">
        <v>0</v>
      </c>
      <c r="O148" s="218">
        <v>2499354</v>
      </c>
      <c r="P148" s="218">
        <v>57354</v>
      </c>
      <c r="Q148" s="218">
        <v>0</v>
      </c>
      <c r="R148" s="218">
        <v>0</v>
      </c>
      <c r="S148" s="216"/>
      <c r="T148" s="218">
        <v>0</v>
      </c>
      <c r="U148" s="218">
        <v>0</v>
      </c>
      <c r="V148" s="218">
        <v>0</v>
      </c>
      <c r="W148" s="218">
        <v>0</v>
      </c>
      <c r="X148" s="218">
        <v>0</v>
      </c>
      <c r="Y148" s="218">
        <v>0</v>
      </c>
      <c r="Z148" s="218">
        <v>0</v>
      </c>
      <c r="AA148" s="218">
        <v>100000</v>
      </c>
      <c r="AB148" s="218">
        <v>100000</v>
      </c>
      <c r="AC148" s="218">
        <v>0</v>
      </c>
      <c r="AD148" s="218">
        <v>100000</v>
      </c>
      <c r="AE148" s="218">
        <v>100000</v>
      </c>
      <c r="AF148" s="218">
        <v>0</v>
      </c>
      <c r="AG148" s="218">
        <v>2242000</v>
      </c>
      <c r="AH148" s="218">
        <v>2242000</v>
      </c>
      <c r="AI148" s="227">
        <v>0</v>
      </c>
      <c r="AJ148" s="236"/>
      <c r="AK148" s="236"/>
      <c r="AL148" s="234"/>
    </row>
    <row r="149" spans="1:62" s="219" customFormat="1" ht="24.6" customHeight="1" x14ac:dyDescent="0.2">
      <c r="A149" s="234"/>
      <c r="B149" s="226">
        <v>230</v>
      </c>
      <c r="C149" s="215">
        <v>2310</v>
      </c>
      <c r="D149" s="215">
        <v>6121</v>
      </c>
      <c r="E149" s="216">
        <v>1</v>
      </c>
      <c r="F149" s="216">
        <v>7495000000</v>
      </c>
      <c r="G149" s="217" t="s">
        <v>178</v>
      </c>
      <c r="H149" s="217" t="s">
        <v>336</v>
      </c>
      <c r="I149" s="217" t="s">
        <v>315</v>
      </c>
      <c r="J149" s="217">
        <v>400</v>
      </c>
      <c r="K149" s="217" t="s">
        <v>181</v>
      </c>
      <c r="L149" s="216">
        <v>2022</v>
      </c>
      <c r="M149" s="216">
        <v>2027</v>
      </c>
      <c r="N149" s="218">
        <v>0</v>
      </c>
      <c r="O149" s="218">
        <v>25518000</v>
      </c>
      <c r="P149" s="218">
        <v>0</v>
      </c>
      <c r="Q149" s="218">
        <v>593000</v>
      </c>
      <c r="R149" s="218">
        <v>725000</v>
      </c>
      <c r="S149" s="216"/>
      <c r="T149" s="218">
        <v>605000</v>
      </c>
      <c r="U149" s="218">
        <v>21000</v>
      </c>
      <c r="V149" s="218">
        <v>0</v>
      </c>
      <c r="W149" s="218">
        <v>99000</v>
      </c>
      <c r="X149" s="218">
        <v>0</v>
      </c>
      <c r="Y149" s="218">
        <v>0</v>
      </c>
      <c r="Z149" s="218">
        <v>630000</v>
      </c>
      <c r="AA149" s="218">
        <v>3000000</v>
      </c>
      <c r="AB149" s="218">
        <v>3630000</v>
      </c>
      <c r="AC149" s="218">
        <v>3570000</v>
      </c>
      <c r="AD149" s="218">
        <v>17000000</v>
      </c>
      <c r="AE149" s="218">
        <v>20570000</v>
      </c>
      <c r="AF149" s="218">
        <v>0</v>
      </c>
      <c r="AG149" s="218">
        <v>0</v>
      </c>
      <c r="AH149" s="218">
        <v>0</v>
      </c>
      <c r="AI149" s="227">
        <v>0</v>
      </c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s="219" customFormat="1" ht="24.6" customHeight="1" x14ac:dyDescent="0.2">
      <c r="A150" s="234"/>
      <c r="B150" s="226">
        <v>230</v>
      </c>
      <c r="C150" s="215">
        <v>2310</v>
      </c>
      <c r="D150" s="215">
        <v>6121</v>
      </c>
      <c r="E150" s="216">
        <v>1</v>
      </c>
      <c r="F150" s="216">
        <v>7502000000</v>
      </c>
      <c r="G150" s="217" t="s">
        <v>178</v>
      </c>
      <c r="H150" s="217" t="s">
        <v>337</v>
      </c>
      <c r="I150" s="217" t="s">
        <v>338</v>
      </c>
      <c r="J150" s="217">
        <v>400</v>
      </c>
      <c r="K150" s="217" t="s">
        <v>181</v>
      </c>
      <c r="L150" s="216">
        <v>2023</v>
      </c>
      <c r="M150" s="216">
        <v>2026</v>
      </c>
      <c r="N150" s="218">
        <v>0</v>
      </c>
      <c r="O150" s="218">
        <v>3083000</v>
      </c>
      <c r="P150" s="218">
        <v>0</v>
      </c>
      <c r="Q150" s="218">
        <v>569000</v>
      </c>
      <c r="R150" s="218">
        <v>1304000</v>
      </c>
      <c r="S150" s="216"/>
      <c r="T150" s="218">
        <v>336000</v>
      </c>
      <c r="U150" s="218">
        <v>168000</v>
      </c>
      <c r="V150" s="218">
        <v>0</v>
      </c>
      <c r="W150" s="218">
        <v>800000</v>
      </c>
      <c r="X150" s="218">
        <v>0</v>
      </c>
      <c r="Y150" s="218">
        <v>0</v>
      </c>
      <c r="Z150" s="218">
        <v>210000</v>
      </c>
      <c r="AA150" s="218">
        <v>1000000</v>
      </c>
      <c r="AB150" s="218">
        <v>1210000</v>
      </c>
      <c r="AC150" s="218">
        <v>0</v>
      </c>
      <c r="AD150" s="218">
        <v>0</v>
      </c>
      <c r="AE150" s="218">
        <v>0</v>
      </c>
      <c r="AF150" s="218">
        <v>0</v>
      </c>
      <c r="AG150" s="218">
        <v>0</v>
      </c>
      <c r="AH150" s="218">
        <v>0</v>
      </c>
      <c r="AI150" s="227">
        <v>0</v>
      </c>
      <c r="AJ150" s="236"/>
      <c r="AK150" s="236"/>
      <c r="AL150" s="234"/>
    </row>
    <row r="151" spans="1:62" s="219" customFormat="1" ht="24.6" customHeight="1" x14ac:dyDescent="0.2">
      <c r="A151" s="234"/>
      <c r="B151" s="226">
        <v>230</v>
      </c>
      <c r="C151" s="215">
        <v>2310</v>
      </c>
      <c r="D151" s="215">
        <v>6121</v>
      </c>
      <c r="E151" s="216">
        <v>1</v>
      </c>
      <c r="F151" s="216">
        <v>7436000000</v>
      </c>
      <c r="G151" s="217" t="s">
        <v>178</v>
      </c>
      <c r="H151" s="217" t="s">
        <v>339</v>
      </c>
      <c r="I151" s="217" t="s">
        <v>315</v>
      </c>
      <c r="J151" s="217">
        <v>400</v>
      </c>
      <c r="K151" s="217" t="s">
        <v>181</v>
      </c>
      <c r="L151" s="216">
        <v>2018</v>
      </c>
      <c r="M151" s="216">
        <v>2025</v>
      </c>
      <c r="N151" s="218">
        <v>0</v>
      </c>
      <c r="O151" s="218">
        <v>14774950</v>
      </c>
      <c r="P151" s="218">
        <v>6087150</v>
      </c>
      <c r="Q151" s="218">
        <v>7587800</v>
      </c>
      <c r="R151" s="218">
        <v>1100000</v>
      </c>
      <c r="S151" s="216"/>
      <c r="T151" s="218">
        <v>1100000</v>
      </c>
      <c r="U151" s="218">
        <v>0</v>
      </c>
      <c r="V151" s="218">
        <v>0</v>
      </c>
      <c r="W151" s="218">
        <v>0</v>
      </c>
      <c r="X151" s="218">
        <v>0</v>
      </c>
      <c r="Y151" s="218">
        <v>0</v>
      </c>
      <c r="Z151" s="218">
        <v>0</v>
      </c>
      <c r="AA151" s="218">
        <v>0</v>
      </c>
      <c r="AB151" s="218">
        <v>0</v>
      </c>
      <c r="AC151" s="218">
        <v>0</v>
      </c>
      <c r="AD151" s="218">
        <v>0</v>
      </c>
      <c r="AE151" s="218">
        <v>0</v>
      </c>
      <c r="AF151" s="218">
        <v>0</v>
      </c>
      <c r="AG151" s="218">
        <v>0</v>
      </c>
      <c r="AH151" s="218">
        <v>0</v>
      </c>
      <c r="AI151" s="227">
        <v>0</v>
      </c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s="219" customFormat="1" ht="24.6" customHeight="1" x14ac:dyDescent="0.2">
      <c r="A152" s="234"/>
      <c r="B152" s="226">
        <v>230</v>
      </c>
      <c r="C152" s="215">
        <v>2310</v>
      </c>
      <c r="D152" s="215">
        <v>6121</v>
      </c>
      <c r="E152" s="216">
        <v>1</v>
      </c>
      <c r="F152" s="216">
        <v>7405000000</v>
      </c>
      <c r="G152" s="217" t="s">
        <v>178</v>
      </c>
      <c r="H152" s="217" t="s">
        <v>340</v>
      </c>
      <c r="I152" s="217" t="s">
        <v>224</v>
      </c>
      <c r="J152" s="217">
        <v>400</v>
      </c>
      <c r="K152" s="217" t="s">
        <v>181</v>
      </c>
      <c r="L152" s="216">
        <v>2022</v>
      </c>
      <c r="M152" s="216">
        <v>2025</v>
      </c>
      <c r="N152" s="218">
        <v>0</v>
      </c>
      <c r="O152" s="218">
        <v>1388400</v>
      </c>
      <c r="P152" s="218">
        <v>1267400</v>
      </c>
      <c r="Q152" s="218">
        <v>0</v>
      </c>
      <c r="R152" s="218">
        <v>121000</v>
      </c>
      <c r="S152" s="216"/>
      <c r="T152" s="218">
        <v>0</v>
      </c>
      <c r="U152" s="218">
        <v>21000</v>
      </c>
      <c r="V152" s="218">
        <v>0</v>
      </c>
      <c r="W152" s="218">
        <v>100000</v>
      </c>
      <c r="X152" s="218">
        <v>0</v>
      </c>
      <c r="Y152" s="218">
        <v>0</v>
      </c>
      <c r="Z152" s="218">
        <v>0</v>
      </c>
      <c r="AA152" s="218">
        <v>0</v>
      </c>
      <c r="AB152" s="218">
        <v>0</v>
      </c>
      <c r="AC152" s="218">
        <v>0</v>
      </c>
      <c r="AD152" s="218">
        <v>0</v>
      </c>
      <c r="AE152" s="218">
        <v>0</v>
      </c>
      <c r="AF152" s="218">
        <v>0</v>
      </c>
      <c r="AG152" s="218">
        <v>0</v>
      </c>
      <c r="AH152" s="218">
        <v>0</v>
      </c>
      <c r="AI152" s="227">
        <v>0</v>
      </c>
      <c r="AJ152" s="236"/>
      <c r="AK152" s="236"/>
      <c r="AL152" s="234"/>
    </row>
    <row r="153" spans="1:62" s="219" customFormat="1" ht="24.6" customHeight="1" x14ac:dyDescent="0.2">
      <c r="A153" s="234"/>
      <c r="B153" s="226">
        <v>230</v>
      </c>
      <c r="C153" s="215">
        <v>2310</v>
      </c>
      <c r="D153" s="215">
        <v>6121</v>
      </c>
      <c r="E153" s="216">
        <v>1</v>
      </c>
      <c r="F153" s="216">
        <v>7474000000</v>
      </c>
      <c r="G153" s="217" t="s">
        <v>178</v>
      </c>
      <c r="H153" s="217" t="s">
        <v>341</v>
      </c>
      <c r="I153" s="217" t="s">
        <v>315</v>
      </c>
      <c r="J153" s="217">
        <v>400</v>
      </c>
      <c r="K153" s="217" t="s">
        <v>181</v>
      </c>
      <c r="L153" s="216">
        <v>2020</v>
      </c>
      <c r="M153" s="216">
        <v>2026</v>
      </c>
      <c r="N153" s="218">
        <v>0</v>
      </c>
      <c r="O153" s="218">
        <v>27129000</v>
      </c>
      <c r="P153" s="218">
        <v>363000</v>
      </c>
      <c r="Q153" s="218">
        <v>363000</v>
      </c>
      <c r="R153" s="218">
        <v>25193000</v>
      </c>
      <c r="S153" s="216"/>
      <c r="T153" s="218">
        <v>702000</v>
      </c>
      <c r="U153" s="218">
        <v>4251000</v>
      </c>
      <c r="V153" s="218">
        <v>0</v>
      </c>
      <c r="W153" s="218">
        <v>20240000</v>
      </c>
      <c r="X153" s="218">
        <v>0</v>
      </c>
      <c r="Y153" s="218">
        <v>0</v>
      </c>
      <c r="Z153" s="218">
        <v>210000</v>
      </c>
      <c r="AA153" s="218">
        <v>1000000</v>
      </c>
      <c r="AB153" s="218">
        <v>1210000</v>
      </c>
      <c r="AC153" s="218">
        <v>0</v>
      </c>
      <c r="AD153" s="218">
        <v>0</v>
      </c>
      <c r="AE153" s="218">
        <v>0</v>
      </c>
      <c r="AF153" s="218">
        <v>0</v>
      </c>
      <c r="AG153" s="218">
        <v>0</v>
      </c>
      <c r="AH153" s="218">
        <v>0</v>
      </c>
      <c r="AI153" s="227">
        <v>0</v>
      </c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s="219" customFormat="1" ht="24.6" customHeight="1" x14ac:dyDescent="0.2">
      <c r="A154" s="234"/>
      <c r="B154" s="226">
        <v>230</v>
      </c>
      <c r="C154" s="215">
        <v>2310</v>
      </c>
      <c r="D154" s="215">
        <v>6121</v>
      </c>
      <c r="E154" s="216">
        <v>2</v>
      </c>
      <c r="F154" s="216">
        <v>7458000000</v>
      </c>
      <c r="G154" s="217" t="s">
        <v>178</v>
      </c>
      <c r="H154" s="217" t="s">
        <v>342</v>
      </c>
      <c r="I154" s="217" t="s">
        <v>315</v>
      </c>
      <c r="J154" s="217">
        <v>400</v>
      </c>
      <c r="K154" s="217" t="s">
        <v>181</v>
      </c>
      <c r="L154" s="216">
        <v>2019</v>
      </c>
      <c r="M154" s="216">
        <v>2026</v>
      </c>
      <c r="N154" s="218">
        <v>0</v>
      </c>
      <c r="O154" s="218">
        <v>21659000</v>
      </c>
      <c r="P154" s="218">
        <v>0</v>
      </c>
      <c r="Q154" s="218">
        <v>297000</v>
      </c>
      <c r="R154" s="218">
        <v>4002000</v>
      </c>
      <c r="S154" s="216"/>
      <c r="T154" s="218">
        <v>166000</v>
      </c>
      <c r="U154" s="218">
        <v>666000</v>
      </c>
      <c r="V154" s="218">
        <v>0</v>
      </c>
      <c r="W154" s="218">
        <v>3170000</v>
      </c>
      <c r="X154" s="218">
        <v>0</v>
      </c>
      <c r="Y154" s="218">
        <v>0</v>
      </c>
      <c r="Z154" s="218">
        <v>1360000</v>
      </c>
      <c r="AA154" s="218">
        <v>16000000</v>
      </c>
      <c r="AB154" s="218">
        <v>17360000</v>
      </c>
      <c r="AC154" s="218">
        <v>0</v>
      </c>
      <c r="AD154" s="218">
        <v>0</v>
      </c>
      <c r="AE154" s="218">
        <v>0</v>
      </c>
      <c r="AF154" s="218">
        <v>0</v>
      </c>
      <c r="AG154" s="218">
        <v>0</v>
      </c>
      <c r="AH154" s="218">
        <v>0</v>
      </c>
      <c r="AI154" s="227">
        <v>0</v>
      </c>
      <c r="AJ154" s="236"/>
      <c r="AK154" s="236"/>
      <c r="AL154" s="234"/>
    </row>
    <row r="155" spans="1:62" s="219" customFormat="1" ht="24.6" customHeight="1" x14ac:dyDescent="0.2">
      <c r="A155" s="234"/>
      <c r="B155" s="226">
        <v>230</v>
      </c>
      <c r="C155" s="215">
        <v>2310</v>
      </c>
      <c r="D155" s="215">
        <v>6121</v>
      </c>
      <c r="E155" s="216">
        <v>2</v>
      </c>
      <c r="F155" s="216">
        <v>7459000000</v>
      </c>
      <c r="G155" s="217" t="s">
        <v>178</v>
      </c>
      <c r="H155" s="217" t="s">
        <v>343</v>
      </c>
      <c r="I155" s="217" t="s">
        <v>315</v>
      </c>
      <c r="J155" s="217">
        <v>400</v>
      </c>
      <c r="K155" s="217" t="s">
        <v>181</v>
      </c>
      <c r="L155" s="216">
        <v>2019</v>
      </c>
      <c r="M155" s="216">
        <v>2026</v>
      </c>
      <c r="N155" s="218">
        <v>0</v>
      </c>
      <c r="O155" s="218">
        <v>21650000</v>
      </c>
      <c r="P155" s="218">
        <v>0</v>
      </c>
      <c r="Q155" s="218">
        <v>297000</v>
      </c>
      <c r="R155" s="218">
        <v>3993000</v>
      </c>
      <c r="S155" s="216"/>
      <c r="T155" s="218">
        <v>157000</v>
      </c>
      <c r="U155" s="218">
        <v>666000</v>
      </c>
      <c r="V155" s="218">
        <v>0</v>
      </c>
      <c r="W155" s="218">
        <v>3170000</v>
      </c>
      <c r="X155" s="218">
        <v>0</v>
      </c>
      <c r="Y155" s="218">
        <v>0</v>
      </c>
      <c r="Z155" s="218">
        <v>1360000</v>
      </c>
      <c r="AA155" s="218">
        <v>16000000</v>
      </c>
      <c r="AB155" s="218">
        <v>17360000</v>
      </c>
      <c r="AC155" s="218">
        <v>0</v>
      </c>
      <c r="AD155" s="218">
        <v>0</v>
      </c>
      <c r="AE155" s="218">
        <v>0</v>
      </c>
      <c r="AF155" s="218">
        <v>0</v>
      </c>
      <c r="AG155" s="218">
        <v>0</v>
      </c>
      <c r="AH155" s="218">
        <v>0</v>
      </c>
      <c r="AI155" s="227">
        <v>0</v>
      </c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s="219" customFormat="1" ht="24.6" customHeight="1" x14ac:dyDescent="0.2">
      <c r="A156" s="234"/>
      <c r="B156" s="226">
        <v>230</v>
      </c>
      <c r="C156" s="215">
        <v>2310</v>
      </c>
      <c r="D156" s="215">
        <v>6121</v>
      </c>
      <c r="E156" s="216">
        <v>1</v>
      </c>
      <c r="F156" s="216">
        <v>7507000000</v>
      </c>
      <c r="G156" s="217" t="s">
        <v>178</v>
      </c>
      <c r="H156" s="217" t="s">
        <v>344</v>
      </c>
      <c r="I156" s="217" t="s">
        <v>184</v>
      </c>
      <c r="J156" s="217">
        <v>400</v>
      </c>
      <c r="K156" s="217" t="s">
        <v>181</v>
      </c>
      <c r="L156" s="216">
        <v>2023</v>
      </c>
      <c r="M156" s="216">
        <v>2025</v>
      </c>
      <c r="N156" s="218">
        <v>0</v>
      </c>
      <c r="O156" s="218">
        <v>0</v>
      </c>
      <c r="P156" s="218">
        <v>0</v>
      </c>
      <c r="Q156" s="218">
        <v>0</v>
      </c>
      <c r="R156" s="218">
        <v>0</v>
      </c>
      <c r="S156" s="216"/>
      <c r="T156" s="218">
        <v>0</v>
      </c>
      <c r="U156" s="218">
        <v>0</v>
      </c>
      <c r="V156" s="218">
        <v>0</v>
      </c>
      <c r="W156" s="218">
        <v>0</v>
      </c>
      <c r="X156" s="218">
        <v>0</v>
      </c>
      <c r="Y156" s="218">
        <v>0</v>
      </c>
      <c r="Z156" s="218">
        <v>0</v>
      </c>
      <c r="AA156" s="218">
        <v>0</v>
      </c>
      <c r="AB156" s="218">
        <v>0</v>
      </c>
      <c r="AC156" s="218">
        <v>0</v>
      </c>
      <c r="AD156" s="218">
        <v>0</v>
      </c>
      <c r="AE156" s="218">
        <v>0</v>
      </c>
      <c r="AF156" s="218">
        <v>0</v>
      </c>
      <c r="AG156" s="218">
        <v>0</v>
      </c>
      <c r="AH156" s="218">
        <v>0</v>
      </c>
      <c r="AI156" s="227">
        <v>0</v>
      </c>
      <c r="AJ156" s="236"/>
      <c r="AK156" s="236"/>
      <c r="AL156" s="234"/>
    </row>
    <row r="157" spans="1:62" s="219" customFormat="1" ht="24.6" customHeight="1" x14ac:dyDescent="0.2">
      <c r="A157" s="234"/>
      <c r="B157" s="226">
        <v>230</v>
      </c>
      <c r="C157" s="215">
        <v>2310</v>
      </c>
      <c r="D157" s="215">
        <v>6121</v>
      </c>
      <c r="E157" s="216">
        <v>1</v>
      </c>
      <c r="F157" s="216">
        <v>7174000000</v>
      </c>
      <c r="G157" s="217" t="s">
        <v>178</v>
      </c>
      <c r="H157" s="217" t="s">
        <v>345</v>
      </c>
      <c r="I157" s="217" t="s">
        <v>269</v>
      </c>
      <c r="J157" s="217">
        <v>400</v>
      </c>
      <c r="K157" s="217" t="s">
        <v>181</v>
      </c>
      <c r="L157" s="216">
        <v>2007</v>
      </c>
      <c r="M157" s="216">
        <v>2027</v>
      </c>
      <c r="N157" s="218">
        <v>0</v>
      </c>
      <c r="O157" s="218">
        <v>2337041</v>
      </c>
      <c r="P157" s="218">
        <v>1308041</v>
      </c>
      <c r="Q157" s="218">
        <v>0</v>
      </c>
      <c r="R157" s="218">
        <v>1029000</v>
      </c>
      <c r="S157" s="216"/>
      <c r="T157" s="218">
        <v>0</v>
      </c>
      <c r="U157" s="218">
        <v>179000</v>
      </c>
      <c r="V157" s="218">
        <v>0</v>
      </c>
      <c r="W157" s="218">
        <v>850000</v>
      </c>
      <c r="X157" s="218">
        <v>0</v>
      </c>
      <c r="Y157" s="218">
        <v>0</v>
      </c>
      <c r="Z157" s="218">
        <v>0</v>
      </c>
      <c r="AA157" s="218">
        <v>0</v>
      </c>
      <c r="AB157" s="218">
        <v>0</v>
      </c>
      <c r="AC157" s="218">
        <v>0</v>
      </c>
      <c r="AD157" s="218">
        <v>0</v>
      </c>
      <c r="AE157" s="218">
        <v>0</v>
      </c>
      <c r="AF157" s="218">
        <v>0</v>
      </c>
      <c r="AG157" s="218">
        <v>0</v>
      </c>
      <c r="AH157" s="218">
        <v>0</v>
      </c>
      <c r="AI157" s="227">
        <v>0</v>
      </c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s="219" customFormat="1" ht="24.6" customHeight="1" x14ac:dyDescent="0.2">
      <c r="A158" s="234"/>
      <c r="B158" s="226">
        <v>230</v>
      </c>
      <c r="C158" s="215">
        <v>2310</v>
      </c>
      <c r="D158" s="215">
        <v>6121</v>
      </c>
      <c r="E158" s="216">
        <v>5</v>
      </c>
      <c r="F158" s="216">
        <v>7402000000</v>
      </c>
      <c r="G158" s="217" t="s">
        <v>178</v>
      </c>
      <c r="H158" s="217" t="s">
        <v>346</v>
      </c>
      <c r="I158" s="217" t="s">
        <v>200</v>
      </c>
      <c r="J158" s="217">
        <v>400</v>
      </c>
      <c r="K158" s="217" t="s">
        <v>181</v>
      </c>
      <c r="L158" s="216">
        <v>2018</v>
      </c>
      <c r="M158" s="216">
        <v>2028</v>
      </c>
      <c r="N158" s="218">
        <v>0</v>
      </c>
      <c r="O158" s="218">
        <v>38863130</v>
      </c>
      <c r="P158" s="218">
        <v>715549</v>
      </c>
      <c r="Q158" s="218">
        <v>51581</v>
      </c>
      <c r="R158" s="218">
        <v>0</v>
      </c>
      <c r="S158" s="216"/>
      <c r="T158" s="218">
        <v>0</v>
      </c>
      <c r="U158" s="218">
        <v>0</v>
      </c>
      <c r="V158" s="218">
        <v>0</v>
      </c>
      <c r="W158" s="218">
        <v>0</v>
      </c>
      <c r="X158" s="218">
        <v>0</v>
      </c>
      <c r="Y158" s="218">
        <v>0</v>
      </c>
      <c r="Z158" s="218">
        <v>0</v>
      </c>
      <c r="AA158" s="218">
        <v>0</v>
      </c>
      <c r="AB158" s="218">
        <v>0</v>
      </c>
      <c r="AC158" s="218">
        <v>0</v>
      </c>
      <c r="AD158" s="218">
        <v>0</v>
      </c>
      <c r="AE158" s="218">
        <v>0</v>
      </c>
      <c r="AF158" s="218">
        <v>6611000</v>
      </c>
      <c r="AG158" s="218">
        <v>31485000</v>
      </c>
      <c r="AH158" s="218">
        <v>38096000</v>
      </c>
      <c r="AI158" s="227">
        <v>0</v>
      </c>
      <c r="AJ158" s="236"/>
      <c r="AK158" s="236"/>
      <c r="AL158" s="234"/>
    </row>
    <row r="159" spans="1:62" s="219" customFormat="1" ht="24.6" customHeight="1" x14ac:dyDescent="0.2">
      <c r="A159" s="234"/>
      <c r="B159" s="226">
        <v>230</v>
      </c>
      <c r="C159" s="215">
        <v>2310</v>
      </c>
      <c r="D159" s="215">
        <v>6121</v>
      </c>
      <c r="E159" s="216">
        <v>2</v>
      </c>
      <c r="F159" s="216">
        <v>7523000000</v>
      </c>
      <c r="G159" s="217" t="s">
        <v>178</v>
      </c>
      <c r="H159" s="217" t="s">
        <v>347</v>
      </c>
      <c r="I159" s="217" t="s">
        <v>188</v>
      </c>
      <c r="J159" s="217">
        <v>400</v>
      </c>
      <c r="K159" s="217" t="s">
        <v>181</v>
      </c>
      <c r="L159" s="216">
        <v>2023</v>
      </c>
      <c r="M159" s="216">
        <v>2027</v>
      </c>
      <c r="N159" s="218">
        <v>0</v>
      </c>
      <c r="O159" s="218">
        <v>2100000</v>
      </c>
      <c r="P159" s="218">
        <v>0</v>
      </c>
      <c r="Q159" s="218">
        <v>0</v>
      </c>
      <c r="R159" s="218">
        <v>0</v>
      </c>
      <c r="S159" s="216"/>
      <c r="T159" s="218">
        <v>0</v>
      </c>
      <c r="U159" s="218">
        <v>0</v>
      </c>
      <c r="V159" s="218">
        <v>0</v>
      </c>
      <c r="W159" s="218">
        <v>0</v>
      </c>
      <c r="X159" s="218">
        <v>0</v>
      </c>
      <c r="Y159" s="218">
        <v>0</v>
      </c>
      <c r="Z159" s="218">
        <v>0</v>
      </c>
      <c r="AA159" s="218">
        <v>100000</v>
      </c>
      <c r="AB159" s="218">
        <v>100000</v>
      </c>
      <c r="AC159" s="218">
        <v>0</v>
      </c>
      <c r="AD159" s="218">
        <v>2000000</v>
      </c>
      <c r="AE159" s="218">
        <v>2000000</v>
      </c>
      <c r="AF159" s="218">
        <v>0</v>
      </c>
      <c r="AG159" s="218">
        <v>0</v>
      </c>
      <c r="AH159" s="218">
        <v>0</v>
      </c>
      <c r="AI159" s="227">
        <v>0</v>
      </c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s="219" customFormat="1" ht="24.6" customHeight="1" x14ac:dyDescent="0.2">
      <c r="A160" s="234"/>
      <c r="B160" s="226">
        <v>230</v>
      </c>
      <c r="C160" s="215">
        <v>2310</v>
      </c>
      <c r="D160" s="215">
        <v>6121</v>
      </c>
      <c r="E160" s="216">
        <v>1</v>
      </c>
      <c r="F160" s="216">
        <v>7510000000</v>
      </c>
      <c r="G160" s="217" t="s">
        <v>178</v>
      </c>
      <c r="H160" s="217" t="s">
        <v>348</v>
      </c>
      <c r="I160" s="217" t="s">
        <v>248</v>
      </c>
      <c r="J160" s="217">
        <v>400</v>
      </c>
      <c r="K160" s="217" t="s">
        <v>181</v>
      </c>
      <c r="L160" s="216">
        <v>2022</v>
      </c>
      <c r="M160" s="216">
        <v>2026</v>
      </c>
      <c r="N160" s="218">
        <v>0</v>
      </c>
      <c r="O160" s="218">
        <v>793000</v>
      </c>
      <c r="P160" s="218">
        <v>0</v>
      </c>
      <c r="Q160" s="218">
        <v>0</v>
      </c>
      <c r="R160" s="218">
        <v>0</v>
      </c>
      <c r="S160" s="216"/>
      <c r="T160" s="218">
        <v>0</v>
      </c>
      <c r="U160" s="218">
        <v>0</v>
      </c>
      <c r="V160" s="218">
        <v>0</v>
      </c>
      <c r="W160" s="218">
        <v>0</v>
      </c>
      <c r="X160" s="218">
        <v>0</v>
      </c>
      <c r="Y160" s="218">
        <v>0</v>
      </c>
      <c r="Z160" s="218">
        <v>93000</v>
      </c>
      <c r="AA160" s="218">
        <v>700000</v>
      </c>
      <c r="AB160" s="218">
        <v>793000</v>
      </c>
      <c r="AC160" s="218">
        <v>0</v>
      </c>
      <c r="AD160" s="218">
        <v>0</v>
      </c>
      <c r="AE160" s="218">
        <v>0</v>
      </c>
      <c r="AF160" s="218">
        <v>0</v>
      </c>
      <c r="AG160" s="218">
        <v>0</v>
      </c>
      <c r="AH160" s="218">
        <v>0</v>
      </c>
      <c r="AI160" s="227">
        <v>0</v>
      </c>
      <c r="AJ160" s="236"/>
      <c r="AK160" s="236"/>
      <c r="AL160" s="234"/>
    </row>
    <row r="161" spans="1:62" s="219" customFormat="1" ht="24.6" customHeight="1" x14ac:dyDescent="0.2">
      <c r="A161" s="234"/>
      <c r="B161" s="226">
        <v>230</v>
      </c>
      <c r="C161" s="215">
        <v>2310</v>
      </c>
      <c r="D161" s="215">
        <v>6121</v>
      </c>
      <c r="E161" s="216">
        <v>1</v>
      </c>
      <c r="F161" s="216">
        <v>7505000000</v>
      </c>
      <c r="G161" s="217" t="s">
        <v>178</v>
      </c>
      <c r="H161" s="217" t="s">
        <v>349</v>
      </c>
      <c r="I161" s="217" t="s">
        <v>193</v>
      </c>
      <c r="J161" s="217">
        <v>400</v>
      </c>
      <c r="K161" s="217" t="s">
        <v>181</v>
      </c>
      <c r="L161" s="216">
        <v>2022</v>
      </c>
      <c r="M161" s="216">
        <v>2027</v>
      </c>
      <c r="N161" s="218">
        <v>0</v>
      </c>
      <c r="O161" s="218">
        <v>4413000</v>
      </c>
      <c r="P161" s="218">
        <v>0</v>
      </c>
      <c r="Q161" s="218">
        <v>0</v>
      </c>
      <c r="R161" s="218">
        <v>0</v>
      </c>
      <c r="S161" s="216"/>
      <c r="T161" s="218">
        <v>0</v>
      </c>
      <c r="U161" s="218">
        <v>0</v>
      </c>
      <c r="V161" s="218">
        <v>0</v>
      </c>
      <c r="W161" s="218">
        <v>0</v>
      </c>
      <c r="X161" s="218">
        <v>0</v>
      </c>
      <c r="Y161" s="218">
        <v>0</v>
      </c>
      <c r="Z161" s="218">
        <v>766000</v>
      </c>
      <c r="AA161" s="218">
        <v>3647000</v>
      </c>
      <c r="AB161" s="218">
        <v>4413000</v>
      </c>
      <c r="AC161" s="218">
        <v>0</v>
      </c>
      <c r="AD161" s="218">
        <v>0</v>
      </c>
      <c r="AE161" s="218">
        <v>0</v>
      </c>
      <c r="AF161" s="218">
        <v>0</v>
      </c>
      <c r="AG161" s="218">
        <v>0</v>
      </c>
      <c r="AH161" s="218">
        <v>0</v>
      </c>
      <c r="AI161" s="227">
        <v>0</v>
      </c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s="219" customFormat="1" ht="24.6" customHeight="1" x14ac:dyDescent="0.2">
      <c r="A162" s="234"/>
      <c r="B162" s="226">
        <v>230</v>
      </c>
      <c r="C162" s="215">
        <v>2310</v>
      </c>
      <c r="D162" s="215">
        <v>6121</v>
      </c>
      <c r="E162" s="216">
        <v>1</v>
      </c>
      <c r="F162" s="216">
        <v>7413000000</v>
      </c>
      <c r="G162" s="217" t="s">
        <v>178</v>
      </c>
      <c r="H162" s="217" t="s">
        <v>350</v>
      </c>
      <c r="I162" s="217" t="s">
        <v>193</v>
      </c>
      <c r="J162" s="217">
        <v>400</v>
      </c>
      <c r="K162" s="217" t="s">
        <v>181</v>
      </c>
      <c r="L162" s="216">
        <v>2017</v>
      </c>
      <c r="M162" s="216">
        <v>2027</v>
      </c>
      <c r="N162" s="218">
        <v>0</v>
      </c>
      <c r="O162" s="218">
        <v>4459000</v>
      </c>
      <c r="P162" s="218">
        <v>0</v>
      </c>
      <c r="Q162" s="218">
        <v>0</v>
      </c>
      <c r="R162" s="218">
        <v>0</v>
      </c>
      <c r="S162" s="216"/>
      <c r="T162" s="218">
        <v>0</v>
      </c>
      <c r="U162" s="218">
        <v>0</v>
      </c>
      <c r="V162" s="218">
        <v>0</v>
      </c>
      <c r="W162" s="218">
        <v>0</v>
      </c>
      <c r="X162" s="218">
        <v>0</v>
      </c>
      <c r="Y162" s="218">
        <v>0</v>
      </c>
      <c r="Z162" s="218">
        <v>0</v>
      </c>
      <c r="AA162" s="218">
        <v>0</v>
      </c>
      <c r="AB162" s="218">
        <v>0</v>
      </c>
      <c r="AC162" s="218">
        <v>774000</v>
      </c>
      <c r="AD162" s="218">
        <v>3685000</v>
      </c>
      <c r="AE162" s="218">
        <v>4459000</v>
      </c>
      <c r="AF162" s="218">
        <v>0</v>
      </c>
      <c r="AG162" s="218">
        <v>0</v>
      </c>
      <c r="AH162" s="218">
        <v>0</v>
      </c>
      <c r="AI162" s="227">
        <v>0</v>
      </c>
      <c r="AJ162" s="236"/>
      <c r="AK162" s="236"/>
      <c r="AL162" s="234"/>
    </row>
    <row r="163" spans="1:62" s="219" customFormat="1" ht="24.6" customHeight="1" x14ac:dyDescent="0.2">
      <c r="A163" s="234"/>
      <c r="B163" s="226">
        <v>230</v>
      </c>
      <c r="C163" s="215">
        <v>2310</v>
      </c>
      <c r="D163" s="215">
        <v>6121</v>
      </c>
      <c r="E163" s="216">
        <v>1</v>
      </c>
      <c r="F163" s="216">
        <v>7511000000</v>
      </c>
      <c r="G163" s="217" t="s">
        <v>178</v>
      </c>
      <c r="H163" s="217" t="s">
        <v>351</v>
      </c>
      <c r="I163" s="217" t="s">
        <v>193</v>
      </c>
      <c r="J163" s="217">
        <v>400</v>
      </c>
      <c r="K163" s="217" t="s">
        <v>181</v>
      </c>
      <c r="L163" s="216">
        <v>2023</v>
      </c>
      <c r="M163" s="216">
        <v>2027</v>
      </c>
      <c r="N163" s="218">
        <v>0</v>
      </c>
      <c r="O163" s="218">
        <v>8975000</v>
      </c>
      <c r="P163" s="218">
        <v>0</v>
      </c>
      <c r="Q163" s="218">
        <v>280000</v>
      </c>
      <c r="R163" s="218">
        <v>467000</v>
      </c>
      <c r="S163" s="216"/>
      <c r="T163" s="218">
        <v>140000</v>
      </c>
      <c r="U163" s="218">
        <v>57000</v>
      </c>
      <c r="V163" s="218">
        <v>0</v>
      </c>
      <c r="W163" s="218">
        <v>270000</v>
      </c>
      <c r="X163" s="218">
        <v>0</v>
      </c>
      <c r="Y163" s="218">
        <v>0</v>
      </c>
      <c r="Z163" s="218">
        <v>1428000</v>
      </c>
      <c r="AA163" s="218">
        <v>6800000</v>
      </c>
      <c r="AB163" s="218">
        <v>8228000</v>
      </c>
      <c r="AC163" s="218">
        <v>0</v>
      </c>
      <c r="AD163" s="218">
        <v>0</v>
      </c>
      <c r="AE163" s="218">
        <v>0</v>
      </c>
      <c r="AF163" s="218">
        <v>0</v>
      </c>
      <c r="AG163" s="218">
        <v>0</v>
      </c>
      <c r="AH163" s="218">
        <v>0</v>
      </c>
      <c r="AI163" s="227">
        <v>0</v>
      </c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s="219" customFormat="1" ht="24.6" customHeight="1" x14ac:dyDescent="0.2">
      <c r="A164" s="234"/>
      <c r="B164" s="226">
        <v>230</v>
      </c>
      <c r="C164" s="215">
        <v>2310</v>
      </c>
      <c r="D164" s="215">
        <v>6121</v>
      </c>
      <c r="E164" s="216">
        <v>1</v>
      </c>
      <c r="F164" s="216">
        <v>7446000000</v>
      </c>
      <c r="G164" s="217" t="s">
        <v>178</v>
      </c>
      <c r="H164" s="217" t="s">
        <v>852</v>
      </c>
      <c r="I164" s="217" t="s">
        <v>220</v>
      </c>
      <c r="J164" s="217">
        <v>400</v>
      </c>
      <c r="K164" s="217" t="s">
        <v>181</v>
      </c>
      <c r="L164" s="216">
        <v>2019</v>
      </c>
      <c r="M164" s="216">
        <v>2025</v>
      </c>
      <c r="N164" s="218">
        <v>0</v>
      </c>
      <c r="O164" s="218">
        <v>30510170</v>
      </c>
      <c r="P164" s="218">
        <v>4892800</v>
      </c>
      <c r="Q164" s="218">
        <v>25362370</v>
      </c>
      <c r="R164" s="218">
        <v>255000</v>
      </c>
      <c r="S164" s="216"/>
      <c r="T164" s="218">
        <v>255000</v>
      </c>
      <c r="U164" s="218">
        <v>0</v>
      </c>
      <c r="V164" s="218">
        <v>0</v>
      </c>
      <c r="W164" s="218">
        <v>0</v>
      </c>
      <c r="X164" s="218">
        <v>0</v>
      </c>
      <c r="Y164" s="218">
        <v>0</v>
      </c>
      <c r="Z164" s="218">
        <v>0</v>
      </c>
      <c r="AA164" s="218">
        <v>0</v>
      </c>
      <c r="AB164" s="218">
        <v>0</v>
      </c>
      <c r="AC164" s="218">
        <v>0</v>
      </c>
      <c r="AD164" s="218">
        <v>0</v>
      </c>
      <c r="AE164" s="218">
        <v>0</v>
      </c>
      <c r="AF164" s="218">
        <v>0</v>
      </c>
      <c r="AG164" s="218">
        <v>0</v>
      </c>
      <c r="AH164" s="218">
        <v>0</v>
      </c>
      <c r="AI164" s="227">
        <v>0</v>
      </c>
      <c r="AJ164" s="236"/>
      <c r="AK164" s="236"/>
      <c r="AL164" s="234"/>
    </row>
    <row r="165" spans="1:62" s="219" customFormat="1" ht="24.6" customHeight="1" x14ac:dyDescent="0.2">
      <c r="A165" s="234"/>
      <c r="B165" s="226">
        <v>230</v>
      </c>
      <c r="C165" s="215">
        <v>2310</v>
      </c>
      <c r="D165" s="215">
        <v>6121</v>
      </c>
      <c r="E165" s="216">
        <v>2</v>
      </c>
      <c r="F165" s="216">
        <v>7515000000</v>
      </c>
      <c r="G165" s="217" t="s">
        <v>178</v>
      </c>
      <c r="H165" s="217" t="s">
        <v>352</v>
      </c>
      <c r="I165" s="217" t="s">
        <v>265</v>
      </c>
      <c r="J165" s="217">
        <v>400</v>
      </c>
      <c r="K165" s="217" t="s">
        <v>181</v>
      </c>
      <c r="L165" s="216">
        <v>2023</v>
      </c>
      <c r="M165" s="216">
        <v>2027</v>
      </c>
      <c r="N165" s="218">
        <v>0</v>
      </c>
      <c r="O165" s="218">
        <v>4154000</v>
      </c>
      <c r="P165" s="218">
        <v>0</v>
      </c>
      <c r="Q165" s="218">
        <v>0</v>
      </c>
      <c r="R165" s="218">
        <v>0</v>
      </c>
      <c r="S165" s="216"/>
      <c r="T165" s="218">
        <v>0</v>
      </c>
      <c r="U165" s="218">
        <v>0</v>
      </c>
      <c r="V165" s="218">
        <v>0</v>
      </c>
      <c r="W165" s="218">
        <v>0</v>
      </c>
      <c r="X165" s="218">
        <v>0</v>
      </c>
      <c r="Y165" s="218">
        <v>0</v>
      </c>
      <c r="Z165" s="218">
        <v>721000</v>
      </c>
      <c r="AA165" s="218">
        <v>3433000</v>
      </c>
      <c r="AB165" s="218">
        <v>4154000</v>
      </c>
      <c r="AC165" s="218">
        <v>0</v>
      </c>
      <c r="AD165" s="218">
        <v>0</v>
      </c>
      <c r="AE165" s="218">
        <v>0</v>
      </c>
      <c r="AF165" s="218">
        <v>0</v>
      </c>
      <c r="AG165" s="218">
        <v>0</v>
      </c>
      <c r="AH165" s="218">
        <v>0</v>
      </c>
      <c r="AI165" s="227">
        <v>0</v>
      </c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s="219" customFormat="1" ht="24.6" customHeight="1" x14ac:dyDescent="0.2">
      <c r="A166" s="234"/>
      <c r="B166" s="226">
        <v>230</v>
      </c>
      <c r="C166" s="215">
        <v>2310</v>
      </c>
      <c r="D166" s="215">
        <v>6121</v>
      </c>
      <c r="E166" s="216">
        <v>1</v>
      </c>
      <c r="F166" s="216">
        <v>7488000000</v>
      </c>
      <c r="G166" s="217" t="s">
        <v>178</v>
      </c>
      <c r="H166" s="217" t="s">
        <v>353</v>
      </c>
      <c r="I166" s="217" t="s">
        <v>315</v>
      </c>
      <c r="J166" s="217">
        <v>400</v>
      </c>
      <c r="K166" s="217" t="s">
        <v>181</v>
      </c>
      <c r="L166" s="216">
        <v>2022</v>
      </c>
      <c r="M166" s="216">
        <v>2025</v>
      </c>
      <c r="N166" s="218">
        <v>0</v>
      </c>
      <c r="O166" s="218">
        <v>21589270</v>
      </c>
      <c r="P166" s="218">
        <v>589270</v>
      </c>
      <c r="Q166" s="218">
        <v>0</v>
      </c>
      <c r="R166" s="218">
        <v>21000000</v>
      </c>
      <c r="S166" s="216"/>
      <c r="T166" s="218">
        <v>14801000</v>
      </c>
      <c r="U166" s="218">
        <v>1076000</v>
      </c>
      <c r="V166" s="218">
        <v>0</v>
      </c>
      <c r="W166" s="218">
        <v>5123000</v>
      </c>
      <c r="X166" s="218">
        <v>0</v>
      </c>
      <c r="Y166" s="218">
        <v>0</v>
      </c>
      <c r="Z166" s="218">
        <v>0</v>
      </c>
      <c r="AA166" s="218">
        <v>0</v>
      </c>
      <c r="AB166" s="218">
        <v>0</v>
      </c>
      <c r="AC166" s="218">
        <v>0</v>
      </c>
      <c r="AD166" s="218">
        <v>0</v>
      </c>
      <c r="AE166" s="218">
        <v>0</v>
      </c>
      <c r="AF166" s="218">
        <v>0</v>
      </c>
      <c r="AG166" s="218">
        <v>0</v>
      </c>
      <c r="AH166" s="218">
        <v>0</v>
      </c>
      <c r="AI166" s="227">
        <v>0</v>
      </c>
      <c r="AJ166" s="236"/>
      <c r="AK166" s="236"/>
      <c r="AL166" s="234"/>
    </row>
    <row r="167" spans="1:62" s="219" customFormat="1" ht="24.6" customHeight="1" x14ac:dyDescent="0.2">
      <c r="A167" s="234"/>
      <c r="B167" s="226">
        <v>230</v>
      </c>
      <c r="C167" s="215">
        <v>2310</v>
      </c>
      <c r="D167" s="215">
        <v>6121</v>
      </c>
      <c r="E167" s="216">
        <v>2</v>
      </c>
      <c r="F167" s="216">
        <v>7504000000</v>
      </c>
      <c r="G167" s="217" t="s">
        <v>178</v>
      </c>
      <c r="H167" s="217" t="s">
        <v>354</v>
      </c>
      <c r="I167" s="217" t="s">
        <v>184</v>
      </c>
      <c r="J167" s="217">
        <v>400</v>
      </c>
      <c r="K167" s="217" t="s">
        <v>181</v>
      </c>
      <c r="L167" s="216">
        <v>2023</v>
      </c>
      <c r="M167" s="216">
        <v>2027</v>
      </c>
      <c r="N167" s="218">
        <v>0</v>
      </c>
      <c r="O167" s="218">
        <v>12968000</v>
      </c>
      <c r="P167" s="218">
        <v>0</v>
      </c>
      <c r="Q167" s="218">
        <v>484000</v>
      </c>
      <c r="R167" s="218">
        <v>484000</v>
      </c>
      <c r="S167" s="216"/>
      <c r="T167" s="218">
        <v>484000</v>
      </c>
      <c r="U167" s="218">
        <v>0</v>
      </c>
      <c r="V167" s="218">
        <v>0</v>
      </c>
      <c r="W167" s="218">
        <v>0</v>
      </c>
      <c r="X167" s="218">
        <v>0</v>
      </c>
      <c r="Y167" s="218">
        <v>0</v>
      </c>
      <c r="Z167" s="218">
        <v>0</v>
      </c>
      <c r="AA167" s="218">
        <v>0</v>
      </c>
      <c r="AB167" s="218">
        <v>0</v>
      </c>
      <c r="AC167" s="218">
        <v>0</v>
      </c>
      <c r="AD167" s="218">
        <v>12000000</v>
      </c>
      <c r="AE167" s="218">
        <v>12000000</v>
      </c>
      <c r="AF167" s="218">
        <v>0</v>
      </c>
      <c r="AG167" s="218">
        <v>0</v>
      </c>
      <c r="AH167" s="218">
        <v>0</v>
      </c>
      <c r="AI167" s="227">
        <v>0</v>
      </c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s="219" customFormat="1" ht="24.6" customHeight="1" x14ac:dyDescent="0.2">
      <c r="A168" s="234"/>
      <c r="B168" s="226">
        <v>230</v>
      </c>
      <c r="C168" s="215">
        <v>2310</v>
      </c>
      <c r="D168" s="215">
        <v>6121</v>
      </c>
      <c r="E168" s="216">
        <v>4</v>
      </c>
      <c r="F168" s="216">
        <v>7448000000</v>
      </c>
      <c r="G168" s="217" t="s">
        <v>178</v>
      </c>
      <c r="H168" s="217" t="s">
        <v>355</v>
      </c>
      <c r="I168" s="217" t="s">
        <v>315</v>
      </c>
      <c r="J168" s="217">
        <v>400</v>
      </c>
      <c r="K168" s="217" t="s">
        <v>356</v>
      </c>
      <c r="L168" s="216">
        <v>2016</v>
      </c>
      <c r="M168" s="216">
        <v>2028</v>
      </c>
      <c r="N168" s="218">
        <v>0</v>
      </c>
      <c r="O168" s="218">
        <v>6000000</v>
      </c>
      <c r="P168" s="218">
        <v>0</v>
      </c>
      <c r="Q168" s="218">
        <v>0</v>
      </c>
      <c r="R168" s="218">
        <v>0</v>
      </c>
      <c r="S168" s="216"/>
      <c r="T168" s="218">
        <v>0</v>
      </c>
      <c r="U168" s="218">
        <v>0</v>
      </c>
      <c r="V168" s="218">
        <v>0</v>
      </c>
      <c r="W168" s="218">
        <v>0</v>
      </c>
      <c r="X168" s="218">
        <v>0</v>
      </c>
      <c r="Y168" s="218">
        <v>0</v>
      </c>
      <c r="Z168" s="218">
        <v>0</v>
      </c>
      <c r="AA168" s="218">
        <v>100000</v>
      </c>
      <c r="AB168" s="218">
        <v>100000</v>
      </c>
      <c r="AC168" s="218">
        <v>0</v>
      </c>
      <c r="AD168" s="218">
        <v>500000</v>
      </c>
      <c r="AE168" s="218">
        <v>500000</v>
      </c>
      <c r="AF168" s="218">
        <v>0</v>
      </c>
      <c r="AG168" s="218">
        <v>5400000</v>
      </c>
      <c r="AH168" s="218">
        <v>5400000</v>
      </c>
      <c r="AI168" s="227">
        <v>0</v>
      </c>
      <c r="AJ168" s="236"/>
      <c r="AK168" s="236"/>
      <c r="AL168" s="234"/>
    </row>
    <row r="169" spans="1:62" s="219" customFormat="1" ht="24.6" customHeight="1" x14ac:dyDescent="0.2">
      <c r="A169" s="234"/>
      <c r="B169" s="226">
        <v>230</v>
      </c>
      <c r="C169" s="215">
        <v>2310</v>
      </c>
      <c r="D169" s="215">
        <v>6121</v>
      </c>
      <c r="E169" s="216">
        <v>5</v>
      </c>
      <c r="F169" s="216">
        <v>7369000000</v>
      </c>
      <c r="G169" s="217" t="s">
        <v>178</v>
      </c>
      <c r="H169" s="217" t="s">
        <v>357</v>
      </c>
      <c r="I169" s="217" t="s">
        <v>212</v>
      </c>
      <c r="J169" s="217">
        <v>400</v>
      </c>
      <c r="K169" s="217" t="s">
        <v>181</v>
      </c>
      <c r="L169" s="216">
        <v>2016</v>
      </c>
      <c r="M169" s="216">
        <v>2030</v>
      </c>
      <c r="N169" s="218">
        <v>0</v>
      </c>
      <c r="O169" s="218">
        <v>11156000</v>
      </c>
      <c r="P169" s="218">
        <v>0</v>
      </c>
      <c r="Q169" s="218">
        <v>0</v>
      </c>
      <c r="R169" s="218">
        <v>0</v>
      </c>
      <c r="S169" s="216"/>
      <c r="T169" s="218">
        <v>0</v>
      </c>
      <c r="U169" s="218">
        <v>0</v>
      </c>
      <c r="V169" s="218">
        <v>0</v>
      </c>
      <c r="W169" s="218">
        <v>0</v>
      </c>
      <c r="X169" s="218">
        <v>0</v>
      </c>
      <c r="Y169" s="218">
        <v>0</v>
      </c>
      <c r="Z169" s="218">
        <v>0</v>
      </c>
      <c r="AA169" s="218">
        <v>0</v>
      </c>
      <c r="AB169" s="218">
        <v>0</v>
      </c>
      <c r="AC169" s="218">
        <v>0</v>
      </c>
      <c r="AD169" s="218">
        <v>0</v>
      </c>
      <c r="AE169" s="218">
        <v>0</v>
      </c>
      <c r="AF169" s="218">
        <v>0</v>
      </c>
      <c r="AG169" s="218">
        <v>0</v>
      </c>
      <c r="AH169" s="218">
        <v>0</v>
      </c>
      <c r="AI169" s="227">
        <v>11156000</v>
      </c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s="219" customFormat="1" ht="24.6" customHeight="1" x14ac:dyDescent="0.2">
      <c r="A170" s="234"/>
      <c r="B170" s="226">
        <v>230</v>
      </c>
      <c r="C170" s="215">
        <v>2310</v>
      </c>
      <c r="D170" s="215">
        <v>6121</v>
      </c>
      <c r="E170" s="216">
        <v>1</v>
      </c>
      <c r="F170" s="216">
        <v>7439000000</v>
      </c>
      <c r="G170" s="217" t="s">
        <v>178</v>
      </c>
      <c r="H170" s="217" t="s">
        <v>358</v>
      </c>
      <c r="I170" s="217" t="s">
        <v>359</v>
      </c>
      <c r="J170" s="217">
        <v>400</v>
      </c>
      <c r="K170" s="217" t="s">
        <v>181</v>
      </c>
      <c r="L170" s="216">
        <v>2016</v>
      </c>
      <c r="M170" s="216">
        <v>2028</v>
      </c>
      <c r="N170" s="218">
        <v>0</v>
      </c>
      <c r="O170" s="218">
        <v>48452000</v>
      </c>
      <c r="P170" s="218">
        <v>1018000</v>
      </c>
      <c r="Q170" s="218">
        <v>201000</v>
      </c>
      <c r="R170" s="218">
        <v>303000</v>
      </c>
      <c r="S170" s="216"/>
      <c r="T170" s="218">
        <v>0</v>
      </c>
      <c r="U170" s="218">
        <v>53000</v>
      </c>
      <c r="V170" s="218">
        <v>0</v>
      </c>
      <c r="W170" s="218">
        <v>250000</v>
      </c>
      <c r="X170" s="218">
        <v>0</v>
      </c>
      <c r="Y170" s="218">
        <v>0</v>
      </c>
      <c r="Z170" s="218">
        <v>0</v>
      </c>
      <c r="AA170" s="218">
        <v>0</v>
      </c>
      <c r="AB170" s="218">
        <v>0</v>
      </c>
      <c r="AC170" s="218">
        <v>3945000</v>
      </c>
      <c r="AD170" s="218">
        <v>18785000</v>
      </c>
      <c r="AE170" s="218">
        <v>22730000</v>
      </c>
      <c r="AF170" s="218">
        <v>5200000</v>
      </c>
      <c r="AG170" s="218">
        <v>19000000</v>
      </c>
      <c r="AH170" s="218">
        <v>24200000</v>
      </c>
      <c r="AI170" s="227">
        <v>0</v>
      </c>
      <c r="AJ170" s="236"/>
      <c r="AK170" s="236"/>
      <c r="AL170" s="234"/>
    </row>
    <row r="171" spans="1:62" s="219" customFormat="1" ht="24.6" customHeight="1" x14ac:dyDescent="0.2">
      <c r="A171" s="234"/>
      <c r="B171" s="226">
        <v>230</v>
      </c>
      <c r="C171" s="215">
        <v>2310</v>
      </c>
      <c r="D171" s="215">
        <v>6121</v>
      </c>
      <c r="E171" s="216">
        <v>1</v>
      </c>
      <c r="F171" s="216">
        <v>7500000000</v>
      </c>
      <c r="G171" s="217" t="s">
        <v>178</v>
      </c>
      <c r="H171" s="217" t="s">
        <v>360</v>
      </c>
      <c r="I171" s="217" t="s">
        <v>184</v>
      </c>
      <c r="J171" s="217">
        <v>400</v>
      </c>
      <c r="K171" s="217" t="s">
        <v>181</v>
      </c>
      <c r="L171" s="216">
        <v>2023</v>
      </c>
      <c r="M171" s="216">
        <v>2026</v>
      </c>
      <c r="N171" s="218">
        <v>0</v>
      </c>
      <c r="O171" s="218">
        <v>5455000</v>
      </c>
      <c r="P171" s="218">
        <v>0</v>
      </c>
      <c r="Q171" s="218">
        <v>0</v>
      </c>
      <c r="R171" s="218">
        <v>0</v>
      </c>
      <c r="S171" s="216"/>
      <c r="T171" s="218">
        <v>0</v>
      </c>
      <c r="U171" s="218">
        <v>0</v>
      </c>
      <c r="V171" s="218">
        <v>0</v>
      </c>
      <c r="W171" s="218">
        <v>0</v>
      </c>
      <c r="X171" s="218">
        <v>0</v>
      </c>
      <c r="Y171" s="218">
        <v>0</v>
      </c>
      <c r="Z171" s="218">
        <v>900000</v>
      </c>
      <c r="AA171" s="218">
        <v>4555000</v>
      </c>
      <c r="AB171" s="218">
        <v>5455000</v>
      </c>
      <c r="AC171" s="218">
        <v>0</v>
      </c>
      <c r="AD171" s="218">
        <v>0</v>
      </c>
      <c r="AE171" s="218">
        <v>0</v>
      </c>
      <c r="AF171" s="218">
        <v>0</v>
      </c>
      <c r="AG171" s="218">
        <v>0</v>
      </c>
      <c r="AH171" s="218">
        <v>0</v>
      </c>
      <c r="AI171" s="227">
        <v>0</v>
      </c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s="219" customFormat="1" ht="24.6" customHeight="1" x14ac:dyDescent="0.2">
      <c r="A172" s="234"/>
      <c r="B172" s="226">
        <v>230</v>
      </c>
      <c r="C172" s="215">
        <v>2310</v>
      </c>
      <c r="D172" s="215">
        <v>6121</v>
      </c>
      <c r="E172" s="216">
        <v>1</v>
      </c>
      <c r="F172" s="216">
        <v>7512000000</v>
      </c>
      <c r="G172" s="217" t="s">
        <v>178</v>
      </c>
      <c r="H172" s="217" t="s">
        <v>361</v>
      </c>
      <c r="I172" s="217" t="s">
        <v>193</v>
      </c>
      <c r="J172" s="217">
        <v>400</v>
      </c>
      <c r="K172" s="217" t="s">
        <v>181</v>
      </c>
      <c r="L172" s="216">
        <v>2023</v>
      </c>
      <c r="M172" s="216">
        <v>2027</v>
      </c>
      <c r="N172" s="218">
        <v>0</v>
      </c>
      <c r="O172" s="218">
        <v>6193000</v>
      </c>
      <c r="P172" s="218">
        <v>0</v>
      </c>
      <c r="Q172" s="218">
        <v>339000</v>
      </c>
      <c r="R172" s="218">
        <v>409000</v>
      </c>
      <c r="S172" s="216"/>
      <c r="T172" s="218">
        <v>70000</v>
      </c>
      <c r="U172" s="218">
        <v>59000</v>
      </c>
      <c r="V172" s="218">
        <v>0</v>
      </c>
      <c r="W172" s="218">
        <v>280000</v>
      </c>
      <c r="X172" s="218">
        <v>0</v>
      </c>
      <c r="Y172" s="218">
        <v>0</v>
      </c>
      <c r="Z172" s="218">
        <v>945000</v>
      </c>
      <c r="AA172" s="218">
        <v>4500000</v>
      </c>
      <c r="AB172" s="218">
        <v>5445000</v>
      </c>
      <c r="AC172" s="218">
        <v>0</v>
      </c>
      <c r="AD172" s="218">
        <v>0</v>
      </c>
      <c r="AE172" s="218">
        <v>0</v>
      </c>
      <c r="AF172" s="218">
        <v>0</v>
      </c>
      <c r="AG172" s="218">
        <v>0</v>
      </c>
      <c r="AH172" s="218">
        <v>0</v>
      </c>
      <c r="AI172" s="227">
        <v>0</v>
      </c>
      <c r="AJ172" s="236"/>
      <c r="AK172" s="236"/>
      <c r="AL172" s="234"/>
    </row>
    <row r="173" spans="1:62" s="219" customFormat="1" ht="24.6" customHeight="1" x14ac:dyDescent="0.2">
      <c r="A173" s="234"/>
      <c r="B173" s="226">
        <v>230</v>
      </c>
      <c r="C173" s="215">
        <v>2310</v>
      </c>
      <c r="D173" s="215">
        <v>6121</v>
      </c>
      <c r="E173" s="216">
        <v>2</v>
      </c>
      <c r="F173" s="216">
        <v>7471000000</v>
      </c>
      <c r="G173" s="217" t="s">
        <v>178</v>
      </c>
      <c r="H173" s="217" t="s">
        <v>255</v>
      </c>
      <c r="I173" s="217" t="s">
        <v>193</v>
      </c>
      <c r="J173" s="217">
        <v>400</v>
      </c>
      <c r="K173" s="217" t="s">
        <v>181</v>
      </c>
      <c r="L173" s="216">
        <v>2021</v>
      </c>
      <c r="M173" s="216">
        <v>2025</v>
      </c>
      <c r="N173" s="218">
        <v>0</v>
      </c>
      <c r="O173" s="218">
        <v>2045000</v>
      </c>
      <c r="P173" s="218">
        <v>0</v>
      </c>
      <c r="Q173" s="218">
        <v>0</v>
      </c>
      <c r="R173" s="218">
        <v>2045000</v>
      </c>
      <c r="S173" s="216"/>
      <c r="T173" s="218">
        <v>774000</v>
      </c>
      <c r="U173" s="218">
        <v>221000</v>
      </c>
      <c r="V173" s="218">
        <v>0</v>
      </c>
      <c r="W173" s="218">
        <v>1050000</v>
      </c>
      <c r="X173" s="218">
        <v>0</v>
      </c>
      <c r="Y173" s="218">
        <v>0</v>
      </c>
      <c r="Z173" s="218">
        <v>0</v>
      </c>
      <c r="AA173" s="218">
        <v>0</v>
      </c>
      <c r="AB173" s="218">
        <v>0</v>
      </c>
      <c r="AC173" s="218">
        <v>0</v>
      </c>
      <c r="AD173" s="218">
        <v>0</v>
      </c>
      <c r="AE173" s="218">
        <v>0</v>
      </c>
      <c r="AF173" s="218">
        <v>0</v>
      </c>
      <c r="AG173" s="218">
        <v>0</v>
      </c>
      <c r="AH173" s="218">
        <v>0</v>
      </c>
      <c r="AI173" s="227">
        <v>0</v>
      </c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s="219" customFormat="1" ht="24.6" customHeight="1" x14ac:dyDescent="0.2">
      <c r="A174" s="234"/>
      <c r="B174" s="226">
        <v>230</v>
      </c>
      <c r="C174" s="215">
        <v>2310</v>
      </c>
      <c r="D174" s="215">
        <v>6121</v>
      </c>
      <c r="E174" s="216">
        <v>2</v>
      </c>
      <c r="F174" s="216">
        <v>7381000000</v>
      </c>
      <c r="G174" s="217" t="s">
        <v>178</v>
      </c>
      <c r="H174" s="217" t="s">
        <v>362</v>
      </c>
      <c r="I174" s="217" t="s">
        <v>188</v>
      </c>
      <c r="J174" s="217">
        <v>400</v>
      </c>
      <c r="K174" s="217" t="s">
        <v>181</v>
      </c>
      <c r="L174" s="216">
        <v>2016</v>
      </c>
      <c r="M174" s="216">
        <v>2028</v>
      </c>
      <c r="N174" s="218">
        <v>0</v>
      </c>
      <c r="O174" s="218">
        <v>6600000</v>
      </c>
      <c r="P174" s="218">
        <v>0</v>
      </c>
      <c r="Q174" s="218">
        <v>0</v>
      </c>
      <c r="R174" s="218">
        <v>0</v>
      </c>
      <c r="S174" s="216"/>
      <c r="T174" s="218">
        <v>0</v>
      </c>
      <c r="U174" s="218">
        <v>0</v>
      </c>
      <c r="V174" s="218">
        <v>0</v>
      </c>
      <c r="W174" s="218">
        <v>0</v>
      </c>
      <c r="X174" s="218">
        <v>0</v>
      </c>
      <c r="Y174" s="218">
        <v>0</v>
      </c>
      <c r="Z174" s="218">
        <v>0</v>
      </c>
      <c r="AA174" s="218">
        <v>600000</v>
      </c>
      <c r="AB174" s="218">
        <v>600000</v>
      </c>
      <c r="AC174" s="218">
        <v>5000000</v>
      </c>
      <c r="AD174" s="218">
        <v>0</v>
      </c>
      <c r="AE174" s="218">
        <v>5000000</v>
      </c>
      <c r="AF174" s="218">
        <v>0</v>
      </c>
      <c r="AG174" s="218">
        <v>1000000</v>
      </c>
      <c r="AH174" s="218">
        <v>1000000</v>
      </c>
      <c r="AI174" s="227">
        <v>0</v>
      </c>
      <c r="AJ174" s="236"/>
      <c r="AK174" s="236"/>
      <c r="AL174" s="234"/>
    </row>
    <row r="175" spans="1:62" s="219" customFormat="1" ht="24.6" customHeight="1" x14ac:dyDescent="0.2">
      <c r="A175" s="234"/>
      <c r="B175" s="226">
        <v>230</v>
      </c>
      <c r="C175" s="215">
        <v>2310</v>
      </c>
      <c r="D175" s="215">
        <v>6121</v>
      </c>
      <c r="E175" s="216">
        <v>1</v>
      </c>
      <c r="F175" s="216">
        <v>7501000000</v>
      </c>
      <c r="G175" s="217" t="s">
        <v>178</v>
      </c>
      <c r="H175" s="217" t="s">
        <v>363</v>
      </c>
      <c r="I175" s="217" t="s">
        <v>193</v>
      </c>
      <c r="J175" s="217">
        <v>400</v>
      </c>
      <c r="K175" s="217" t="s">
        <v>181</v>
      </c>
      <c r="L175" s="216">
        <v>2022</v>
      </c>
      <c r="M175" s="216">
        <v>2026</v>
      </c>
      <c r="N175" s="218">
        <v>0</v>
      </c>
      <c r="O175" s="218">
        <v>24798000</v>
      </c>
      <c r="P175" s="218">
        <v>0</v>
      </c>
      <c r="Q175" s="218">
        <v>999000</v>
      </c>
      <c r="R175" s="218">
        <v>599000</v>
      </c>
      <c r="S175" s="216"/>
      <c r="T175" s="218">
        <v>550000</v>
      </c>
      <c r="U175" s="218">
        <v>9000</v>
      </c>
      <c r="V175" s="218">
        <v>0</v>
      </c>
      <c r="W175" s="218">
        <v>40000</v>
      </c>
      <c r="X175" s="218">
        <v>0</v>
      </c>
      <c r="Y175" s="218">
        <v>0</v>
      </c>
      <c r="Z175" s="218">
        <v>3200000</v>
      </c>
      <c r="AA175" s="218">
        <v>20000000</v>
      </c>
      <c r="AB175" s="218">
        <v>23200000</v>
      </c>
      <c r="AC175" s="218">
        <v>0</v>
      </c>
      <c r="AD175" s="218">
        <v>0</v>
      </c>
      <c r="AE175" s="218">
        <v>0</v>
      </c>
      <c r="AF175" s="218">
        <v>0</v>
      </c>
      <c r="AG175" s="218">
        <v>0</v>
      </c>
      <c r="AH175" s="218">
        <v>0</v>
      </c>
      <c r="AI175" s="227">
        <v>0</v>
      </c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s="219" customFormat="1" ht="24.6" customHeight="1" x14ac:dyDescent="0.2">
      <c r="A176" s="234"/>
      <c r="B176" s="226">
        <v>230</v>
      </c>
      <c r="C176" s="215">
        <v>2310</v>
      </c>
      <c r="D176" s="215">
        <v>6121</v>
      </c>
      <c r="E176" s="216">
        <v>1</v>
      </c>
      <c r="F176" s="216">
        <v>7201000000</v>
      </c>
      <c r="G176" s="217" t="s">
        <v>178</v>
      </c>
      <c r="H176" s="217" t="s">
        <v>364</v>
      </c>
      <c r="I176" s="217" t="s">
        <v>200</v>
      </c>
      <c r="J176" s="217">
        <v>400</v>
      </c>
      <c r="K176" s="217" t="s">
        <v>181</v>
      </c>
      <c r="L176" s="216">
        <v>2006</v>
      </c>
      <c r="M176" s="216">
        <v>2028</v>
      </c>
      <c r="N176" s="218">
        <v>0</v>
      </c>
      <c r="O176" s="218">
        <v>36563260</v>
      </c>
      <c r="P176" s="218">
        <v>10827260</v>
      </c>
      <c r="Q176" s="218">
        <v>726000</v>
      </c>
      <c r="R176" s="218">
        <v>6860000</v>
      </c>
      <c r="S176" s="216"/>
      <c r="T176" s="218">
        <v>4235000</v>
      </c>
      <c r="U176" s="218">
        <v>456000</v>
      </c>
      <c r="V176" s="218">
        <v>0</v>
      </c>
      <c r="W176" s="218">
        <v>2169000</v>
      </c>
      <c r="X176" s="218">
        <v>0</v>
      </c>
      <c r="Y176" s="218">
        <v>0</v>
      </c>
      <c r="Z176" s="218">
        <v>0</v>
      </c>
      <c r="AA176" s="218">
        <v>0</v>
      </c>
      <c r="AB176" s="218">
        <v>0</v>
      </c>
      <c r="AC176" s="218">
        <v>3150000</v>
      </c>
      <c r="AD176" s="218">
        <v>15000000</v>
      </c>
      <c r="AE176" s="218">
        <v>18150000</v>
      </c>
      <c r="AF176" s="218">
        <v>0</v>
      </c>
      <c r="AG176" s="218">
        <v>0</v>
      </c>
      <c r="AH176" s="218">
        <v>0</v>
      </c>
      <c r="AI176" s="227">
        <v>0</v>
      </c>
      <c r="AJ176" s="236"/>
      <c r="AK176" s="236"/>
      <c r="AL176" s="234"/>
    </row>
    <row r="177" spans="1:62" s="219" customFormat="1" ht="24.6" customHeight="1" x14ac:dyDescent="0.2">
      <c r="A177" s="234"/>
      <c r="B177" s="226">
        <v>230</v>
      </c>
      <c r="C177" s="215">
        <v>2310</v>
      </c>
      <c r="D177" s="215">
        <v>6121</v>
      </c>
      <c r="E177" s="216">
        <v>1</v>
      </c>
      <c r="F177" s="216">
        <v>7409000000</v>
      </c>
      <c r="G177" s="217" t="s">
        <v>178</v>
      </c>
      <c r="H177" s="217" t="s">
        <v>365</v>
      </c>
      <c r="I177" s="217" t="s">
        <v>193</v>
      </c>
      <c r="J177" s="217">
        <v>400</v>
      </c>
      <c r="K177" s="217" t="s">
        <v>181</v>
      </c>
      <c r="L177" s="216">
        <v>2017</v>
      </c>
      <c r="M177" s="216">
        <v>2025</v>
      </c>
      <c r="N177" s="218">
        <v>0</v>
      </c>
      <c r="O177" s="218">
        <v>19658000</v>
      </c>
      <c r="P177" s="218">
        <v>0</v>
      </c>
      <c r="Q177" s="218">
        <v>16707000</v>
      </c>
      <c r="R177" s="218">
        <v>2951000</v>
      </c>
      <c r="S177" s="216"/>
      <c r="T177" s="218">
        <v>984000</v>
      </c>
      <c r="U177" s="218">
        <v>342000</v>
      </c>
      <c r="V177" s="218">
        <v>0</v>
      </c>
      <c r="W177" s="218">
        <v>1625000</v>
      </c>
      <c r="X177" s="218">
        <v>0</v>
      </c>
      <c r="Y177" s="218">
        <v>0</v>
      </c>
      <c r="Z177" s="218">
        <v>0</v>
      </c>
      <c r="AA177" s="218">
        <v>0</v>
      </c>
      <c r="AB177" s="218">
        <v>0</v>
      </c>
      <c r="AC177" s="218">
        <v>0</v>
      </c>
      <c r="AD177" s="218">
        <v>0</v>
      </c>
      <c r="AE177" s="218">
        <v>0</v>
      </c>
      <c r="AF177" s="218">
        <v>0</v>
      </c>
      <c r="AG177" s="218">
        <v>0</v>
      </c>
      <c r="AH177" s="218">
        <v>0</v>
      </c>
      <c r="AI177" s="227">
        <v>0</v>
      </c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s="219" customFormat="1" ht="24.6" customHeight="1" x14ac:dyDescent="0.2">
      <c r="A178" s="234"/>
      <c r="B178" s="226">
        <v>230</v>
      </c>
      <c r="C178" s="215">
        <v>2310</v>
      </c>
      <c r="D178" s="215">
        <v>6121</v>
      </c>
      <c r="E178" s="216">
        <v>1</v>
      </c>
      <c r="F178" s="216">
        <v>7437000000</v>
      </c>
      <c r="G178" s="217" t="s">
        <v>178</v>
      </c>
      <c r="H178" s="217" t="s">
        <v>366</v>
      </c>
      <c r="I178" s="217" t="s">
        <v>197</v>
      </c>
      <c r="J178" s="217">
        <v>400</v>
      </c>
      <c r="K178" s="217" t="s">
        <v>181</v>
      </c>
      <c r="L178" s="216">
        <v>2019</v>
      </c>
      <c r="M178" s="216">
        <v>2026</v>
      </c>
      <c r="N178" s="218">
        <v>0</v>
      </c>
      <c r="O178" s="218">
        <v>145351000</v>
      </c>
      <c r="P178" s="218">
        <v>4541000</v>
      </c>
      <c r="Q178" s="218">
        <v>85000</v>
      </c>
      <c r="R178" s="218">
        <v>36365000</v>
      </c>
      <c r="S178" s="216"/>
      <c r="T178" s="218">
        <v>1275000</v>
      </c>
      <c r="U178" s="218">
        <v>6090000</v>
      </c>
      <c r="V178" s="218">
        <v>0</v>
      </c>
      <c r="W178" s="218">
        <v>29000000</v>
      </c>
      <c r="X178" s="218">
        <v>0</v>
      </c>
      <c r="Y178" s="218">
        <v>0</v>
      </c>
      <c r="Z178" s="218">
        <v>1000000</v>
      </c>
      <c r="AA178" s="218">
        <v>103360000</v>
      </c>
      <c r="AB178" s="218">
        <v>104360000</v>
      </c>
      <c r="AC178" s="218">
        <v>0</v>
      </c>
      <c r="AD178" s="218">
        <v>0</v>
      </c>
      <c r="AE178" s="218">
        <v>0</v>
      </c>
      <c r="AF178" s="218">
        <v>0</v>
      </c>
      <c r="AG178" s="218">
        <v>0</v>
      </c>
      <c r="AH178" s="218">
        <v>0</v>
      </c>
      <c r="AI178" s="227">
        <v>0</v>
      </c>
      <c r="AJ178" s="236"/>
      <c r="AK178" s="236"/>
      <c r="AL178" s="234"/>
    </row>
    <row r="179" spans="1:62" s="219" customFormat="1" ht="24.6" customHeight="1" x14ac:dyDescent="0.2">
      <c r="A179" s="234"/>
      <c r="B179" s="226">
        <v>230</v>
      </c>
      <c r="C179" s="215">
        <v>2310</v>
      </c>
      <c r="D179" s="215">
        <v>6121</v>
      </c>
      <c r="E179" s="216">
        <v>1</v>
      </c>
      <c r="F179" s="216">
        <v>7411000000</v>
      </c>
      <c r="G179" s="217" t="s">
        <v>178</v>
      </c>
      <c r="H179" s="217" t="s">
        <v>367</v>
      </c>
      <c r="I179" s="217" t="s">
        <v>200</v>
      </c>
      <c r="J179" s="217">
        <v>400</v>
      </c>
      <c r="K179" s="217" t="s">
        <v>181</v>
      </c>
      <c r="L179" s="216">
        <v>2016</v>
      </c>
      <c r="M179" s="216">
        <v>2027</v>
      </c>
      <c r="N179" s="218">
        <v>0</v>
      </c>
      <c r="O179" s="218">
        <v>11000000</v>
      </c>
      <c r="P179" s="218">
        <v>0</v>
      </c>
      <c r="Q179" s="218">
        <v>0</v>
      </c>
      <c r="R179" s="218">
        <v>0</v>
      </c>
      <c r="S179" s="216"/>
      <c r="T179" s="218">
        <v>0</v>
      </c>
      <c r="U179" s="218">
        <v>0</v>
      </c>
      <c r="V179" s="218">
        <v>0</v>
      </c>
      <c r="W179" s="218">
        <v>0</v>
      </c>
      <c r="X179" s="218">
        <v>0</v>
      </c>
      <c r="Y179" s="218">
        <v>0</v>
      </c>
      <c r="Z179" s="218">
        <v>1000000</v>
      </c>
      <c r="AA179" s="218">
        <v>10000000</v>
      </c>
      <c r="AB179" s="218">
        <v>11000000</v>
      </c>
      <c r="AC179" s="218">
        <v>0</v>
      </c>
      <c r="AD179" s="218">
        <v>0</v>
      </c>
      <c r="AE179" s="218">
        <v>0</v>
      </c>
      <c r="AF179" s="218">
        <v>0</v>
      </c>
      <c r="AG179" s="218">
        <v>0</v>
      </c>
      <c r="AH179" s="218">
        <v>0</v>
      </c>
      <c r="AI179" s="227">
        <v>0</v>
      </c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s="219" customFormat="1" ht="24.6" customHeight="1" thickBot="1" x14ac:dyDescent="0.25">
      <c r="A180" s="234"/>
      <c r="B180" s="228">
        <v>230</v>
      </c>
      <c r="C180" s="229">
        <v>2310</v>
      </c>
      <c r="D180" s="229">
        <v>6121</v>
      </c>
      <c r="E180" s="230">
        <v>2</v>
      </c>
      <c r="F180" s="230">
        <v>7514000000</v>
      </c>
      <c r="G180" s="231" t="s">
        <v>178</v>
      </c>
      <c r="H180" s="231" t="s">
        <v>368</v>
      </c>
      <c r="I180" s="231" t="s">
        <v>304</v>
      </c>
      <c r="J180" s="231">
        <v>400</v>
      </c>
      <c r="K180" s="231" t="s">
        <v>181</v>
      </c>
      <c r="L180" s="230">
        <v>2023</v>
      </c>
      <c r="M180" s="230">
        <v>2027</v>
      </c>
      <c r="N180" s="232">
        <v>0</v>
      </c>
      <c r="O180" s="232">
        <v>14319500</v>
      </c>
      <c r="P180" s="232">
        <v>0</v>
      </c>
      <c r="Q180" s="232">
        <v>896500</v>
      </c>
      <c r="R180" s="232">
        <v>455000</v>
      </c>
      <c r="S180" s="230"/>
      <c r="T180" s="232">
        <v>430000</v>
      </c>
      <c r="U180" s="232">
        <v>5000</v>
      </c>
      <c r="V180" s="232">
        <v>0</v>
      </c>
      <c r="W180" s="232">
        <v>20000</v>
      </c>
      <c r="X180" s="232">
        <v>0</v>
      </c>
      <c r="Y180" s="232">
        <v>0</v>
      </c>
      <c r="Z180" s="232">
        <v>1000000</v>
      </c>
      <c r="AA180" s="232">
        <v>11676000</v>
      </c>
      <c r="AB180" s="232">
        <v>12676000</v>
      </c>
      <c r="AC180" s="232">
        <v>52000</v>
      </c>
      <c r="AD180" s="232">
        <v>240000</v>
      </c>
      <c r="AE180" s="232">
        <v>292000</v>
      </c>
      <c r="AF180" s="232">
        <v>0</v>
      </c>
      <c r="AG180" s="232">
        <v>0</v>
      </c>
      <c r="AH180" s="232">
        <v>0</v>
      </c>
      <c r="AI180" s="233">
        <v>0</v>
      </c>
      <c r="AJ180" s="236"/>
      <c r="AK180" s="236"/>
      <c r="AL180" s="234"/>
    </row>
    <row r="181" spans="1:62" ht="24.6" customHeight="1" thickBot="1" x14ac:dyDescent="0.25">
      <c r="B181" s="6"/>
      <c r="C181" s="6"/>
      <c r="D181" s="6"/>
      <c r="E181" s="6"/>
      <c r="F181" s="6"/>
      <c r="G181" s="6"/>
      <c r="H181" s="439" t="s">
        <v>25</v>
      </c>
      <c r="I181" s="439"/>
      <c r="J181" s="439"/>
      <c r="K181" s="439"/>
      <c r="L181" s="439"/>
      <c r="M181" s="12"/>
      <c r="N181" s="12"/>
      <c r="O181" s="13">
        <f t="shared" ref="O181:AI181" si="8">SUM(O120:O180)</f>
        <v>1699321999</v>
      </c>
      <c r="P181" s="14">
        <f t="shared" si="8"/>
        <v>176545364</v>
      </c>
      <c r="Q181" s="14">
        <f t="shared" si="8"/>
        <v>162127635</v>
      </c>
      <c r="R181" s="14">
        <f t="shared" si="8"/>
        <v>193934000</v>
      </c>
      <c r="S181" s="14">
        <f t="shared" si="8"/>
        <v>0</v>
      </c>
      <c r="T181" s="14">
        <f t="shared" si="8"/>
        <v>67824000</v>
      </c>
      <c r="U181" s="14">
        <f t="shared" si="8"/>
        <v>21894000</v>
      </c>
      <c r="V181" s="14">
        <f t="shared" si="8"/>
        <v>0</v>
      </c>
      <c r="W181" s="14">
        <f t="shared" si="8"/>
        <v>104216000</v>
      </c>
      <c r="X181" s="14">
        <f t="shared" si="8"/>
        <v>0</v>
      </c>
      <c r="Y181" s="14">
        <f t="shared" si="8"/>
        <v>0</v>
      </c>
      <c r="Z181" s="14">
        <f t="shared" si="8"/>
        <v>23000000</v>
      </c>
      <c r="AA181" s="14">
        <f t="shared" si="8"/>
        <v>277183000</v>
      </c>
      <c r="AB181" s="14">
        <f t="shared" si="8"/>
        <v>300183000</v>
      </c>
      <c r="AC181" s="14">
        <f t="shared" si="8"/>
        <v>24000000</v>
      </c>
      <c r="AD181" s="14">
        <f t="shared" si="8"/>
        <v>700681000</v>
      </c>
      <c r="AE181" s="14">
        <f t="shared" si="8"/>
        <v>724681000</v>
      </c>
      <c r="AF181" s="14">
        <f t="shared" si="8"/>
        <v>25000000</v>
      </c>
      <c r="AG181" s="14">
        <f t="shared" si="8"/>
        <v>104201000</v>
      </c>
      <c r="AH181" s="207">
        <f t="shared" si="8"/>
        <v>129201000</v>
      </c>
      <c r="AI181" s="15">
        <f t="shared" si="8"/>
        <v>12650000</v>
      </c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ht="24.6" customHeight="1" thickBot="1" x14ac:dyDescent="0.25">
      <c r="B182" s="6"/>
      <c r="C182" s="21" t="s">
        <v>137</v>
      </c>
      <c r="D182" s="6"/>
      <c r="E182" s="6"/>
      <c r="F182" s="6"/>
      <c r="G182" s="6"/>
      <c r="H182" s="6"/>
      <c r="I182" s="6"/>
      <c r="J182" s="6"/>
      <c r="K182" s="201"/>
      <c r="L182" s="6"/>
      <c r="M182" s="6"/>
      <c r="N182" s="6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236"/>
      <c r="AK182" s="236"/>
      <c r="AL182" s="234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  <c r="BJ182" s="219"/>
    </row>
    <row r="183" spans="1:62" s="219" customFormat="1" ht="24.6" customHeight="1" x14ac:dyDescent="0.2">
      <c r="A183" s="234"/>
      <c r="B183" s="220">
        <v>230</v>
      </c>
      <c r="C183" s="221">
        <v>2321</v>
      </c>
      <c r="D183" s="221">
        <v>6121</v>
      </c>
      <c r="E183" s="222">
        <v>1</v>
      </c>
      <c r="F183" s="222">
        <v>7093000000</v>
      </c>
      <c r="G183" s="223" t="s">
        <v>178</v>
      </c>
      <c r="H183" s="223" t="s">
        <v>369</v>
      </c>
      <c r="I183" s="223" t="s">
        <v>200</v>
      </c>
      <c r="J183" s="223">
        <v>400</v>
      </c>
      <c r="K183" s="223" t="s">
        <v>181</v>
      </c>
      <c r="L183" s="222">
        <v>2004</v>
      </c>
      <c r="M183" s="222">
        <v>2026</v>
      </c>
      <c r="N183" s="224">
        <v>0</v>
      </c>
      <c r="O183" s="224">
        <v>36205931</v>
      </c>
      <c r="P183" s="224">
        <v>4795931</v>
      </c>
      <c r="Q183" s="224">
        <v>18150000</v>
      </c>
      <c r="R183" s="224">
        <v>9630000</v>
      </c>
      <c r="S183" s="222"/>
      <c r="T183" s="224">
        <v>5728000</v>
      </c>
      <c r="U183" s="224">
        <v>678000</v>
      </c>
      <c r="V183" s="224">
        <v>0</v>
      </c>
      <c r="W183" s="224">
        <v>3224000</v>
      </c>
      <c r="X183" s="224">
        <v>0</v>
      </c>
      <c r="Y183" s="224">
        <v>0</v>
      </c>
      <c r="Z183" s="224">
        <v>630000</v>
      </c>
      <c r="AA183" s="224">
        <v>3000000</v>
      </c>
      <c r="AB183" s="224">
        <v>3630000</v>
      </c>
      <c r="AC183" s="224">
        <v>0</v>
      </c>
      <c r="AD183" s="224">
        <v>0</v>
      </c>
      <c r="AE183" s="224">
        <v>0</v>
      </c>
      <c r="AF183" s="224">
        <v>0</v>
      </c>
      <c r="AG183" s="224">
        <v>0</v>
      </c>
      <c r="AH183" s="224">
        <v>0</v>
      </c>
      <c r="AI183" s="225">
        <v>0</v>
      </c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s="219" customFormat="1" ht="24.6" customHeight="1" x14ac:dyDescent="0.2">
      <c r="A184" s="234"/>
      <c r="B184" s="226">
        <v>230</v>
      </c>
      <c r="C184" s="215">
        <v>2321</v>
      </c>
      <c r="D184" s="215">
        <v>6121</v>
      </c>
      <c r="E184" s="216">
        <v>2</v>
      </c>
      <c r="F184" s="216">
        <v>7231000000</v>
      </c>
      <c r="G184" s="217" t="s">
        <v>178</v>
      </c>
      <c r="H184" s="217" t="s">
        <v>308</v>
      </c>
      <c r="I184" s="217" t="s">
        <v>197</v>
      </c>
      <c r="J184" s="217">
        <v>400</v>
      </c>
      <c r="K184" s="217" t="s">
        <v>181</v>
      </c>
      <c r="L184" s="216">
        <v>2025</v>
      </c>
      <c r="M184" s="216">
        <v>2025</v>
      </c>
      <c r="N184" s="218">
        <v>0</v>
      </c>
      <c r="O184" s="218">
        <v>1810000</v>
      </c>
      <c r="P184" s="218">
        <v>0</v>
      </c>
      <c r="Q184" s="218">
        <v>0</v>
      </c>
      <c r="R184" s="218">
        <v>1210000</v>
      </c>
      <c r="S184" s="216"/>
      <c r="T184" s="218">
        <v>0</v>
      </c>
      <c r="U184" s="218">
        <v>210000</v>
      </c>
      <c r="V184" s="218">
        <v>0</v>
      </c>
      <c r="W184" s="218">
        <v>1000000</v>
      </c>
      <c r="X184" s="218">
        <v>0</v>
      </c>
      <c r="Y184" s="218">
        <v>0</v>
      </c>
      <c r="Z184" s="218">
        <v>200000</v>
      </c>
      <c r="AA184" s="218">
        <v>0</v>
      </c>
      <c r="AB184" s="218">
        <v>200000</v>
      </c>
      <c r="AC184" s="218">
        <v>200000</v>
      </c>
      <c r="AD184" s="218">
        <v>0</v>
      </c>
      <c r="AE184" s="218">
        <v>200000</v>
      </c>
      <c r="AF184" s="218">
        <v>200000</v>
      </c>
      <c r="AG184" s="218">
        <v>0</v>
      </c>
      <c r="AH184" s="218">
        <v>200000</v>
      </c>
      <c r="AI184" s="227">
        <v>0</v>
      </c>
      <c r="AJ184" s="236"/>
      <c r="AK184" s="236"/>
      <c r="AL184" s="234"/>
    </row>
    <row r="185" spans="1:62" s="219" customFormat="1" ht="24.6" customHeight="1" x14ac:dyDescent="0.2">
      <c r="A185" s="234"/>
      <c r="B185" s="226">
        <v>230</v>
      </c>
      <c r="C185" s="215">
        <v>2321</v>
      </c>
      <c r="D185" s="215">
        <v>6121</v>
      </c>
      <c r="E185" s="216">
        <v>2</v>
      </c>
      <c r="F185" s="216">
        <v>7366000000</v>
      </c>
      <c r="G185" s="217" t="s">
        <v>178</v>
      </c>
      <c r="H185" s="217" t="s">
        <v>309</v>
      </c>
      <c r="I185" s="217" t="s">
        <v>197</v>
      </c>
      <c r="J185" s="217">
        <v>400</v>
      </c>
      <c r="K185" s="217" t="s">
        <v>181</v>
      </c>
      <c r="L185" s="216">
        <v>2024</v>
      </c>
      <c r="M185" s="216">
        <v>2026</v>
      </c>
      <c r="N185" s="218">
        <v>0</v>
      </c>
      <c r="O185" s="218">
        <v>2941000</v>
      </c>
      <c r="P185" s="218">
        <v>0</v>
      </c>
      <c r="Q185" s="218">
        <v>847000</v>
      </c>
      <c r="R185" s="218">
        <v>847000</v>
      </c>
      <c r="S185" s="216"/>
      <c r="T185" s="218">
        <v>0</v>
      </c>
      <c r="U185" s="218">
        <v>147000</v>
      </c>
      <c r="V185" s="218">
        <v>0</v>
      </c>
      <c r="W185" s="218">
        <v>700000</v>
      </c>
      <c r="X185" s="218">
        <v>0</v>
      </c>
      <c r="Y185" s="218">
        <v>0</v>
      </c>
      <c r="Z185" s="218">
        <v>147000</v>
      </c>
      <c r="AA185" s="218">
        <v>700000</v>
      </c>
      <c r="AB185" s="218">
        <v>847000</v>
      </c>
      <c r="AC185" s="218">
        <v>200000</v>
      </c>
      <c r="AD185" s="218">
        <v>0</v>
      </c>
      <c r="AE185" s="218">
        <v>200000</v>
      </c>
      <c r="AF185" s="218">
        <v>200000</v>
      </c>
      <c r="AG185" s="218">
        <v>0</v>
      </c>
      <c r="AH185" s="218">
        <v>200000</v>
      </c>
      <c r="AI185" s="227">
        <v>0</v>
      </c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s="219" customFormat="1" ht="24.6" customHeight="1" x14ac:dyDescent="0.2">
      <c r="A186" s="234"/>
      <c r="B186" s="226">
        <v>230</v>
      </c>
      <c r="C186" s="215">
        <v>2321</v>
      </c>
      <c r="D186" s="215">
        <v>6121</v>
      </c>
      <c r="E186" s="216">
        <v>2</v>
      </c>
      <c r="F186" s="216">
        <v>7233000000</v>
      </c>
      <c r="G186" s="217" t="s">
        <v>178</v>
      </c>
      <c r="H186" s="217" t="s">
        <v>310</v>
      </c>
      <c r="I186" s="217" t="s">
        <v>197</v>
      </c>
      <c r="J186" s="217">
        <v>400</v>
      </c>
      <c r="K186" s="217" t="s">
        <v>181</v>
      </c>
      <c r="L186" s="216">
        <v>2019</v>
      </c>
      <c r="M186" s="216">
        <v>2028</v>
      </c>
      <c r="N186" s="218">
        <v>0</v>
      </c>
      <c r="O186" s="218">
        <v>3965000</v>
      </c>
      <c r="P186" s="218">
        <v>0</v>
      </c>
      <c r="Q186" s="218">
        <v>0</v>
      </c>
      <c r="R186" s="218">
        <v>763000</v>
      </c>
      <c r="S186" s="216"/>
      <c r="T186" s="218">
        <v>400000</v>
      </c>
      <c r="U186" s="218">
        <v>63000</v>
      </c>
      <c r="V186" s="218">
        <v>0</v>
      </c>
      <c r="W186" s="218">
        <v>300000</v>
      </c>
      <c r="X186" s="218">
        <v>0</v>
      </c>
      <c r="Y186" s="218">
        <v>0</v>
      </c>
      <c r="Z186" s="218">
        <v>200000</v>
      </c>
      <c r="AA186" s="218">
        <v>1167000</v>
      </c>
      <c r="AB186" s="218">
        <v>1367000</v>
      </c>
      <c r="AC186" s="218">
        <v>235000</v>
      </c>
      <c r="AD186" s="218">
        <v>700000</v>
      </c>
      <c r="AE186" s="218">
        <v>935000</v>
      </c>
      <c r="AF186" s="218">
        <v>200000</v>
      </c>
      <c r="AG186" s="218">
        <v>700000</v>
      </c>
      <c r="AH186" s="218">
        <v>900000</v>
      </c>
      <c r="AI186" s="227">
        <v>0</v>
      </c>
      <c r="AJ186" s="236"/>
      <c r="AK186" s="236"/>
      <c r="AL186" s="234"/>
    </row>
    <row r="187" spans="1:62" s="219" customFormat="1" ht="24.6" customHeight="1" x14ac:dyDescent="0.2">
      <c r="A187" s="234"/>
      <c r="B187" s="226">
        <v>230</v>
      </c>
      <c r="C187" s="215">
        <v>2321</v>
      </c>
      <c r="D187" s="215">
        <v>6121</v>
      </c>
      <c r="E187" s="216">
        <v>2</v>
      </c>
      <c r="F187" s="216">
        <v>7236000000</v>
      </c>
      <c r="G187" s="217" t="s">
        <v>178</v>
      </c>
      <c r="H187" s="217" t="s">
        <v>370</v>
      </c>
      <c r="I187" s="217" t="s">
        <v>197</v>
      </c>
      <c r="J187" s="217">
        <v>400</v>
      </c>
      <c r="K187" s="217" t="s">
        <v>181</v>
      </c>
      <c r="L187" s="216">
        <v>2020</v>
      </c>
      <c r="M187" s="216">
        <v>2025</v>
      </c>
      <c r="N187" s="218">
        <v>0</v>
      </c>
      <c r="O187" s="218">
        <v>14201000</v>
      </c>
      <c r="P187" s="218">
        <v>7058000</v>
      </c>
      <c r="Q187" s="218">
        <v>5584000</v>
      </c>
      <c r="R187" s="218">
        <v>1210000</v>
      </c>
      <c r="S187" s="216"/>
      <c r="T187" s="218">
        <v>0</v>
      </c>
      <c r="U187" s="218">
        <v>210000</v>
      </c>
      <c r="V187" s="218">
        <v>0</v>
      </c>
      <c r="W187" s="218">
        <v>1000000</v>
      </c>
      <c r="X187" s="218">
        <v>0</v>
      </c>
      <c r="Y187" s="218">
        <v>0</v>
      </c>
      <c r="Z187" s="218">
        <v>214000</v>
      </c>
      <c r="AA187" s="218">
        <v>0</v>
      </c>
      <c r="AB187" s="218">
        <v>214000</v>
      </c>
      <c r="AC187" s="218">
        <v>0</v>
      </c>
      <c r="AD187" s="218">
        <v>0</v>
      </c>
      <c r="AE187" s="218">
        <v>0</v>
      </c>
      <c r="AF187" s="218">
        <v>135000</v>
      </c>
      <c r="AG187" s="218">
        <v>0</v>
      </c>
      <c r="AH187" s="218">
        <v>135000</v>
      </c>
      <c r="AI187" s="227">
        <v>0</v>
      </c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s="219" customFormat="1" ht="24.6" customHeight="1" x14ac:dyDescent="0.2">
      <c r="A188" s="234"/>
      <c r="B188" s="226">
        <v>230</v>
      </c>
      <c r="C188" s="215">
        <v>2321</v>
      </c>
      <c r="D188" s="215">
        <v>6121</v>
      </c>
      <c r="E188" s="216">
        <v>2</v>
      </c>
      <c r="F188" s="216">
        <v>7234000000</v>
      </c>
      <c r="G188" s="217" t="s">
        <v>178</v>
      </c>
      <c r="H188" s="217" t="s">
        <v>311</v>
      </c>
      <c r="I188" s="217" t="s">
        <v>197</v>
      </c>
      <c r="J188" s="217">
        <v>400</v>
      </c>
      <c r="K188" s="217" t="s">
        <v>181</v>
      </c>
      <c r="L188" s="216">
        <v>2020</v>
      </c>
      <c r="M188" s="216">
        <v>2028</v>
      </c>
      <c r="N188" s="218">
        <v>0</v>
      </c>
      <c r="O188" s="218">
        <v>2074000</v>
      </c>
      <c r="P188" s="218">
        <v>70000</v>
      </c>
      <c r="Q188" s="218">
        <v>0</v>
      </c>
      <c r="R188" s="218">
        <v>501000</v>
      </c>
      <c r="S188" s="216"/>
      <c r="T188" s="218">
        <v>0</v>
      </c>
      <c r="U188" s="218">
        <v>87000</v>
      </c>
      <c r="V188" s="218">
        <v>0</v>
      </c>
      <c r="W188" s="218">
        <v>414000</v>
      </c>
      <c r="X188" s="218">
        <v>0</v>
      </c>
      <c r="Y188" s="218">
        <v>0</v>
      </c>
      <c r="Z188" s="218">
        <v>87000</v>
      </c>
      <c r="AA188" s="218">
        <v>414000</v>
      </c>
      <c r="AB188" s="218">
        <v>501000</v>
      </c>
      <c r="AC188" s="218">
        <v>87000</v>
      </c>
      <c r="AD188" s="218">
        <v>414000</v>
      </c>
      <c r="AE188" s="218">
        <v>501000</v>
      </c>
      <c r="AF188" s="218">
        <v>87000</v>
      </c>
      <c r="AG188" s="218">
        <v>414000</v>
      </c>
      <c r="AH188" s="218">
        <v>501000</v>
      </c>
      <c r="AI188" s="227">
        <v>0</v>
      </c>
      <c r="AJ188" s="236"/>
      <c r="AK188" s="236"/>
      <c r="AL188" s="234"/>
    </row>
    <row r="189" spans="1:62" s="219" customFormat="1" ht="24.6" customHeight="1" x14ac:dyDescent="0.2">
      <c r="A189" s="234"/>
      <c r="B189" s="226">
        <v>230</v>
      </c>
      <c r="C189" s="215">
        <v>2321</v>
      </c>
      <c r="D189" s="215">
        <v>6121</v>
      </c>
      <c r="E189" s="216">
        <v>2</v>
      </c>
      <c r="F189" s="216">
        <v>7342000000</v>
      </c>
      <c r="G189" s="217" t="s">
        <v>178</v>
      </c>
      <c r="H189" s="217" t="s">
        <v>312</v>
      </c>
      <c r="I189" s="217" t="s">
        <v>197</v>
      </c>
      <c r="J189" s="217">
        <v>400</v>
      </c>
      <c r="K189" s="217" t="s">
        <v>181</v>
      </c>
      <c r="L189" s="216">
        <v>2020</v>
      </c>
      <c r="M189" s="216">
        <v>2026</v>
      </c>
      <c r="N189" s="218">
        <v>0</v>
      </c>
      <c r="O189" s="218">
        <v>2152000</v>
      </c>
      <c r="P189" s="218">
        <v>0</v>
      </c>
      <c r="Q189" s="218">
        <v>0</v>
      </c>
      <c r="R189" s="218">
        <v>1153000</v>
      </c>
      <c r="S189" s="216"/>
      <c r="T189" s="218">
        <v>153000</v>
      </c>
      <c r="U189" s="218">
        <v>174000</v>
      </c>
      <c r="V189" s="218">
        <v>0</v>
      </c>
      <c r="W189" s="218">
        <v>826000</v>
      </c>
      <c r="X189" s="218">
        <v>0</v>
      </c>
      <c r="Y189" s="218">
        <v>0</v>
      </c>
      <c r="Z189" s="218">
        <v>173000</v>
      </c>
      <c r="AA189" s="218">
        <v>826000</v>
      </c>
      <c r="AB189" s="218">
        <v>999000</v>
      </c>
      <c r="AC189" s="218">
        <v>0</v>
      </c>
      <c r="AD189" s="218">
        <v>0</v>
      </c>
      <c r="AE189" s="218">
        <v>0</v>
      </c>
      <c r="AF189" s="218">
        <v>0</v>
      </c>
      <c r="AG189" s="218">
        <v>0</v>
      </c>
      <c r="AH189" s="218">
        <v>0</v>
      </c>
      <c r="AI189" s="227">
        <v>0</v>
      </c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s="219" customFormat="1" ht="24.6" customHeight="1" x14ac:dyDescent="0.2">
      <c r="A190" s="234"/>
      <c r="B190" s="226">
        <v>230</v>
      </c>
      <c r="C190" s="215">
        <v>2321</v>
      </c>
      <c r="D190" s="215">
        <v>6121</v>
      </c>
      <c r="E190" s="216">
        <v>2</v>
      </c>
      <c r="F190" s="216">
        <v>7232000000</v>
      </c>
      <c r="G190" s="217" t="s">
        <v>178</v>
      </c>
      <c r="H190" s="217" t="s">
        <v>313</v>
      </c>
      <c r="I190" s="217" t="s">
        <v>197</v>
      </c>
      <c r="J190" s="217">
        <v>400</v>
      </c>
      <c r="K190" s="217" t="s">
        <v>181</v>
      </c>
      <c r="L190" s="216">
        <v>2019</v>
      </c>
      <c r="M190" s="216">
        <v>2025</v>
      </c>
      <c r="N190" s="218">
        <v>0</v>
      </c>
      <c r="O190" s="218">
        <v>6698000</v>
      </c>
      <c r="P190" s="218">
        <v>5488000</v>
      </c>
      <c r="Q190" s="218">
        <v>605000</v>
      </c>
      <c r="R190" s="218">
        <v>605000</v>
      </c>
      <c r="S190" s="216"/>
      <c r="T190" s="218">
        <v>0</v>
      </c>
      <c r="U190" s="218">
        <v>105000</v>
      </c>
      <c r="V190" s="218">
        <v>0</v>
      </c>
      <c r="W190" s="218">
        <v>500000</v>
      </c>
      <c r="X190" s="218">
        <v>0</v>
      </c>
      <c r="Y190" s="218">
        <v>0</v>
      </c>
      <c r="Z190" s="218">
        <v>0</v>
      </c>
      <c r="AA190" s="218">
        <v>0</v>
      </c>
      <c r="AB190" s="218">
        <v>0</v>
      </c>
      <c r="AC190" s="218">
        <v>0</v>
      </c>
      <c r="AD190" s="218">
        <v>0</v>
      </c>
      <c r="AE190" s="218">
        <v>0</v>
      </c>
      <c r="AF190" s="218">
        <v>0</v>
      </c>
      <c r="AG190" s="218">
        <v>0</v>
      </c>
      <c r="AH190" s="218">
        <v>0</v>
      </c>
      <c r="AI190" s="227">
        <v>0</v>
      </c>
      <c r="AJ190" s="236"/>
      <c r="AK190" s="236"/>
      <c r="AL190" s="234"/>
    </row>
    <row r="191" spans="1:62" s="219" customFormat="1" ht="24.6" customHeight="1" x14ac:dyDescent="0.2">
      <c r="A191" s="234"/>
      <c r="B191" s="226">
        <v>230</v>
      </c>
      <c r="C191" s="215">
        <v>2321</v>
      </c>
      <c r="D191" s="215">
        <v>6121</v>
      </c>
      <c r="E191" s="216">
        <v>1</v>
      </c>
      <c r="F191" s="216">
        <v>7503000000</v>
      </c>
      <c r="G191" s="217" t="s">
        <v>178</v>
      </c>
      <c r="H191" s="217" t="s">
        <v>371</v>
      </c>
      <c r="I191" s="217" t="s">
        <v>193</v>
      </c>
      <c r="J191" s="217">
        <v>400</v>
      </c>
      <c r="K191" s="217" t="s">
        <v>181</v>
      </c>
      <c r="L191" s="216">
        <v>2023</v>
      </c>
      <c r="M191" s="216">
        <v>2025</v>
      </c>
      <c r="N191" s="218">
        <v>0</v>
      </c>
      <c r="O191" s="218">
        <v>4433000</v>
      </c>
      <c r="P191" s="218">
        <v>300000</v>
      </c>
      <c r="Q191" s="218">
        <v>503000</v>
      </c>
      <c r="R191" s="218">
        <v>3630000</v>
      </c>
      <c r="S191" s="216"/>
      <c r="T191" s="218">
        <v>0</v>
      </c>
      <c r="U191" s="218">
        <v>630000</v>
      </c>
      <c r="V191" s="218">
        <v>0</v>
      </c>
      <c r="W191" s="218">
        <v>3000000</v>
      </c>
      <c r="X191" s="218">
        <v>0</v>
      </c>
      <c r="Y191" s="218">
        <v>0</v>
      </c>
      <c r="Z191" s="218">
        <v>0</v>
      </c>
      <c r="AA191" s="218">
        <v>0</v>
      </c>
      <c r="AB191" s="218">
        <v>0</v>
      </c>
      <c r="AC191" s="218">
        <v>0</v>
      </c>
      <c r="AD191" s="218">
        <v>0</v>
      </c>
      <c r="AE191" s="218">
        <v>0</v>
      </c>
      <c r="AF191" s="218">
        <v>0</v>
      </c>
      <c r="AG191" s="218">
        <v>0</v>
      </c>
      <c r="AH191" s="218">
        <v>0</v>
      </c>
      <c r="AI191" s="227">
        <v>0</v>
      </c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s="219" customFormat="1" ht="24.6" customHeight="1" x14ac:dyDescent="0.2">
      <c r="A192" s="234"/>
      <c r="B192" s="226">
        <v>230</v>
      </c>
      <c r="C192" s="215">
        <v>2321</v>
      </c>
      <c r="D192" s="215">
        <v>6121</v>
      </c>
      <c r="E192" s="216">
        <v>2</v>
      </c>
      <c r="F192" s="216">
        <v>7468000000</v>
      </c>
      <c r="G192" s="217" t="s">
        <v>178</v>
      </c>
      <c r="H192" s="217" t="s">
        <v>372</v>
      </c>
      <c r="I192" s="217" t="s">
        <v>200</v>
      </c>
      <c r="J192" s="217">
        <v>400</v>
      </c>
      <c r="K192" s="217" t="s">
        <v>181</v>
      </c>
      <c r="L192" s="216">
        <v>2020</v>
      </c>
      <c r="M192" s="216">
        <v>2026</v>
      </c>
      <c r="N192" s="218">
        <v>0</v>
      </c>
      <c r="O192" s="218">
        <v>11142450</v>
      </c>
      <c r="P192" s="218">
        <v>181500</v>
      </c>
      <c r="Q192" s="218">
        <v>840950</v>
      </c>
      <c r="R192" s="218">
        <v>9120000</v>
      </c>
      <c r="S192" s="216"/>
      <c r="T192" s="218">
        <v>878000</v>
      </c>
      <c r="U192" s="218">
        <v>8042000</v>
      </c>
      <c r="V192" s="218">
        <v>0</v>
      </c>
      <c r="W192" s="218">
        <v>200000</v>
      </c>
      <c r="X192" s="218">
        <v>0</v>
      </c>
      <c r="Y192" s="218">
        <v>0</v>
      </c>
      <c r="Z192" s="218">
        <v>1000000</v>
      </c>
      <c r="AA192" s="218">
        <v>0</v>
      </c>
      <c r="AB192" s="218">
        <v>1000000</v>
      </c>
      <c r="AC192" s="218">
        <v>0</v>
      </c>
      <c r="AD192" s="218">
        <v>0</v>
      </c>
      <c r="AE192" s="218">
        <v>0</v>
      </c>
      <c r="AF192" s="218">
        <v>0</v>
      </c>
      <c r="AG192" s="218">
        <v>0</v>
      </c>
      <c r="AH192" s="218">
        <v>0</v>
      </c>
      <c r="AI192" s="227">
        <v>0</v>
      </c>
      <c r="AJ192" s="236"/>
      <c r="AK192" s="236"/>
      <c r="AL192" s="234"/>
    </row>
    <row r="193" spans="1:62" s="219" customFormat="1" ht="24.6" customHeight="1" x14ac:dyDescent="0.2">
      <c r="A193" s="234"/>
      <c r="B193" s="226">
        <v>230</v>
      </c>
      <c r="C193" s="215">
        <v>2321</v>
      </c>
      <c r="D193" s="215">
        <v>6121</v>
      </c>
      <c r="E193" s="216">
        <v>1</v>
      </c>
      <c r="F193" s="216">
        <v>7482000000</v>
      </c>
      <c r="G193" s="217" t="s">
        <v>178</v>
      </c>
      <c r="H193" s="217" t="s">
        <v>373</v>
      </c>
      <c r="I193" s="217" t="s">
        <v>315</v>
      </c>
      <c r="J193" s="217">
        <v>400</v>
      </c>
      <c r="K193" s="217" t="s">
        <v>181</v>
      </c>
      <c r="L193" s="216">
        <v>2022</v>
      </c>
      <c r="M193" s="216">
        <v>2026</v>
      </c>
      <c r="N193" s="218">
        <v>0</v>
      </c>
      <c r="O193" s="218">
        <v>70442000</v>
      </c>
      <c r="P193" s="218">
        <v>45129000</v>
      </c>
      <c r="Q193" s="218">
        <v>1113000</v>
      </c>
      <c r="R193" s="218">
        <v>0</v>
      </c>
      <c r="S193" s="216"/>
      <c r="T193" s="218">
        <v>0</v>
      </c>
      <c r="U193" s="218">
        <v>0</v>
      </c>
      <c r="V193" s="218">
        <v>0</v>
      </c>
      <c r="W193" s="218">
        <v>0</v>
      </c>
      <c r="X193" s="218">
        <v>0</v>
      </c>
      <c r="Y193" s="218">
        <v>0</v>
      </c>
      <c r="Z193" s="218">
        <v>14200000</v>
      </c>
      <c r="AA193" s="218">
        <v>10000000</v>
      </c>
      <c r="AB193" s="218">
        <v>24200000</v>
      </c>
      <c r="AC193" s="218">
        <v>0</v>
      </c>
      <c r="AD193" s="218">
        <v>0</v>
      </c>
      <c r="AE193" s="218">
        <v>0</v>
      </c>
      <c r="AF193" s="218">
        <v>0</v>
      </c>
      <c r="AG193" s="218">
        <v>0</v>
      </c>
      <c r="AH193" s="218">
        <v>0</v>
      </c>
      <c r="AI193" s="227">
        <v>0</v>
      </c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s="219" customFormat="1" ht="24.6" customHeight="1" x14ac:dyDescent="0.2">
      <c r="A194" s="234"/>
      <c r="B194" s="226">
        <v>230</v>
      </c>
      <c r="C194" s="215">
        <v>2321</v>
      </c>
      <c r="D194" s="215">
        <v>6121</v>
      </c>
      <c r="E194" s="216">
        <v>1</v>
      </c>
      <c r="F194" s="216">
        <v>7092000000</v>
      </c>
      <c r="G194" s="217" t="s">
        <v>178</v>
      </c>
      <c r="H194" s="217" t="s">
        <v>375</v>
      </c>
      <c r="I194" s="217" t="s">
        <v>200</v>
      </c>
      <c r="J194" s="217">
        <v>400</v>
      </c>
      <c r="K194" s="217" t="s">
        <v>181</v>
      </c>
      <c r="L194" s="216">
        <v>2020</v>
      </c>
      <c r="M194" s="216">
        <v>2027</v>
      </c>
      <c r="N194" s="218">
        <v>0</v>
      </c>
      <c r="O194" s="218">
        <v>563532916</v>
      </c>
      <c r="P194" s="218">
        <v>18297916</v>
      </c>
      <c r="Q194" s="218">
        <v>4630000</v>
      </c>
      <c r="R194" s="218">
        <v>60605000</v>
      </c>
      <c r="S194" s="216"/>
      <c r="T194" s="218">
        <v>0</v>
      </c>
      <c r="U194" s="218">
        <v>105000</v>
      </c>
      <c r="V194" s="218">
        <v>0</v>
      </c>
      <c r="W194" s="218">
        <v>500000</v>
      </c>
      <c r="X194" s="218">
        <v>60000000</v>
      </c>
      <c r="Y194" s="218">
        <v>0</v>
      </c>
      <c r="Z194" s="218">
        <v>20000000</v>
      </c>
      <c r="AA194" s="218">
        <v>140000000</v>
      </c>
      <c r="AB194" s="218">
        <v>160000000</v>
      </c>
      <c r="AC194" s="218">
        <v>20000000</v>
      </c>
      <c r="AD194" s="218">
        <v>140000000</v>
      </c>
      <c r="AE194" s="218">
        <v>160000000</v>
      </c>
      <c r="AF194" s="218">
        <v>20000000</v>
      </c>
      <c r="AG194" s="218">
        <v>140000000</v>
      </c>
      <c r="AH194" s="218">
        <v>160000000</v>
      </c>
      <c r="AI194" s="227">
        <v>0</v>
      </c>
      <c r="AJ194" s="236"/>
      <c r="AK194" s="236"/>
      <c r="AL194" s="234"/>
    </row>
    <row r="195" spans="1:62" s="219" customFormat="1" ht="24.6" customHeight="1" x14ac:dyDescent="0.2">
      <c r="A195" s="234"/>
      <c r="B195" s="226">
        <v>230</v>
      </c>
      <c r="C195" s="215">
        <v>2321</v>
      </c>
      <c r="D195" s="215">
        <v>6121</v>
      </c>
      <c r="E195" s="216">
        <v>1</v>
      </c>
      <c r="F195" s="216">
        <v>7200000000</v>
      </c>
      <c r="G195" s="217" t="s">
        <v>178</v>
      </c>
      <c r="H195" s="217" t="s">
        <v>376</v>
      </c>
      <c r="I195" s="217" t="s">
        <v>200</v>
      </c>
      <c r="J195" s="217">
        <v>400</v>
      </c>
      <c r="K195" s="217" t="s">
        <v>181</v>
      </c>
      <c r="L195" s="216">
        <v>2009</v>
      </c>
      <c r="M195" s="216">
        <v>2025</v>
      </c>
      <c r="N195" s="218">
        <v>0</v>
      </c>
      <c r="O195" s="218">
        <v>24200000</v>
      </c>
      <c r="P195" s="218">
        <v>23007743</v>
      </c>
      <c r="Q195" s="218">
        <v>689257</v>
      </c>
      <c r="R195" s="218">
        <v>503000</v>
      </c>
      <c r="S195" s="216"/>
      <c r="T195" s="218">
        <v>100000</v>
      </c>
      <c r="U195" s="218">
        <v>70000</v>
      </c>
      <c r="V195" s="218">
        <v>0</v>
      </c>
      <c r="W195" s="218">
        <v>333000</v>
      </c>
      <c r="X195" s="218">
        <v>0</v>
      </c>
      <c r="Y195" s="218">
        <v>0</v>
      </c>
      <c r="Z195" s="218">
        <v>0</v>
      </c>
      <c r="AA195" s="218">
        <v>0</v>
      </c>
      <c r="AB195" s="218">
        <v>0</v>
      </c>
      <c r="AC195" s="218">
        <v>0</v>
      </c>
      <c r="AD195" s="218">
        <v>0</v>
      </c>
      <c r="AE195" s="218">
        <v>0</v>
      </c>
      <c r="AF195" s="218">
        <v>0</v>
      </c>
      <c r="AG195" s="218">
        <v>0</v>
      </c>
      <c r="AH195" s="218">
        <v>0</v>
      </c>
      <c r="AI195" s="227">
        <v>0</v>
      </c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s="219" customFormat="1" ht="24.6" customHeight="1" x14ac:dyDescent="0.2">
      <c r="A196" s="234"/>
      <c r="B196" s="226">
        <v>230</v>
      </c>
      <c r="C196" s="215">
        <v>2321</v>
      </c>
      <c r="D196" s="215">
        <v>6121</v>
      </c>
      <c r="E196" s="216">
        <v>1</v>
      </c>
      <c r="F196" s="216">
        <v>7520000000</v>
      </c>
      <c r="G196" s="217" t="s">
        <v>178</v>
      </c>
      <c r="H196" s="217" t="s">
        <v>377</v>
      </c>
      <c r="I196" s="217" t="s">
        <v>193</v>
      </c>
      <c r="J196" s="217">
        <v>400</v>
      </c>
      <c r="K196" s="217" t="s">
        <v>181</v>
      </c>
      <c r="L196" s="216">
        <v>2025</v>
      </c>
      <c r="M196" s="216">
        <v>2026</v>
      </c>
      <c r="N196" s="218">
        <v>0</v>
      </c>
      <c r="O196" s="218">
        <v>13310000</v>
      </c>
      <c r="P196" s="218">
        <v>0</v>
      </c>
      <c r="Q196" s="218">
        <v>0</v>
      </c>
      <c r="R196" s="218">
        <v>1210000</v>
      </c>
      <c r="S196" s="216"/>
      <c r="T196" s="218">
        <v>0</v>
      </c>
      <c r="U196" s="218">
        <v>210000</v>
      </c>
      <c r="V196" s="218">
        <v>0</v>
      </c>
      <c r="W196" s="218">
        <v>1000000</v>
      </c>
      <c r="X196" s="218">
        <v>0</v>
      </c>
      <c r="Y196" s="218">
        <v>0</v>
      </c>
      <c r="Z196" s="218">
        <v>2100000</v>
      </c>
      <c r="AA196" s="218">
        <v>10000000</v>
      </c>
      <c r="AB196" s="218">
        <v>12100000</v>
      </c>
      <c r="AC196" s="218">
        <v>0</v>
      </c>
      <c r="AD196" s="218">
        <v>0</v>
      </c>
      <c r="AE196" s="218">
        <v>0</v>
      </c>
      <c r="AF196" s="218">
        <v>0</v>
      </c>
      <c r="AG196" s="218">
        <v>0</v>
      </c>
      <c r="AH196" s="218">
        <v>0</v>
      </c>
      <c r="AI196" s="227">
        <v>0</v>
      </c>
      <c r="AJ196" s="236"/>
      <c r="AK196" s="236"/>
      <c r="AL196" s="234"/>
    </row>
    <row r="197" spans="1:62" s="219" customFormat="1" ht="24.6" customHeight="1" x14ac:dyDescent="0.2">
      <c r="A197" s="234"/>
      <c r="B197" s="226">
        <v>230</v>
      </c>
      <c r="C197" s="215">
        <v>2321</v>
      </c>
      <c r="D197" s="215">
        <v>6121</v>
      </c>
      <c r="E197" s="216">
        <v>1</v>
      </c>
      <c r="F197" s="216">
        <v>7371000000</v>
      </c>
      <c r="G197" s="217" t="s">
        <v>178</v>
      </c>
      <c r="H197" s="217" t="s">
        <v>378</v>
      </c>
      <c r="I197" s="217" t="s">
        <v>269</v>
      </c>
      <c r="J197" s="217">
        <v>400</v>
      </c>
      <c r="K197" s="217" t="s">
        <v>181</v>
      </c>
      <c r="L197" s="216">
        <v>2016</v>
      </c>
      <c r="M197" s="216">
        <v>2027</v>
      </c>
      <c r="N197" s="218">
        <v>0</v>
      </c>
      <c r="O197" s="218">
        <v>25804736</v>
      </c>
      <c r="P197" s="218">
        <v>1126736</v>
      </c>
      <c r="Q197" s="218">
        <v>0</v>
      </c>
      <c r="R197" s="218">
        <v>6050000</v>
      </c>
      <c r="S197" s="216"/>
      <c r="T197" s="218">
        <v>0</v>
      </c>
      <c r="U197" s="218">
        <v>1050000</v>
      </c>
      <c r="V197" s="218">
        <v>0</v>
      </c>
      <c r="W197" s="218">
        <v>5000000</v>
      </c>
      <c r="X197" s="218">
        <v>0</v>
      </c>
      <c r="Y197" s="218">
        <v>0</v>
      </c>
      <c r="Z197" s="218">
        <v>9229000</v>
      </c>
      <c r="AA197" s="218">
        <v>9380000</v>
      </c>
      <c r="AB197" s="218">
        <v>18609000</v>
      </c>
      <c r="AC197" s="218">
        <v>0</v>
      </c>
      <c r="AD197" s="218">
        <v>19000</v>
      </c>
      <c r="AE197" s="218">
        <v>19000</v>
      </c>
      <c r="AF197" s="218">
        <v>0</v>
      </c>
      <c r="AG197" s="218">
        <v>0</v>
      </c>
      <c r="AH197" s="218">
        <v>0</v>
      </c>
      <c r="AI197" s="227">
        <v>0</v>
      </c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s="219" customFormat="1" ht="24.6" customHeight="1" x14ac:dyDescent="0.2">
      <c r="A198" s="234"/>
      <c r="B198" s="226">
        <v>230</v>
      </c>
      <c r="C198" s="215">
        <v>2321</v>
      </c>
      <c r="D198" s="215">
        <v>6121</v>
      </c>
      <c r="E198" s="216">
        <v>1</v>
      </c>
      <c r="F198" s="216">
        <v>7089000000</v>
      </c>
      <c r="G198" s="217" t="s">
        <v>178</v>
      </c>
      <c r="H198" s="217" t="s">
        <v>379</v>
      </c>
      <c r="I198" s="217" t="s">
        <v>193</v>
      </c>
      <c r="J198" s="217">
        <v>400</v>
      </c>
      <c r="K198" s="217" t="s">
        <v>181</v>
      </c>
      <c r="L198" s="216">
        <v>2021</v>
      </c>
      <c r="M198" s="216">
        <v>2025</v>
      </c>
      <c r="N198" s="218">
        <v>0</v>
      </c>
      <c r="O198" s="218">
        <v>58674940</v>
      </c>
      <c r="P198" s="218">
        <v>3410940</v>
      </c>
      <c r="Q198" s="218">
        <v>14120000</v>
      </c>
      <c r="R198" s="218">
        <v>40144000</v>
      </c>
      <c r="S198" s="216"/>
      <c r="T198" s="218">
        <v>0</v>
      </c>
      <c r="U198" s="218">
        <v>8744000</v>
      </c>
      <c r="V198" s="218">
        <v>0</v>
      </c>
      <c r="W198" s="218">
        <v>31400000</v>
      </c>
      <c r="X198" s="218">
        <v>0</v>
      </c>
      <c r="Y198" s="218">
        <v>0</v>
      </c>
      <c r="Z198" s="218">
        <v>1000000</v>
      </c>
      <c r="AA198" s="218">
        <v>0</v>
      </c>
      <c r="AB198" s="218">
        <v>1000000</v>
      </c>
      <c r="AC198" s="218">
        <v>0</v>
      </c>
      <c r="AD198" s="218">
        <v>0</v>
      </c>
      <c r="AE198" s="218">
        <v>0</v>
      </c>
      <c r="AF198" s="218">
        <v>0</v>
      </c>
      <c r="AG198" s="218">
        <v>0</v>
      </c>
      <c r="AH198" s="218">
        <v>0</v>
      </c>
      <c r="AI198" s="227">
        <v>0</v>
      </c>
      <c r="AJ198" s="236"/>
      <c r="AK198" s="236"/>
      <c r="AL198" s="234"/>
    </row>
    <row r="199" spans="1:62" s="219" customFormat="1" ht="24.6" customHeight="1" x14ac:dyDescent="0.2">
      <c r="A199" s="234"/>
      <c r="B199" s="226">
        <v>230</v>
      </c>
      <c r="C199" s="215">
        <v>2321</v>
      </c>
      <c r="D199" s="215">
        <v>6121</v>
      </c>
      <c r="E199" s="216">
        <v>1</v>
      </c>
      <c r="F199" s="216">
        <v>7120000000</v>
      </c>
      <c r="G199" s="217" t="s">
        <v>178</v>
      </c>
      <c r="H199" s="217" t="s">
        <v>380</v>
      </c>
      <c r="I199" s="217" t="s">
        <v>269</v>
      </c>
      <c r="J199" s="217">
        <v>400</v>
      </c>
      <c r="K199" s="217" t="s">
        <v>181</v>
      </c>
      <c r="L199" s="216">
        <v>2007</v>
      </c>
      <c r="M199" s="216">
        <v>2025</v>
      </c>
      <c r="N199" s="218">
        <v>0</v>
      </c>
      <c r="O199" s="218">
        <v>37552865</v>
      </c>
      <c r="P199" s="218">
        <v>3852865</v>
      </c>
      <c r="Q199" s="218">
        <v>23471000</v>
      </c>
      <c r="R199" s="218">
        <v>10229000</v>
      </c>
      <c r="S199" s="216"/>
      <c r="T199" s="218">
        <v>6000000</v>
      </c>
      <c r="U199" s="218">
        <v>734000</v>
      </c>
      <c r="V199" s="218">
        <v>0</v>
      </c>
      <c r="W199" s="218">
        <v>3495000</v>
      </c>
      <c r="X199" s="218">
        <v>0</v>
      </c>
      <c r="Y199" s="218">
        <v>0</v>
      </c>
      <c r="Z199" s="218">
        <v>0</v>
      </c>
      <c r="AA199" s="218">
        <v>0</v>
      </c>
      <c r="AB199" s="218">
        <v>0</v>
      </c>
      <c r="AC199" s="218">
        <v>0</v>
      </c>
      <c r="AD199" s="218">
        <v>0</v>
      </c>
      <c r="AE199" s="218">
        <v>0</v>
      </c>
      <c r="AF199" s="218">
        <v>0</v>
      </c>
      <c r="AG199" s="218">
        <v>0</v>
      </c>
      <c r="AH199" s="218">
        <v>0</v>
      </c>
      <c r="AI199" s="227">
        <v>0</v>
      </c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s="219" customFormat="1" ht="24.6" customHeight="1" x14ac:dyDescent="0.2">
      <c r="A200" s="234"/>
      <c r="B200" s="226">
        <v>230</v>
      </c>
      <c r="C200" s="215">
        <v>2321</v>
      </c>
      <c r="D200" s="215">
        <v>6121</v>
      </c>
      <c r="E200" s="216">
        <v>1</v>
      </c>
      <c r="F200" s="216">
        <v>7393000000</v>
      </c>
      <c r="G200" s="217" t="s">
        <v>178</v>
      </c>
      <c r="H200" s="217" t="s">
        <v>381</v>
      </c>
      <c r="I200" s="217" t="s">
        <v>359</v>
      </c>
      <c r="J200" s="217">
        <v>400</v>
      </c>
      <c r="K200" s="217" t="s">
        <v>181</v>
      </c>
      <c r="L200" s="216">
        <v>2009</v>
      </c>
      <c r="M200" s="216">
        <v>2025</v>
      </c>
      <c r="N200" s="218">
        <v>0</v>
      </c>
      <c r="O200" s="218">
        <v>54000000</v>
      </c>
      <c r="P200" s="218">
        <v>21948964</v>
      </c>
      <c r="Q200" s="218">
        <v>31712036</v>
      </c>
      <c r="R200" s="218">
        <v>339000</v>
      </c>
      <c r="S200" s="216"/>
      <c r="T200" s="218">
        <v>0</v>
      </c>
      <c r="U200" s="218">
        <v>59000</v>
      </c>
      <c r="V200" s="218">
        <v>0</v>
      </c>
      <c r="W200" s="218">
        <v>280000</v>
      </c>
      <c r="X200" s="218">
        <v>0</v>
      </c>
      <c r="Y200" s="218">
        <v>0</v>
      </c>
      <c r="Z200" s="218">
        <v>0</v>
      </c>
      <c r="AA200" s="218">
        <v>0</v>
      </c>
      <c r="AB200" s="218">
        <v>0</v>
      </c>
      <c r="AC200" s="218">
        <v>0</v>
      </c>
      <c r="AD200" s="218">
        <v>0</v>
      </c>
      <c r="AE200" s="218">
        <v>0</v>
      </c>
      <c r="AF200" s="218">
        <v>0</v>
      </c>
      <c r="AG200" s="218">
        <v>0</v>
      </c>
      <c r="AH200" s="218">
        <v>0</v>
      </c>
      <c r="AI200" s="227">
        <v>0</v>
      </c>
      <c r="AJ200" s="236"/>
      <c r="AK200" s="236"/>
      <c r="AL200" s="234"/>
    </row>
    <row r="201" spans="1:62" s="219" customFormat="1" ht="24.6" customHeight="1" x14ac:dyDescent="0.2">
      <c r="A201" s="234"/>
      <c r="B201" s="226">
        <v>230</v>
      </c>
      <c r="C201" s="215">
        <v>2321</v>
      </c>
      <c r="D201" s="215">
        <v>6121</v>
      </c>
      <c r="E201" s="216">
        <v>1</v>
      </c>
      <c r="F201" s="216">
        <v>7524000000</v>
      </c>
      <c r="G201" s="217" t="s">
        <v>178</v>
      </c>
      <c r="H201" s="217" t="s">
        <v>382</v>
      </c>
      <c r="I201" s="217" t="s">
        <v>193</v>
      </c>
      <c r="J201" s="217">
        <v>400</v>
      </c>
      <c r="K201" s="217" t="s">
        <v>181</v>
      </c>
      <c r="L201" s="216">
        <v>2025</v>
      </c>
      <c r="M201" s="216">
        <v>2025</v>
      </c>
      <c r="N201" s="218">
        <v>0</v>
      </c>
      <c r="O201" s="218">
        <v>0</v>
      </c>
      <c r="P201" s="218">
        <v>0</v>
      </c>
      <c r="Q201" s="218">
        <v>0</v>
      </c>
      <c r="R201" s="218">
        <v>0</v>
      </c>
      <c r="S201" s="216"/>
      <c r="T201" s="218">
        <v>0</v>
      </c>
      <c r="U201" s="218">
        <v>0</v>
      </c>
      <c r="V201" s="218">
        <v>0</v>
      </c>
      <c r="W201" s="218">
        <v>0</v>
      </c>
      <c r="X201" s="218">
        <v>0</v>
      </c>
      <c r="Y201" s="218">
        <v>0</v>
      </c>
      <c r="Z201" s="218">
        <v>0</v>
      </c>
      <c r="AA201" s="218">
        <v>0</v>
      </c>
      <c r="AB201" s="218">
        <v>0</v>
      </c>
      <c r="AC201" s="218">
        <v>0</v>
      </c>
      <c r="AD201" s="218">
        <v>0</v>
      </c>
      <c r="AE201" s="218">
        <v>0</v>
      </c>
      <c r="AF201" s="218">
        <v>0</v>
      </c>
      <c r="AG201" s="218">
        <v>0</v>
      </c>
      <c r="AH201" s="218">
        <v>0</v>
      </c>
      <c r="AI201" s="227">
        <v>0</v>
      </c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s="219" customFormat="1" ht="24.6" customHeight="1" x14ac:dyDescent="0.2">
      <c r="A202" s="234"/>
      <c r="B202" s="226">
        <v>230</v>
      </c>
      <c r="C202" s="215">
        <v>2321</v>
      </c>
      <c r="D202" s="215">
        <v>6121</v>
      </c>
      <c r="E202" s="216">
        <v>2</v>
      </c>
      <c r="F202" s="216">
        <v>7081000000</v>
      </c>
      <c r="G202" s="217" t="s">
        <v>178</v>
      </c>
      <c r="H202" s="217" t="s">
        <v>383</v>
      </c>
      <c r="I202" s="217" t="s">
        <v>283</v>
      </c>
      <c r="J202" s="217">
        <v>400</v>
      </c>
      <c r="K202" s="217" t="s">
        <v>181</v>
      </c>
      <c r="L202" s="216">
        <v>2003</v>
      </c>
      <c r="M202" s="216">
        <v>2028</v>
      </c>
      <c r="N202" s="218">
        <v>0</v>
      </c>
      <c r="O202" s="218">
        <v>264359100</v>
      </c>
      <c r="P202" s="218">
        <v>56365100</v>
      </c>
      <c r="Q202" s="218">
        <v>1010000</v>
      </c>
      <c r="R202" s="218">
        <v>8720000</v>
      </c>
      <c r="S202" s="216"/>
      <c r="T202" s="218">
        <v>200000</v>
      </c>
      <c r="U202" s="218">
        <v>2520000</v>
      </c>
      <c r="V202" s="218">
        <v>0</v>
      </c>
      <c r="W202" s="218">
        <v>6000000</v>
      </c>
      <c r="X202" s="218">
        <v>0</v>
      </c>
      <c r="Y202" s="218">
        <v>0</v>
      </c>
      <c r="Z202" s="218">
        <v>0</v>
      </c>
      <c r="AA202" s="218">
        <v>50000000</v>
      </c>
      <c r="AB202" s="218">
        <v>50000000</v>
      </c>
      <c r="AC202" s="218">
        <v>70000000</v>
      </c>
      <c r="AD202" s="218">
        <v>0</v>
      </c>
      <c r="AE202" s="218">
        <v>70000000</v>
      </c>
      <c r="AF202" s="218">
        <v>0</v>
      </c>
      <c r="AG202" s="218">
        <v>78264000</v>
      </c>
      <c r="AH202" s="218">
        <v>78264000</v>
      </c>
      <c r="AI202" s="227">
        <v>0</v>
      </c>
      <c r="AJ202" s="236"/>
      <c r="AK202" s="236"/>
      <c r="AL202" s="234"/>
    </row>
    <row r="203" spans="1:62" s="219" customFormat="1" ht="24.6" customHeight="1" x14ac:dyDescent="0.2">
      <c r="A203" s="234"/>
      <c r="B203" s="226">
        <v>230</v>
      </c>
      <c r="C203" s="215">
        <v>2321</v>
      </c>
      <c r="D203" s="215">
        <v>6121</v>
      </c>
      <c r="E203" s="216">
        <v>1</v>
      </c>
      <c r="F203" s="216">
        <v>7408000000</v>
      </c>
      <c r="G203" s="217" t="s">
        <v>178</v>
      </c>
      <c r="H203" s="217" t="s">
        <v>384</v>
      </c>
      <c r="I203" s="217" t="s">
        <v>385</v>
      </c>
      <c r="J203" s="217">
        <v>400</v>
      </c>
      <c r="K203" s="217" t="s">
        <v>181</v>
      </c>
      <c r="L203" s="216">
        <v>2018</v>
      </c>
      <c r="M203" s="216">
        <v>2025</v>
      </c>
      <c r="N203" s="218">
        <v>0</v>
      </c>
      <c r="O203" s="218">
        <v>680000</v>
      </c>
      <c r="P203" s="218">
        <v>680000</v>
      </c>
      <c r="Q203" s="218">
        <v>0</v>
      </c>
      <c r="R203" s="218">
        <v>0</v>
      </c>
      <c r="S203" s="216"/>
      <c r="T203" s="218">
        <v>0</v>
      </c>
      <c r="U203" s="218">
        <v>0</v>
      </c>
      <c r="V203" s="218">
        <v>0</v>
      </c>
      <c r="W203" s="218">
        <v>0</v>
      </c>
      <c r="X203" s="218">
        <v>0</v>
      </c>
      <c r="Y203" s="218">
        <v>0</v>
      </c>
      <c r="Z203" s="218">
        <v>0</v>
      </c>
      <c r="AA203" s="218">
        <v>0</v>
      </c>
      <c r="AB203" s="218">
        <v>0</v>
      </c>
      <c r="AC203" s="218">
        <v>0</v>
      </c>
      <c r="AD203" s="218">
        <v>0</v>
      </c>
      <c r="AE203" s="218">
        <v>0</v>
      </c>
      <c r="AF203" s="218">
        <v>0</v>
      </c>
      <c r="AG203" s="218">
        <v>0</v>
      </c>
      <c r="AH203" s="218">
        <v>0</v>
      </c>
      <c r="AI203" s="227">
        <v>0</v>
      </c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s="219" customFormat="1" ht="24.6" customHeight="1" x14ac:dyDescent="0.2">
      <c r="A204" s="234"/>
      <c r="B204" s="226">
        <v>230</v>
      </c>
      <c r="C204" s="215">
        <v>2321</v>
      </c>
      <c r="D204" s="215">
        <v>6121</v>
      </c>
      <c r="E204" s="216">
        <v>1</v>
      </c>
      <c r="F204" s="216">
        <v>7309000000</v>
      </c>
      <c r="G204" s="217" t="s">
        <v>178</v>
      </c>
      <c r="H204" s="217" t="s">
        <v>386</v>
      </c>
      <c r="I204" s="217" t="s">
        <v>193</v>
      </c>
      <c r="J204" s="217">
        <v>400</v>
      </c>
      <c r="K204" s="217" t="s">
        <v>181</v>
      </c>
      <c r="L204" s="216">
        <v>2011</v>
      </c>
      <c r="M204" s="216">
        <v>2025</v>
      </c>
      <c r="N204" s="218">
        <v>0</v>
      </c>
      <c r="O204" s="218">
        <v>17318160</v>
      </c>
      <c r="P204" s="218">
        <v>655160</v>
      </c>
      <c r="Q204" s="218">
        <v>12463000</v>
      </c>
      <c r="R204" s="218">
        <v>4200000</v>
      </c>
      <c r="S204" s="216"/>
      <c r="T204" s="218">
        <v>4200000</v>
      </c>
      <c r="U204" s="218">
        <v>0</v>
      </c>
      <c r="V204" s="218">
        <v>0</v>
      </c>
      <c r="W204" s="218">
        <v>0</v>
      </c>
      <c r="X204" s="218">
        <v>0</v>
      </c>
      <c r="Y204" s="218">
        <v>0</v>
      </c>
      <c r="Z204" s="218">
        <v>0</v>
      </c>
      <c r="AA204" s="218">
        <v>0</v>
      </c>
      <c r="AB204" s="218">
        <v>0</v>
      </c>
      <c r="AC204" s="218">
        <v>0</v>
      </c>
      <c r="AD204" s="218">
        <v>0</v>
      </c>
      <c r="AE204" s="218">
        <v>0</v>
      </c>
      <c r="AF204" s="218">
        <v>0</v>
      </c>
      <c r="AG204" s="218">
        <v>0</v>
      </c>
      <c r="AH204" s="218">
        <v>0</v>
      </c>
      <c r="AI204" s="227">
        <v>0</v>
      </c>
      <c r="AJ204" s="236"/>
      <c r="AK204" s="236"/>
      <c r="AL204" s="234"/>
    </row>
    <row r="205" spans="1:62" s="219" customFormat="1" ht="24.6" customHeight="1" x14ac:dyDescent="0.2">
      <c r="A205" s="234"/>
      <c r="B205" s="226">
        <v>230</v>
      </c>
      <c r="C205" s="215">
        <v>2321</v>
      </c>
      <c r="D205" s="215">
        <v>6121</v>
      </c>
      <c r="E205" s="216">
        <v>2</v>
      </c>
      <c r="F205" s="216">
        <v>7485000000</v>
      </c>
      <c r="G205" s="217" t="s">
        <v>178</v>
      </c>
      <c r="H205" s="217" t="s">
        <v>387</v>
      </c>
      <c r="I205" s="217" t="s">
        <v>184</v>
      </c>
      <c r="J205" s="217">
        <v>400</v>
      </c>
      <c r="K205" s="217" t="s">
        <v>181</v>
      </c>
      <c r="L205" s="216">
        <v>2020</v>
      </c>
      <c r="M205" s="216">
        <v>2026</v>
      </c>
      <c r="N205" s="218">
        <v>0</v>
      </c>
      <c r="O205" s="218">
        <v>6345930</v>
      </c>
      <c r="P205" s="218">
        <v>0</v>
      </c>
      <c r="Q205" s="218">
        <v>886930</v>
      </c>
      <c r="R205" s="218">
        <v>5459000</v>
      </c>
      <c r="S205" s="216"/>
      <c r="T205" s="218">
        <v>596000</v>
      </c>
      <c r="U205" s="218">
        <v>4563000</v>
      </c>
      <c r="V205" s="218">
        <v>0</v>
      </c>
      <c r="W205" s="218">
        <v>300000</v>
      </c>
      <c r="X205" s="218">
        <v>0</v>
      </c>
      <c r="Y205" s="218">
        <v>0</v>
      </c>
      <c r="Z205" s="218">
        <v>0</v>
      </c>
      <c r="AA205" s="218">
        <v>0</v>
      </c>
      <c r="AB205" s="218">
        <v>0</v>
      </c>
      <c r="AC205" s="218">
        <v>0</v>
      </c>
      <c r="AD205" s="218">
        <v>0</v>
      </c>
      <c r="AE205" s="218">
        <v>0</v>
      </c>
      <c r="AF205" s="218">
        <v>0</v>
      </c>
      <c r="AG205" s="218">
        <v>0</v>
      </c>
      <c r="AH205" s="218">
        <v>0</v>
      </c>
      <c r="AI205" s="227">
        <v>0</v>
      </c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s="219" customFormat="1" ht="24.6" customHeight="1" x14ac:dyDescent="0.2">
      <c r="A206" s="234"/>
      <c r="B206" s="226">
        <v>230</v>
      </c>
      <c r="C206" s="215">
        <v>2321</v>
      </c>
      <c r="D206" s="215">
        <v>6121</v>
      </c>
      <c r="E206" s="216">
        <v>2</v>
      </c>
      <c r="F206" s="216">
        <v>7513000000</v>
      </c>
      <c r="G206" s="217" t="s">
        <v>178</v>
      </c>
      <c r="H206" s="217" t="s">
        <v>388</v>
      </c>
      <c r="I206" s="217" t="s">
        <v>200</v>
      </c>
      <c r="J206" s="217">
        <v>400</v>
      </c>
      <c r="K206" s="217" t="s">
        <v>181</v>
      </c>
      <c r="L206" s="216">
        <v>2024</v>
      </c>
      <c r="M206" s="216">
        <v>2025</v>
      </c>
      <c r="N206" s="218">
        <v>0</v>
      </c>
      <c r="O206" s="218">
        <v>2520000</v>
      </c>
      <c r="P206" s="218">
        <v>0</v>
      </c>
      <c r="Q206" s="218">
        <v>0</v>
      </c>
      <c r="R206" s="218">
        <v>2520000</v>
      </c>
      <c r="S206" s="216"/>
      <c r="T206" s="218">
        <v>0</v>
      </c>
      <c r="U206" s="218">
        <v>2520000</v>
      </c>
      <c r="V206" s="218">
        <v>0</v>
      </c>
      <c r="W206" s="218">
        <v>0</v>
      </c>
      <c r="X206" s="218">
        <v>0</v>
      </c>
      <c r="Y206" s="218">
        <v>0</v>
      </c>
      <c r="Z206" s="218">
        <v>0</v>
      </c>
      <c r="AA206" s="218">
        <v>0</v>
      </c>
      <c r="AB206" s="218">
        <v>0</v>
      </c>
      <c r="AC206" s="218">
        <v>0</v>
      </c>
      <c r="AD206" s="218">
        <v>0</v>
      </c>
      <c r="AE206" s="218">
        <v>0</v>
      </c>
      <c r="AF206" s="218">
        <v>0</v>
      </c>
      <c r="AG206" s="218">
        <v>0</v>
      </c>
      <c r="AH206" s="218">
        <v>0</v>
      </c>
      <c r="AI206" s="227">
        <v>0</v>
      </c>
      <c r="AJ206" s="236"/>
      <c r="AK206" s="236"/>
      <c r="AL206" s="234"/>
    </row>
    <row r="207" spans="1:62" s="219" customFormat="1" ht="24.6" customHeight="1" x14ac:dyDescent="0.2">
      <c r="A207" s="234"/>
      <c r="B207" s="226">
        <v>230</v>
      </c>
      <c r="C207" s="215">
        <v>2321</v>
      </c>
      <c r="D207" s="215">
        <v>6121</v>
      </c>
      <c r="E207" s="216">
        <v>1</v>
      </c>
      <c r="F207" s="216">
        <v>7303000000</v>
      </c>
      <c r="G207" s="217" t="s">
        <v>178</v>
      </c>
      <c r="H207" s="217" t="s">
        <v>389</v>
      </c>
      <c r="I207" s="217" t="s">
        <v>193</v>
      </c>
      <c r="J207" s="217">
        <v>400</v>
      </c>
      <c r="K207" s="217" t="s">
        <v>181</v>
      </c>
      <c r="L207" s="216">
        <v>2009</v>
      </c>
      <c r="M207" s="216">
        <v>2025</v>
      </c>
      <c r="N207" s="218">
        <v>6644000</v>
      </c>
      <c r="O207" s="218">
        <v>8171000</v>
      </c>
      <c r="P207" s="218">
        <v>1026000</v>
      </c>
      <c r="Q207" s="218">
        <v>0</v>
      </c>
      <c r="R207" s="218">
        <v>7145000</v>
      </c>
      <c r="S207" s="216"/>
      <c r="T207" s="218">
        <v>0</v>
      </c>
      <c r="U207" s="218">
        <v>87000</v>
      </c>
      <c r="V207" s="218">
        <v>0</v>
      </c>
      <c r="W207" s="218">
        <v>414000</v>
      </c>
      <c r="X207" s="218">
        <v>6644000</v>
      </c>
      <c r="Y207" s="218">
        <v>0</v>
      </c>
      <c r="Z207" s="218">
        <v>0</v>
      </c>
      <c r="AA207" s="218">
        <v>0</v>
      </c>
      <c r="AB207" s="218">
        <v>0</v>
      </c>
      <c r="AC207" s="218">
        <v>0</v>
      </c>
      <c r="AD207" s="218">
        <v>0</v>
      </c>
      <c r="AE207" s="218">
        <v>0</v>
      </c>
      <c r="AF207" s="218">
        <v>0</v>
      </c>
      <c r="AG207" s="218">
        <v>0</v>
      </c>
      <c r="AH207" s="218">
        <v>0</v>
      </c>
      <c r="AI207" s="227">
        <v>0</v>
      </c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s="219" customFormat="1" ht="24.6" customHeight="1" x14ac:dyDescent="0.2">
      <c r="A208" s="234"/>
      <c r="B208" s="226">
        <v>230</v>
      </c>
      <c r="C208" s="215">
        <v>2321</v>
      </c>
      <c r="D208" s="215">
        <v>6121</v>
      </c>
      <c r="E208" s="216">
        <v>1</v>
      </c>
      <c r="F208" s="216">
        <v>7210000000</v>
      </c>
      <c r="G208" s="217" t="s">
        <v>178</v>
      </c>
      <c r="H208" s="217" t="s">
        <v>853</v>
      </c>
      <c r="I208" s="217" t="s">
        <v>188</v>
      </c>
      <c r="J208" s="217">
        <v>400</v>
      </c>
      <c r="K208" s="217" t="s">
        <v>181</v>
      </c>
      <c r="L208" s="216">
        <v>2003</v>
      </c>
      <c r="M208" s="216">
        <v>2025</v>
      </c>
      <c r="N208" s="218">
        <v>0</v>
      </c>
      <c r="O208" s="218">
        <v>13370798</v>
      </c>
      <c r="P208" s="218">
        <v>13227798</v>
      </c>
      <c r="Q208" s="218">
        <v>0</v>
      </c>
      <c r="R208" s="218">
        <v>143000</v>
      </c>
      <c r="S208" s="216"/>
      <c r="T208" s="218">
        <v>143000</v>
      </c>
      <c r="U208" s="218">
        <v>0</v>
      </c>
      <c r="V208" s="218">
        <v>0</v>
      </c>
      <c r="W208" s="218">
        <v>0</v>
      </c>
      <c r="X208" s="218">
        <v>0</v>
      </c>
      <c r="Y208" s="218">
        <v>0</v>
      </c>
      <c r="Z208" s="218">
        <v>0</v>
      </c>
      <c r="AA208" s="218">
        <v>0</v>
      </c>
      <c r="AB208" s="218">
        <v>0</v>
      </c>
      <c r="AC208" s="218">
        <v>0</v>
      </c>
      <c r="AD208" s="218">
        <v>0</v>
      </c>
      <c r="AE208" s="218">
        <v>0</v>
      </c>
      <c r="AF208" s="218">
        <v>0</v>
      </c>
      <c r="AG208" s="218">
        <v>0</v>
      </c>
      <c r="AH208" s="218">
        <v>0</v>
      </c>
      <c r="AI208" s="227">
        <v>0</v>
      </c>
      <c r="AJ208" s="236"/>
      <c r="AK208" s="236"/>
      <c r="AL208" s="234"/>
    </row>
    <row r="209" spans="1:62" s="219" customFormat="1" ht="24.6" customHeight="1" x14ac:dyDescent="0.2">
      <c r="A209" s="234"/>
      <c r="B209" s="226">
        <v>230</v>
      </c>
      <c r="C209" s="215">
        <v>2321</v>
      </c>
      <c r="D209" s="215">
        <v>6121</v>
      </c>
      <c r="E209" s="216">
        <v>1</v>
      </c>
      <c r="F209" s="216">
        <v>7466000000</v>
      </c>
      <c r="G209" s="217" t="s">
        <v>178</v>
      </c>
      <c r="H209" s="217" t="s">
        <v>390</v>
      </c>
      <c r="I209" s="217" t="s">
        <v>200</v>
      </c>
      <c r="J209" s="217">
        <v>400</v>
      </c>
      <c r="K209" s="217" t="s">
        <v>181</v>
      </c>
      <c r="L209" s="216">
        <v>2020</v>
      </c>
      <c r="M209" s="216">
        <v>2025</v>
      </c>
      <c r="N209" s="218">
        <v>0</v>
      </c>
      <c r="O209" s="218">
        <v>9682000</v>
      </c>
      <c r="P209" s="218">
        <v>0</v>
      </c>
      <c r="Q209" s="218">
        <v>1201000</v>
      </c>
      <c r="R209" s="218">
        <v>8481000</v>
      </c>
      <c r="S209" s="216"/>
      <c r="T209" s="218">
        <v>7029000</v>
      </c>
      <c r="U209" s="218">
        <v>252000</v>
      </c>
      <c r="V209" s="218">
        <v>0</v>
      </c>
      <c r="W209" s="218">
        <v>1200000</v>
      </c>
      <c r="X209" s="218">
        <v>0</v>
      </c>
      <c r="Y209" s="218">
        <v>0</v>
      </c>
      <c r="Z209" s="218">
        <v>0</v>
      </c>
      <c r="AA209" s="218">
        <v>0</v>
      </c>
      <c r="AB209" s="218">
        <v>0</v>
      </c>
      <c r="AC209" s="218">
        <v>0</v>
      </c>
      <c r="AD209" s="218">
        <v>0</v>
      </c>
      <c r="AE209" s="218">
        <v>0</v>
      </c>
      <c r="AF209" s="218">
        <v>0</v>
      </c>
      <c r="AG209" s="218">
        <v>0</v>
      </c>
      <c r="AH209" s="218">
        <v>0</v>
      </c>
      <c r="AI209" s="227">
        <v>0</v>
      </c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s="219" customFormat="1" ht="24.6" customHeight="1" x14ac:dyDescent="0.2">
      <c r="A210" s="234"/>
      <c r="B210" s="226">
        <v>230</v>
      </c>
      <c r="C210" s="215">
        <v>2321</v>
      </c>
      <c r="D210" s="215">
        <v>6121</v>
      </c>
      <c r="E210" s="216">
        <v>1</v>
      </c>
      <c r="F210" s="216">
        <v>7493000000</v>
      </c>
      <c r="G210" s="217" t="s">
        <v>178</v>
      </c>
      <c r="H210" s="217" t="s">
        <v>391</v>
      </c>
      <c r="I210" s="217" t="s">
        <v>193</v>
      </c>
      <c r="J210" s="217">
        <v>400</v>
      </c>
      <c r="K210" s="217" t="s">
        <v>181</v>
      </c>
      <c r="L210" s="216">
        <v>2023</v>
      </c>
      <c r="M210" s="216">
        <v>2025</v>
      </c>
      <c r="N210" s="218">
        <v>0</v>
      </c>
      <c r="O210" s="218">
        <v>10231000</v>
      </c>
      <c r="P210" s="218">
        <v>651000</v>
      </c>
      <c r="Q210" s="218">
        <v>2320000</v>
      </c>
      <c r="R210" s="218">
        <v>7260000</v>
      </c>
      <c r="S210" s="216"/>
      <c r="T210" s="218">
        <v>0</v>
      </c>
      <c r="U210" s="218">
        <v>1260000</v>
      </c>
      <c r="V210" s="218">
        <v>0</v>
      </c>
      <c r="W210" s="218">
        <v>6000000</v>
      </c>
      <c r="X210" s="218">
        <v>0</v>
      </c>
      <c r="Y210" s="218">
        <v>0</v>
      </c>
      <c r="Z210" s="218">
        <v>0</v>
      </c>
      <c r="AA210" s="218">
        <v>0</v>
      </c>
      <c r="AB210" s="218">
        <v>0</v>
      </c>
      <c r="AC210" s="218">
        <v>0</v>
      </c>
      <c r="AD210" s="218">
        <v>0</v>
      </c>
      <c r="AE210" s="218">
        <v>0</v>
      </c>
      <c r="AF210" s="218">
        <v>0</v>
      </c>
      <c r="AG210" s="218">
        <v>0</v>
      </c>
      <c r="AH210" s="218">
        <v>0</v>
      </c>
      <c r="AI210" s="227">
        <v>0</v>
      </c>
      <c r="AJ210" s="236"/>
      <c r="AK210" s="236"/>
      <c r="AL210" s="234"/>
    </row>
    <row r="211" spans="1:62" s="219" customFormat="1" ht="24.6" customHeight="1" x14ac:dyDescent="0.2">
      <c r="A211" s="234"/>
      <c r="B211" s="226">
        <v>230</v>
      </c>
      <c r="C211" s="215">
        <v>2321</v>
      </c>
      <c r="D211" s="215">
        <v>6121</v>
      </c>
      <c r="E211" s="216">
        <v>1</v>
      </c>
      <c r="F211" s="216">
        <v>7487000000</v>
      </c>
      <c r="G211" s="217" t="s">
        <v>178</v>
      </c>
      <c r="H211" s="217" t="s">
        <v>392</v>
      </c>
      <c r="I211" s="217" t="s">
        <v>193</v>
      </c>
      <c r="J211" s="217">
        <v>400</v>
      </c>
      <c r="K211" s="217" t="s">
        <v>181</v>
      </c>
      <c r="L211" s="216">
        <v>2023</v>
      </c>
      <c r="M211" s="216">
        <v>2025</v>
      </c>
      <c r="N211" s="218">
        <v>0</v>
      </c>
      <c r="O211" s="218">
        <v>31320000</v>
      </c>
      <c r="P211" s="218">
        <v>0</v>
      </c>
      <c r="Q211" s="218">
        <v>7120000</v>
      </c>
      <c r="R211" s="218">
        <v>24200000</v>
      </c>
      <c r="S211" s="216"/>
      <c r="T211" s="218">
        <v>0</v>
      </c>
      <c r="U211" s="218">
        <v>4200000</v>
      </c>
      <c r="V211" s="218">
        <v>0</v>
      </c>
      <c r="W211" s="218">
        <v>20000000</v>
      </c>
      <c r="X211" s="218">
        <v>0</v>
      </c>
      <c r="Y211" s="218">
        <v>0</v>
      </c>
      <c r="Z211" s="218">
        <v>0</v>
      </c>
      <c r="AA211" s="218">
        <v>0</v>
      </c>
      <c r="AB211" s="218">
        <v>0</v>
      </c>
      <c r="AC211" s="218">
        <v>0</v>
      </c>
      <c r="AD211" s="218">
        <v>0</v>
      </c>
      <c r="AE211" s="218">
        <v>0</v>
      </c>
      <c r="AF211" s="218">
        <v>0</v>
      </c>
      <c r="AG211" s="218">
        <v>0</v>
      </c>
      <c r="AH211" s="218">
        <v>0</v>
      </c>
      <c r="AI211" s="227">
        <v>0</v>
      </c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s="219" customFormat="1" ht="24.6" customHeight="1" x14ac:dyDescent="0.2">
      <c r="A212" s="234"/>
      <c r="B212" s="226">
        <v>230</v>
      </c>
      <c r="C212" s="215">
        <v>2321</v>
      </c>
      <c r="D212" s="215">
        <v>6121</v>
      </c>
      <c r="E212" s="216">
        <v>4</v>
      </c>
      <c r="F212" s="216">
        <v>7373000000</v>
      </c>
      <c r="G212" s="217" t="s">
        <v>178</v>
      </c>
      <c r="H212" s="217" t="s">
        <v>334</v>
      </c>
      <c r="I212" s="217" t="s">
        <v>200</v>
      </c>
      <c r="J212" s="217">
        <v>400</v>
      </c>
      <c r="K212" s="217" t="s">
        <v>181</v>
      </c>
      <c r="L212" s="216">
        <v>2017</v>
      </c>
      <c r="M212" s="216">
        <v>2028</v>
      </c>
      <c r="N212" s="218">
        <v>0</v>
      </c>
      <c r="O212" s="218">
        <v>25000</v>
      </c>
      <c r="P212" s="218">
        <v>0</v>
      </c>
      <c r="Q212" s="218">
        <v>0</v>
      </c>
      <c r="R212" s="218">
        <v>25000</v>
      </c>
      <c r="S212" s="216"/>
      <c r="T212" s="218">
        <v>25000</v>
      </c>
      <c r="U212" s="218">
        <v>0</v>
      </c>
      <c r="V212" s="218">
        <v>0</v>
      </c>
      <c r="W212" s="218">
        <v>0</v>
      </c>
      <c r="X212" s="218">
        <v>0</v>
      </c>
      <c r="Y212" s="218">
        <v>0</v>
      </c>
      <c r="Z212" s="218">
        <v>0</v>
      </c>
      <c r="AA212" s="218">
        <v>0</v>
      </c>
      <c r="AB212" s="218">
        <v>0</v>
      </c>
      <c r="AC212" s="218">
        <v>0</v>
      </c>
      <c r="AD212" s="218">
        <v>0</v>
      </c>
      <c r="AE212" s="218">
        <v>0</v>
      </c>
      <c r="AF212" s="218">
        <v>0</v>
      </c>
      <c r="AG212" s="218">
        <v>0</v>
      </c>
      <c r="AH212" s="218">
        <v>0</v>
      </c>
      <c r="AI212" s="227">
        <v>0</v>
      </c>
      <c r="AJ212" s="236"/>
      <c r="AK212" s="236"/>
      <c r="AL212" s="234"/>
    </row>
    <row r="213" spans="1:62" s="219" customFormat="1" ht="24.6" customHeight="1" x14ac:dyDescent="0.2">
      <c r="A213" s="234"/>
      <c r="B213" s="226">
        <v>230</v>
      </c>
      <c r="C213" s="215">
        <v>2321</v>
      </c>
      <c r="D213" s="215">
        <v>6121</v>
      </c>
      <c r="E213" s="216">
        <v>1</v>
      </c>
      <c r="F213" s="216">
        <v>7467000000</v>
      </c>
      <c r="G213" s="217" t="s">
        <v>178</v>
      </c>
      <c r="H213" s="217" t="s">
        <v>393</v>
      </c>
      <c r="I213" s="217" t="s">
        <v>193</v>
      </c>
      <c r="J213" s="217">
        <v>400</v>
      </c>
      <c r="K213" s="217" t="s">
        <v>181</v>
      </c>
      <c r="L213" s="216">
        <v>2020</v>
      </c>
      <c r="M213" s="216">
        <v>2025</v>
      </c>
      <c r="N213" s="218">
        <v>0</v>
      </c>
      <c r="O213" s="218">
        <v>51651600</v>
      </c>
      <c r="P213" s="218">
        <v>1651600</v>
      </c>
      <c r="Q213" s="218">
        <v>0</v>
      </c>
      <c r="R213" s="218">
        <v>50000000</v>
      </c>
      <c r="S213" s="216"/>
      <c r="T213" s="218">
        <v>0</v>
      </c>
      <c r="U213" s="218">
        <v>50000000</v>
      </c>
      <c r="V213" s="218">
        <v>0</v>
      </c>
      <c r="W213" s="218">
        <v>0</v>
      </c>
      <c r="X213" s="218">
        <v>0</v>
      </c>
      <c r="Y213" s="218">
        <v>0</v>
      </c>
      <c r="Z213" s="218">
        <v>0</v>
      </c>
      <c r="AA213" s="218">
        <v>0</v>
      </c>
      <c r="AB213" s="218">
        <v>0</v>
      </c>
      <c r="AC213" s="218">
        <v>0</v>
      </c>
      <c r="AD213" s="218">
        <v>0</v>
      </c>
      <c r="AE213" s="218">
        <v>0</v>
      </c>
      <c r="AF213" s="218">
        <v>0</v>
      </c>
      <c r="AG213" s="218">
        <v>0</v>
      </c>
      <c r="AH213" s="218">
        <v>0</v>
      </c>
      <c r="AI213" s="227">
        <v>0</v>
      </c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s="219" customFormat="1" ht="24.6" customHeight="1" x14ac:dyDescent="0.2">
      <c r="A214" s="234"/>
      <c r="B214" s="226">
        <v>230</v>
      </c>
      <c r="C214" s="215">
        <v>2321</v>
      </c>
      <c r="D214" s="215">
        <v>6121</v>
      </c>
      <c r="E214" s="216">
        <v>1</v>
      </c>
      <c r="F214" s="216">
        <v>7521000000</v>
      </c>
      <c r="G214" s="217" t="s">
        <v>178</v>
      </c>
      <c r="H214" s="217" t="s">
        <v>854</v>
      </c>
      <c r="I214" s="217" t="s">
        <v>193</v>
      </c>
      <c r="J214" s="217">
        <v>400</v>
      </c>
      <c r="K214" s="217" t="s">
        <v>181</v>
      </c>
      <c r="L214" s="216">
        <v>2025</v>
      </c>
      <c r="M214" s="216">
        <v>2026</v>
      </c>
      <c r="N214" s="218">
        <v>0</v>
      </c>
      <c r="O214" s="218">
        <v>19360000</v>
      </c>
      <c r="P214" s="218">
        <v>0</v>
      </c>
      <c r="Q214" s="218">
        <v>0</v>
      </c>
      <c r="R214" s="218">
        <v>1210000</v>
      </c>
      <c r="S214" s="216"/>
      <c r="T214" s="218">
        <v>0</v>
      </c>
      <c r="U214" s="218">
        <v>210000</v>
      </c>
      <c r="V214" s="218">
        <v>0</v>
      </c>
      <c r="W214" s="218">
        <v>1000000</v>
      </c>
      <c r="X214" s="218">
        <v>0</v>
      </c>
      <c r="Y214" s="218">
        <v>0</v>
      </c>
      <c r="Z214" s="218">
        <v>3150000</v>
      </c>
      <c r="AA214" s="218">
        <v>15000000</v>
      </c>
      <c r="AB214" s="218">
        <v>18150000</v>
      </c>
      <c r="AC214" s="218">
        <v>0</v>
      </c>
      <c r="AD214" s="218">
        <v>0</v>
      </c>
      <c r="AE214" s="218">
        <v>0</v>
      </c>
      <c r="AF214" s="218">
        <v>0</v>
      </c>
      <c r="AG214" s="218">
        <v>0</v>
      </c>
      <c r="AH214" s="218">
        <v>0</v>
      </c>
      <c r="AI214" s="227">
        <v>0</v>
      </c>
      <c r="AJ214" s="236"/>
      <c r="AK214" s="236"/>
      <c r="AL214" s="234"/>
    </row>
    <row r="215" spans="1:62" s="219" customFormat="1" ht="24.6" customHeight="1" x14ac:dyDescent="0.2">
      <c r="A215" s="234"/>
      <c r="B215" s="226">
        <v>230</v>
      </c>
      <c r="C215" s="215">
        <v>2321</v>
      </c>
      <c r="D215" s="215">
        <v>6121</v>
      </c>
      <c r="E215" s="216">
        <v>1</v>
      </c>
      <c r="F215" s="216">
        <v>7372000000</v>
      </c>
      <c r="G215" s="217" t="s">
        <v>178</v>
      </c>
      <c r="H215" s="217" t="s">
        <v>394</v>
      </c>
      <c r="I215" s="217" t="s">
        <v>395</v>
      </c>
      <c r="J215" s="217">
        <v>400</v>
      </c>
      <c r="K215" s="217" t="s">
        <v>181</v>
      </c>
      <c r="L215" s="216">
        <v>2016</v>
      </c>
      <c r="M215" s="216">
        <v>2026</v>
      </c>
      <c r="N215" s="218">
        <v>0</v>
      </c>
      <c r="O215" s="218">
        <v>35439603</v>
      </c>
      <c r="P215" s="218">
        <v>1255672</v>
      </c>
      <c r="Q215" s="218">
        <v>436931</v>
      </c>
      <c r="R215" s="218">
        <v>14861000</v>
      </c>
      <c r="S215" s="216"/>
      <c r="T215" s="218">
        <v>501000</v>
      </c>
      <c r="U215" s="218">
        <v>3360000</v>
      </c>
      <c r="V215" s="218">
        <v>0</v>
      </c>
      <c r="W215" s="218">
        <v>11000000</v>
      </c>
      <c r="X215" s="218">
        <v>0</v>
      </c>
      <c r="Y215" s="218">
        <v>0</v>
      </c>
      <c r="Z215" s="218">
        <v>3200000</v>
      </c>
      <c r="AA215" s="218">
        <v>15686000</v>
      </c>
      <c r="AB215" s="218">
        <v>18886000</v>
      </c>
      <c r="AC215" s="218">
        <v>0</v>
      </c>
      <c r="AD215" s="218">
        <v>0</v>
      </c>
      <c r="AE215" s="218">
        <v>0</v>
      </c>
      <c r="AF215" s="218">
        <v>0</v>
      </c>
      <c r="AG215" s="218">
        <v>0</v>
      </c>
      <c r="AH215" s="218">
        <v>0</v>
      </c>
      <c r="AI215" s="227">
        <v>0</v>
      </c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s="219" customFormat="1" ht="24.6" customHeight="1" x14ac:dyDescent="0.2">
      <c r="A216" s="234"/>
      <c r="B216" s="226">
        <v>230</v>
      </c>
      <c r="C216" s="215">
        <v>2321</v>
      </c>
      <c r="D216" s="215">
        <v>6121</v>
      </c>
      <c r="E216" s="216">
        <v>1</v>
      </c>
      <c r="F216" s="216">
        <v>7395000000</v>
      </c>
      <c r="G216" s="217" t="s">
        <v>178</v>
      </c>
      <c r="H216" s="217" t="s">
        <v>335</v>
      </c>
      <c r="I216" s="217" t="s">
        <v>287</v>
      </c>
      <c r="J216" s="217">
        <v>400</v>
      </c>
      <c r="K216" s="217" t="s">
        <v>181</v>
      </c>
      <c r="L216" s="216">
        <v>2014</v>
      </c>
      <c r="M216" s="216">
        <v>2029</v>
      </c>
      <c r="N216" s="218">
        <v>0</v>
      </c>
      <c r="O216" s="218">
        <v>125799580</v>
      </c>
      <c r="P216" s="218">
        <v>70261580</v>
      </c>
      <c r="Q216" s="218">
        <v>200000</v>
      </c>
      <c r="R216" s="218">
        <v>6630000</v>
      </c>
      <c r="S216" s="216"/>
      <c r="T216" s="218">
        <v>3000000</v>
      </c>
      <c r="U216" s="218">
        <v>630000</v>
      </c>
      <c r="V216" s="218">
        <v>0</v>
      </c>
      <c r="W216" s="218">
        <v>3000000</v>
      </c>
      <c r="X216" s="218">
        <v>0</v>
      </c>
      <c r="Y216" s="218">
        <v>0</v>
      </c>
      <c r="Z216" s="218">
        <v>0</v>
      </c>
      <c r="AA216" s="218">
        <v>22000000</v>
      </c>
      <c r="AB216" s="218">
        <v>22000000</v>
      </c>
      <c r="AC216" s="218">
        <v>0</v>
      </c>
      <c r="AD216" s="218">
        <v>1000000</v>
      </c>
      <c r="AE216" s="218">
        <v>1000000</v>
      </c>
      <c r="AF216" s="218">
        <v>0</v>
      </c>
      <c r="AG216" s="218">
        <v>1057000</v>
      </c>
      <c r="AH216" s="218">
        <v>1057000</v>
      </c>
      <c r="AI216" s="227">
        <v>24651000</v>
      </c>
      <c r="AJ216" s="236"/>
      <c r="AK216" s="236"/>
      <c r="AL216" s="234"/>
    </row>
    <row r="217" spans="1:62" s="219" customFormat="1" ht="24.6" customHeight="1" x14ac:dyDescent="0.2">
      <c r="A217" s="234"/>
      <c r="B217" s="226">
        <v>230</v>
      </c>
      <c r="C217" s="215">
        <v>2321</v>
      </c>
      <c r="D217" s="215">
        <v>6121</v>
      </c>
      <c r="E217" s="216">
        <v>1</v>
      </c>
      <c r="F217" s="216">
        <v>7429000000</v>
      </c>
      <c r="G217" s="217" t="s">
        <v>178</v>
      </c>
      <c r="H217" s="217" t="s">
        <v>396</v>
      </c>
      <c r="I217" s="217" t="s">
        <v>193</v>
      </c>
      <c r="J217" s="217">
        <v>400</v>
      </c>
      <c r="K217" s="217" t="s">
        <v>181</v>
      </c>
      <c r="L217" s="216">
        <v>2019</v>
      </c>
      <c r="M217" s="216">
        <v>2025</v>
      </c>
      <c r="N217" s="218">
        <v>0</v>
      </c>
      <c r="O217" s="218">
        <v>34188000</v>
      </c>
      <c r="P217" s="218">
        <v>622000</v>
      </c>
      <c r="Q217" s="218">
        <v>26828000</v>
      </c>
      <c r="R217" s="218">
        <v>6738000</v>
      </c>
      <c r="S217" s="216"/>
      <c r="T217" s="218">
        <v>3023000</v>
      </c>
      <c r="U217" s="218">
        <v>645000</v>
      </c>
      <c r="V217" s="218">
        <v>0</v>
      </c>
      <c r="W217" s="218">
        <v>3070000</v>
      </c>
      <c r="X217" s="218">
        <v>0</v>
      </c>
      <c r="Y217" s="218">
        <v>0</v>
      </c>
      <c r="Z217" s="218">
        <v>0</v>
      </c>
      <c r="AA217" s="218">
        <v>0</v>
      </c>
      <c r="AB217" s="218">
        <v>0</v>
      </c>
      <c r="AC217" s="218">
        <v>0</v>
      </c>
      <c r="AD217" s="218">
        <v>0</v>
      </c>
      <c r="AE217" s="218">
        <v>0</v>
      </c>
      <c r="AF217" s="218">
        <v>0</v>
      </c>
      <c r="AG217" s="218">
        <v>0</v>
      </c>
      <c r="AH217" s="218">
        <v>0</v>
      </c>
      <c r="AI217" s="227">
        <v>0</v>
      </c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s="219" customFormat="1" ht="24.6" customHeight="1" x14ac:dyDescent="0.2">
      <c r="A218" s="234"/>
      <c r="B218" s="226">
        <v>230</v>
      </c>
      <c r="C218" s="215">
        <v>2321</v>
      </c>
      <c r="D218" s="215">
        <v>6121</v>
      </c>
      <c r="E218" s="216">
        <v>1</v>
      </c>
      <c r="F218" s="216">
        <v>7476000000</v>
      </c>
      <c r="G218" s="217" t="s">
        <v>178</v>
      </c>
      <c r="H218" s="217" t="s">
        <v>844</v>
      </c>
      <c r="I218" s="217" t="s">
        <v>845</v>
      </c>
      <c r="J218" s="217">
        <v>400</v>
      </c>
      <c r="K218" s="217" t="s">
        <v>181</v>
      </c>
      <c r="L218" s="216">
        <v>2018</v>
      </c>
      <c r="M218" s="216">
        <v>2025</v>
      </c>
      <c r="N218" s="218">
        <v>0</v>
      </c>
      <c r="O218" s="218">
        <v>17088282</v>
      </c>
      <c r="P218" s="218">
        <v>471900</v>
      </c>
      <c r="Q218" s="218">
        <v>9364382</v>
      </c>
      <c r="R218" s="218">
        <v>7252000</v>
      </c>
      <c r="S218" s="216"/>
      <c r="T218" s="218">
        <v>2640000</v>
      </c>
      <c r="U218" s="218">
        <v>4612000</v>
      </c>
      <c r="V218" s="218">
        <v>0</v>
      </c>
      <c r="W218" s="218">
        <v>0</v>
      </c>
      <c r="X218" s="218">
        <v>0</v>
      </c>
      <c r="Y218" s="218">
        <v>0</v>
      </c>
      <c r="Z218" s="218">
        <v>0</v>
      </c>
      <c r="AA218" s="218">
        <v>0</v>
      </c>
      <c r="AB218" s="218">
        <v>0</v>
      </c>
      <c r="AC218" s="218">
        <v>0</v>
      </c>
      <c r="AD218" s="218">
        <v>0</v>
      </c>
      <c r="AE218" s="218">
        <v>0</v>
      </c>
      <c r="AF218" s="218">
        <v>0</v>
      </c>
      <c r="AG218" s="218">
        <v>0</v>
      </c>
      <c r="AH218" s="218">
        <v>0</v>
      </c>
      <c r="AI218" s="227">
        <v>0</v>
      </c>
      <c r="AJ218" s="236"/>
      <c r="AK218" s="236"/>
      <c r="AL218" s="234"/>
    </row>
    <row r="219" spans="1:62" s="219" customFormat="1" ht="24.6" customHeight="1" x14ac:dyDescent="0.2">
      <c r="A219" s="234"/>
      <c r="B219" s="226">
        <v>230</v>
      </c>
      <c r="C219" s="215">
        <v>2321</v>
      </c>
      <c r="D219" s="215">
        <v>6121</v>
      </c>
      <c r="E219" s="216">
        <v>1</v>
      </c>
      <c r="F219" s="216">
        <v>7472000000</v>
      </c>
      <c r="G219" s="217" t="s">
        <v>178</v>
      </c>
      <c r="H219" s="217" t="s">
        <v>397</v>
      </c>
      <c r="I219" s="217" t="s">
        <v>217</v>
      </c>
      <c r="J219" s="217">
        <v>400</v>
      </c>
      <c r="K219" s="217" t="s">
        <v>181</v>
      </c>
      <c r="L219" s="216">
        <v>2010</v>
      </c>
      <c r="M219" s="216">
        <v>2030</v>
      </c>
      <c r="N219" s="218">
        <v>206500000</v>
      </c>
      <c r="O219" s="218">
        <v>262635150</v>
      </c>
      <c r="P219" s="218">
        <v>90128213</v>
      </c>
      <c r="Q219" s="218">
        <v>542937</v>
      </c>
      <c r="R219" s="218">
        <v>673000</v>
      </c>
      <c r="S219" s="216"/>
      <c r="T219" s="218">
        <v>337000</v>
      </c>
      <c r="U219" s="218">
        <v>59000</v>
      </c>
      <c r="V219" s="218">
        <v>0</v>
      </c>
      <c r="W219" s="218">
        <v>277000</v>
      </c>
      <c r="X219" s="218">
        <v>0</v>
      </c>
      <c r="Y219" s="218">
        <v>0</v>
      </c>
      <c r="Z219" s="218">
        <v>2630000</v>
      </c>
      <c r="AA219" s="218">
        <v>27645000</v>
      </c>
      <c r="AB219" s="218">
        <v>30275000</v>
      </c>
      <c r="AC219" s="218">
        <v>4667000</v>
      </c>
      <c r="AD219" s="218">
        <v>25825000</v>
      </c>
      <c r="AE219" s="218">
        <v>30492000</v>
      </c>
      <c r="AF219" s="218">
        <v>24792000</v>
      </c>
      <c r="AG219" s="218">
        <v>30102000</v>
      </c>
      <c r="AH219" s="218">
        <v>54894000</v>
      </c>
      <c r="AI219" s="227">
        <v>55630000</v>
      </c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s="219" customFormat="1" ht="24.6" customHeight="1" x14ac:dyDescent="0.2">
      <c r="A220" s="234"/>
      <c r="B220" s="226">
        <v>230</v>
      </c>
      <c r="C220" s="215">
        <v>2321</v>
      </c>
      <c r="D220" s="215">
        <v>6121</v>
      </c>
      <c r="E220" s="216">
        <v>1</v>
      </c>
      <c r="F220" s="216">
        <v>7097000000</v>
      </c>
      <c r="G220" s="217" t="s">
        <v>178</v>
      </c>
      <c r="H220" s="217" t="s">
        <v>398</v>
      </c>
      <c r="I220" s="217" t="s">
        <v>200</v>
      </c>
      <c r="J220" s="217">
        <v>400</v>
      </c>
      <c r="K220" s="217" t="s">
        <v>181</v>
      </c>
      <c r="L220" s="216">
        <v>2007</v>
      </c>
      <c r="M220" s="216">
        <v>2033</v>
      </c>
      <c r="N220" s="218">
        <v>0</v>
      </c>
      <c r="O220" s="218">
        <v>297628625</v>
      </c>
      <c r="P220" s="218">
        <v>8935625</v>
      </c>
      <c r="Q220" s="218">
        <v>0</v>
      </c>
      <c r="R220" s="218">
        <v>0</v>
      </c>
      <c r="S220" s="216"/>
      <c r="T220" s="218">
        <v>0</v>
      </c>
      <c r="U220" s="218">
        <v>0</v>
      </c>
      <c r="V220" s="218">
        <v>0</v>
      </c>
      <c r="W220" s="218">
        <v>0</v>
      </c>
      <c r="X220" s="218">
        <v>0</v>
      </c>
      <c r="Y220" s="218">
        <v>0</v>
      </c>
      <c r="Z220" s="218">
        <v>0</v>
      </c>
      <c r="AA220" s="218">
        <v>0</v>
      </c>
      <c r="AB220" s="218">
        <v>0</v>
      </c>
      <c r="AC220" s="218">
        <v>0</v>
      </c>
      <c r="AD220" s="218">
        <v>0</v>
      </c>
      <c r="AE220" s="218">
        <v>0</v>
      </c>
      <c r="AF220" s="218">
        <v>23551000</v>
      </c>
      <c r="AG220" s="218">
        <v>54008000</v>
      </c>
      <c r="AH220" s="218">
        <v>77559000</v>
      </c>
      <c r="AI220" s="227">
        <v>211134000</v>
      </c>
      <c r="AJ220" s="236"/>
      <c r="AK220" s="236"/>
      <c r="AL220" s="234"/>
    </row>
    <row r="221" spans="1:62" s="219" customFormat="1" ht="24.6" customHeight="1" x14ac:dyDescent="0.2">
      <c r="A221" s="234"/>
      <c r="B221" s="226">
        <v>230</v>
      </c>
      <c r="C221" s="215">
        <v>2321</v>
      </c>
      <c r="D221" s="215">
        <v>6121</v>
      </c>
      <c r="E221" s="216">
        <v>2</v>
      </c>
      <c r="F221" s="216">
        <v>7384000000</v>
      </c>
      <c r="G221" s="217" t="s">
        <v>178</v>
      </c>
      <c r="H221" s="217" t="s">
        <v>399</v>
      </c>
      <c r="I221" s="217" t="s">
        <v>184</v>
      </c>
      <c r="J221" s="217">
        <v>400</v>
      </c>
      <c r="K221" s="217" t="s">
        <v>181</v>
      </c>
      <c r="L221" s="216">
        <v>2017</v>
      </c>
      <c r="M221" s="216">
        <v>2025</v>
      </c>
      <c r="N221" s="218">
        <v>0</v>
      </c>
      <c r="O221" s="218">
        <v>4829343</v>
      </c>
      <c r="P221" s="218">
        <v>4760343</v>
      </c>
      <c r="Q221" s="218">
        <v>26000</v>
      </c>
      <c r="R221" s="218">
        <v>26000</v>
      </c>
      <c r="S221" s="216"/>
      <c r="T221" s="218">
        <v>0</v>
      </c>
      <c r="U221" s="218">
        <v>0</v>
      </c>
      <c r="V221" s="218">
        <v>0</v>
      </c>
      <c r="W221" s="218">
        <v>26000</v>
      </c>
      <c r="X221" s="218">
        <v>0</v>
      </c>
      <c r="Y221" s="218">
        <v>0</v>
      </c>
      <c r="Z221" s="218">
        <v>0</v>
      </c>
      <c r="AA221" s="218">
        <v>17000</v>
      </c>
      <c r="AB221" s="218">
        <v>17000</v>
      </c>
      <c r="AC221" s="218">
        <v>0</v>
      </c>
      <c r="AD221" s="218">
        <v>0</v>
      </c>
      <c r="AE221" s="218">
        <v>0</v>
      </c>
      <c r="AF221" s="218">
        <v>0</v>
      </c>
      <c r="AG221" s="218">
        <v>0</v>
      </c>
      <c r="AH221" s="218">
        <v>0</v>
      </c>
      <c r="AI221" s="227">
        <v>0</v>
      </c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s="219" customFormat="1" ht="24.6" customHeight="1" x14ac:dyDescent="0.2">
      <c r="A222" s="234"/>
      <c r="B222" s="226">
        <v>230</v>
      </c>
      <c r="C222" s="215">
        <v>2321</v>
      </c>
      <c r="D222" s="215">
        <v>6121</v>
      </c>
      <c r="E222" s="216">
        <v>1</v>
      </c>
      <c r="F222" s="216">
        <v>7470000000</v>
      </c>
      <c r="G222" s="217" t="s">
        <v>178</v>
      </c>
      <c r="H222" s="217" t="s">
        <v>400</v>
      </c>
      <c r="I222" s="217" t="s">
        <v>265</v>
      </c>
      <c r="J222" s="217">
        <v>400</v>
      </c>
      <c r="K222" s="217" t="s">
        <v>181</v>
      </c>
      <c r="L222" s="216">
        <v>2020</v>
      </c>
      <c r="M222" s="216">
        <v>2028</v>
      </c>
      <c r="N222" s="218">
        <v>0</v>
      </c>
      <c r="O222" s="218">
        <v>84080000</v>
      </c>
      <c r="P222" s="218">
        <v>974000</v>
      </c>
      <c r="Q222" s="218">
        <v>1000000</v>
      </c>
      <c r="R222" s="218">
        <v>23480000</v>
      </c>
      <c r="S222" s="216"/>
      <c r="T222" s="218">
        <v>1480000</v>
      </c>
      <c r="U222" s="218">
        <v>22000000</v>
      </c>
      <c r="V222" s="218">
        <v>0</v>
      </c>
      <c r="W222" s="218">
        <v>0</v>
      </c>
      <c r="X222" s="218">
        <v>0</v>
      </c>
      <c r="Y222" s="218">
        <v>0</v>
      </c>
      <c r="Z222" s="218">
        <v>2000000</v>
      </c>
      <c r="AA222" s="218">
        <v>31780000</v>
      </c>
      <c r="AB222" s="218">
        <v>33780000</v>
      </c>
      <c r="AC222" s="218">
        <v>0</v>
      </c>
      <c r="AD222" s="218">
        <v>2000000</v>
      </c>
      <c r="AE222" s="218">
        <v>2000000</v>
      </c>
      <c r="AF222" s="218">
        <v>0</v>
      </c>
      <c r="AG222" s="218">
        <v>22846000</v>
      </c>
      <c r="AH222" s="218">
        <v>22846000</v>
      </c>
      <c r="AI222" s="227">
        <v>0</v>
      </c>
      <c r="AJ222" s="236"/>
      <c r="AK222" s="236"/>
      <c r="AL222" s="234"/>
    </row>
    <row r="223" spans="1:62" s="219" customFormat="1" ht="24.6" customHeight="1" x14ac:dyDescent="0.2">
      <c r="A223" s="234"/>
      <c r="B223" s="226">
        <v>230</v>
      </c>
      <c r="C223" s="215">
        <v>2321</v>
      </c>
      <c r="D223" s="215">
        <v>6121</v>
      </c>
      <c r="E223" s="216">
        <v>2</v>
      </c>
      <c r="F223" s="216">
        <v>7088000000</v>
      </c>
      <c r="G223" s="217" t="s">
        <v>178</v>
      </c>
      <c r="H223" s="217" t="s">
        <v>401</v>
      </c>
      <c r="I223" s="217" t="s">
        <v>402</v>
      </c>
      <c r="J223" s="217">
        <v>400</v>
      </c>
      <c r="K223" s="217" t="s">
        <v>181</v>
      </c>
      <c r="L223" s="216">
        <v>2004</v>
      </c>
      <c r="M223" s="216">
        <v>2028</v>
      </c>
      <c r="N223" s="218">
        <v>0</v>
      </c>
      <c r="O223" s="218">
        <v>71300000</v>
      </c>
      <c r="P223" s="218">
        <v>17863000</v>
      </c>
      <c r="Q223" s="218">
        <v>19115000</v>
      </c>
      <c r="R223" s="218">
        <v>14100000</v>
      </c>
      <c r="S223" s="216"/>
      <c r="T223" s="218">
        <v>2000000</v>
      </c>
      <c r="U223" s="218">
        <v>2100000</v>
      </c>
      <c r="V223" s="218">
        <v>0</v>
      </c>
      <c r="W223" s="218">
        <v>10000000</v>
      </c>
      <c r="X223" s="218">
        <v>0</v>
      </c>
      <c r="Y223" s="218">
        <v>0</v>
      </c>
      <c r="Z223" s="218">
        <v>10000000</v>
      </c>
      <c r="AA223" s="218">
        <v>4222000</v>
      </c>
      <c r="AB223" s="218">
        <v>14222000</v>
      </c>
      <c r="AC223" s="218">
        <v>0</v>
      </c>
      <c r="AD223" s="218">
        <v>6000000</v>
      </c>
      <c r="AE223" s="218">
        <v>6000000</v>
      </c>
      <c r="AF223" s="218">
        <v>0</v>
      </c>
      <c r="AG223" s="218">
        <v>0</v>
      </c>
      <c r="AH223" s="218">
        <v>0</v>
      </c>
      <c r="AI223" s="227">
        <v>0</v>
      </c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s="219" customFormat="1" ht="24.6" customHeight="1" x14ac:dyDescent="0.2">
      <c r="A224" s="234"/>
      <c r="B224" s="226">
        <v>230</v>
      </c>
      <c r="C224" s="215">
        <v>2321</v>
      </c>
      <c r="D224" s="215">
        <v>6121</v>
      </c>
      <c r="E224" s="216">
        <v>1</v>
      </c>
      <c r="F224" s="216">
        <v>7385000000</v>
      </c>
      <c r="G224" s="217" t="s">
        <v>178</v>
      </c>
      <c r="H224" s="217" t="s">
        <v>403</v>
      </c>
      <c r="I224" s="217" t="s">
        <v>265</v>
      </c>
      <c r="J224" s="217">
        <v>400</v>
      </c>
      <c r="K224" s="217" t="s">
        <v>181</v>
      </c>
      <c r="L224" s="216">
        <v>2010</v>
      </c>
      <c r="M224" s="216">
        <v>2026</v>
      </c>
      <c r="N224" s="218">
        <v>0</v>
      </c>
      <c r="O224" s="218">
        <v>4680028</v>
      </c>
      <c r="P224" s="218">
        <v>819028</v>
      </c>
      <c r="Q224" s="218">
        <v>73000</v>
      </c>
      <c r="R224" s="218">
        <v>3788000</v>
      </c>
      <c r="S224" s="216"/>
      <c r="T224" s="218">
        <v>133000</v>
      </c>
      <c r="U224" s="218">
        <v>1155000</v>
      </c>
      <c r="V224" s="218">
        <v>0</v>
      </c>
      <c r="W224" s="218">
        <v>2500000</v>
      </c>
      <c r="X224" s="218">
        <v>0</v>
      </c>
      <c r="Y224" s="218">
        <v>0</v>
      </c>
      <c r="Z224" s="218">
        <v>0</v>
      </c>
      <c r="AA224" s="218">
        <v>0</v>
      </c>
      <c r="AB224" s="218">
        <v>0</v>
      </c>
      <c r="AC224" s="218">
        <v>0</v>
      </c>
      <c r="AD224" s="218">
        <v>0</v>
      </c>
      <c r="AE224" s="218">
        <v>0</v>
      </c>
      <c r="AF224" s="218">
        <v>0</v>
      </c>
      <c r="AG224" s="218">
        <v>0</v>
      </c>
      <c r="AH224" s="218">
        <v>0</v>
      </c>
      <c r="AI224" s="227">
        <v>0</v>
      </c>
      <c r="AJ224" s="236"/>
      <c r="AK224" s="236"/>
      <c r="AL224" s="234"/>
    </row>
    <row r="225" spans="1:62" s="219" customFormat="1" ht="24.6" customHeight="1" x14ac:dyDescent="0.2">
      <c r="A225" s="234"/>
      <c r="B225" s="226">
        <v>230</v>
      </c>
      <c r="C225" s="215">
        <v>2321</v>
      </c>
      <c r="D225" s="215">
        <v>6121</v>
      </c>
      <c r="E225" s="216">
        <v>1</v>
      </c>
      <c r="F225" s="216">
        <v>7400000000</v>
      </c>
      <c r="G225" s="217" t="s">
        <v>178</v>
      </c>
      <c r="H225" s="217" t="s">
        <v>855</v>
      </c>
      <c r="I225" s="217" t="s">
        <v>248</v>
      </c>
      <c r="J225" s="217">
        <v>400</v>
      </c>
      <c r="K225" s="217" t="s">
        <v>181</v>
      </c>
      <c r="L225" s="216">
        <v>2017</v>
      </c>
      <c r="M225" s="216">
        <v>2025</v>
      </c>
      <c r="N225" s="218">
        <v>0</v>
      </c>
      <c r="O225" s="218">
        <v>10657402</v>
      </c>
      <c r="P225" s="218">
        <v>5780625</v>
      </c>
      <c r="Q225" s="218">
        <v>4830777</v>
      </c>
      <c r="R225" s="218">
        <v>46000</v>
      </c>
      <c r="S225" s="216"/>
      <c r="T225" s="218">
        <v>46000</v>
      </c>
      <c r="U225" s="218">
        <v>0</v>
      </c>
      <c r="V225" s="218">
        <v>0</v>
      </c>
      <c r="W225" s="218">
        <v>0</v>
      </c>
      <c r="X225" s="218">
        <v>0</v>
      </c>
      <c r="Y225" s="218">
        <v>0</v>
      </c>
      <c r="Z225" s="218">
        <v>0</v>
      </c>
      <c r="AA225" s="218">
        <v>0</v>
      </c>
      <c r="AB225" s="218">
        <v>0</v>
      </c>
      <c r="AC225" s="218">
        <v>0</v>
      </c>
      <c r="AD225" s="218">
        <v>0</v>
      </c>
      <c r="AE225" s="218">
        <v>0</v>
      </c>
      <c r="AF225" s="218">
        <v>0</v>
      </c>
      <c r="AG225" s="218">
        <v>0</v>
      </c>
      <c r="AH225" s="218">
        <v>0</v>
      </c>
      <c r="AI225" s="227">
        <v>0</v>
      </c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s="219" customFormat="1" ht="24.6" customHeight="1" x14ac:dyDescent="0.2">
      <c r="A226" s="234"/>
      <c r="B226" s="226">
        <v>230</v>
      </c>
      <c r="C226" s="215">
        <v>2321</v>
      </c>
      <c r="D226" s="215">
        <v>6121</v>
      </c>
      <c r="E226" s="216">
        <v>1</v>
      </c>
      <c r="F226" s="216">
        <v>7507000000</v>
      </c>
      <c r="G226" s="217" t="s">
        <v>178</v>
      </c>
      <c r="H226" s="217" t="s">
        <v>344</v>
      </c>
      <c r="I226" s="217" t="s">
        <v>184</v>
      </c>
      <c r="J226" s="217">
        <v>400</v>
      </c>
      <c r="K226" s="217" t="s">
        <v>181</v>
      </c>
      <c r="L226" s="216">
        <v>2023</v>
      </c>
      <c r="M226" s="216">
        <v>2025</v>
      </c>
      <c r="N226" s="218">
        <v>0</v>
      </c>
      <c r="O226" s="218">
        <v>2687000</v>
      </c>
      <c r="P226" s="218">
        <v>0</v>
      </c>
      <c r="Q226" s="218">
        <v>242000</v>
      </c>
      <c r="R226" s="218">
        <v>2445000</v>
      </c>
      <c r="S226" s="216"/>
      <c r="T226" s="218">
        <v>25000</v>
      </c>
      <c r="U226" s="218">
        <v>420000</v>
      </c>
      <c r="V226" s="218">
        <v>0</v>
      </c>
      <c r="W226" s="218">
        <v>2000000</v>
      </c>
      <c r="X226" s="218">
        <v>0</v>
      </c>
      <c r="Y226" s="218">
        <v>0</v>
      </c>
      <c r="Z226" s="218">
        <v>0</v>
      </c>
      <c r="AA226" s="218">
        <v>0</v>
      </c>
      <c r="AB226" s="218">
        <v>0</v>
      </c>
      <c r="AC226" s="218">
        <v>0</v>
      </c>
      <c r="AD226" s="218">
        <v>0</v>
      </c>
      <c r="AE226" s="218">
        <v>0</v>
      </c>
      <c r="AF226" s="218">
        <v>0</v>
      </c>
      <c r="AG226" s="218">
        <v>0</v>
      </c>
      <c r="AH226" s="218">
        <v>0</v>
      </c>
      <c r="AI226" s="227">
        <v>0</v>
      </c>
      <c r="AJ226" s="236"/>
      <c r="AK226" s="236"/>
      <c r="AL226" s="234"/>
    </row>
    <row r="227" spans="1:62" s="219" customFormat="1" ht="24.6" customHeight="1" x14ac:dyDescent="0.2">
      <c r="A227" s="234"/>
      <c r="B227" s="226">
        <v>230</v>
      </c>
      <c r="C227" s="215">
        <v>2321</v>
      </c>
      <c r="D227" s="215">
        <v>6121</v>
      </c>
      <c r="E227" s="216">
        <v>1</v>
      </c>
      <c r="F227" s="216">
        <v>7174000000</v>
      </c>
      <c r="G227" s="217" t="s">
        <v>178</v>
      </c>
      <c r="H227" s="217" t="s">
        <v>345</v>
      </c>
      <c r="I227" s="217" t="s">
        <v>269</v>
      </c>
      <c r="J227" s="217">
        <v>400</v>
      </c>
      <c r="K227" s="217" t="s">
        <v>181</v>
      </c>
      <c r="L227" s="216">
        <v>2007</v>
      </c>
      <c r="M227" s="216">
        <v>2027</v>
      </c>
      <c r="N227" s="218">
        <v>0</v>
      </c>
      <c r="O227" s="218">
        <v>30313634</v>
      </c>
      <c r="P227" s="218">
        <v>11931634</v>
      </c>
      <c r="Q227" s="218">
        <v>0</v>
      </c>
      <c r="R227" s="218">
        <v>2591000</v>
      </c>
      <c r="S227" s="216"/>
      <c r="T227" s="218">
        <v>292000</v>
      </c>
      <c r="U227" s="218">
        <v>399000</v>
      </c>
      <c r="V227" s="218">
        <v>0</v>
      </c>
      <c r="W227" s="218">
        <v>1900000</v>
      </c>
      <c r="X227" s="218">
        <v>0</v>
      </c>
      <c r="Y227" s="218">
        <v>0</v>
      </c>
      <c r="Z227" s="218">
        <v>2541000</v>
      </c>
      <c r="AA227" s="218">
        <v>12100000</v>
      </c>
      <c r="AB227" s="218">
        <v>14641000</v>
      </c>
      <c r="AC227" s="218">
        <v>65000</v>
      </c>
      <c r="AD227" s="218">
        <v>310000</v>
      </c>
      <c r="AE227" s="218">
        <v>375000</v>
      </c>
      <c r="AF227" s="218">
        <v>135000</v>
      </c>
      <c r="AG227" s="218">
        <v>640000</v>
      </c>
      <c r="AH227" s="218">
        <v>775000</v>
      </c>
      <c r="AI227" s="227">
        <v>0</v>
      </c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s="219" customFormat="1" ht="24.6" customHeight="1" x14ac:dyDescent="0.2">
      <c r="A228" s="234"/>
      <c r="B228" s="226">
        <v>230</v>
      </c>
      <c r="C228" s="215">
        <v>2321</v>
      </c>
      <c r="D228" s="215">
        <v>6121</v>
      </c>
      <c r="E228" s="216">
        <v>2</v>
      </c>
      <c r="F228" s="216">
        <v>7523000000</v>
      </c>
      <c r="G228" s="217" t="s">
        <v>178</v>
      </c>
      <c r="H228" s="217" t="s">
        <v>347</v>
      </c>
      <c r="I228" s="217" t="s">
        <v>188</v>
      </c>
      <c r="J228" s="217">
        <v>400</v>
      </c>
      <c r="K228" s="217" t="s">
        <v>181</v>
      </c>
      <c r="L228" s="216">
        <v>2023</v>
      </c>
      <c r="M228" s="216">
        <v>2027</v>
      </c>
      <c r="N228" s="218">
        <v>0</v>
      </c>
      <c r="O228" s="218">
        <v>5100000</v>
      </c>
      <c r="P228" s="218">
        <v>0</v>
      </c>
      <c r="Q228" s="218">
        <v>440000</v>
      </c>
      <c r="R228" s="218">
        <v>242000</v>
      </c>
      <c r="S228" s="216"/>
      <c r="T228" s="218">
        <v>0</v>
      </c>
      <c r="U228" s="218">
        <v>42000</v>
      </c>
      <c r="V228" s="218">
        <v>0</v>
      </c>
      <c r="W228" s="218">
        <v>200000</v>
      </c>
      <c r="X228" s="218">
        <v>0</v>
      </c>
      <c r="Y228" s="218">
        <v>0</v>
      </c>
      <c r="Z228" s="218">
        <v>0</v>
      </c>
      <c r="AA228" s="218">
        <v>418000</v>
      </c>
      <c r="AB228" s="218">
        <v>418000</v>
      </c>
      <c r="AC228" s="218">
        <v>0</v>
      </c>
      <c r="AD228" s="218">
        <v>4000000</v>
      </c>
      <c r="AE228" s="218">
        <v>4000000</v>
      </c>
      <c r="AF228" s="218">
        <v>0</v>
      </c>
      <c r="AG228" s="218">
        <v>0</v>
      </c>
      <c r="AH228" s="218">
        <v>0</v>
      </c>
      <c r="AI228" s="227">
        <v>0</v>
      </c>
      <c r="AJ228" s="236"/>
      <c r="AK228" s="236"/>
      <c r="AL228" s="234"/>
    </row>
    <row r="229" spans="1:62" s="219" customFormat="1" ht="24.6" customHeight="1" x14ac:dyDescent="0.2">
      <c r="A229" s="234"/>
      <c r="B229" s="226">
        <v>230</v>
      </c>
      <c r="C229" s="215">
        <v>2321</v>
      </c>
      <c r="D229" s="215">
        <v>6121</v>
      </c>
      <c r="E229" s="216">
        <v>1</v>
      </c>
      <c r="F229" s="216">
        <v>7510000000</v>
      </c>
      <c r="G229" s="217" t="s">
        <v>178</v>
      </c>
      <c r="H229" s="217" t="s">
        <v>348</v>
      </c>
      <c r="I229" s="217" t="s">
        <v>248</v>
      </c>
      <c r="J229" s="217">
        <v>400</v>
      </c>
      <c r="K229" s="217" t="s">
        <v>181</v>
      </c>
      <c r="L229" s="216">
        <v>2022</v>
      </c>
      <c r="M229" s="216">
        <v>2026</v>
      </c>
      <c r="N229" s="218">
        <v>0</v>
      </c>
      <c r="O229" s="218">
        <v>5988000</v>
      </c>
      <c r="P229" s="218">
        <v>0</v>
      </c>
      <c r="Q229" s="218">
        <v>339000</v>
      </c>
      <c r="R229" s="218">
        <v>809000</v>
      </c>
      <c r="S229" s="216"/>
      <c r="T229" s="218">
        <v>58000</v>
      </c>
      <c r="U229" s="218">
        <v>131000</v>
      </c>
      <c r="V229" s="218">
        <v>0</v>
      </c>
      <c r="W229" s="218">
        <v>620000</v>
      </c>
      <c r="X229" s="218">
        <v>0</v>
      </c>
      <c r="Y229" s="218">
        <v>0</v>
      </c>
      <c r="Z229" s="218">
        <v>840000</v>
      </c>
      <c r="AA229" s="218">
        <v>4000000</v>
      </c>
      <c r="AB229" s="218">
        <v>4840000</v>
      </c>
      <c r="AC229" s="218">
        <v>0</v>
      </c>
      <c r="AD229" s="218">
        <v>0</v>
      </c>
      <c r="AE229" s="218">
        <v>0</v>
      </c>
      <c r="AF229" s="218">
        <v>0</v>
      </c>
      <c r="AG229" s="218">
        <v>0</v>
      </c>
      <c r="AH229" s="218">
        <v>0</v>
      </c>
      <c r="AI229" s="227">
        <v>0</v>
      </c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s="219" customFormat="1" ht="24.6" customHeight="1" x14ac:dyDescent="0.2">
      <c r="A230" s="234"/>
      <c r="B230" s="226">
        <v>230</v>
      </c>
      <c r="C230" s="215">
        <v>2321</v>
      </c>
      <c r="D230" s="215">
        <v>6121</v>
      </c>
      <c r="E230" s="216">
        <v>4</v>
      </c>
      <c r="F230" s="216">
        <v>7399000000</v>
      </c>
      <c r="G230" s="217" t="s">
        <v>178</v>
      </c>
      <c r="H230" s="217" t="s">
        <v>404</v>
      </c>
      <c r="I230" s="217" t="s">
        <v>200</v>
      </c>
      <c r="J230" s="217">
        <v>400</v>
      </c>
      <c r="K230" s="217" t="s">
        <v>181</v>
      </c>
      <c r="L230" s="216">
        <v>2017</v>
      </c>
      <c r="M230" s="216">
        <v>2034</v>
      </c>
      <c r="N230" s="218">
        <v>0</v>
      </c>
      <c r="O230" s="218">
        <v>27153250</v>
      </c>
      <c r="P230" s="218">
        <v>453750</v>
      </c>
      <c r="Q230" s="218">
        <v>60500</v>
      </c>
      <c r="R230" s="218">
        <v>747000</v>
      </c>
      <c r="S230" s="216"/>
      <c r="T230" s="218">
        <v>169000</v>
      </c>
      <c r="U230" s="218">
        <v>101000</v>
      </c>
      <c r="V230" s="218">
        <v>0</v>
      </c>
      <c r="W230" s="218">
        <v>477000</v>
      </c>
      <c r="X230" s="218">
        <v>0</v>
      </c>
      <c r="Y230" s="218">
        <v>0</v>
      </c>
      <c r="Z230" s="218">
        <v>0</v>
      </c>
      <c r="AA230" s="218">
        <v>0</v>
      </c>
      <c r="AB230" s="218">
        <v>0</v>
      </c>
      <c r="AC230" s="218">
        <v>0</v>
      </c>
      <c r="AD230" s="218">
        <v>0</v>
      </c>
      <c r="AE230" s="218">
        <v>0</v>
      </c>
      <c r="AF230" s="218">
        <v>0</v>
      </c>
      <c r="AG230" s="218">
        <v>0</v>
      </c>
      <c r="AH230" s="218">
        <v>0</v>
      </c>
      <c r="AI230" s="227">
        <v>25892000</v>
      </c>
      <c r="AJ230" s="236"/>
      <c r="AK230" s="236"/>
      <c r="AL230" s="234"/>
    </row>
    <row r="231" spans="1:62" s="219" customFormat="1" ht="24.6" customHeight="1" x14ac:dyDescent="0.2">
      <c r="A231" s="234"/>
      <c r="B231" s="226">
        <v>230</v>
      </c>
      <c r="C231" s="215">
        <v>2321</v>
      </c>
      <c r="D231" s="215">
        <v>6121</v>
      </c>
      <c r="E231" s="216">
        <v>1</v>
      </c>
      <c r="F231" s="216">
        <v>7505000000</v>
      </c>
      <c r="G231" s="217" t="s">
        <v>178</v>
      </c>
      <c r="H231" s="217" t="s">
        <v>349</v>
      </c>
      <c r="I231" s="217" t="s">
        <v>193</v>
      </c>
      <c r="J231" s="217">
        <v>400</v>
      </c>
      <c r="K231" s="217" t="s">
        <v>181</v>
      </c>
      <c r="L231" s="216">
        <v>2022</v>
      </c>
      <c r="M231" s="216">
        <v>2027</v>
      </c>
      <c r="N231" s="218">
        <v>0</v>
      </c>
      <c r="O231" s="218">
        <v>27866550</v>
      </c>
      <c r="P231" s="218">
        <v>121000</v>
      </c>
      <c r="Q231" s="218">
        <v>1034550</v>
      </c>
      <c r="R231" s="218">
        <v>942000</v>
      </c>
      <c r="S231" s="216"/>
      <c r="T231" s="218">
        <v>942000</v>
      </c>
      <c r="U231" s="218">
        <v>0</v>
      </c>
      <c r="V231" s="218">
        <v>0</v>
      </c>
      <c r="W231" s="218">
        <v>0</v>
      </c>
      <c r="X231" s="218">
        <v>0</v>
      </c>
      <c r="Y231" s="218">
        <v>0</v>
      </c>
      <c r="Z231" s="218">
        <v>4474000</v>
      </c>
      <c r="AA231" s="218">
        <v>21295000</v>
      </c>
      <c r="AB231" s="218">
        <v>25769000</v>
      </c>
      <c r="AC231" s="218">
        <v>0</v>
      </c>
      <c r="AD231" s="218">
        <v>0</v>
      </c>
      <c r="AE231" s="218">
        <v>0</v>
      </c>
      <c r="AF231" s="218">
        <v>0</v>
      </c>
      <c r="AG231" s="218">
        <v>0</v>
      </c>
      <c r="AH231" s="218">
        <v>0</v>
      </c>
      <c r="AI231" s="227">
        <v>0</v>
      </c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s="219" customFormat="1" ht="24.6" customHeight="1" x14ac:dyDescent="0.2">
      <c r="A232" s="234"/>
      <c r="B232" s="226">
        <v>230</v>
      </c>
      <c r="C232" s="215">
        <v>2321</v>
      </c>
      <c r="D232" s="215">
        <v>6121</v>
      </c>
      <c r="E232" s="216">
        <v>2</v>
      </c>
      <c r="F232" s="216">
        <v>7315000000</v>
      </c>
      <c r="G232" s="217" t="s">
        <v>178</v>
      </c>
      <c r="H232" s="217" t="s">
        <v>405</v>
      </c>
      <c r="I232" s="217" t="s">
        <v>248</v>
      </c>
      <c r="J232" s="217">
        <v>400</v>
      </c>
      <c r="K232" s="217" t="s">
        <v>181</v>
      </c>
      <c r="L232" s="216">
        <v>2010</v>
      </c>
      <c r="M232" s="216">
        <v>2028</v>
      </c>
      <c r="N232" s="218">
        <v>0</v>
      </c>
      <c r="O232" s="218">
        <v>126249725</v>
      </c>
      <c r="P232" s="218">
        <v>17963725</v>
      </c>
      <c r="Q232" s="218">
        <v>210000</v>
      </c>
      <c r="R232" s="218">
        <v>805000</v>
      </c>
      <c r="S232" s="216"/>
      <c r="T232" s="218">
        <v>200000</v>
      </c>
      <c r="U232" s="218">
        <v>105000</v>
      </c>
      <c r="V232" s="218">
        <v>0</v>
      </c>
      <c r="W232" s="218">
        <v>500000</v>
      </c>
      <c r="X232" s="218">
        <v>0</v>
      </c>
      <c r="Y232" s="218">
        <v>0</v>
      </c>
      <c r="Z232" s="218">
        <v>0</v>
      </c>
      <c r="AA232" s="218">
        <v>31000000</v>
      </c>
      <c r="AB232" s="218">
        <v>31000000</v>
      </c>
      <c r="AC232" s="218">
        <v>0</v>
      </c>
      <c r="AD232" s="218">
        <v>45000000</v>
      </c>
      <c r="AE232" s="218">
        <v>45000000</v>
      </c>
      <c r="AF232" s="218">
        <v>0</v>
      </c>
      <c r="AG232" s="218">
        <v>31271000</v>
      </c>
      <c r="AH232" s="218">
        <v>31271000</v>
      </c>
      <c r="AI232" s="227">
        <v>0</v>
      </c>
      <c r="AJ232" s="236"/>
      <c r="AK232" s="236"/>
      <c r="AL232" s="234"/>
    </row>
    <row r="233" spans="1:62" s="219" customFormat="1" ht="24.6" customHeight="1" x14ac:dyDescent="0.2">
      <c r="A233" s="234"/>
      <c r="B233" s="226">
        <v>230</v>
      </c>
      <c r="C233" s="215">
        <v>2321</v>
      </c>
      <c r="D233" s="215">
        <v>6121</v>
      </c>
      <c r="E233" s="216">
        <v>1</v>
      </c>
      <c r="F233" s="216">
        <v>7420000000</v>
      </c>
      <c r="G233" s="217" t="s">
        <v>178</v>
      </c>
      <c r="H233" s="217" t="s">
        <v>406</v>
      </c>
      <c r="I233" s="217" t="s">
        <v>184</v>
      </c>
      <c r="J233" s="217">
        <v>400</v>
      </c>
      <c r="K233" s="217" t="s">
        <v>181</v>
      </c>
      <c r="L233" s="216">
        <v>2018</v>
      </c>
      <c r="M233" s="216">
        <v>2027</v>
      </c>
      <c r="N233" s="218">
        <v>0</v>
      </c>
      <c r="O233" s="218">
        <v>7987350</v>
      </c>
      <c r="P233" s="218">
        <v>969350</v>
      </c>
      <c r="Q233" s="218">
        <v>0</v>
      </c>
      <c r="R233" s="218">
        <v>2178000</v>
      </c>
      <c r="S233" s="216"/>
      <c r="T233" s="218">
        <v>0</v>
      </c>
      <c r="U233" s="218">
        <v>378000</v>
      </c>
      <c r="V233" s="218">
        <v>0</v>
      </c>
      <c r="W233" s="218">
        <v>1800000</v>
      </c>
      <c r="X233" s="218">
        <v>0</v>
      </c>
      <c r="Y233" s="218">
        <v>0</v>
      </c>
      <c r="Z233" s="218">
        <v>0</v>
      </c>
      <c r="AA233" s="218">
        <v>0</v>
      </c>
      <c r="AB233" s="218">
        <v>0</v>
      </c>
      <c r="AC233" s="218">
        <v>840000</v>
      </c>
      <c r="AD233" s="218">
        <v>4000000</v>
      </c>
      <c r="AE233" s="218">
        <v>4840000</v>
      </c>
      <c r="AF233" s="218">
        <v>0</v>
      </c>
      <c r="AG233" s="218">
        <v>0</v>
      </c>
      <c r="AH233" s="218">
        <v>0</v>
      </c>
      <c r="AI233" s="227">
        <v>0</v>
      </c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s="219" customFormat="1" ht="24.6" customHeight="1" x14ac:dyDescent="0.2">
      <c r="A234" s="234"/>
      <c r="B234" s="226">
        <v>230</v>
      </c>
      <c r="C234" s="215">
        <v>2321</v>
      </c>
      <c r="D234" s="215">
        <v>6121</v>
      </c>
      <c r="E234" s="216">
        <v>2</v>
      </c>
      <c r="F234" s="216">
        <v>7517000000</v>
      </c>
      <c r="G234" s="217" t="s">
        <v>178</v>
      </c>
      <c r="H234" s="217" t="s">
        <v>407</v>
      </c>
      <c r="I234" s="217" t="s">
        <v>374</v>
      </c>
      <c r="J234" s="217">
        <v>400</v>
      </c>
      <c r="K234" s="217" t="s">
        <v>181</v>
      </c>
      <c r="L234" s="216">
        <v>2024</v>
      </c>
      <c r="M234" s="216">
        <v>2027</v>
      </c>
      <c r="N234" s="218">
        <v>0</v>
      </c>
      <c r="O234" s="218">
        <v>20256000</v>
      </c>
      <c r="P234" s="218">
        <v>0</v>
      </c>
      <c r="Q234" s="218">
        <v>0</v>
      </c>
      <c r="R234" s="218">
        <v>2106000</v>
      </c>
      <c r="S234" s="216"/>
      <c r="T234" s="218">
        <v>0</v>
      </c>
      <c r="U234" s="218">
        <v>366000</v>
      </c>
      <c r="V234" s="218">
        <v>0</v>
      </c>
      <c r="W234" s="218">
        <v>1740000</v>
      </c>
      <c r="X234" s="218">
        <v>0</v>
      </c>
      <c r="Y234" s="218">
        <v>0</v>
      </c>
      <c r="Z234" s="218">
        <v>3150000</v>
      </c>
      <c r="AA234" s="218">
        <v>15000000</v>
      </c>
      <c r="AB234" s="218">
        <v>18150000</v>
      </c>
      <c r="AC234" s="218">
        <v>0</v>
      </c>
      <c r="AD234" s="218">
        <v>0</v>
      </c>
      <c r="AE234" s="218">
        <v>0</v>
      </c>
      <c r="AF234" s="218">
        <v>0</v>
      </c>
      <c r="AG234" s="218">
        <v>0</v>
      </c>
      <c r="AH234" s="218">
        <v>0</v>
      </c>
      <c r="AI234" s="227">
        <v>0</v>
      </c>
      <c r="AJ234" s="236"/>
      <c r="AK234" s="236"/>
      <c r="AL234" s="234"/>
    </row>
    <row r="235" spans="1:62" s="219" customFormat="1" ht="24.6" customHeight="1" x14ac:dyDescent="0.2">
      <c r="A235" s="234"/>
      <c r="B235" s="226">
        <v>230</v>
      </c>
      <c r="C235" s="215">
        <v>2321</v>
      </c>
      <c r="D235" s="215">
        <v>6121</v>
      </c>
      <c r="E235" s="216">
        <v>1</v>
      </c>
      <c r="F235" s="216">
        <v>7256000000</v>
      </c>
      <c r="G235" s="217" t="s">
        <v>178</v>
      </c>
      <c r="H235" s="217" t="s">
        <v>408</v>
      </c>
      <c r="I235" s="217" t="s">
        <v>248</v>
      </c>
      <c r="J235" s="217">
        <v>400</v>
      </c>
      <c r="K235" s="217" t="s">
        <v>181</v>
      </c>
      <c r="L235" s="216">
        <v>2008</v>
      </c>
      <c r="M235" s="216">
        <v>2025</v>
      </c>
      <c r="N235" s="218">
        <v>0</v>
      </c>
      <c r="O235" s="218">
        <v>46165238</v>
      </c>
      <c r="P235" s="218">
        <v>9645858</v>
      </c>
      <c r="Q235" s="218">
        <v>27735380</v>
      </c>
      <c r="R235" s="218">
        <v>8784000</v>
      </c>
      <c r="S235" s="216"/>
      <c r="T235" s="218">
        <v>8784000</v>
      </c>
      <c r="U235" s="218">
        <v>0</v>
      </c>
      <c r="V235" s="218">
        <v>0</v>
      </c>
      <c r="W235" s="218">
        <v>0</v>
      </c>
      <c r="X235" s="218">
        <v>0</v>
      </c>
      <c r="Y235" s="218">
        <v>0</v>
      </c>
      <c r="Z235" s="218">
        <v>0</v>
      </c>
      <c r="AA235" s="218">
        <v>0</v>
      </c>
      <c r="AB235" s="218">
        <v>0</v>
      </c>
      <c r="AC235" s="218">
        <v>0</v>
      </c>
      <c r="AD235" s="218">
        <v>0</v>
      </c>
      <c r="AE235" s="218">
        <v>0</v>
      </c>
      <c r="AF235" s="218">
        <v>0</v>
      </c>
      <c r="AG235" s="218">
        <v>0</v>
      </c>
      <c r="AH235" s="218">
        <v>0</v>
      </c>
      <c r="AI235" s="227">
        <v>0</v>
      </c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s="219" customFormat="1" ht="24.6" customHeight="1" x14ac:dyDescent="0.2">
      <c r="A236" s="234"/>
      <c r="B236" s="226">
        <v>230</v>
      </c>
      <c r="C236" s="215">
        <v>2321</v>
      </c>
      <c r="D236" s="215">
        <v>6121</v>
      </c>
      <c r="E236" s="216">
        <v>1</v>
      </c>
      <c r="F236" s="216">
        <v>7376000000</v>
      </c>
      <c r="G236" s="217" t="s">
        <v>178</v>
      </c>
      <c r="H236" s="217" t="s">
        <v>251</v>
      </c>
      <c r="I236" s="217" t="s">
        <v>248</v>
      </c>
      <c r="J236" s="217">
        <v>400</v>
      </c>
      <c r="K236" s="217" t="s">
        <v>181</v>
      </c>
      <c r="L236" s="216">
        <v>2015</v>
      </c>
      <c r="M236" s="216">
        <v>2025</v>
      </c>
      <c r="N236" s="218">
        <v>0</v>
      </c>
      <c r="O236" s="218">
        <v>109989000</v>
      </c>
      <c r="P236" s="218">
        <v>28399000</v>
      </c>
      <c r="Q236" s="218">
        <v>75320000</v>
      </c>
      <c r="R236" s="218">
        <v>6270000</v>
      </c>
      <c r="S236" s="216"/>
      <c r="T236" s="218">
        <v>6270000</v>
      </c>
      <c r="U236" s="218">
        <v>0</v>
      </c>
      <c r="V236" s="218">
        <v>0</v>
      </c>
      <c r="W236" s="218">
        <v>0</v>
      </c>
      <c r="X236" s="218">
        <v>0</v>
      </c>
      <c r="Y236" s="218">
        <v>0</v>
      </c>
      <c r="Z236" s="218">
        <v>0</v>
      </c>
      <c r="AA236" s="218">
        <v>0</v>
      </c>
      <c r="AB236" s="218">
        <v>0</v>
      </c>
      <c r="AC236" s="218">
        <v>0</v>
      </c>
      <c r="AD236" s="218">
        <v>0</v>
      </c>
      <c r="AE236" s="218">
        <v>0</v>
      </c>
      <c r="AF236" s="218">
        <v>0</v>
      </c>
      <c r="AG236" s="218">
        <v>0</v>
      </c>
      <c r="AH236" s="218">
        <v>0</v>
      </c>
      <c r="AI236" s="227">
        <v>0</v>
      </c>
      <c r="AJ236" s="236"/>
      <c r="AK236" s="236"/>
      <c r="AL236" s="234"/>
    </row>
    <row r="237" spans="1:62" s="219" customFormat="1" ht="24.6" customHeight="1" x14ac:dyDescent="0.2">
      <c r="A237" s="234"/>
      <c r="B237" s="226">
        <v>230</v>
      </c>
      <c r="C237" s="215">
        <v>2321</v>
      </c>
      <c r="D237" s="215">
        <v>6121</v>
      </c>
      <c r="E237" s="216">
        <v>3</v>
      </c>
      <c r="F237" s="216">
        <v>7515000000</v>
      </c>
      <c r="G237" s="217" t="s">
        <v>178</v>
      </c>
      <c r="H237" s="217" t="s">
        <v>352</v>
      </c>
      <c r="I237" s="217" t="s">
        <v>265</v>
      </c>
      <c r="J237" s="217">
        <v>400</v>
      </c>
      <c r="K237" s="217" t="s">
        <v>181</v>
      </c>
      <c r="L237" s="216">
        <v>2023</v>
      </c>
      <c r="M237" s="216">
        <v>2027</v>
      </c>
      <c r="N237" s="218">
        <v>0</v>
      </c>
      <c r="O237" s="218">
        <v>71051450</v>
      </c>
      <c r="P237" s="218">
        <v>0</v>
      </c>
      <c r="Q237" s="218">
        <v>296450</v>
      </c>
      <c r="R237" s="218">
        <v>2731000</v>
      </c>
      <c r="S237" s="216"/>
      <c r="T237" s="218">
        <v>1000000</v>
      </c>
      <c r="U237" s="218">
        <v>301000</v>
      </c>
      <c r="V237" s="218">
        <v>0</v>
      </c>
      <c r="W237" s="218">
        <v>1430000</v>
      </c>
      <c r="X237" s="218">
        <v>0</v>
      </c>
      <c r="Y237" s="218">
        <v>0</v>
      </c>
      <c r="Z237" s="218">
        <v>15776000</v>
      </c>
      <c r="AA237" s="218">
        <v>17499000</v>
      </c>
      <c r="AB237" s="218">
        <v>33275000</v>
      </c>
      <c r="AC237" s="218">
        <v>6032000</v>
      </c>
      <c r="AD237" s="218">
        <v>28717000</v>
      </c>
      <c r="AE237" s="218">
        <v>34749000</v>
      </c>
      <c r="AF237" s="218">
        <v>0</v>
      </c>
      <c r="AG237" s="218">
        <v>0</v>
      </c>
      <c r="AH237" s="218">
        <v>0</v>
      </c>
      <c r="AI237" s="227">
        <v>0</v>
      </c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s="219" customFormat="1" ht="24.6" customHeight="1" x14ac:dyDescent="0.2">
      <c r="A238" s="234"/>
      <c r="B238" s="226">
        <v>230</v>
      </c>
      <c r="C238" s="215">
        <v>2321</v>
      </c>
      <c r="D238" s="215">
        <v>6121</v>
      </c>
      <c r="E238" s="216">
        <v>4</v>
      </c>
      <c r="F238" s="216">
        <v>7090000000</v>
      </c>
      <c r="G238" s="217" t="s">
        <v>178</v>
      </c>
      <c r="H238" s="217" t="s">
        <v>409</v>
      </c>
      <c r="I238" s="217" t="s">
        <v>374</v>
      </c>
      <c r="J238" s="217">
        <v>400</v>
      </c>
      <c r="K238" s="217" t="s">
        <v>181</v>
      </c>
      <c r="L238" s="216">
        <v>2016</v>
      </c>
      <c r="M238" s="216">
        <v>2033</v>
      </c>
      <c r="N238" s="218">
        <v>0</v>
      </c>
      <c r="O238" s="218">
        <v>174118293</v>
      </c>
      <c r="P238" s="218">
        <v>1594293</v>
      </c>
      <c r="Q238" s="218">
        <v>0</v>
      </c>
      <c r="R238" s="218">
        <v>1480000</v>
      </c>
      <c r="S238" s="216"/>
      <c r="T238" s="218">
        <v>450000</v>
      </c>
      <c r="U238" s="218">
        <v>179000</v>
      </c>
      <c r="V238" s="218">
        <v>0</v>
      </c>
      <c r="W238" s="218">
        <v>851000</v>
      </c>
      <c r="X238" s="218">
        <v>0</v>
      </c>
      <c r="Y238" s="218">
        <v>0</v>
      </c>
      <c r="Z238" s="218">
        <v>0</v>
      </c>
      <c r="AA238" s="218">
        <v>0</v>
      </c>
      <c r="AB238" s="218">
        <v>0</v>
      </c>
      <c r="AC238" s="218">
        <v>0</v>
      </c>
      <c r="AD238" s="218">
        <v>0</v>
      </c>
      <c r="AE238" s="218">
        <v>0</v>
      </c>
      <c r="AF238" s="218">
        <v>0</v>
      </c>
      <c r="AG238" s="218">
        <v>0</v>
      </c>
      <c r="AH238" s="218">
        <v>0</v>
      </c>
      <c r="AI238" s="227">
        <v>171044000</v>
      </c>
      <c r="AJ238" s="236"/>
      <c r="AK238" s="236"/>
      <c r="AL238" s="234"/>
    </row>
    <row r="239" spans="1:62" s="219" customFormat="1" ht="24.6" customHeight="1" x14ac:dyDescent="0.2">
      <c r="A239" s="234"/>
      <c r="B239" s="226">
        <v>230</v>
      </c>
      <c r="C239" s="215">
        <v>2321</v>
      </c>
      <c r="D239" s="215">
        <v>6121</v>
      </c>
      <c r="E239" s="216">
        <v>1</v>
      </c>
      <c r="F239" s="216">
        <v>7497000000</v>
      </c>
      <c r="G239" s="217" t="s">
        <v>178</v>
      </c>
      <c r="H239" s="217" t="s">
        <v>410</v>
      </c>
      <c r="I239" s="217" t="s">
        <v>200</v>
      </c>
      <c r="J239" s="217">
        <v>400</v>
      </c>
      <c r="K239" s="217" t="s">
        <v>181</v>
      </c>
      <c r="L239" s="216">
        <v>2023</v>
      </c>
      <c r="M239" s="216">
        <v>2026</v>
      </c>
      <c r="N239" s="218">
        <v>0</v>
      </c>
      <c r="O239" s="218">
        <v>3388000</v>
      </c>
      <c r="P239" s="218">
        <v>0</v>
      </c>
      <c r="Q239" s="218">
        <v>1936000</v>
      </c>
      <c r="R239" s="218">
        <v>847000</v>
      </c>
      <c r="S239" s="216"/>
      <c r="T239" s="218">
        <v>0</v>
      </c>
      <c r="U239" s="218">
        <v>147000</v>
      </c>
      <c r="V239" s="218">
        <v>0</v>
      </c>
      <c r="W239" s="218">
        <v>700000</v>
      </c>
      <c r="X239" s="218">
        <v>0</v>
      </c>
      <c r="Y239" s="218">
        <v>0</v>
      </c>
      <c r="Z239" s="218">
        <v>105000</v>
      </c>
      <c r="AA239" s="218">
        <v>500000</v>
      </c>
      <c r="AB239" s="218">
        <v>605000</v>
      </c>
      <c r="AC239" s="218">
        <v>0</v>
      </c>
      <c r="AD239" s="218">
        <v>0</v>
      </c>
      <c r="AE239" s="218">
        <v>0</v>
      </c>
      <c r="AF239" s="218">
        <v>0</v>
      </c>
      <c r="AG239" s="218">
        <v>0</v>
      </c>
      <c r="AH239" s="218">
        <v>0</v>
      </c>
      <c r="AI239" s="227">
        <v>0</v>
      </c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s="219" customFormat="1" ht="24.6" customHeight="1" x14ac:dyDescent="0.2">
      <c r="A240" s="234"/>
      <c r="B240" s="226">
        <v>230</v>
      </c>
      <c r="C240" s="215">
        <v>2321</v>
      </c>
      <c r="D240" s="215">
        <v>6121</v>
      </c>
      <c r="E240" s="216">
        <v>4</v>
      </c>
      <c r="F240" s="216">
        <v>7448000000</v>
      </c>
      <c r="G240" s="217" t="s">
        <v>178</v>
      </c>
      <c r="H240" s="217" t="s">
        <v>355</v>
      </c>
      <c r="I240" s="217" t="s">
        <v>315</v>
      </c>
      <c r="J240" s="217">
        <v>400</v>
      </c>
      <c r="K240" s="217" t="s">
        <v>356</v>
      </c>
      <c r="L240" s="216">
        <v>2016</v>
      </c>
      <c r="M240" s="216">
        <v>2028</v>
      </c>
      <c r="N240" s="218">
        <v>0</v>
      </c>
      <c r="O240" s="218">
        <v>19700000</v>
      </c>
      <c r="P240" s="218">
        <v>962000</v>
      </c>
      <c r="Q240" s="218">
        <v>0</v>
      </c>
      <c r="R240" s="218">
        <v>121000</v>
      </c>
      <c r="S240" s="216"/>
      <c r="T240" s="218">
        <v>0</v>
      </c>
      <c r="U240" s="218">
        <v>21000</v>
      </c>
      <c r="V240" s="218">
        <v>0</v>
      </c>
      <c r="W240" s="218">
        <v>100000</v>
      </c>
      <c r="X240" s="218">
        <v>0</v>
      </c>
      <c r="Y240" s="218">
        <v>0</v>
      </c>
      <c r="Z240" s="218">
        <v>0</v>
      </c>
      <c r="AA240" s="218">
        <v>100000</v>
      </c>
      <c r="AB240" s="218">
        <v>100000</v>
      </c>
      <c r="AC240" s="218">
        <v>0</v>
      </c>
      <c r="AD240" s="218">
        <v>547000</v>
      </c>
      <c r="AE240" s="218">
        <v>547000</v>
      </c>
      <c r="AF240" s="218">
        <v>0</v>
      </c>
      <c r="AG240" s="218">
        <v>17970000</v>
      </c>
      <c r="AH240" s="218">
        <v>17970000</v>
      </c>
      <c r="AI240" s="227">
        <v>0</v>
      </c>
      <c r="AJ240" s="236"/>
      <c r="AK240" s="236"/>
      <c r="AL240" s="234"/>
    </row>
    <row r="241" spans="1:62" s="219" customFormat="1" ht="24.6" customHeight="1" x14ac:dyDescent="0.2">
      <c r="A241" s="234"/>
      <c r="B241" s="226">
        <v>230</v>
      </c>
      <c r="C241" s="215">
        <v>2321</v>
      </c>
      <c r="D241" s="215">
        <v>6121</v>
      </c>
      <c r="E241" s="216">
        <v>1</v>
      </c>
      <c r="F241" s="216">
        <v>7443000000</v>
      </c>
      <c r="G241" s="217" t="s">
        <v>178</v>
      </c>
      <c r="H241" s="217" t="s">
        <v>411</v>
      </c>
      <c r="I241" s="217" t="s">
        <v>193</v>
      </c>
      <c r="J241" s="217">
        <v>400</v>
      </c>
      <c r="K241" s="217" t="s">
        <v>181</v>
      </c>
      <c r="L241" s="216">
        <v>2020</v>
      </c>
      <c r="M241" s="216">
        <v>2025</v>
      </c>
      <c r="N241" s="218">
        <v>0</v>
      </c>
      <c r="O241" s="218">
        <v>15779322</v>
      </c>
      <c r="P241" s="218">
        <v>590580</v>
      </c>
      <c r="Q241" s="218">
        <v>7307742</v>
      </c>
      <c r="R241" s="218">
        <v>7881000</v>
      </c>
      <c r="S241" s="216"/>
      <c r="T241" s="218">
        <v>7381000</v>
      </c>
      <c r="U241" s="218">
        <v>87000</v>
      </c>
      <c r="V241" s="218">
        <v>0</v>
      </c>
      <c r="W241" s="218">
        <v>413000</v>
      </c>
      <c r="X241" s="218">
        <v>0</v>
      </c>
      <c r="Y241" s="218">
        <v>0</v>
      </c>
      <c r="Z241" s="218">
        <v>0</v>
      </c>
      <c r="AA241" s="218">
        <v>0</v>
      </c>
      <c r="AB241" s="218">
        <v>0</v>
      </c>
      <c r="AC241" s="218">
        <v>0</v>
      </c>
      <c r="AD241" s="218">
        <v>0</v>
      </c>
      <c r="AE241" s="218">
        <v>0</v>
      </c>
      <c r="AF241" s="218">
        <v>0</v>
      </c>
      <c r="AG241" s="218">
        <v>0</v>
      </c>
      <c r="AH241" s="218">
        <v>0</v>
      </c>
      <c r="AI241" s="227">
        <v>0</v>
      </c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s="219" customFormat="1" ht="24.6" customHeight="1" x14ac:dyDescent="0.2">
      <c r="A242" s="234"/>
      <c r="B242" s="226">
        <v>230</v>
      </c>
      <c r="C242" s="215">
        <v>2321</v>
      </c>
      <c r="D242" s="215">
        <v>6121</v>
      </c>
      <c r="E242" s="216">
        <v>1</v>
      </c>
      <c r="F242" s="216">
        <v>7500000000</v>
      </c>
      <c r="G242" s="217" t="s">
        <v>178</v>
      </c>
      <c r="H242" s="217" t="s">
        <v>360</v>
      </c>
      <c r="I242" s="217" t="s">
        <v>184</v>
      </c>
      <c r="J242" s="217">
        <v>400</v>
      </c>
      <c r="K242" s="217" t="s">
        <v>181</v>
      </c>
      <c r="L242" s="216">
        <v>2023</v>
      </c>
      <c r="M242" s="216">
        <v>2026</v>
      </c>
      <c r="N242" s="218">
        <v>0</v>
      </c>
      <c r="O242" s="218">
        <v>3918300</v>
      </c>
      <c r="P242" s="218">
        <v>60500</v>
      </c>
      <c r="Q242" s="218">
        <v>580800</v>
      </c>
      <c r="R242" s="218">
        <v>565000</v>
      </c>
      <c r="S242" s="216"/>
      <c r="T242" s="218">
        <v>565000</v>
      </c>
      <c r="U242" s="218">
        <v>0</v>
      </c>
      <c r="V242" s="218">
        <v>0</v>
      </c>
      <c r="W242" s="218">
        <v>0</v>
      </c>
      <c r="X242" s="218">
        <v>0</v>
      </c>
      <c r="Y242" s="218">
        <v>0</v>
      </c>
      <c r="Z242" s="218">
        <v>468000</v>
      </c>
      <c r="AA242" s="218">
        <v>2244000</v>
      </c>
      <c r="AB242" s="218">
        <v>2712000</v>
      </c>
      <c r="AC242" s="218">
        <v>0</v>
      </c>
      <c r="AD242" s="218">
        <v>0</v>
      </c>
      <c r="AE242" s="218">
        <v>0</v>
      </c>
      <c r="AF242" s="218">
        <v>0</v>
      </c>
      <c r="AG242" s="218">
        <v>0</v>
      </c>
      <c r="AH242" s="218">
        <v>0</v>
      </c>
      <c r="AI242" s="227">
        <v>0</v>
      </c>
      <c r="AJ242" s="236"/>
      <c r="AK242" s="236"/>
      <c r="AL242" s="234"/>
    </row>
    <row r="243" spans="1:62" s="219" customFormat="1" ht="24.6" customHeight="1" x14ac:dyDescent="0.2">
      <c r="A243" s="234"/>
      <c r="B243" s="226">
        <v>230</v>
      </c>
      <c r="C243" s="215">
        <v>2321</v>
      </c>
      <c r="D243" s="215">
        <v>6121</v>
      </c>
      <c r="E243" s="216">
        <v>2</v>
      </c>
      <c r="F243" s="216">
        <v>7397000000</v>
      </c>
      <c r="G243" s="217" t="s">
        <v>178</v>
      </c>
      <c r="H243" s="217" t="s">
        <v>856</v>
      </c>
      <c r="I243" s="217" t="s">
        <v>188</v>
      </c>
      <c r="J243" s="217">
        <v>400</v>
      </c>
      <c r="K243" s="217" t="s">
        <v>181</v>
      </c>
      <c r="L243" s="216">
        <v>2018</v>
      </c>
      <c r="M243" s="216">
        <v>2028</v>
      </c>
      <c r="N243" s="218">
        <v>0</v>
      </c>
      <c r="O243" s="218">
        <v>22500000</v>
      </c>
      <c r="P243" s="218">
        <v>1863000</v>
      </c>
      <c r="Q243" s="218">
        <v>0</v>
      </c>
      <c r="R243" s="218">
        <v>500000</v>
      </c>
      <c r="S243" s="216"/>
      <c r="T243" s="218">
        <v>500000</v>
      </c>
      <c r="U243" s="218">
        <v>0</v>
      </c>
      <c r="V243" s="218">
        <v>0</v>
      </c>
      <c r="W243" s="218">
        <v>0</v>
      </c>
      <c r="X243" s="218">
        <v>0</v>
      </c>
      <c r="Y243" s="218">
        <v>0</v>
      </c>
      <c r="Z243" s="218">
        <v>0</v>
      </c>
      <c r="AA243" s="218">
        <v>100000</v>
      </c>
      <c r="AB243" s="218">
        <v>100000</v>
      </c>
      <c r="AC243" s="218">
        <v>0</v>
      </c>
      <c r="AD243" s="218">
        <v>2000000</v>
      </c>
      <c r="AE243" s="218">
        <v>2000000</v>
      </c>
      <c r="AF243" s="218">
        <v>0</v>
      </c>
      <c r="AG243" s="218">
        <v>18037000</v>
      </c>
      <c r="AH243" s="218">
        <v>18037000</v>
      </c>
      <c r="AI243" s="227">
        <v>0</v>
      </c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s="219" customFormat="1" ht="24.6" customHeight="1" x14ac:dyDescent="0.2">
      <c r="A244" s="234"/>
      <c r="B244" s="226">
        <v>230</v>
      </c>
      <c r="C244" s="215">
        <v>2321</v>
      </c>
      <c r="D244" s="215">
        <v>6121</v>
      </c>
      <c r="E244" s="216">
        <v>2</v>
      </c>
      <c r="F244" s="216">
        <v>7471000000</v>
      </c>
      <c r="G244" s="217" t="s">
        <v>178</v>
      </c>
      <c r="H244" s="217" t="s">
        <v>255</v>
      </c>
      <c r="I244" s="217" t="s">
        <v>193</v>
      </c>
      <c r="J244" s="217">
        <v>400</v>
      </c>
      <c r="K244" s="217" t="s">
        <v>181</v>
      </c>
      <c r="L244" s="216">
        <v>2021</v>
      </c>
      <c r="M244" s="216">
        <v>2025</v>
      </c>
      <c r="N244" s="218">
        <v>0</v>
      </c>
      <c r="O244" s="218">
        <v>1777382</v>
      </c>
      <c r="P244" s="218">
        <v>1003382</v>
      </c>
      <c r="Q244" s="218">
        <v>670000</v>
      </c>
      <c r="R244" s="218">
        <v>104000</v>
      </c>
      <c r="S244" s="216"/>
      <c r="T244" s="218">
        <v>104000</v>
      </c>
      <c r="U244" s="218">
        <v>0</v>
      </c>
      <c r="V244" s="218">
        <v>0</v>
      </c>
      <c r="W244" s="218">
        <v>0</v>
      </c>
      <c r="X244" s="218">
        <v>0</v>
      </c>
      <c r="Y244" s="218">
        <v>0</v>
      </c>
      <c r="Z244" s="218">
        <v>0</v>
      </c>
      <c r="AA244" s="218">
        <v>0</v>
      </c>
      <c r="AB244" s="218">
        <v>0</v>
      </c>
      <c r="AC244" s="218">
        <v>0</v>
      </c>
      <c r="AD244" s="218">
        <v>0</v>
      </c>
      <c r="AE244" s="218">
        <v>0</v>
      </c>
      <c r="AF244" s="218">
        <v>0</v>
      </c>
      <c r="AG244" s="218">
        <v>0</v>
      </c>
      <c r="AH244" s="218">
        <v>0</v>
      </c>
      <c r="AI244" s="227">
        <v>0</v>
      </c>
      <c r="AJ244" s="236"/>
      <c r="AK244" s="236"/>
      <c r="AL244" s="234"/>
    </row>
    <row r="245" spans="1:62" s="219" customFormat="1" ht="24.6" customHeight="1" x14ac:dyDescent="0.2">
      <c r="A245" s="234"/>
      <c r="B245" s="226">
        <v>230</v>
      </c>
      <c r="C245" s="215">
        <v>2321</v>
      </c>
      <c r="D245" s="215">
        <v>6121</v>
      </c>
      <c r="E245" s="216">
        <v>2</v>
      </c>
      <c r="F245" s="216">
        <v>7381000000</v>
      </c>
      <c r="G245" s="217" t="s">
        <v>178</v>
      </c>
      <c r="H245" s="217" t="s">
        <v>362</v>
      </c>
      <c r="I245" s="217" t="s">
        <v>188</v>
      </c>
      <c r="J245" s="217">
        <v>400</v>
      </c>
      <c r="K245" s="217" t="s">
        <v>181</v>
      </c>
      <c r="L245" s="216">
        <v>2016</v>
      </c>
      <c r="M245" s="216">
        <v>2028</v>
      </c>
      <c r="N245" s="218">
        <v>0</v>
      </c>
      <c r="O245" s="218">
        <v>36870000</v>
      </c>
      <c r="P245" s="218">
        <v>615000</v>
      </c>
      <c r="Q245" s="218">
        <v>100000</v>
      </c>
      <c r="R245" s="218">
        <v>121000</v>
      </c>
      <c r="S245" s="216"/>
      <c r="T245" s="218">
        <v>0</v>
      </c>
      <c r="U245" s="218">
        <v>21000</v>
      </c>
      <c r="V245" s="218">
        <v>0</v>
      </c>
      <c r="W245" s="218">
        <v>100000</v>
      </c>
      <c r="X245" s="218">
        <v>0</v>
      </c>
      <c r="Y245" s="218">
        <v>0</v>
      </c>
      <c r="Z245" s="218">
        <v>0</v>
      </c>
      <c r="AA245" s="218">
        <v>714000</v>
      </c>
      <c r="AB245" s="218">
        <v>714000</v>
      </c>
      <c r="AC245" s="218">
        <v>0</v>
      </c>
      <c r="AD245" s="218">
        <v>32000000</v>
      </c>
      <c r="AE245" s="218">
        <v>32000000</v>
      </c>
      <c r="AF245" s="218">
        <v>0</v>
      </c>
      <c r="AG245" s="218">
        <v>3320000</v>
      </c>
      <c r="AH245" s="218">
        <v>3320000</v>
      </c>
      <c r="AI245" s="227">
        <v>0</v>
      </c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s="219" customFormat="1" ht="24.6" customHeight="1" x14ac:dyDescent="0.2">
      <c r="A246" s="234"/>
      <c r="B246" s="226">
        <v>230</v>
      </c>
      <c r="C246" s="215">
        <v>2321</v>
      </c>
      <c r="D246" s="215">
        <v>6121</v>
      </c>
      <c r="E246" s="216">
        <v>1</v>
      </c>
      <c r="F246" s="216">
        <v>7501000000</v>
      </c>
      <c r="G246" s="217" t="s">
        <v>178</v>
      </c>
      <c r="H246" s="217" t="s">
        <v>363</v>
      </c>
      <c r="I246" s="217" t="s">
        <v>193</v>
      </c>
      <c r="J246" s="217">
        <v>400</v>
      </c>
      <c r="K246" s="217" t="s">
        <v>181</v>
      </c>
      <c r="L246" s="216">
        <v>2022</v>
      </c>
      <c r="M246" s="216">
        <v>2026</v>
      </c>
      <c r="N246" s="218">
        <v>0</v>
      </c>
      <c r="O246" s="218">
        <v>6050000</v>
      </c>
      <c r="P246" s="218">
        <v>0</v>
      </c>
      <c r="Q246" s="218">
        <v>0</v>
      </c>
      <c r="R246" s="218">
        <v>0</v>
      </c>
      <c r="S246" s="216"/>
      <c r="T246" s="218">
        <v>0</v>
      </c>
      <c r="U246" s="218">
        <v>0</v>
      </c>
      <c r="V246" s="218">
        <v>0</v>
      </c>
      <c r="W246" s="218">
        <v>0</v>
      </c>
      <c r="X246" s="218">
        <v>0</v>
      </c>
      <c r="Y246" s="218">
        <v>0</v>
      </c>
      <c r="Z246" s="218">
        <v>1050000</v>
      </c>
      <c r="AA246" s="218">
        <v>5000000</v>
      </c>
      <c r="AB246" s="218">
        <v>6050000</v>
      </c>
      <c r="AC246" s="218">
        <v>0</v>
      </c>
      <c r="AD246" s="218">
        <v>0</v>
      </c>
      <c r="AE246" s="218">
        <v>0</v>
      </c>
      <c r="AF246" s="218">
        <v>0</v>
      </c>
      <c r="AG246" s="218">
        <v>0</v>
      </c>
      <c r="AH246" s="218">
        <v>0</v>
      </c>
      <c r="AI246" s="227">
        <v>0</v>
      </c>
      <c r="AJ246" s="236"/>
      <c r="AK246" s="236"/>
      <c r="AL246" s="234"/>
    </row>
    <row r="247" spans="1:62" s="219" customFormat="1" ht="24.6" customHeight="1" x14ac:dyDescent="0.2">
      <c r="A247" s="234"/>
      <c r="B247" s="226">
        <v>230</v>
      </c>
      <c r="C247" s="215">
        <v>2321</v>
      </c>
      <c r="D247" s="215">
        <v>6121</v>
      </c>
      <c r="E247" s="216">
        <v>1</v>
      </c>
      <c r="F247" s="216">
        <v>7375000000</v>
      </c>
      <c r="G247" s="217" t="s">
        <v>178</v>
      </c>
      <c r="H247" s="217" t="s">
        <v>412</v>
      </c>
      <c r="I247" s="217" t="s">
        <v>265</v>
      </c>
      <c r="J247" s="217">
        <v>400</v>
      </c>
      <c r="K247" s="217" t="s">
        <v>181</v>
      </c>
      <c r="L247" s="216">
        <v>2014</v>
      </c>
      <c r="M247" s="216">
        <v>2025</v>
      </c>
      <c r="N247" s="218">
        <v>0</v>
      </c>
      <c r="O247" s="218">
        <v>26910000</v>
      </c>
      <c r="P247" s="218">
        <v>899000</v>
      </c>
      <c r="Q247" s="218">
        <v>16191000</v>
      </c>
      <c r="R247" s="218">
        <v>9820000</v>
      </c>
      <c r="S247" s="216"/>
      <c r="T247" s="218">
        <v>0</v>
      </c>
      <c r="U247" s="218">
        <v>1705000</v>
      </c>
      <c r="V247" s="218">
        <v>0</v>
      </c>
      <c r="W247" s="218">
        <v>8115000</v>
      </c>
      <c r="X247" s="218">
        <v>0</v>
      </c>
      <c r="Y247" s="218">
        <v>0</v>
      </c>
      <c r="Z247" s="218">
        <v>0</v>
      </c>
      <c r="AA247" s="218">
        <v>0</v>
      </c>
      <c r="AB247" s="218">
        <v>0</v>
      </c>
      <c r="AC247" s="218">
        <v>0</v>
      </c>
      <c r="AD247" s="218">
        <v>0</v>
      </c>
      <c r="AE247" s="218">
        <v>0</v>
      </c>
      <c r="AF247" s="218">
        <v>0</v>
      </c>
      <c r="AG247" s="218">
        <v>0</v>
      </c>
      <c r="AH247" s="218">
        <v>0</v>
      </c>
      <c r="AI247" s="227">
        <v>0</v>
      </c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s="219" customFormat="1" ht="24.6" customHeight="1" x14ac:dyDescent="0.2">
      <c r="A248" s="234"/>
      <c r="B248" s="226">
        <v>230</v>
      </c>
      <c r="C248" s="215">
        <v>2321</v>
      </c>
      <c r="D248" s="215">
        <v>6121</v>
      </c>
      <c r="E248" s="216">
        <v>1</v>
      </c>
      <c r="F248" s="216">
        <v>7201000000</v>
      </c>
      <c r="G248" s="217" t="s">
        <v>178</v>
      </c>
      <c r="H248" s="217" t="s">
        <v>364</v>
      </c>
      <c r="I248" s="217" t="s">
        <v>200</v>
      </c>
      <c r="J248" s="217">
        <v>400</v>
      </c>
      <c r="K248" s="217" t="s">
        <v>181</v>
      </c>
      <c r="L248" s="216">
        <v>2006</v>
      </c>
      <c r="M248" s="216">
        <v>2028</v>
      </c>
      <c r="N248" s="218">
        <v>0</v>
      </c>
      <c r="O248" s="218">
        <v>198495380</v>
      </c>
      <c r="P248" s="218">
        <v>6721380</v>
      </c>
      <c r="Q248" s="218">
        <v>7623000</v>
      </c>
      <c r="R248" s="218">
        <v>20936000</v>
      </c>
      <c r="S248" s="216"/>
      <c r="T248" s="218">
        <v>6900000</v>
      </c>
      <c r="U248" s="218">
        <v>2436000</v>
      </c>
      <c r="V248" s="218">
        <v>0</v>
      </c>
      <c r="W248" s="218">
        <v>11600000</v>
      </c>
      <c r="X248" s="218">
        <v>0</v>
      </c>
      <c r="Y248" s="218">
        <v>0</v>
      </c>
      <c r="Z248" s="218">
        <v>315000</v>
      </c>
      <c r="AA248" s="218">
        <v>1500000</v>
      </c>
      <c r="AB248" s="218">
        <v>1815000</v>
      </c>
      <c r="AC248" s="218">
        <v>31700000</v>
      </c>
      <c r="AD248" s="218">
        <v>45000000</v>
      </c>
      <c r="AE248" s="218">
        <v>76700000</v>
      </c>
      <c r="AF248" s="218">
        <v>14700000</v>
      </c>
      <c r="AG248" s="218">
        <v>70000000</v>
      </c>
      <c r="AH248" s="218">
        <v>84700000</v>
      </c>
      <c r="AI248" s="227">
        <v>0</v>
      </c>
      <c r="AJ248" s="236"/>
      <c r="AK248" s="236"/>
      <c r="AL248" s="234"/>
    </row>
    <row r="249" spans="1:62" s="219" customFormat="1" ht="24.6" customHeight="1" x14ac:dyDescent="0.2">
      <c r="A249" s="234"/>
      <c r="B249" s="226">
        <v>230</v>
      </c>
      <c r="C249" s="215">
        <v>2321</v>
      </c>
      <c r="D249" s="215">
        <v>6121</v>
      </c>
      <c r="E249" s="216">
        <v>1</v>
      </c>
      <c r="F249" s="216">
        <v>7409000000</v>
      </c>
      <c r="G249" s="217" t="s">
        <v>178</v>
      </c>
      <c r="H249" s="217" t="s">
        <v>365</v>
      </c>
      <c r="I249" s="217" t="s">
        <v>193</v>
      </c>
      <c r="J249" s="217">
        <v>400</v>
      </c>
      <c r="K249" s="217" t="s">
        <v>181</v>
      </c>
      <c r="L249" s="216">
        <v>2017</v>
      </c>
      <c r="M249" s="216">
        <v>2025</v>
      </c>
      <c r="N249" s="218">
        <v>0</v>
      </c>
      <c r="O249" s="218">
        <v>24170900</v>
      </c>
      <c r="P249" s="218">
        <v>1397900</v>
      </c>
      <c r="Q249" s="218">
        <v>18862000</v>
      </c>
      <c r="R249" s="218">
        <v>3911000</v>
      </c>
      <c r="S249" s="216"/>
      <c r="T249" s="218">
        <v>605000</v>
      </c>
      <c r="U249" s="218">
        <v>574000</v>
      </c>
      <c r="V249" s="218">
        <v>0</v>
      </c>
      <c r="W249" s="218">
        <v>2732000</v>
      </c>
      <c r="X249" s="218">
        <v>0</v>
      </c>
      <c r="Y249" s="218">
        <v>0</v>
      </c>
      <c r="Z249" s="218">
        <v>0</v>
      </c>
      <c r="AA249" s="218">
        <v>0</v>
      </c>
      <c r="AB249" s="218">
        <v>0</v>
      </c>
      <c r="AC249" s="218">
        <v>0</v>
      </c>
      <c r="AD249" s="218">
        <v>0</v>
      </c>
      <c r="AE249" s="218">
        <v>0</v>
      </c>
      <c r="AF249" s="218">
        <v>0</v>
      </c>
      <c r="AG249" s="218">
        <v>0</v>
      </c>
      <c r="AH249" s="218">
        <v>0</v>
      </c>
      <c r="AI249" s="227">
        <v>0</v>
      </c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s="219" customFormat="1" ht="24.6" customHeight="1" x14ac:dyDescent="0.2">
      <c r="A250" s="234"/>
      <c r="B250" s="226">
        <v>230</v>
      </c>
      <c r="C250" s="215">
        <v>2321</v>
      </c>
      <c r="D250" s="215">
        <v>6121</v>
      </c>
      <c r="E250" s="216">
        <v>1</v>
      </c>
      <c r="F250" s="216">
        <v>7367000000</v>
      </c>
      <c r="G250" s="217" t="s">
        <v>178</v>
      </c>
      <c r="H250" s="217" t="s">
        <v>413</v>
      </c>
      <c r="I250" s="217" t="s">
        <v>200</v>
      </c>
      <c r="J250" s="217">
        <v>400</v>
      </c>
      <c r="K250" s="217" t="s">
        <v>181</v>
      </c>
      <c r="L250" s="216">
        <v>2017</v>
      </c>
      <c r="M250" s="216">
        <v>2027</v>
      </c>
      <c r="N250" s="218">
        <v>0</v>
      </c>
      <c r="O250" s="218">
        <v>92699160</v>
      </c>
      <c r="P250" s="218">
        <v>1308160</v>
      </c>
      <c r="Q250" s="218">
        <v>1482000</v>
      </c>
      <c r="R250" s="218">
        <v>1905000</v>
      </c>
      <c r="S250" s="216"/>
      <c r="T250" s="218">
        <v>1861000</v>
      </c>
      <c r="U250" s="218">
        <v>8000</v>
      </c>
      <c r="V250" s="218">
        <v>0</v>
      </c>
      <c r="W250" s="218">
        <v>36000</v>
      </c>
      <c r="X250" s="218">
        <v>0</v>
      </c>
      <c r="Y250" s="218">
        <v>0</v>
      </c>
      <c r="Z250" s="218">
        <v>26510000</v>
      </c>
      <c r="AA250" s="218">
        <v>11000000</v>
      </c>
      <c r="AB250" s="218">
        <v>37510000</v>
      </c>
      <c r="AC250" s="218">
        <v>8764000</v>
      </c>
      <c r="AD250" s="218">
        <v>41730000</v>
      </c>
      <c r="AE250" s="218">
        <v>50494000</v>
      </c>
      <c r="AF250" s="218">
        <v>0</v>
      </c>
      <c r="AG250" s="218">
        <v>0</v>
      </c>
      <c r="AH250" s="218">
        <v>0</v>
      </c>
      <c r="AI250" s="227">
        <v>0</v>
      </c>
      <c r="AJ250" s="236"/>
      <c r="AK250" s="236"/>
      <c r="AL250" s="234"/>
    </row>
    <row r="251" spans="1:62" s="219" customFormat="1" ht="24.6" customHeight="1" x14ac:dyDescent="0.2">
      <c r="A251" s="234"/>
      <c r="B251" s="226">
        <v>230</v>
      </c>
      <c r="C251" s="215">
        <v>2321</v>
      </c>
      <c r="D251" s="215">
        <v>6121</v>
      </c>
      <c r="E251" s="216">
        <v>2</v>
      </c>
      <c r="F251" s="216">
        <v>7039000000</v>
      </c>
      <c r="G251" s="217" t="s">
        <v>178</v>
      </c>
      <c r="H251" s="217" t="s">
        <v>414</v>
      </c>
      <c r="I251" s="217" t="s">
        <v>304</v>
      </c>
      <c r="J251" s="217">
        <v>400</v>
      </c>
      <c r="K251" s="217" t="s">
        <v>181</v>
      </c>
      <c r="L251" s="216">
        <v>2003</v>
      </c>
      <c r="M251" s="216">
        <v>2030</v>
      </c>
      <c r="N251" s="218">
        <v>0</v>
      </c>
      <c r="O251" s="218">
        <v>346526117</v>
      </c>
      <c r="P251" s="218">
        <v>39785117</v>
      </c>
      <c r="Q251" s="218">
        <v>0</v>
      </c>
      <c r="R251" s="218">
        <v>2109000</v>
      </c>
      <c r="S251" s="216"/>
      <c r="T251" s="218">
        <v>1310000</v>
      </c>
      <c r="U251" s="218">
        <v>139000</v>
      </c>
      <c r="V251" s="218">
        <v>0</v>
      </c>
      <c r="W251" s="218">
        <v>660000</v>
      </c>
      <c r="X251" s="218">
        <v>0</v>
      </c>
      <c r="Y251" s="218">
        <v>0</v>
      </c>
      <c r="Z251" s="218">
        <v>311000</v>
      </c>
      <c r="AA251" s="218">
        <v>61480000</v>
      </c>
      <c r="AB251" s="218">
        <v>61791000</v>
      </c>
      <c r="AC251" s="218">
        <v>0</v>
      </c>
      <c r="AD251" s="218">
        <v>60000000</v>
      </c>
      <c r="AE251" s="218">
        <v>60000000</v>
      </c>
      <c r="AF251" s="218">
        <v>60000000</v>
      </c>
      <c r="AG251" s="218">
        <v>0</v>
      </c>
      <c r="AH251" s="218">
        <v>60000000</v>
      </c>
      <c r="AI251" s="227">
        <v>122841000</v>
      </c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s="219" customFormat="1" ht="24.6" customHeight="1" x14ac:dyDescent="0.2">
      <c r="A252" s="234"/>
      <c r="B252" s="226">
        <v>230</v>
      </c>
      <c r="C252" s="215">
        <v>2321</v>
      </c>
      <c r="D252" s="215">
        <v>6121</v>
      </c>
      <c r="E252" s="216">
        <v>1</v>
      </c>
      <c r="F252" s="216">
        <v>7411000000</v>
      </c>
      <c r="G252" s="217" t="s">
        <v>178</v>
      </c>
      <c r="H252" s="217" t="s">
        <v>367</v>
      </c>
      <c r="I252" s="217" t="s">
        <v>200</v>
      </c>
      <c r="J252" s="217">
        <v>400</v>
      </c>
      <c r="K252" s="217" t="s">
        <v>181</v>
      </c>
      <c r="L252" s="216">
        <v>2016</v>
      </c>
      <c r="M252" s="216">
        <v>2027</v>
      </c>
      <c r="N252" s="218">
        <v>0</v>
      </c>
      <c r="O252" s="218">
        <v>79327000</v>
      </c>
      <c r="P252" s="218">
        <v>1036000</v>
      </c>
      <c r="Q252" s="218">
        <v>0</v>
      </c>
      <c r="R252" s="218">
        <v>12881000</v>
      </c>
      <c r="S252" s="216"/>
      <c r="T252" s="218">
        <v>381000</v>
      </c>
      <c r="U252" s="218">
        <v>12500000</v>
      </c>
      <c r="V252" s="218">
        <v>0</v>
      </c>
      <c r="W252" s="218">
        <v>0</v>
      </c>
      <c r="X252" s="218">
        <v>0</v>
      </c>
      <c r="Y252" s="218">
        <v>0</v>
      </c>
      <c r="Z252" s="218">
        <v>4200000</v>
      </c>
      <c r="AA252" s="218">
        <v>60000000</v>
      </c>
      <c r="AB252" s="218">
        <v>64200000</v>
      </c>
      <c r="AC252" s="218">
        <v>210000</v>
      </c>
      <c r="AD252" s="218">
        <v>1000000</v>
      </c>
      <c r="AE252" s="218">
        <v>1210000</v>
      </c>
      <c r="AF252" s="218">
        <v>0</v>
      </c>
      <c r="AG252" s="218">
        <v>0</v>
      </c>
      <c r="AH252" s="218">
        <v>0</v>
      </c>
      <c r="AI252" s="227">
        <v>0</v>
      </c>
      <c r="AJ252" s="236"/>
      <c r="AK252" s="236"/>
      <c r="AL252" s="234"/>
    </row>
    <row r="253" spans="1:62" s="219" customFormat="1" ht="24.6" customHeight="1" x14ac:dyDescent="0.2">
      <c r="A253" s="234"/>
      <c r="B253" s="226">
        <v>230</v>
      </c>
      <c r="C253" s="215">
        <v>2321</v>
      </c>
      <c r="D253" s="215">
        <v>6371</v>
      </c>
      <c r="E253" s="216">
        <v>1</v>
      </c>
      <c r="F253" s="216">
        <v>7358000000</v>
      </c>
      <c r="G253" s="217" t="s">
        <v>178</v>
      </c>
      <c r="H253" s="217" t="s">
        <v>415</v>
      </c>
      <c r="I253" s="217" t="s">
        <v>416</v>
      </c>
      <c r="J253" s="217">
        <v>400</v>
      </c>
      <c r="K253" s="217" t="s">
        <v>181</v>
      </c>
      <c r="L253" s="216">
        <v>2021</v>
      </c>
      <c r="M253" s="216">
        <v>2026</v>
      </c>
      <c r="N253" s="218">
        <v>0</v>
      </c>
      <c r="O253" s="218">
        <v>20642000</v>
      </c>
      <c r="P253" s="218">
        <v>3348000</v>
      </c>
      <c r="Q253" s="218">
        <v>882000</v>
      </c>
      <c r="R253" s="218">
        <v>312000</v>
      </c>
      <c r="S253" s="216"/>
      <c r="T253" s="218">
        <v>12000</v>
      </c>
      <c r="U253" s="218">
        <v>300000</v>
      </c>
      <c r="V253" s="218">
        <v>0</v>
      </c>
      <c r="W253" s="218">
        <v>0</v>
      </c>
      <c r="X253" s="218">
        <v>0</v>
      </c>
      <c r="Y253" s="218">
        <v>0</v>
      </c>
      <c r="Z253" s="218">
        <v>16100000</v>
      </c>
      <c r="AA253" s="218">
        <v>0</v>
      </c>
      <c r="AB253" s="218">
        <v>16100000</v>
      </c>
      <c r="AC253" s="218">
        <v>0</v>
      </c>
      <c r="AD253" s="218">
        <v>0</v>
      </c>
      <c r="AE253" s="218">
        <v>0</v>
      </c>
      <c r="AF253" s="218">
        <v>0</v>
      </c>
      <c r="AG253" s="218">
        <v>0</v>
      </c>
      <c r="AH253" s="218">
        <v>0</v>
      </c>
      <c r="AI253" s="227">
        <v>0</v>
      </c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s="219" customFormat="1" ht="24.6" customHeight="1" thickBot="1" x14ac:dyDescent="0.25">
      <c r="A254" s="234"/>
      <c r="B254" s="228">
        <v>230</v>
      </c>
      <c r="C254" s="229">
        <v>2321</v>
      </c>
      <c r="D254" s="229">
        <v>6901</v>
      </c>
      <c r="E254" s="230">
        <v>1</v>
      </c>
      <c r="F254" s="230"/>
      <c r="G254" s="231" t="s">
        <v>178</v>
      </c>
      <c r="H254" s="231" t="s">
        <v>417</v>
      </c>
      <c r="I254" s="231" t="s">
        <v>197</v>
      </c>
      <c r="J254" s="231">
        <v>400</v>
      </c>
      <c r="K254" s="231"/>
      <c r="L254" s="230">
        <v>2017</v>
      </c>
      <c r="M254" s="230">
        <v>2025</v>
      </c>
      <c r="N254" s="232">
        <v>0</v>
      </c>
      <c r="O254" s="232">
        <v>0</v>
      </c>
      <c r="P254" s="232">
        <v>0</v>
      </c>
      <c r="Q254" s="232">
        <v>0</v>
      </c>
      <c r="R254" s="232">
        <v>0</v>
      </c>
      <c r="S254" s="230"/>
      <c r="T254" s="232">
        <v>0</v>
      </c>
      <c r="U254" s="232">
        <v>0</v>
      </c>
      <c r="V254" s="232">
        <v>0</v>
      </c>
      <c r="W254" s="232">
        <v>0</v>
      </c>
      <c r="X254" s="232">
        <v>0</v>
      </c>
      <c r="Y254" s="232">
        <v>0</v>
      </c>
      <c r="Z254" s="232">
        <v>0</v>
      </c>
      <c r="AA254" s="232">
        <v>0</v>
      </c>
      <c r="AB254" s="232">
        <v>0</v>
      </c>
      <c r="AC254" s="232">
        <v>0</v>
      </c>
      <c r="AD254" s="232">
        <v>0</v>
      </c>
      <c r="AE254" s="232">
        <v>0</v>
      </c>
      <c r="AF254" s="232">
        <v>0</v>
      </c>
      <c r="AG254" s="232">
        <v>0</v>
      </c>
      <c r="AH254" s="232">
        <v>0</v>
      </c>
      <c r="AI254" s="233">
        <v>0</v>
      </c>
      <c r="AJ254" s="236"/>
      <c r="AK254" s="236"/>
      <c r="AL254" s="234"/>
    </row>
    <row r="255" spans="1:62" ht="24.6" customHeight="1" thickBot="1" x14ac:dyDescent="0.25">
      <c r="B255" s="6"/>
      <c r="C255" s="6"/>
      <c r="D255" s="6"/>
      <c r="E255" s="6"/>
      <c r="F255" s="6"/>
      <c r="G255" s="6"/>
      <c r="H255" s="428" t="s">
        <v>26</v>
      </c>
      <c r="I255" s="428"/>
      <c r="J255" s="428"/>
      <c r="K255" s="428"/>
      <c r="L255" s="428"/>
      <c r="M255" s="12"/>
      <c r="N255" s="12"/>
      <c r="O255" s="13">
        <f t="shared" ref="O255:AI255" si="9">SUM(O183:O254)</f>
        <v>3870179490</v>
      </c>
      <c r="P255" s="14">
        <f t="shared" si="9"/>
        <v>541464868</v>
      </c>
      <c r="Q255" s="243">
        <f t="shared" si="9"/>
        <v>350995622</v>
      </c>
      <c r="R255" s="14">
        <f t="shared" si="9"/>
        <v>438849000</v>
      </c>
      <c r="S255" s="14">
        <f t="shared" si="9"/>
        <v>0</v>
      </c>
      <c r="T255" s="14">
        <f t="shared" si="9"/>
        <v>76421000</v>
      </c>
      <c r="U255" s="14">
        <f t="shared" si="9"/>
        <v>141851000</v>
      </c>
      <c r="V255" s="14">
        <f t="shared" si="9"/>
        <v>0</v>
      </c>
      <c r="W255" s="14">
        <f t="shared" si="9"/>
        <v>153933000</v>
      </c>
      <c r="X255" s="14">
        <f t="shared" si="9"/>
        <v>66644000</v>
      </c>
      <c r="Y255" s="14">
        <f t="shared" si="9"/>
        <v>0</v>
      </c>
      <c r="Z255" s="14">
        <f t="shared" si="9"/>
        <v>146000000</v>
      </c>
      <c r="AA255" s="14">
        <f t="shared" si="9"/>
        <v>585787000</v>
      </c>
      <c r="AB255" s="14">
        <f t="shared" si="9"/>
        <v>731787000</v>
      </c>
      <c r="AC255" s="14">
        <f t="shared" si="9"/>
        <v>143000000</v>
      </c>
      <c r="AD255" s="14">
        <f t="shared" si="9"/>
        <v>440262000</v>
      </c>
      <c r="AE255" s="14">
        <f t="shared" si="9"/>
        <v>583262000</v>
      </c>
      <c r="AF255" s="14">
        <f t="shared" si="9"/>
        <v>144000000</v>
      </c>
      <c r="AG255" s="14">
        <f t="shared" si="9"/>
        <v>468629000</v>
      </c>
      <c r="AH255" s="14">
        <f t="shared" si="9"/>
        <v>612629000</v>
      </c>
      <c r="AI255" s="15">
        <f t="shared" si="9"/>
        <v>611192000</v>
      </c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ht="24.6" customHeight="1" thickBot="1" x14ac:dyDescent="0.25">
      <c r="B256" s="6"/>
      <c r="C256" s="17" t="s">
        <v>105</v>
      </c>
      <c r="D256" s="6"/>
      <c r="E256" s="6"/>
      <c r="F256" s="6"/>
      <c r="G256" s="6"/>
      <c r="H256" s="6"/>
      <c r="I256" s="6"/>
      <c r="J256" s="6"/>
      <c r="K256" s="201"/>
      <c r="L256" s="6"/>
      <c r="M256" s="6"/>
      <c r="N256" s="6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236"/>
      <c r="AK256" s="236"/>
      <c r="AL256" s="234"/>
      <c r="AM256" s="219"/>
      <c r="AN256" s="219"/>
      <c r="AO256" s="219"/>
      <c r="AP256" s="219"/>
      <c r="AQ256" s="219"/>
      <c r="AR256" s="219"/>
      <c r="AS256" s="219"/>
      <c r="AT256" s="219"/>
      <c r="AU256" s="219"/>
      <c r="AV256" s="219"/>
      <c r="AW256" s="219"/>
      <c r="AX256" s="219"/>
      <c r="AY256" s="219"/>
      <c r="AZ256" s="219"/>
      <c r="BA256" s="219"/>
      <c r="BB256" s="219"/>
      <c r="BC256" s="219"/>
      <c r="BD256" s="219"/>
      <c r="BE256" s="219"/>
      <c r="BF256" s="219"/>
      <c r="BG256" s="219"/>
      <c r="BH256" s="219"/>
      <c r="BI256" s="219"/>
      <c r="BJ256" s="219"/>
    </row>
    <row r="257" spans="1:62" s="219" customFormat="1" ht="24.6" customHeight="1" x14ac:dyDescent="0.2">
      <c r="A257" s="234"/>
      <c r="B257" s="220">
        <v>230</v>
      </c>
      <c r="C257" s="221">
        <v>2334</v>
      </c>
      <c r="D257" s="221">
        <v>6121</v>
      </c>
      <c r="E257" s="222">
        <v>1</v>
      </c>
      <c r="F257" s="222">
        <v>8303000000</v>
      </c>
      <c r="G257" s="223" t="s">
        <v>178</v>
      </c>
      <c r="H257" s="223" t="s">
        <v>420</v>
      </c>
      <c r="I257" s="223" t="s">
        <v>188</v>
      </c>
      <c r="J257" s="223">
        <v>400</v>
      </c>
      <c r="K257" s="223" t="s">
        <v>189</v>
      </c>
      <c r="L257" s="222">
        <v>2024</v>
      </c>
      <c r="M257" s="222">
        <v>2025</v>
      </c>
      <c r="N257" s="224">
        <v>0</v>
      </c>
      <c r="O257" s="224">
        <v>17963000</v>
      </c>
      <c r="P257" s="224">
        <v>0</v>
      </c>
      <c r="Q257" s="224">
        <v>413000</v>
      </c>
      <c r="R257" s="224">
        <v>17550000</v>
      </c>
      <c r="S257" s="222"/>
      <c r="T257" s="224">
        <v>350000</v>
      </c>
      <c r="U257" s="224">
        <v>17200000</v>
      </c>
      <c r="V257" s="224">
        <v>0</v>
      </c>
      <c r="W257" s="224">
        <v>0</v>
      </c>
      <c r="X257" s="224">
        <v>0</v>
      </c>
      <c r="Y257" s="224">
        <v>0</v>
      </c>
      <c r="Z257" s="224">
        <v>0</v>
      </c>
      <c r="AA257" s="224">
        <v>0</v>
      </c>
      <c r="AB257" s="224">
        <v>0</v>
      </c>
      <c r="AC257" s="224">
        <v>0</v>
      </c>
      <c r="AD257" s="224">
        <v>0</v>
      </c>
      <c r="AE257" s="224">
        <v>0</v>
      </c>
      <c r="AF257" s="224">
        <v>0</v>
      </c>
      <c r="AG257" s="224">
        <v>0</v>
      </c>
      <c r="AH257" s="224">
        <v>0</v>
      </c>
      <c r="AI257" s="225">
        <v>0</v>
      </c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s="219" customFormat="1" ht="24.6" customHeight="1" x14ac:dyDescent="0.2">
      <c r="A258" s="234"/>
      <c r="B258" s="226">
        <v>230</v>
      </c>
      <c r="C258" s="215">
        <v>2334</v>
      </c>
      <c r="D258" s="215">
        <v>6121</v>
      </c>
      <c r="E258" s="216">
        <v>1</v>
      </c>
      <c r="F258" s="216">
        <v>8246000000</v>
      </c>
      <c r="G258" s="217" t="s">
        <v>178</v>
      </c>
      <c r="H258" s="217" t="s">
        <v>421</v>
      </c>
      <c r="I258" s="217" t="s">
        <v>193</v>
      </c>
      <c r="J258" s="217">
        <v>400</v>
      </c>
      <c r="K258" s="217" t="s">
        <v>181</v>
      </c>
      <c r="L258" s="216">
        <v>2019</v>
      </c>
      <c r="M258" s="216">
        <v>2025</v>
      </c>
      <c r="N258" s="218">
        <v>0</v>
      </c>
      <c r="O258" s="218">
        <v>64153890</v>
      </c>
      <c r="P258" s="218">
        <v>29705890</v>
      </c>
      <c r="Q258" s="218">
        <v>7400000</v>
      </c>
      <c r="R258" s="218">
        <v>27048000</v>
      </c>
      <c r="S258" s="216"/>
      <c r="T258" s="218">
        <v>9803000</v>
      </c>
      <c r="U258" s="218">
        <v>17245000</v>
      </c>
      <c r="V258" s="218">
        <v>0</v>
      </c>
      <c r="W258" s="218">
        <v>0</v>
      </c>
      <c r="X258" s="218">
        <v>0</v>
      </c>
      <c r="Y258" s="218">
        <v>0</v>
      </c>
      <c r="Z258" s="218">
        <v>0</v>
      </c>
      <c r="AA258" s="218">
        <v>0</v>
      </c>
      <c r="AB258" s="218">
        <v>0</v>
      </c>
      <c r="AC258" s="218">
        <v>0</v>
      </c>
      <c r="AD258" s="218">
        <v>0</v>
      </c>
      <c r="AE258" s="218">
        <v>0</v>
      </c>
      <c r="AF258" s="218">
        <v>0</v>
      </c>
      <c r="AG258" s="218">
        <v>0</v>
      </c>
      <c r="AH258" s="218">
        <v>0</v>
      </c>
      <c r="AI258" s="227">
        <v>0</v>
      </c>
      <c r="AJ258" s="236"/>
      <c r="AK258" s="236"/>
      <c r="AL258" s="234"/>
    </row>
    <row r="259" spans="1:62" s="219" customFormat="1" ht="24.6" customHeight="1" thickBot="1" x14ac:dyDescent="0.25">
      <c r="A259" s="234"/>
      <c r="B259" s="228">
        <v>300</v>
      </c>
      <c r="C259" s="229">
        <v>2334</v>
      </c>
      <c r="D259" s="229">
        <v>6121</v>
      </c>
      <c r="E259" s="230">
        <v>1</v>
      </c>
      <c r="F259" s="230">
        <v>9038000000</v>
      </c>
      <c r="G259" s="231" t="s">
        <v>260</v>
      </c>
      <c r="H259" s="231" t="s">
        <v>422</v>
      </c>
      <c r="I259" s="231" t="s">
        <v>200</v>
      </c>
      <c r="J259" s="231">
        <v>400</v>
      </c>
      <c r="K259" s="231" t="s">
        <v>423</v>
      </c>
      <c r="L259" s="230">
        <v>2025</v>
      </c>
      <c r="M259" s="230">
        <v>2028</v>
      </c>
      <c r="N259" s="232">
        <v>0</v>
      </c>
      <c r="O259" s="232">
        <v>21500000</v>
      </c>
      <c r="P259" s="232">
        <v>0</v>
      </c>
      <c r="Q259" s="232">
        <v>0</v>
      </c>
      <c r="R259" s="232">
        <v>5000000</v>
      </c>
      <c r="S259" s="230"/>
      <c r="T259" s="232">
        <v>0</v>
      </c>
      <c r="U259" s="232">
        <v>5000000</v>
      </c>
      <c r="V259" s="232">
        <v>0</v>
      </c>
      <c r="W259" s="232">
        <v>0</v>
      </c>
      <c r="X259" s="232">
        <v>0</v>
      </c>
      <c r="Y259" s="232">
        <v>0</v>
      </c>
      <c r="Z259" s="232">
        <v>11500000</v>
      </c>
      <c r="AA259" s="232">
        <v>0</v>
      </c>
      <c r="AB259" s="232">
        <v>11500000</v>
      </c>
      <c r="AC259" s="232">
        <v>0</v>
      </c>
      <c r="AD259" s="232">
        <v>0</v>
      </c>
      <c r="AE259" s="232">
        <v>0</v>
      </c>
      <c r="AF259" s="232">
        <v>0</v>
      </c>
      <c r="AG259" s="232">
        <v>5000000</v>
      </c>
      <c r="AH259" s="232">
        <v>5000000</v>
      </c>
      <c r="AI259" s="233">
        <v>0</v>
      </c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24.6" customHeight="1" thickBot="1" x14ac:dyDescent="0.25">
      <c r="B260" s="6"/>
      <c r="C260" s="6"/>
      <c r="D260" s="6"/>
      <c r="E260" s="6"/>
      <c r="F260" s="6"/>
      <c r="G260" s="41"/>
      <c r="H260" s="427" t="s">
        <v>27</v>
      </c>
      <c r="I260" s="427"/>
      <c r="J260" s="427"/>
      <c r="K260" s="427"/>
      <c r="L260" s="427"/>
      <c r="M260" s="12"/>
      <c r="N260" s="214"/>
      <c r="O260" s="13">
        <f t="shared" ref="O260:AI260" si="10">SUM(O257:O259)</f>
        <v>103616890</v>
      </c>
      <c r="P260" s="14">
        <f t="shared" si="10"/>
        <v>29705890</v>
      </c>
      <c r="Q260" s="14">
        <f t="shared" si="10"/>
        <v>7813000</v>
      </c>
      <c r="R260" s="14">
        <f t="shared" si="10"/>
        <v>49598000</v>
      </c>
      <c r="S260" s="14">
        <f t="shared" si="10"/>
        <v>0</v>
      </c>
      <c r="T260" s="14">
        <f t="shared" si="10"/>
        <v>10153000</v>
      </c>
      <c r="U260" s="14">
        <f t="shared" si="10"/>
        <v>39445000</v>
      </c>
      <c r="V260" s="14">
        <f t="shared" si="10"/>
        <v>0</v>
      </c>
      <c r="W260" s="14">
        <f t="shared" si="10"/>
        <v>0</v>
      </c>
      <c r="X260" s="14">
        <f t="shared" si="10"/>
        <v>0</v>
      </c>
      <c r="Y260" s="14">
        <f t="shared" si="10"/>
        <v>0</v>
      </c>
      <c r="Z260" s="14">
        <f t="shared" si="10"/>
        <v>11500000</v>
      </c>
      <c r="AA260" s="14">
        <f t="shared" si="10"/>
        <v>0</v>
      </c>
      <c r="AB260" s="14">
        <f t="shared" si="10"/>
        <v>11500000</v>
      </c>
      <c r="AC260" s="14">
        <f t="shared" si="10"/>
        <v>0</v>
      </c>
      <c r="AD260" s="14">
        <f t="shared" si="10"/>
        <v>0</v>
      </c>
      <c r="AE260" s="14">
        <f t="shared" si="10"/>
        <v>0</v>
      </c>
      <c r="AF260" s="14">
        <f t="shared" si="10"/>
        <v>0</v>
      </c>
      <c r="AG260" s="14">
        <f t="shared" si="10"/>
        <v>5000000</v>
      </c>
      <c r="AH260" s="14">
        <f t="shared" si="10"/>
        <v>5000000</v>
      </c>
      <c r="AI260" s="15">
        <f t="shared" si="10"/>
        <v>0</v>
      </c>
      <c r="AJ260" s="236"/>
      <c r="AK260" s="236"/>
      <c r="AL260" s="234"/>
      <c r="AM260" s="219"/>
      <c r="AN260" s="219"/>
      <c r="AO260" s="219"/>
      <c r="AP260" s="219"/>
      <c r="AQ260" s="219"/>
      <c r="AR260" s="219"/>
      <c r="AS260" s="219"/>
      <c r="AT260" s="219"/>
      <c r="AU260" s="219"/>
      <c r="AV260" s="219"/>
      <c r="AW260" s="219"/>
      <c r="AX260" s="219"/>
      <c r="AY260" s="219"/>
      <c r="AZ260" s="219"/>
      <c r="BA260" s="219"/>
      <c r="BB260" s="219"/>
      <c r="BC260" s="219"/>
      <c r="BD260" s="219"/>
      <c r="BE260" s="219"/>
      <c r="BF260" s="219"/>
      <c r="BG260" s="219"/>
      <c r="BH260" s="219"/>
      <c r="BI260" s="219"/>
      <c r="BJ260" s="219"/>
    </row>
    <row r="261" spans="1:62" ht="24.6" customHeight="1" x14ac:dyDescent="0.2">
      <c r="B261" s="45"/>
      <c r="C261" s="46" t="s">
        <v>28</v>
      </c>
      <c r="D261" s="46"/>
      <c r="E261" s="45"/>
      <c r="F261" s="45"/>
      <c r="G261" s="32"/>
      <c r="H261" s="47"/>
      <c r="I261" s="32"/>
      <c r="J261" s="32"/>
      <c r="K261" s="202"/>
      <c r="L261" s="47"/>
      <c r="M261" s="45"/>
      <c r="N261" s="32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ht="24.6" customHeight="1" thickBot="1" x14ac:dyDescent="0.25">
      <c r="B262" s="6"/>
      <c r="C262" s="17" t="s">
        <v>106</v>
      </c>
      <c r="D262" s="6"/>
      <c r="E262" s="6"/>
      <c r="F262" s="6"/>
      <c r="G262" s="6"/>
      <c r="H262" s="6"/>
      <c r="I262" s="6"/>
      <c r="J262" s="6"/>
      <c r="K262" s="201"/>
      <c r="L262" s="6"/>
      <c r="M262" s="6"/>
      <c r="N262" s="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236"/>
      <c r="AK262" s="236"/>
      <c r="AL262" s="234"/>
      <c r="AM262" s="219"/>
      <c r="AN262" s="219"/>
      <c r="AO262" s="219"/>
      <c r="AP262" s="219"/>
      <c r="AQ262" s="219"/>
      <c r="AR262" s="219"/>
      <c r="AS262" s="219"/>
      <c r="AT262" s="219"/>
      <c r="AU262" s="219"/>
      <c r="AV262" s="219"/>
      <c r="AW262" s="219"/>
      <c r="AX262" s="219"/>
      <c r="AY262" s="219"/>
      <c r="AZ262" s="219"/>
      <c r="BA262" s="219"/>
      <c r="BB262" s="219"/>
      <c r="BC262" s="219"/>
      <c r="BD262" s="219"/>
      <c r="BE262" s="219"/>
      <c r="BF262" s="219"/>
      <c r="BG262" s="219"/>
      <c r="BH262" s="219"/>
      <c r="BI262" s="219"/>
      <c r="BJ262" s="219"/>
    </row>
    <row r="263" spans="1:62" s="219" customFormat="1" ht="24.6" customHeight="1" x14ac:dyDescent="0.2">
      <c r="A263" s="234"/>
      <c r="B263" s="220">
        <v>230</v>
      </c>
      <c r="C263" s="221">
        <v>3233</v>
      </c>
      <c r="D263" s="221">
        <v>6121</v>
      </c>
      <c r="E263" s="222">
        <v>1</v>
      </c>
      <c r="F263" s="222">
        <v>6332000000</v>
      </c>
      <c r="G263" s="223" t="s">
        <v>178</v>
      </c>
      <c r="H263" s="223" t="s">
        <v>424</v>
      </c>
      <c r="I263" s="223" t="s">
        <v>193</v>
      </c>
      <c r="J263" s="223">
        <v>400</v>
      </c>
      <c r="K263" s="223" t="s">
        <v>425</v>
      </c>
      <c r="L263" s="222">
        <v>2017</v>
      </c>
      <c r="M263" s="222">
        <v>2025</v>
      </c>
      <c r="N263" s="224">
        <v>0</v>
      </c>
      <c r="O263" s="224">
        <v>16552450</v>
      </c>
      <c r="P263" s="224">
        <v>78650</v>
      </c>
      <c r="Q263" s="224">
        <v>1473800</v>
      </c>
      <c r="R263" s="224">
        <v>15000000</v>
      </c>
      <c r="S263" s="222"/>
      <c r="T263" s="224">
        <v>5000000</v>
      </c>
      <c r="U263" s="224">
        <v>10000000</v>
      </c>
      <c r="V263" s="224">
        <v>0</v>
      </c>
      <c r="W263" s="224">
        <v>0</v>
      </c>
      <c r="X263" s="224">
        <v>0</v>
      </c>
      <c r="Y263" s="224">
        <v>0</v>
      </c>
      <c r="Z263" s="224">
        <v>0</v>
      </c>
      <c r="AA263" s="224">
        <v>0</v>
      </c>
      <c r="AB263" s="224">
        <v>0</v>
      </c>
      <c r="AC263" s="224">
        <v>0</v>
      </c>
      <c r="AD263" s="224">
        <v>0</v>
      </c>
      <c r="AE263" s="224">
        <v>0</v>
      </c>
      <c r="AF263" s="224">
        <v>0</v>
      </c>
      <c r="AG263" s="224">
        <v>0</v>
      </c>
      <c r="AH263" s="224">
        <v>0</v>
      </c>
      <c r="AI263" s="225">
        <v>0</v>
      </c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s="219" customFormat="1" ht="24.6" customHeight="1" x14ac:dyDescent="0.2">
      <c r="A264" s="234"/>
      <c r="B264" s="226">
        <v>140</v>
      </c>
      <c r="C264" s="215">
        <v>3233</v>
      </c>
      <c r="D264" s="215">
        <v>6125</v>
      </c>
      <c r="E264" s="216">
        <v>1</v>
      </c>
      <c r="F264" s="216">
        <v>148000000</v>
      </c>
      <c r="G264" s="217" t="s">
        <v>426</v>
      </c>
      <c r="H264" s="217" t="s">
        <v>427</v>
      </c>
      <c r="I264" s="217" t="s">
        <v>197</v>
      </c>
      <c r="J264" s="217">
        <v>400</v>
      </c>
      <c r="K264" s="217" t="s">
        <v>181</v>
      </c>
      <c r="L264" s="216">
        <v>2021</v>
      </c>
      <c r="M264" s="216">
        <v>2025</v>
      </c>
      <c r="N264" s="218">
        <v>31641300</v>
      </c>
      <c r="O264" s="218">
        <v>37226135</v>
      </c>
      <c r="P264" s="218">
        <v>0</v>
      </c>
      <c r="Q264" s="218">
        <v>198440</v>
      </c>
      <c r="R264" s="218">
        <v>37027695</v>
      </c>
      <c r="S264" s="216"/>
      <c r="T264" s="218">
        <v>0</v>
      </c>
      <c r="U264" s="218">
        <v>5555000</v>
      </c>
      <c r="V264" s="218">
        <v>0</v>
      </c>
      <c r="W264" s="218">
        <v>31472695</v>
      </c>
      <c r="X264" s="218">
        <v>0</v>
      </c>
      <c r="Y264" s="218">
        <v>0</v>
      </c>
      <c r="Z264" s="218">
        <v>0</v>
      </c>
      <c r="AA264" s="218">
        <v>0</v>
      </c>
      <c r="AB264" s="218">
        <v>0</v>
      </c>
      <c r="AC264" s="218">
        <v>0</v>
      </c>
      <c r="AD264" s="218">
        <v>0</v>
      </c>
      <c r="AE264" s="218">
        <v>0</v>
      </c>
      <c r="AF264" s="218">
        <v>0</v>
      </c>
      <c r="AG264" s="218">
        <v>0</v>
      </c>
      <c r="AH264" s="218">
        <v>0</v>
      </c>
      <c r="AI264" s="227">
        <v>0</v>
      </c>
      <c r="AJ264" s="236"/>
      <c r="AK264" s="236"/>
      <c r="AL264" s="234"/>
    </row>
    <row r="265" spans="1:62" s="219" customFormat="1" ht="24.6" customHeight="1" x14ac:dyDescent="0.2">
      <c r="A265" s="234"/>
      <c r="B265" s="226">
        <v>140</v>
      </c>
      <c r="C265" s="215">
        <v>3233</v>
      </c>
      <c r="D265" s="215">
        <v>6351</v>
      </c>
      <c r="E265" s="216">
        <v>3</v>
      </c>
      <c r="F265" s="216">
        <v>83</v>
      </c>
      <c r="G265" s="217">
        <v>464</v>
      </c>
      <c r="H265" s="217" t="s">
        <v>428</v>
      </c>
      <c r="I265" s="217" t="s">
        <v>429</v>
      </c>
      <c r="J265" s="217">
        <v>464</v>
      </c>
      <c r="K265" s="217" t="s">
        <v>430</v>
      </c>
      <c r="L265" s="216">
        <v>2019</v>
      </c>
      <c r="M265" s="216">
        <v>2028</v>
      </c>
      <c r="N265" s="218">
        <v>0</v>
      </c>
      <c r="O265" s="218">
        <v>2322000</v>
      </c>
      <c r="P265" s="218">
        <v>0</v>
      </c>
      <c r="Q265" s="218">
        <v>0</v>
      </c>
      <c r="R265" s="218">
        <v>0</v>
      </c>
      <c r="S265" s="216"/>
      <c r="T265" s="218">
        <v>0</v>
      </c>
      <c r="U265" s="218">
        <v>0</v>
      </c>
      <c r="V265" s="218">
        <v>0</v>
      </c>
      <c r="W265" s="218">
        <v>0</v>
      </c>
      <c r="X265" s="218">
        <v>0</v>
      </c>
      <c r="Y265" s="218">
        <v>0</v>
      </c>
      <c r="Z265" s="218">
        <v>0</v>
      </c>
      <c r="AA265" s="218">
        <v>0</v>
      </c>
      <c r="AB265" s="218">
        <v>0</v>
      </c>
      <c r="AC265" s="218">
        <v>0</v>
      </c>
      <c r="AD265" s="218">
        <v>0</v>
      </c>
      <c r="AE265" s="218">
        <v>0</v>
      </c>
      <c r="AF265" s="218">
        <v>2322000</v>
      </c>
      <c r="AG265" s="218">
        <v>0</v>
      </c>
      <c r="AH265" s="218">
        <v>2322000</v>
      </c>
      <c r="AI265" s="227">
        <v>0</v>
      </c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s="219" customFormat="1" ht="24.6" customHeight="1" x14ac:dyDescent="0.2">
      <c r="A266" s="234"/>
      <c r="B266" s="226">
        <v>140</v>
      </c>
      <c r="C266" s="215">
        <v>3233</v>
      </c>
      <c r="D266" s="215">
        <v>6351</v>
      </c>
      <c r="E266" s="216">
        <v>2</v>
      </c>
      <c r="F266" s="216">
        <v>81</v>
      </c>
      <c r="G266" s="217">
        <v>465</v>
      </c>
      <c r="H266" s="217" t="s">
        <v>431</v>
      </c>
      <c r="I266" s="217" t="s">
        <v>248</v>
      </c>
      <c r="J266" s="217">
        <v>465</v>
      </c>
      <c r="K266" s="217" t="s">
        <v>432</v>
      </c>
      <c r="L266" s="216">
        <v>2023</v>
      </c>
      <c r="M266" s="216">
        <v>2027</v>
      </c>
      <c r="N266" s="218">
        <v>0</v>
      </c>
      <c r="O266" s="218">
        <v>1740000</v>
      </c>
      <c r="P266" s="218">
        <v>5000</v>
      </c>
      <c r="Q266" s="218">
        <v>0</v>
      </c>
      <c r="R266" s="218">
        <v>0</v>
      </c>
      <c r="S266" s="216"/>
      <c r="T266" s="218">
        <v>0</v>
      </c>
      <c r="U266" s="218">
        <v>0</v>
      </c>
      <c r="V266" s="218">
        <v>0</v>
      </c>
      <c r="W266" s="218">
        <v>0</v>
      </c>
      <c r="X266" s="218">
        <v>0</v>
      </c>
      <c r="Y266" s="218">
        <v>0</v>
      </c>
      <c r="Z266" s="218">
        <v>0</v>
      </c>
      <c r="AA266" s="218">
        <v>0</v>
      </c>
      <c r="AB266" s="218">
        <v>0</v>
      </c>
      <c r="AC266" s="218">
        <v>1735000</v>
      </c>
      <c r="AD266" s="218">
        <v>0</v>
      </c>
      <c r="AE266" s="218">
        <v>1735000</v>
      </c>
      <c r="AF266" s="218">
        <v>0</v>
      </c>
      <c r="AG266" s="218">
        <v>0</v>
      </c>
      <c r="AH266" s="218">
        <v>0</v>
      </c>
      <c r="AI266" s="227">
        <v>0</v>
      </c>
      <c r="AJ266" s="236"/>
      <c r="AK266" s="236"/>
      <c r="AL266" s="234"/>
    </row>
    <row r="267" spans="1:62" s="219" customFormat="1" ht="24.6" customHeight="1" x14ac:dyDescent="0.2">
      <c r="A267" s="234"/>
      <c r="B267" s="226">
        <v>140</v>
      </c>
      <c r="C267" s="215">
        <v>3233</v>
      </c>
      <c r="D267" s="215">
        <v>6351</v>
      </c>
      <c r="E267" s="216">
        <v>1</v>
      </c>
      <c r="F267" s="216">
        <v>82</v>
      </c>
      <c r="G267" s="217">
        <v>466</v>
      </c>
      <c r="H267" s="217" t="s">
        <v>433</v>
      </c>
      <c r="I267" s="217" t="s">
        <v>184</v>
      </c>
      <c r="J267" s="217">
        <v>466</v>
      </c>
      <c r="K267" s="217" t="s">
        <v>434</v>
      </c>
      <c r="L267" s="216">
        <v>2024</v>
      </c>
      <c r="M267" s="216">
        <v>2025</v>
      </c>
      <c r="N267" s="218">
        <v>0</v>
      </c>
      <c r="O267" s="218">
        <v>3091615</v>
      </c>
      <c r="P267" s="218">
        <v>0</v>
      </c>
      <c r="Q267" s="218">
        <v>98615</v>
      </c>
      <c r="R267" s="218">
        <v>2993000</v>
      </c>
      <c r="S267" s="216"/>
      <c r="T267" s="218">
        <v>0</v>
      </c>
      <c r="U267" s="218">
        <v>2993000</v>
      </c>
      <c r="V267" s="218">
        <v>0</v>
      </c>
      <c r="W267" s="218">
        <v>0</v>
      </c>
      <c r="X267" s="218">
        <v>0</v>
      </c>
      <c r="Y267" s="218">
        <v>0</v>
      </c>
      <c r="Z267" s="218">
        <v>0</v>
      </c>
      <c r="AA267" s="218">
        <v>0</v>
      </c>
      <c r="AB267" s="218">
        <v>0</v>
      </c>
      <c r="AC267" s="218">
        <v>0</v>
      </c>
      <c r="AD267" s="218">
        <v>0</v>
      </c>
      <c r="AE267" s="218">
        <v>0</v>
      </c>
      <c r="AF267" s="218">
        <v>0</v>
      </c>
      <c r="AG267" s="218">
        <v>0</v>
      </c>
      <c r="AH267" s="218">
        <v>0</v>
      </c>
      <c r="AI267" s="227">
        <v>0</v>
      </c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s="219" customFormat="1" ht="24.6" customHeight="1" x14ac:dyDescent="0.2">
      <c r="A268" s="234"/>
      <c r="B268" s="226">
        <v>140</v>
      </c>
      <c r="C268" s="215">
        <v>3233</v>
      </c>
      <c r="D268" s="215">
        <v>6351</v>
      </c>
      <c r="E268" s="216">
        <v>3</v>
      </c>
      <c r="F268" s="216">
        <v>82</v>
      </c>
      <c r="G268" s="217">
        <v>466</v>
      </c>
      <c r="H268" s="217" t="s">
        <v>435</v>
      </c>
      <c r="I268" s="217" t="s">
        <v>184</v>
      </c>
      <c r="J268" s="217">
        <v>466</v>
      </c>
      <c r="K268" s="217" t="s">
        <v>434</v>
      </c>
      <c r="L268" s="216">
        <v>2022</v>
      </c>
      <c r="M268" s="216">
        <v>2028</v>
      </c>
      <c r="N268" s="218">
        <v>0</v>
      </c>
      <c r="O268" s="218">
        <v>1500000</v>
      </c>
      <c r="P268" s="218">
        <v>0</v>
      </c>
      <c r="Q268" s="218">
        <v>0</v>
      </c>
      <c r="R268" s="218">
        <v>0</v>
      </c>
      <c r="S268" s="216"/>
      <c r="T268" s="218">
        <v>0</v>
      </c>
      <c r="U268" s="218">
        <v>0</v>
      </c>
      <c r="V268" s="218">
        <v>0</v>
      </c>
      <c r="W268" s="218">
        <v>0</v>
      </c>
      <c r="X268" s="218">
        <v>0</v>
      </c>
      <c r="Y268" s="218">
        <v>0</v>
      </c>
      <c r="Z268" s="218">
        <v>0</v>
      </c>
      <c r="AA268" s="218">
        <v>0</v>
      </c>
      <c r="AB268" s="218">
        <v>0</v>
      </c>
      <c r="AC268" s="218">
        <v>0</v>
      </c>
      <c r="AD268" s="218">
        <v>0</v>
      </c>
      <c r="AE268" s="218">
        <v>0</v>
      </c>
      <c r="AF268" s="218">
        <v>1000000</v>
      </c>
      <c r="AG268" s="218">
        <v>500000</v>
      </c>
      <c r="AH268" s="218">
        <v>1500000</v>
      </c>
      <c r="AI268" s="227">
        <v>0</v>
      </c>
      <c r="AJ268" s="236"/>
      <c r="AK268" s="236"/>
      <c r="AL268" s="234"/>
    </row>
    <row r="269" spans="1:62" s="219" customFormat="1" ht="24.6" customHeight="1" x14ac:dyDescent="0.2">
      <c r="A269" s="234"/>
      <c r="B269" s="226">
        <v>140</v>
      </c>
      <c r="C269" s="215">
        <v>3233</v>
      </c>
      <c r="D269" s="215">
        <v>6351</v>
      </c>
      <c r="E269" s="216">
        <v>2</v>
      </c>
      <c r="F269" s="216">
        <v>82</v>
      </c>
      <c r="G269" s="217">
        <v>466</v>
      </c>
      <c r="H269" s="217" t="s">
        <v>436</v>
      </c>
      <c r="I269" s="217" t="s">
        <v>184</v>
      </c>
      <c r="J269" s="217">
        <v>466</v>
      </c>
      <c r="K269" s="217" t="s">
        <v>434</v>
      </c>
      <c r="L269" s="216">
        <v>2023</v>
      </c>
      <c r="M269" s="216">
        <v>2026</v>
      </c>
      <c r="N269" s="218">
        <v>0</v>
      </c>
      <c r="O269" s="218">
        <v>1283000</v>
      </c>
      <c r="P269" s="218">
        <v>0</v>
      </c>
      <c r="Q269" s="218">
        <v>0</v>
      </c>
      <c r="R269" s="218">
        <v>0</v>
      </c>
      <c r="S269" s="216"/>
      <c r="T269" s="218">
        <v>0</v>
      </c>
      <c r="U269" s="218">
        <v>0</v>
      </c>
      <c r="V269" s="218">
        <v>0</v>
      </c>
      <c r="W269" s="218">
        <v>0</v>
      </c>
      <c r="X269" s="218">
        <v>0</v>
      </c>
      <c r="Y269" s="218">
        <v>0</v>
      </c>
      <c r="Z269" s="218">
        <v>683000</v>
      </c>
      <c r="AA269" s="218">
        <v>600000</v>
      </c>
      <c r="AB269" s="218">
        <v>1283000</v>
      </c>
      <c r="AC269" s="218">
        <v>0</v>
      </c>
      <c r="AD269" s="218">
        <v>0</v>
      </c>
      <c r="AE269" s="218">
        <v>0</v>
      </c>
      <c r="AF269" s="218">
        <v>0</v>
      </c>
      <c r="AG269" s="218">
        <v>0</v>
      </c>
      <c r="AH269" s="218">
        <v>0</v>
      </c>
      <c r="AI269" s="227">
        <v>0</v>
      </c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s="219" customFormat="1" ht="24.6" customHeight="1" thickBot="1" x14ac:dyDescent="0.25">
      <c r="A270" s="234"/>
      <c r="B270" s="228">
        <v>140</v>
      </c>
      <c r="C270" s="229">
        <v>3233</v>
      </c>
      <c r="D270" s="229">
        <v>6351</v>
      </c>
      <c r="E270" s="230">
        <v>2</v>
      </c>
      <c r="F270" s="230">
        <v>82</v>
      </c>
      <c r="G270" s="231">
        <v>466</v>
      </c>
      <c r="H270" s="231" t="s">
        <v>437</v>
      </c>
      <c r="I270" s="231" t="s">
        <v>184</v>
      </c>
      <c r="J270" s="231">
        <v>466</v>
      </c>
      <c r="K270" s="231" t="s">
        <v>434</v>
      </c>
      <c r="L270" s="230">
        <v>2023</v>
      </c>
      <c r="M270" s="230">
        <v>2027</v>
      </c>
      <c r="N270" s="232">
        <v>0</v>
      </c>
      <c r="O270" s="232">
        <v>1800000</v>
      </c>
      <c r="P270" s="232">
        <v>0</v>
      </c>
      <c r="Q270" s="232">
        <v>0</v>
      </c>
      <c r="R270" s="232">
        <v>0</v>
      </c>
      <c r="S270" s="230"/>
      <c r="T270" s="232">
        <v>0</v>
      </c>
      <c r="U270" s="232">
        <v>0</v>
      </c>
      <c r="V270" s="232">
        <v>0</v>
      </c>
      <c r="W270" s="232">
        <v>0</v>
      </c>
      <c r="X270" s="232">
        <v>0</v>
      </c>
      <c r="Y270" s="232">
        <v>0</v>
      </c>
      <c r="Z270" s="232">
        <v>0</v>
      </c>
      <c r="AA270" s="232">
        <v>0</v>
      </c>
      <c r="AB270" s="232">
        <v>0</v>
      </c>
      <c r="AC270" s="232">
        <v>900000</v>
      </c>
      <c r="AD270" s="232">
        <v>900000</v>
      </c>
      <c r="AE270" s="232">
        <v>1800000</v>
      </c>
      <c r="AF270" s="232">
        <v>0</v>
      </c>
      <c r="AG270" s="232">
        <v>0</v>
      </c>
      <c r="AH270" s="232">
        <v>0</v>
      </c>
      <c r="AI270" s="233">
        <v>0</v>
      </c>
      <c r="AJ270" s="236"/>
      <c r="AK270" s="236"/>
      <c r="AL270" s="234"/>
    </row>
    <row r="271" spans="1:62" ht="24.6" customHeight="1" thickBot="1" x14ac:dyDescent="0.25">
      <c r="B271" s="6"/>
      <c r="C271" s="6"/>
      <c r="D271" s="6"/>
      <c r="E271" s="6"/>
      <c r="F271" s="6"/>
      <c r="G271" s="6"/>
      <c r="H271" s="428" t="s">
        <v>29</v>
      </c>
      <c r="I271" s="428"/>
      <c r="J271" s="428"/>
      <c r="K271" s="428"/>
      <c r="L271" s="428"/>
      <c r="M271" s="12"/>
      <c r="N271" s="12"/>
      <c r="O271" s="235">
        <f>SUM(O263:O270)</f>
        <v>65515200</v>
      </c>
      <c r="P271" s="13">
        <f>SUM(P263:P270)</f>
        <v>83650</v>
      </c>
      <c r="Q271" s="14">
        <f>SUM(Q263:Q270)</f>
        <v>1770855</v>
      </c>
      <c r="R271" s="14">
        <f>SUM(R263:R270)</f>
        <v>55020695</v>
      </c>
      <c r="S271" s="14"/>
      <c r="T271" s="14">
        <f t="shared" ref="T271:AI271" si="11">SUM(T263:T270)</f>
        <v>5000000</v>
      </c>
      <c r="U271" s="14">
        <f t="shared" si="11"/>
        <v>18548000</v>
      </c>
      <c r="V271" s="14">
        <f t="shared" si="11"/>
        <v>0</v>
      </c>
      <c r="W271" s="14">
        <f t="shared" si="11"/>
        <v>31472695</v>
      </c>
      <c r="X271" s="14">
        <f t="shared" si="11"/>
        <v>0</v>
      </c>
      <c r="Y271" s="14">
        <f t="shared" si="11"/>
        <v>0</v>
      </c>
      <c r="Z271" s="14">
        <f t="shared" si="11"/>
        <v>683000</v>
      </c>
      <c r="AA271" s="14">
        <f t="shared" si="11"/>
        <v>600000</v>
      </c>
      <c r="AB271" s="14">
        <f t="shared" si="11"/>
        <v>1283000</v>
      </c>
      <c r="AC271" s="14">
        <f t="shared" si="11"/>
        <v>2635000</v>
      </c>
      <c r="AD271" s="14">
        <f t="shared" si="11"/>
        <v>900000</v>
      </c>
      <c r="AE271" s="14">
        <f t="shared" si="11"/>
        <v>3535000</v>
      </c>
      <c r="AF271" s="14">
        <f t="shared" si="11"/>
        <v>3322000</v>
      </c>
      <c r="AG271" s="14">
        <f t="shared" si="11"/>
        <v>500000</v>
      </c>
      <c r="AH271" s="14">
        <f t="shared" si="11"/>
        <v>3822000</v>
      </c>
      <c r="AI271" s="15">
        <f t="shared" si="11"/>
        <v>0</v>
      </c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ht="24.6" customHeight="1" thickBot="1" x14ac:dyDescent="0.25">
      <c r="B272" s="22"/>
      <c r="C272" s="17" t="s">
        <v>829</v>
      </c>
      <c r="D272" s="22"/>
      <c r="E272" s="22"/>
      <c r="F272" s="22"/>
      <c r="G272" s="22"/>
      <c r="H272" s="22"/>
      <c r="I272" s="22"/>
      <c r="J272" s="22"/>
      <c r="K272" s="201"/>
      <c r="L272" s="22"/>
      <c r="M272" s="22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6"/>
      <c r="AK272" s="236"/>
      <c r="AL272" s="234"/>
      <c r="AM272" s="219"/>
      <c r="AN272" s="219"/>
      <c r="AO272" s="219"/>
      <c r="AP272" s="219"/>
      <c r="AQ272" s="219"/>
      <c r="AR272" s="219"/>
      <c r="AS272" s="219"/>
      <c r="AT272" s="219"/>
      <c r="AU272" s="219"/>
      <c r="AV272" s="219"/>
      <c r="AW272" s="219"/>
      <c r="AX272" s="219"/>
      <c r="AY272" s="219"/>
      <c r="AZ272" s="219"/>
      <c r="BA272" s="219"/>
      <c r="BB272" s="219"/>
      <c r="BC272" s="219"/>
      <c r="BD272" s="219"/>
      <c r="BE272" s="219"/>
      <c r="BF272" s="219"/>
      <c r="BG272" s="219"/>
      <c r="BH272" s="219"/>
      <c r="BI272" s="219"/>
      <c r="BJ272" s="219"/>
    </row>
    <row r="273" spans="1:62" s="219" customFormat="1" ht="24.6" customHeight="1" thickBot="1" x14ac:dyDescent="0.25">
      <c r="A273" s="234"/>
      <c r="B273" s="237">
        <v>140</v>
      </c>
      <c r="C273" s="238">
        <v>3299</v>
      </c>
      <c r="D273" s="238">
        <v>6352</v>
      </c>
      <c r="E273" s="239">
        <v>1</v>
      </c>
      <c r="F273" s="239"/>
      <c r="G273" s="240" t="s">
        <v>426</v>
      </c>
      <c r="H273" s="240" t="s">
        <v>438</v>
      </c>
      <c r="I273" s="240" t="s">
        <v>200</v>
      </c>
      <c r="J273" s="240">
        <v>400</v>
      </c>
      <c r="K273" s="240" t="s">
        <v>439</v>
      </c>
      <c r="L273" s="239">
        <v>2024</v>
      </c>
      <c r="M273" s="239">
        <v>2027</v>
      </c>
      <c r="N273" s="241">
        <v>0</v>
      </c>
      <c r="O273" s="241">
        <v>90000000</v>
      </c>
      <c r="P273" s="241">
        <v>0</v>
      </c>
      <c r="Q273" s="241">
        <v>0</v>
      </c>
      <c r="R273" s="241">
        <v>30000000</v>
      </c>
      <c r="S273" s="239"/>
      <c r="T273" s="241">
        <v>0</v>
      </c>
      <c r="U273" s="241">
        <v>30000000</v>
      </c>
      <c r="V273" s="241">
        <v>0</v>
      </c>
      <c r="W273" s="241">
        <v>0</v>
      </c>
      <c r="X273" s="241">
        <v>0</v>
      </c>
      <c r="Y273" s="241">
        <v>0</v>
      </c>
      <c r="Z273" s="241">
        <v>30000000</v>
      </c>
      <c r="AA273" s="241">
        <v>0</v>
      </c>
      <c r="AB273" s="241">
        <v>30000000</v>
      </c>
      <c r="AC273" s="241">
        <v>30000000</v>
      </c>
      <c r="AD273" s="241">
        <v>0</v>
      </c>
      <c r="AE273" s="241">
        <v>30000000</v>
      </c>
      <c r="AF273" s="241">
        <v>0</v>
      </c>
      <c r="AG273" s="241">
        <v>0</v>
      </c>
      <c r="AH273" s="241">
        <v>0</v>
      </c>
      <c r="AI273" s="242">
        <v>0</v>
      </c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t="24.6" customHeight="1" thickBot="1" x14ac:dyDescent="0.25">
      <c r="B274" s="6"/>
      <c r="C274" s="6"/>
      <c r="D274" s="6"/>
      <c r="E274" s="6"/>
      <c r="F274" s="6"/>
      <c r="G274" s="6"/>
      <c r="H274" s="427" t="s">
        <v>836</v>
      </c>
      <c r="I274" s="427"/>
      <c r="J274" s="427"/>
      <c r="K274" s="427"/>
      <c r="L274" s="427"/>
      <c r="M274" s="12"/>
      <c r="N274" s="12"/>
      <c r="O274" s="13">
        <f>SUM(O273:O273)</f>
        <v>90000000</v>
      </c>
      <c r="P274" s="14">
        <f>SUM(P273:P273)</f>
        <v>0</v>
      </c>
      <c r="Q274" s="14">
        <f>SUM(Q273:Q273)</f>
        <v>0</v>
      </c>
      <c r="R274" s="14">
        <f>SUM(R273:R273)</f>
        <v>30000000</v>
      </c>
      <c r="S274" s="14"/>
      <c r="T274" s="14">
        <f t="shared" ref="T274:AI274" si="12">SUM(T273:T273)</f>
        <v>0</v>
      </c>
      <c r="U274" s="14">
        <f t="shared" si="12"/>
        <v>30000000</v>
      </c>
      <c r="V274" s="14">
        <f t="shared" si="12"/>
        <v>0</v>
      </c>
      <c r="W274" s="14">
        <f t="shared" si="12"/>
        <v>0</v>
      </c>
      <c r="X274" s="14">
        <f t="shared" si="12"/>
        <v>0</v>
      </c>
      <c r="Y274" s="14">
        <f t="shared" si="12"/>
        <v>0</v>
      </c>
      <c r="Z274" s="14">
        <f t="shared" si="12"/>
        <v>30000000</v>
      </c>
      <c r="AA274" s="14">
        <f t="shared" si="12"/>
        <v>0</v>
      </c>
      <c r="AB274" s="14">
        <f t="shared" si="12"/>
        <v>30000000</v>
      </c>
      <c r="AC274" s="14">
        <f t="shared" si="12"/>
        <v>30000000</v>
      </c>
      <c r="AD274" s="14">
        <f t="shared" si="12"/>
        <v>0</v>
      </c>
      <c r="AE274" s="14">
        <f t="shared" si="12"/>
        <v>30000000</v>
      </c>
      <c r="AF274" s="14">
        <f t="shared" si="12"/>
        <v>0</v>
      </c>
      <c r="AG274" s="14">
        <f t="shared" si="12"/>
        <v>0</v>
      </c>
      <c r="AH274" s="14">
        <f t="shared" si="12"/>
        <v>0</v>
      </c>
      <c r="AI274" s="15">
        <f t="shared" si="12"/>
        <v>0</v>
      </c>
      <c r="AJ274" s="236"/>
      <c r="AK274" s="236"/>
      <c r="AL274" s="234"/>
      <c r="AM274" s="219"/>
      <c r="AN274" s="219"/>
      <c r="AO274" s="219"/>
      <c r="AP274" s="219"/>
      <c r="AQ274" s="219"/>
      <c r="AR274" s="219"/>
      <c r="AS274" s="219"/>
      <c r="AT274" s="219"/>
      <c r="AU274" s="219"/>
      <c r="AV274" s="219"/>
      <c r="AW274" s="219"/>
      <c r="AX274" s="219"/>
      <c r="AY274" s="219"/>
      <c r="AZ274" s="219"/>
      <c r="BA274" s="219"/>
      <c r="BB274" s="219"/>
      <c r="BC274" s="219"/>
      <c r="BD274" s="219"/>
      <c r="BE274" s="219"/>
      <c r="BF274" s="219"/>
      <c r="BG274" s="219"/>
      <c r="BH274" s="219"/>
      <c r="BI274" s="219"/>
      <c r="BJ274" s="219"/>
    </row>
    <row r="275" spans="1:62" ht="24.6" customHeight="1" x14ac:dyDescent="0.2">
      <c r="B275" s="6"/>
      <c r="C275" s="6"/>
      <c r="D275" s="6"/>
      <c r="E275" s="6"/>
      <c r="F275" s="6"/>
      <c r="G275" s="6"/>
      <c r="H275" s="12"/>
      <c r="I275" s="12"/>
      <c r="J275" s="12"/>
      <c r="K275" s="12"/>
      <c r="L275" s="12"/>
      <c r="M275" s="12"/>
      <c r="N275" s="12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36"/>
      <c r="AK275" s="236"/>
      <c r="AL275" s="234"/>
      <c r="AM275" s="219"/>
      <c r="AN275" s="219"/>
      <c r="AO275" s="219"/>
      <c r="AP275" s="219"/>
      <c r="AQ275" s="219"/>
      <c r="AR275" s="219"/>
      <c r="AS275" s="219"/>
      <c r="AT275" s="219"/>
      <c r="AU275" s="219"/>
      <c r="AV275" s="219"/>
      <c r="AW275" s="219"/>
      <c r="AX275" s="219"/>
      <c r="AY275" s="219"/>
      <c r="AZ275" s="219"/>
      <c r="BA275" s="219"/>
      <c r="BB275" s="219"/>
      <c r="BC275" s="219"/>
      <c r="BD275" s="219"/>
      <c r="BE275" s="219"/>
      <c r="BF275" s="219"/>
      <c r="BG275" s="219"/>
      <c r="BH275" s="219"/>
      <c r="BI275" s="219"/>
      <c r="BJ275" s="219"/>
    </row>
    <row r="276" spans="1:62" ht="24.6" customHeight="1" thickBot="1" x14ac:dyDescent="0.25">
      <c r="B276" s="22"/>
      <c r="C276" s="17" t="s">
        <v>107</v>
      </c>
      <c r="D276" s="22"/>
      <c r="E276" s="22"/>
      <c r="F276" s="22"/>
      <c r="G276" s="22"/>
      <c r="H276" s="22"/>
      <c r="I276" s="22"/>
      <c r="J276" s="22"/>
      <c r="K276" s="201"/>
      <c r="L276" s="22"/>
      <c r="M276" s="22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s="219" customFormat="1" ht="24.6" customHeight="1" x14ac:dyDescent="0.2">
      <c r="A277" s="234"/>
      <c r="B277" s="220">
        <v>160</v>
      </c>
      <c r="C277" s="221">
        <v>3311</v>
      </c>
      <c r="D277" s="221">
        <v>6351</v>
      </c>
      <c r="E277" s="222">
        <v>1</v>
      </c>
      <c r="F277" s="222">
        <v>4234</v>
      </c>
      <c r="G277" s="223">
        <v>444</v>
      </c>
      <c r="H277" s="223" t="s">
        <v>440</v>
      </c>
      <c r="I277" s="223" t="s">
        <v>193</v>
      </c>
      <c r="J277" s="223">
        <v>444</v>
      </c>
      <c r="K277" s="223" t="s">
        <v>441</v>
      </c>
      <c r="L277" s="222">
        <v>2018</v>
      </c>
      <c r="M277" s="222">
        <v>2026</v>
      </c>
      <c r="N277" s="224">
        <v>0</v>
      </c>
      <c r="O277" s="224">
        <v>252724355</v>
      </c>
      <c r="P277" s="224">
        <v>2645800</v>
      </c>
      <c r="Q277" s="224">
        <v>16078555</v>
      </c>
      <c r="R277" s="224">
        <v>0</v>
      </c>
      <c r="S277" s="222"/>
      <c r="T277" s="224">
        <v>0</v>
      </c>
      <c r="U277" s="224">
        <v>0</v>
      </c>
      <c r="V277" s="224">
        <v>0</v>
      </c>
      <c r="W277" s="224">
        <v>0</v>
      </c>
      <c r="X277" s="224">
        <v>0</v>
      </c>
      <c r="Y277" s="224">
        <v>0</v>
      </c>
      <c r="Z277" s="224">
        <v>100000000</v>
      </c>
      <c r="AA277" s="224">
        <v>35000000</v>
      </c>
      <c r="AB277" s="224">
        <v>135000000</v>
      </c>
      <c r="AC277" s="349">
        <v>99000000</v>
      </c>
      <c r="AD277" s="224">
        <v>0</v>
      </c>
      <c r="AE277" s="224">
        <v>99000000</v>
      </c>
      <c r="AF277" s="224">
        <v>0</v>
      </c>
      <c r="AG277" s="224">
        <v>0</v>
      </c>
      <c r="AH277" s="224">
        <v>0</v>
      </c>
      <c r="AI277" s="225">
        <v>0</v>
      </c>
      <c r="AJ277" s="236"/>
      <c r="AK277" s="236"/>
      <c r="AL277" s="234"/>
    </row>
    <row r="278" spans="1:62" s="219" customFormat="1" ht="24.6" customHeight="1" x14ac:dyDescent="0.2">
      <c r="A278" s="234"/>
      <c r="B278" s="226">
        <v>160</v>
      </c>
      <c r="C278" s="215">
        <v>3311</v>
      </c>
      <c r="D278" s="215">
        <v>6351</v>
      </c>
      <c r="E278" s="216">
        <v>1</v>
      </c>
      <c r="F278" s="216">
        <v>4234</v>
      </c>
      <c r="G278" s="217">
        <v>444</v>
      </c>
      <c r="H278" s="217" t="s">
        <v>442</v>
      </c>
      <c r="I278" s="217" t="s">
        <v>193</v>
      </c>
      <c r="J278" s="217">
        <v>444</v>
      </c>
      <c r="K278" s="217" t="s">
        <v>441</v>
      </c>
      <c r="L278" s="216">
        <v>2024</v>
      </c>
      <c r="M278" s="216">
        <v>2025</v>
      </c>
      <c r="N278" s="218">
        <v>0</v>
      </c>
      <c r="O278" s="218">
        <v>25000000</v>
      </c>
      <c r="P278" s="218">
        <v>0</v>
      </c>
      <c r="Q278" s="218">
        <v>12000000</v>
      </c>
      <c r="R278" s="218">
        <v>13000000</v>
      </c>
      <c r="S278" s="216"/>
      <c r="T278" s="218">
        <v>0</v>
      </c>
      <c r="U278" s="218">
        <v>13000000</v>
      </c>
      <c r="V278" s="218">
        <v>0</v>
      </c>
      <c r="W278" s="218">
        <v>0</v>
      </c>
      <c r="X278" s="218">
        <v>0</v>
      </c>
      <c r="Y278" s="218">
        <v>0</v>
      </c>
      <c r="Z278" s="218">
        <v>0</v>
      </c>
      <c r="AA278" s="218">
        <v>0</v>
      </c>
      <c r="AB278" s="218">
        <v>0</v>
      </c>
      <c r="AC278" s="218">
        <v>0</v>
      </c>
      <c r="AD278" s="218">
        <v>0</v>
      </c>
      <c r="AE278" s="218">
        <v>0</v>
      </c>
      <c r="AF278" s="218">
        <v>0</v>
      </c>
      <c r="AG278" s="218">
        <v>0</v>
      </c>
      <c r="AH278" s="218">
        <v>0</v>
      </c>
      <c r="AI278" s="227">
        <v>0</v>
      </c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s="219" customFormat="1" ht="24.6" customHeight="1" x14ac:dyDescent="0.2">
      <c r="A279" s="234"/>
      <c r="B279" s="226">
        <v>160</v>
      </c>
      <c r="C279" s="215">
        <v>3311</v>
      </c>
      <c r="D279" s="215">
        <v>6351</v>
      </c>
      <c r="E279" s="216">
        <v>1</v>
      </c>
      <c r="F279" s="216"/>
      <c r="G279" s="217">
        <v>444</v>
      </c>
      <c r="H279" s="217" t="s">
        <v>443</v>
      </c>
      <c r="I279" s="217" t="s">
        <v>193</v>
      </c>
      <c r="J279" s="217">
        <v>444</v>
      </c>
      <c r="K279" s="217" t="s">
        <v>441</v>
      </c>
      <c r="L279" s="216">
        <v>2022</v>
      </c>
      <c r="M279" s="216">
        <v>2028</v>
      </c>
      <c r="N279" s="218">
        <v>0</v>
      </c>
      <c r="O279" s="218">
        <v>125100000</v>
      </c>
      <c r="P279" s="218">
        <v>2600000</v>
      </c>
      <c r="Q279" s="218">
        <v>0</v>
      </c>
      <c r="R279" s="218">
        <v>50000000</v>
      </c>
      <c r="S279" s="216"/>
      <c r="T279" s="218">
        <v>0</v>
      </c>
      <c r="U279" s="218">
        <v>50000000</v>
      </c>
      <c r="V279" s="218">
        <v>0</v>
      </c>
      <c r="W279" s="218">
        <v>0</v>
      </c>
      <c r="X279" s="218">
        <v>0</v>
      </c>
      <c r="Y279" s="218">
        <v>0</v>
      </c>
      <c r="Z279" s="218">
        <v>26500000</v>
      </c>
      <c r="AA279" s="218">
        <v>0</v>
      </c>
      <c r="AB279" s="218">
        <v>26500000</v>
      </c>
      <c r="AC279" s="218">
        <v>26000000</v>
      </c>
      <c r="AD279" s="218">
        <v>0</v>
      </c>
      <c r="AE279" s="218">
        <v>26000000</v>
      </c>
      <c r="AF279" s="218">
        <v>20000000</v>
      </c>
      <c r="AG279" s="218">
        <v>0</v>
      </c>
      <c r="AH279" s="218">
        <v>20000000</v>
      </c>
      <c r="AI279" s="227">
        <v>0</v>
      </c>
      <c r="AJ279" s="236"/>
      <c r="AK279" s="236"/>
      <c r="AL279" s="234"/>
    </row>
    <row r="280" spans="1:62" s="219" customFormat="1" ht="24.6" customHeight="1" x14ac:dyDescent="0.2">
      <c r="A280" s="234"/>
      <c r="B280" s="226">
        <v>160</v>
      </c>
      <c r="C280" s="215">
        <v>3311</v>
      </c>
      <c r="D280" s="215">
        <v>6351</v>
      </c>
      <c r="E280" s="216">
        <v>1</v>
      </c>
      <c r="F280" s="216"/>
      <c r="G280" s="217">
        <v>444</v>
      </c>
      <c r="H280" s="217" t="s">
        <v>444</v>
      </c>
      <c r="I280" s="217" t="s">
        <v>193</v>
      </c>
      <c r="J280" s="217">
        <v>444</v>
      </c>
      <c r="K280" s="217" t="s">
        <v>441</v>
      </c>
      <c r="L280" s="216">
        <v>2016</v>
      </c>
      <c r="M280" s="216">
        <v>2027</v>
      </c>
      <c r="N280" s="218">
        <v>0</v>
      </c>
      <c r="O280" s="218">
        <v>350479000</v>
      </c>
      <c r="P280" s="218">
        <v>8000000</v>
      </c>
      <c r="Q280" s="218">
        <v>0</v>
      </c>
      <c r="R280" s="218">
        <v>1000000</v>
      </c>
      <c r="S280" s="216"/>
      <c r="T280" s="218">
        <v>0</v>
      </c>
      <c r="U280" s="218">
        <v>0</v>
      </c>
      <c r="V280" s="218">
        <v>0</v>
      </c>
      <c r="W280" s="218">
        <v>0</v>
      </c>
      <c r="X280" s="218">
        <v>0</v>
      </c>
      <c r="Y280" s="218">
        <v>1000000</v>
      </c>
      <c r="Z280" s="218">
        <v>170000000</v>
      </c>
      <c r="AA280" s="218">
        <v>0</v>
      </c>
      <c r="AB280" s="218">
        <v>170000000</v>
      </c>
      <c r="AC280" s="218">
        <v>171479000</v>
      </c>
      <c r="AD280" s="218">
        <v>0</v>
      </c>
      <c r="AE280" s="218">
        <v>171479000</v>
      </c>
      <c r="AF280" s="218">
        <v>0</v>
      </c>
      <c r="AG280" s="218">
        <v>0</v>
      </c>
      <c r="AH280" s="218">
        <v>0</v>
      </c>
      <c r="AI280" s="227">
        <v>0</v>
      </c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s="219" customFormat="1" ht="24.6" customHeight="1" x14ac:dyDescent="0.2">
      <c r="A281" s="234"/>
      <c r="B281" s="226">
        <v>160</v>
      </c>
      <c r="C281" s="215">
        <v>3311</v>
      </c>
      <c r="D281" s="215">
        <v>6351</v>
      </c>
      <c r="E281" s="216">
        <v>3</v>
      </c>
      <c r="F281" s="216"/>
      <c r="G281" s="217">
        <v>448</v>
      </c>
      <c r="H281" s="217" t="s">
        <v>445</v>
      </c>
      <c r="I281" s="217" t="s">
        <v>193</v>
      </c>
      <c r="J281" s="217">
        <v>448</v>
      </c>
      <c r="K281" s="217" t="s">
        <v>446</v>
      </c>
      <c r="L281" s="216">
        <v>2024</v>
      </c>
      <c r="M281" s="216">
        <v>2027</v>
      </c>
      <c r="N281" s="218">
        <v>0</v>
      </c>
      <c r="O281" s="218">
        <v>4500000</v>
      </c>
      <c r="P281" s="218">
        <v>0</v>
      </c>
      <c r="Q281" s="218">
        <v>300000</v>
      </c>
      <c r="R281" s="218">
        <v>0</v>
      </c>
      <c r="S281" s="216"/>
      <c r="T281" s="218">
        <v>0</v>
      </c>
      <c r="U281" s="218">
        <v>0</v>
      </c>
      <c r="V281" s="218">
        <v>0</v>
      </c>
      <c r="W281" s="218">
        <v>0</v>
      </c>
      <c r="X281" s="218">
        <v>0</v>
      </c>
      <c r="Y281" s="218">
        <v>0</v>
      </c>
      <c r="Z281" s="218">
        <v>0</v>
      </c>
      <c r="AA281" s="218">
        <v>0</v>
      </c>
      <c r="AB281" s="218">
        <v>0</v>
      </c>
      <c r="AC281" s="218">
        <v>4200000</v>
      </c>
      <c r="AD281" s="218">
        <v>0</v>
      </c>
      <c r="AE281" s="218">
        <v>4200000</v>
      </c>
      <c r="AF281" s="218">
        <v>0</v>
      </c>
      <c r="AG281" s="218">
        <v>0</v>
      </c>
      <c r="AH281" s="218">
        <v>0</v>
      </c>
      <c r="AI281" s="227">
        <v>0</v>
      </c>
      <c r="AJ281" s="236"/>
      <c r="AK281" s="236"/>
      <c r="AL281" s="234"/>
    </row>
    <row r="282" spans="1:62" s="219" customFormat="1" ht="24.6" customHeight="1" thickBot="1" x14ac:dyDescent="0.25">
      <c r="A282" s="234"/>
      <c r="B282" s="228">
        <v>160</v>
      </c>
      <c r="C282" s="229">
        <v>3311</v>
      </c>
      <c r="D282" s="229">
        <v>6351</v>
      </c>
      <c r="E282" s="230">
        <v>2</v>
      </c>
      <c r="F282" s="230">
        <v>4259</v>
      </c>
      <c r="G282" s="231">
        <v>448</v>
      </c>
      <c r="H282" s="231" t="s">
        <v>447</v>
      </c>
      <c r="I282" s="231" t="s">
        <v>193</v>
      </c>
      <c r="J282" s="231">
        <v>448</v>
      </c>
      <c r="K282" s="231" t="s">
        <v>446</v>
      </c>
      <c r="L282" s="230">
        <v>2022</v>
      </c>
      <c r="M282" s="230">
        <v>2027</v>
      </c>
      <c r="N282" s="232">
        <v>0</v>
      </c>
      <c r="O282" s="232">
        <v>8279845</v>
      </c>
      <c r="P282" s="232">
        <v>779845</v>
      </c>
      <c r="Q282" s="232">
        <v>0</v>
      </c>
      <c r="R282" s="232">
        <v>0</v>
      </c>
      <c r="S282" s="230"/>
      <c r="T282" s="232">
        <v>0</v>
      </c>
      <c r="U282" s="232">
        <v>0</v>
      </c>
      <c r="V282" s="232">
        <v>0</v>
      </c>
      <c r="W282" s="232">
        <v>0</v>
      </c>
      <c r="X282" s="232">
        <v>0</v>
      </c>
      <c r="Y282" s="232">
        <v>0</v>
      </c>
      <c r="Z282" s="232">
        <v>0</v>
      </c>
      <c r="AA282" s="232">
        <v>0</v>
      </c>
      <c r="AB282" s="232">
        <v>0</v>
      </c>
      <c r="AC282" s="232">
        <v>7500000</v>
      </c>
      <c r="AD282" s="232">
        <v>0</v>
      </c>
      <c r="AE282" s="232">
        <v>7500000</v>
      </c>
      <c r="AF282" s="232">
        <v>0</v>
      </c>
      <c r="AG282" s="232">
        <v>0</v>
      </c>
      <c r="AH282" s="232">
        <v>0</v>
      </c>
      <c r="AI282" s="233">
        <v>0</v>
      </c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ht="24.6" customHeight="1" thickBot="1" x14ac:dyDescent="0.25">
      <c r="B283" s="6"/>
      <c r="C283" s="6"/>
      <c r="D283" s="6"/>
      <c r="E283" s="6"/>
      <c r="F283" s="6"/>
      <c r="G283" s="6"/>
      <c r="H283" s="427" t="s">
        <v>30</v>
      </c>
      <c r="I283" s="427"/>
      <c r="J283" s="427"/>
      <c r="K283" s="427"/>
      <c r="L283" s="427"/>
      <c r="M283" s="12"/>
      <c r="N283" s="12"/>
      <c r="O283" s="13">
        <f>SUM(O277:O282)</f>
        <v>766083200</v>
      </c>
      <c r="P283" s="14">
        <f>SUM(P277:P282)</f>
        <v>14025645</v>
      </c>
      <c r="Q283" s="14">
        <f>SUM(Q277:Q282)</f>
        <v>28378555</v>
      </c>
      <c r="R283" s="14">
        <f>SUM(R277:R282)</f>
        <v>64000000</v>
      </c>
      <c r="S283" s="14"/>
      <c r="T283" s="14">
        <f t="shared" ref="T283:AI283" si="13">SUM(T277:T282)</f>
        <v>0</v>
      </c>
      <c r="U283" s="14">
        <f t="shared" si="13"/>
        <v>63000000</v>
      </c>
      <c r="V283" s="14">
        <f t="shared" si="13"/>
        <v>0</v>
      </c>
      <c r="W283" s="14">
        <f t="shared" si="13"/>
        <v>0</v>
      </c>
      <c r="X283" s="14">
        <f t="shared" si="13"/>
        <v>0</v>
      </c>
      <c r="Y283" s="14">
        <f t="shared" si="13"/>
        <v>1000000</v>
      </c>
      <c r="Z283" s="14">
        <f t="shared" si="13"/>
        <v>296500000</v>
      </c>
      <c r="AA283" s="14">
        <f t="shared" si="13"/>
        <v>35000000</v>
      </c>
      <c r="AB283" s="14">
        <f t="shared" si="13"/>
        <v>331500000</v>
      </c>
      <c r="AC283" s="14">
        <f t="shared" si="13"/>
        <v>308179000</v>
      </c>
      <c r="AD283" s="14">
        <f t="shared" si="13"/>
        <v>0</v>
      </c>
      <c r="AE283" s="14">
        <f t="shared" si="13"/>
        <v>308179000</v>
      </c>
      <c r="AF283" s="14">
        <f t="shared" si="13"/>
        <v>20000000</v>
      </c>
      <c r="AG283" s="14">
        <f t="shared" si="13"/>
        <v>0</v>
      </c>
      <c r="AH283" s="14">
        <f t="shared" si="13"/>
        <v>20000000</v>
      </c>
      <c r="AI283" s="15">
        <f t="shared" si="13"/>
        <v>0</v>
      </c>
      <c r="AJ283" s="236"/>
      <c r="AK283" s="236"/>
      <c r="AL283" s="234"/>
      <c r="AM283" s="219"/>
      <c r="AN283" s="219"/>
      <c r="AO283" s="219"/>
      <c r="AP283" s="219"/>
      <c r="AQ283" s="219"/>
      <c r="AR283" s="219"/>
      <c r="AS283" s="219"/>
      <c r="AT283" s="219"/>
      <c r="AU283" s="219"/>
      <c r="AV283" s="219"/>
      <c r="AW283" s="219"/>
      <c r="AX283" s="219"/>
      <c r="AY283" s="219"/>
      <c r="AZ283" s="219"/>
      <c r="BA283" s="219"/>
      <c r="BB283" s="219"/>
      <c r="BC283" s="219"/>
      <c r="BD283" s="219"/>
      <c r="BE283" s="219"/>
      <c r="BF283" s="219"/>
      <c r="BG283" s="219"/>
      <c r="BH283" s="219"/>
      <c r="BI283" s="219"/>
      <c r="BJ283" s="219"/>
    </row>
    <row r="284" spans="1:62" ht="24.6" customHeight="1" thickBot="1" x14ac:dyDescent="0.25">
      <c r="B284" s="6"/>
      <c r="C284" s="17" t="s">
        <v>108</v>
      </c>
      <c r="D284" s="24"/>
      <c r="E284" s="6"/>
      <c r="F284" s="6"/>
      <c r="G284" s="6"/>
      <c r="H284" s="37"/>
      <c r="I284" s="450" t="s">
        <v>59</v>
      </c>
      <c r="J284" s="450"/>
      <c r="K284" s="450"/>
      <c r="L284" s="450"/>
      <c r="M284" s="450"/>
      <c r="N284" s="450"/>
      <c r="O284" s="450"/>
      <c r="P284" s="450"/>
      <c r="Q284" s="450"/>
      <c r="R284" s="450"/>
      <c r="S284" s="450"/>
      <c r="T284" s="450"/>
      <c r="U284" s="450"/>
      <c r="V284" s="450"/>
      <c r="W284" s="450"/>
      <c r="X284" s="450"/>
      <c r="Y284" s="450"/>
      <c r="Z284" s="450"/>
      <c r="AA284" s="7"/>
      <c r="AB284" s="7"/>
      <c r="AC284" s="7"/>
      <c r="AD284" s="7"/>
      <c r="AE284" s="7"/>
      <c r="AF284" s="7"/>
      <c r="AG284" s="7"/>
      <c r="AH284" s="7"/>
      <c r="AI284" s="7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s="219" customFormat="1" ht="24.6" customHeight="1" x14ac:dyDescent="0.2">
      <c r="A285" s="234"/>
      <c r="B285" s="220">
        <v>230</v>
      </c>
      <c r="C285" s="221">
        <v>3312</v>
      </c>
      <c r="D285" s="221">
        <v>6121</v>
      </c>
      <c r="E285" s="222">
        <v>1</v>
      </c>
      <c r="F285" s="222">
        <v>8230000000</v>
      </c>
      <c r="G285" s="223" t="s">
        <v>178</v>
      </c>
      <c r="H285" s="223" t="s">
        <v>818</v>
      </c>
      <c r="I285" s="223" t="s">
        <v>193</v>
      </c>
      <c r="J285" s="223">
        <v>400</v>
      </c>
      <c r="K285" s="223" t="s">
        <v>819</v>
      </c>
      <c r="L285" s="222">
        <v>2018</v>
      </c>
      <c r="M285" s="222">
        <v>2028</v>
      </c>
      <c r="N285" s="224">
        <v>1488000000</v>
      </c>
      <c r="O285" s="224">
        <v>3956886989</v>
      </c>
      <c r="P285" s="224">
        <v>349385788</v>
      </c>
      <c r="Q285" s="224">
        <v>359089329</v>
      </c>
      <c r="R285" s="224">
        <v>872792000</v>
      </c>
      <c r="S285" s="222"/>
      <c r="T285" s="224">
        <v>19000000</v>
      </c>
      <c r="U285" s="224">
        <v>0</v>
      </c>
      <c r="V285" s="224">
        <v>0</v>
      </c>
      <c r="W285" s="224">
        <v>553792000</v>
      </c>
      <c r="X285" s="224">
        <v>0</v>
      </c>
      <c r="Y285" s="224">
        <v>300000000</v>
      </c>
      <c r="Z285" s="224">
        <v>858900489</v>
      </c>
      <c r="AA285" s="224">
        <v>353133292</v>
      </c>
      <c r="AB285" s="224">
        <v>1212033781</v>
      </c>
      <c r="AC285" s="224">
        <v>512637785</v>
      </c>
      <c r="AD285" s="224">
        <v>472549306</v>
      </c>
      <c r="AE285" s="224">
        <v>985187091</v>
      </c>
      <c r="AF285" s="224">
        <v>0</v>
      </c>
      <c r="AG285" s="224">
        <v>178399000</v>
      </c>
      <c r="AH285" s="224">
        <v>178399000</v>
      </c>
      <c r="AI285" s="225">
        <v>0</v>
      </c>
      <c r="AJ285" s="236"/>
      <c r="AK285" s="236"/>
      <c r="AL285" s="234"/>
    </row>
    <row r="286" spans="1:62" s="219" customFormat="1" ht="24.6" customHeight="1" x14ac:dyDescent="0.2">
      <c r="A286" s="234"/>
      <c r="B286" s="226">
        <v>160</v>
      </c>
      <c r="C286" s="215">
        <v>3312</v>
      </c>
      <c r="D286" s="215">
        <v>6351</v>
      </c>
      <c r="E286" s="216">
        <v>3</v>
      </c>
      <c r="F286" s="216"/>
      <c r="G286" s="217">
        <v>445</v>
      </c>
      <c r="H286" s="217" t="s">
        <v>820</v>
      </c>
      <c r="I286" s="217" t="s">
        <v>193</v>
      </c>
      <c r="J286" s="217">
        <v>445</v>
      </c>
      <c r="K286" s="217" t="s">
        <v>819</v>
      </c>
      <c r="L286" s="216">
        <v>2028</v>
      </c>
      <c r="M286" s="216">
        <v>2028</v>
      </c>
      <c r="N286" s="218">
        <v>0</v>
      </c>
      <c r="O286" s="218">
        <v>7000000</v>
      </c>
      <c r="P286" s="218">
        <v>0</v>
      </c>
      <c r="Q286" s="218">
        <v>0</v>
      </c>
      <c r="R286" s="218">
        <v>0</v>
      </c>
      <c r="S286" s="216"/>
      <c r="T286" s="218">
        <v>0</v>
      </c>
      <c r="U286" s="218">
        <v>0</v>
      </c>
      <c r="V286" s="218">
        <v>0</v>
      </c>
      <c r="W286" s="218">
        <v>0</v>
      </c>
      <c r="X286" s="218">
        <v>0</v>
      </c>
      <c r="Y286" s="218">
        <v>0</v>
      </c>
      <c r="Z286" s="218">
        <v>0</v>
      </c>
      <c r="AA286" s="218">
        <v>0</v>
      </c>
      <c r="AB286" s="218">
        <v>0</v>
      </c>
      <c r="AC286" s="218">
        <v>0</v>
      </c>
      <c r="AD286" s="218">
        <v>0</v>
      </c>
      <c r="AE286" s="218">
        <v>0</v>
      </c>
      <c r="AF286" s="218">
        <v>4000000</v>
      </c>
      <c r="AG286" s="218">
        <v>3000000</v>
      </c>
      <c r="AH286" s="218">
        <v>7000000</v>
      </c>
      <c r="AI286" s="227">
        <v>0</v>
      </c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s="219" customFormat="1" ht="24.6" customHeight="1" x14ac:dyDescent="0.2">
      <c r="A287" s="234"/>
      <c r="B287" s="226">
        <v>160</v>
      </c>
      <c r="C287" s="215">
        <v>3312</v>
      </c>
      <c r="D287" s="215">
        <v>6351</v>
      </c>
      <c r="E287" s="216">
        <v>3</v>
      </c>
      <c r="F287" s="216"/>
      <c r="G287" s="217">
        <v>445</v>
      </c>
      <c r="H287" s="217" t="s">
        <v>821</v>
      </c>
      <c r="I287" s="217" t="s">
        <v>193</v>
      </c>
      <c r="J287" s="217">
        <v>445</v>
      </c>
      <c r="K287" s="217" t="s">
        <v>819</v>
      </c>
      <c r="L287" s="216">
        <v>2027</v>
      </c>
      <c r="M287" s="216">
        <v>2027</v>
      </c>
      <c r="N287" s="218">
        <v>0</v>
      </c>
      <c r="O287" s="218">
        <v>2500000</v>
      </c>
      <c r="P287" s="218">
        <v>0</v>
      </c>
      <c r="Q287" s="218">
        <v>0</v>
      </c>
      <c r="R287" s="218">
        <v>0</v>
      </c>
      <c r="S287" s="216"/>
      <c r="T287" s="218">
        <v>0</v>
      </c>
      <c r="U287" s="218">
        <v>0</v>
      </c>
      <c r="V287" s="218">
        <v>0</v>
      </c>
      <c r="W287" s="218">
        <v>0</v>
      </c>
      <c r="X287" s="218">
        <v>0</v>
      </c>
      <c r="Y287" s="218">
        <v>0</v>
      </c>
      <c r="Z287" s="218">
        <v>0</v>
      </c>
      <c r="AA287" s="218">
        <v>0</v>
      </c>
      <c r="AB287" s="218">
        <v>0</v>
      </c>
      <c r="AC287" s="218">
        <v>1700000</v>
      </c>
      <c r="AD287" s="218">
        <v>800000</v>
      </c>
      <c r="AE287" s="218">
        <v>2500000</v>
      </c>
      <c r="AF287" s="218">
        <v>0</v>
      </c>
      <c r="AG287" s="218">
        <v>0</v>
      </c>
      <c r="AH287" s="218">
        <v>0</v>
      </c>
      <c r="AI287" s="227">
        <v>0</v>
      </c>
      <c r="AJ287" s="236"/>
      <c r="AK287" s="236"/>
      <c r="AL287" s="234"/>
    </row>
    <row r="288" spans="1:62" s="219" customFormat="1" ht="24.6" customHeight="1" x14ac:dyDescent="0.2">
      <c r="A288" s="234"/>
      <c r="B288" s="226">
        <v>160</v>
      </c>
      <c r="C288" s="215">
        <v>3312</v>
      </c>
      <c r="D288" s="215">
        <v>6351</v>
      </c>
      <c r="E288" s="216">
        <v>3</v>
      </c>
      <c r="F288" s="216"/>
      <c r="G288" s="217">
        <v>445</v>
      </c>
      <c r="H288" s="217" t="s">
        <v>822</v>
      </c>
      <c r="I288" s="217" t="s">
        <v>193</v>
      </c>
      <c r="J288" s="217">
        <v>445</v>
      </c>
      <c r="K288" s="217" t="s">
        <v>819</v>
      </c>
      <c r="L288" s="216">
        <v>2028</v>
      </c>
      <c r="M288" s="216">
        <v>2028</v>
      </c>
      <c r="N288" s="218">
        <v>0</v>
      </c>
      <c r="O288" s="218">
        <v>1500000</v>
      </c>
      <c r="P288" s="218">
        <v>0</v>
      </c>
      <c r="Q288" s="218">
        <v>0</v>
      </c>
      <c r="R288" s="218">
        <v>0</v>
      </c>
      <c r="S288" s="216"/>
      <c r="T288" s="218">
        <v>0</v>
      </c>
      <c r="U288" s="218">
        <v>0</v>
      </c>
      <c r="V288" s="218">
        <v>0</v>
      </c>
      <c r="W288" s="218">
        <v>0</v>
      </c>
      <c r="X288" s="218">
        <v>0</v>
      </c>
      <c r="Y288" s="218">
        <v>0</v>
      </c>
      <c r="Z288" s="218">
        <v>0</v>
      </c>
      <c r="AA288" s="218">
        <v>0</v>
      </c>
      <c r="AB288" s="218">
        <v>0</v>
      </c>
      <c r="AC288" s="218">
        <v>0</v>
      </c>
      <c r="AD288" s="218">
        <v>0</v>
      </c>
      <c r="AE288" s="218">
        <v>0</v>
      </c>
      <c r="AF288" s="218">
        <v>1000000</v>
      </c>
      <c r="AG288" s="218">
        <v>500000</v>
      </c>
      <c r="AH288" s="218">
        <v>1500000</v>
      </c>
      <c r="AI288" s="227">
        <v>0</v>
      </c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s="219" customFormat="1" ht="24.6" customHeight="1" x14ac:dyDescent="0.2">
      <c r="A289" s="234"/>
      <c r="B289" s="226">
        <v>160</v>
      </c>
      <c r="C289" s="215">
        <v>3312</v>
      </c>
      <c r="D289" s="215">
        <v>6351</v>
      </c>
      <c r="E289" s="216">
        <v>3</v>
      </c>
      <c r="F289" s="216"/>
      <c r="G289" s="217">
        <v>445</v>
      </c>
      <c r="H289" s="217" t="s">
        <v>823</v>
      </c>
      <c r="I289" s="217" t="s">
        <v>193</v>
      </c>
      <c r="J289" s="217">
        <v>445</v>
      </c>
      <c r="K289" s="217" t="s">
        <v>819</v>
      </c>
      <c r="L289" s="216">
        <v>2027</v>
      </c>
      <c r="M289" s="216">
        <v>2027</v>
      </c>
      <c r="N289" s="218">
        <v>0</v>
      </c>
      <c r="O289" s="218">
        <v>2300000</v>
      </c>
      <c r="P289" s="218">
        <v>0</v>
      </c>
      <c r="Q289" s="218">
        <v>0</v>
      </c>
      <c r="R289" s="218">
        <v>0</v>
      </c>
      <c r="S289" s="216"/>
      <c r="T289" s="218">
        <v>0</v>
      </c>
      <c r="U289" s="218">
        <v>0</v>
      </c>
      <c r="V289" s="218">
        <v>0</v>
      </c>
      <c r="W289" s="218">
        <v>0</v>
      </c>
      <c r="X289" s="218">
        <v>0</v>
      </c>
      <c r="Y289" s="218">
        <v>0</v>
      </c>
      <c r="Z289" s="218">
        <v>0</v>
      </c>
      <c r="AA289" s="218">
        <v>0</v>
      </c>
      <c r="AB289" s="218">
        <v>0</v>
      </c>
      <c r="AC289" s="218">
        <v>1700000</v>
      </c>
      <c r="AD289" s="218">
        <v>600000</v>
      </c>
      <c r="AE289" s="218">
        <v>2300000</v>
      </c>
      <c r="AF289" s="218">
        <v>0</v>
      </c>
      <c r="AG289" s="218">
        <v>0</v>
      </c>
      <c r="AH289" s="218">
        <v>0</v>
      </c>
      <c r="AI289" s="227">
        <v>0</v>
      </c>
      <c r="AJ289" s="236"/>
      <c r="AK289" s="236"/>
      <c r="AL289" s="234"/>
    </row>
    <row r="290" spans="1:62" s="219" customFormat="1" ht="24.6" customHeight="1" x14ac:dyDescent="0.2">
      <c r="A290" s="234"/>
      <c r="B290" s="226">
        <v>160</v>
      </c>
      <c r="C290" s="215">
        <v>3312</v>
      </c>
      <c r="D290" s="215">
        <v>6351</v>
      </c>
      <c r="E290" s="216">
        <v>3</v>
      </c>
      <c r="F290" s="216"/>
      <c r="G290" s="217">
        <v>445</v>
      </c>
      <c r="H290" s="217" t="s">
        <v>824</v>
      </c>
      <c r="I290" s="217" t="s">
        <v>193</v>
      </c>
      <c r="J290" s="217">
        <v>445</v>
      </c>
      <c r="K290" s="217" t="s">
        <v>819</v>
      </c>
      <c r="L290" s="216">
        <v>2027</v>
      </c>
      <c r="M290" s="216">
        <v>2027</v>
      </c>
      <c r="N290" s="218">
        <v>0</v>
      </c>
      <c r="O290" s="218">
        <v>2300000</v>
      </c>
      <c r="P290" s="218">
        <v>0</v>
      </c>
      <c r="Q290" s="218">
        <v>0</v>
      </c>
      <c r="R290" s="218">
        <v>0</v>
      </c>
      <c r="S290" s="216"/>
      <c r="T290" s="218">
        <v>0</v>
      </c>
      <c r="U290" s="218">
        <v>0</v>
      </c>
      <c r="V290" s="218">
        <v>0</v>
      </c>
      <c r="W290" s="218">
        <v>0</v>
      </c>
      <c r="X290" s="218">
        <v>0</v>
      </c>
      <c r="Y290" s="218">
        <v>0</v>
      </c>
      <c r="Z290" s="218">
        <v>0</v>
      </c>
      <c r="AA290" s="218">
        <v>0</v>
      </c>
      <c r="AB290" s="218">
        <v>0</v>
      </c>
      <c r="AC290" s="218">
        <v>1700000</v>
      </c>
      <c r="AD290" s="218">
        <v>600000</v>
      </c>
      <c r="AE290" s="218">
        <v>2300000</v>
      </c>
      <c r="AF290" s="218">
        <v>0</v>
      </c>
      <c r="AG290" s="218">
        <v>0</v>
      </c>
      <c r="AH290" s="218">
        <v>0</v>
      </c>
      <c r="AI290" s="227">
        <v>0</v>
      </c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s="219" customFormat="1" ht="24.6" customHeight="1" x14ac:dyDescent="0.2">
      <c r="A291" s="234"/>
      <c r="B291" s="226">
        <v>160</v>
      </c>
      <c r="C291" s="215">
        <v>3312</v>
      </c>
      <c r="D291" s="215">
        <v>6351</v>
      </c>
      <c r="E291" s="216">
        <v>1</v>
      </c>
      <c r="F291" s="216"/>
      <c r="G291" s="217">
        <v>445</v>
      </c>
      <c r="H291" s="217" t="s">
        <v>825</v>
      </c>
      <c r="I291" s="217" t="s">
        <v>193</v>
      </c>
      <c r="J291" s="217">
        <v>445</v>
      </c>
      <c r="K291" s="217" t="s">
        <v>819</v>
      </c>
      <c r="L291" s="216">
        <v>2028</v>
      </c>
      <c r="M291" s="216">
        <v>2027</v>
      </c>
      <c r="N291" s="218">
        <v>0</v>
      </c>
      <c r="O291" s="218">
        <v>2500000</v>
      </c>
      <c r="P291" s="218">
        <v>0</v>
      </c>
      <c r="Q291" s="218">
        <v>0</v>
      </c>
      <c r="R291" s="218">
        <v>0</v>
      </c>
      <c r="S291" s="216"/>
      <c r="T291" s="218">
        <v>0</v>
      </c>
      <c r="U291" s="218">
        <v>0</v>
      </c>
      <c r="V291" s="218">
        <v>0</v>
      </c>
      <c r="W291" s="218">
        <v>0</v>
      </c>
      <c r="X291" s="218">
        <v>0</v>
      </c>
      <c r="Y291" s="218">
        <v>0</v>
      </c>
      <c r="Z291" s="218">
        <v>0</v>
      </c>
      <c r="AA291" s="218">
        <v>0</v>
      </c>
      <c r="AB291" s="218">
        <v>0</v>
      </c>
      <c r="AC291" s="218">
        <v>2000000</v>
      </c>
      <c r="AD291" s="218">
        <v>500000</v>
      </c>
      <c r="AE291" s="218">
        <v>2500000</v>
      </c>
      <c r="AF291" s="218">
        <v>0</v>
      </c>
      <c r="AG291" s="218">
        <v>0</v>
      </c>
      <c r="AH291" s="218">
        <v>0</v>
      </c>
      <c r="AI291" s="227">
        <v>0</v>
      </c>
      <c r="AJ291" s="236"/>
      <c r="AK291" s="236"/>
      <c r="AL291" s="234"/>
    </row>
    <row r="292" spans="1:62" s="219" customFormat="1" ht="24.6" customHeight="1" thickBot="1" x14ac:dyDescent="0.25">
      <c r="A292" s="234"/>
      <c r="B292" s="228">
        <v>230</v>
      </c>
      <c r="C292" s="229">
        <v>3312</v>
      </c>
      <c r="D292" s="229">
        <v>6901</v>
      </c>
      <c r="E292" s="230">
        <v>1</v>
      </c>
      <c r="F292" s="230"/>
      <c r="G292" s="231" t="s">
        <v>178</v>
      </c>
      <c r="H292" s="231" t="s">
        <v>826</v>
      </c>
      <c r="I292" s="231" t="s">
        <v>197</v>
      </c>
      <c r="J292" s="231">
        <v>400</v>
      </c>
      <c r="K292" s="231"/>
      <c r="L292" s="230">
        <v>2017</v>
      </c>
      <c r="M292" s="230">
        <v>2027</v>
      </c>
      <c r="N292" s="232">
        <v>0</v>
      </c>
      <c r="O292" s="232">
        <v>553792000</v>
      </c>
      <c r="P292" s="232">
        <v>0</v>
      </c>
      <c r="Q292" s="232">
        <v>0</v>
      </c>
      <c r="R292" s="232">
        <v>553792000</v>
      </c>
      <c r="S292" s="230"/>
      <c r="T292" s="232">
        <v>553792000</v>
      </c>
      <c r="U292" s="232">
        <v>0</v>
      </c>
      <c r="V292" s="232">
        <v>0</v>
      </c>
      <c r="W292" s="232">
        <v>0</v>
      </c>
      <c r="X292" s="232">
        <v>0</v>
      </c>
      <c r="Y292" s="232">
        <v>0</v>
      </c>
      <c r="Z292" s="232">
        <v>0</v>
      </c>
      <c r="AA292" s="232">
        <v>0</v>
      </c>
      <c r="AB292" s="232">
        <v>0</v>
      </c>
      <c r="AC292" s="232">
        <v>0</v>
      </c>
      <c r="AD292" s="232">
        <v>0</v>
      </c>
      <c r="AE292" s="232">
        <v>0</v>
      </c>
      <c r="AF292" s="232">
        <v>0</v>
      </c>
      <c r="AG292" s="232">
        <v>0</v>
      </c>
      <c r="AH292" s="232">
        <v>0</v>
      </c>
      <c r="AI292" s="233">
        <v>0</v>
      </c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ht="24.6" customHeight="1" thickBot="1" x14ac:dyDescent="0.25">
      <c r="B293" s="6"/>
      <c r="C293" s="6"/>
      <c r="D293" s="6"/>
      <c r="E293" s="6"/>
      <c r="F293" s="6"/>
      <c r="G293" s="6"/>
      <c r="H293" s="428" t="s">
        <v>41</v>
      </c>
      <c r="I293" s="428"/>
      <c r="J293" s="428"/>
      <c r="K293" s="428"/>
      <c r="L293" s="428"/>
      <c r="M293" s="12"/>
      <c r="N293" s="12"/>
      <c r="O293" s="13">
        <f>SUM(O285:O292)</f>
        <v>4528778989</v>
      </c>
      <c r="P293" s="14">
        <f>SUM(P285:P292)</f>
        <v>349385788</v>
      </c>
      <c r="Q293" s="14">
        <f>SUM(Q285:Q292)</f>
        <v>359089329</v>
      </c>
      <c r="R293" s="14">
        <f>SUM(R285:R292)</f>
        <v>1426584000</v>
      </c>
      <c r="S293" s="14"/>
      <c r="T293" s="14">
        <f t="shared" ref="T293:AI293" si="14">SUM(T285:T292)</f>
        <v>572792000</v>
      </c>
      <c r="U293" s="14">
        <f t="shared" si="14"/>
        <v>0</v>
      </c>
      <c r="V293" s="14">
        <f t="shared" si="14"/>
        <v>0</v>
      </c>
      <c r="W293" s="14">
        <f t="shared" si="14"/>
        <v>553792000</v>
      </c>
      <c r="X293" s="14">
        <f t="shared" si="14"/>
        <v>0</v>
      </c>
      <c r="Y293" s="14">
        <f t="shared" si="14"/>
        <v>300000000</v>
      </c>
      <c r="Z293" s="14">
        <f t="shared" si="14"/>
        <v>858900489</v>
      </c>
      <c r="AA293" s="14">
        <f t="shared" si="14"/>
        <v>353133292</v>
      </c>
      <c r="AB293" s="14">
        <f t="shared" si="14"/>
        <v>1212033781</v>
      </c>
      <c r="AC293" s="14">
        <f t="shared" si="14"/>
        <v>519737785</v>
      </c>
      <c r="AD293" s="14">
        <f t="shared" si="14"/>
        <v>475049306</v>
      </c>
      <c r="AE293" s="14">
        <f t="shared" si="14"/>
        <v>994787091</v>
      </c>
      <c r="AF293" s="14">
        <f t="shared" si="14"/>
        <v>5000000</v>
      </c>
      <c r="AG293" s="14">
        <f t="shared" si="14"/>
        <v>181899000</v>
      </c>
      <c r="AH293" s="14">
        <f t="shared" si="14"/>
        <v>186899000</v>
      </c>
      <c r="AI293" s="15">
        <f t="shared" si="14"/>
        <v>0</v>
      </c>
      <c r="AJ293" s="236"/>
      <c r="AK293" s="236"/>
      <c r="AL293" s="234"/>
      <c r="AM293" s="219"/>
      <c r="AN293" s="219"/>
      <c r="AO293" s="219"/>
      <c r="AP293" s="219"/>
      <c r="AQ293" s="219"/>
      <c r="AR293" s="219"/>
      <c r="AS293" s="219"/>
      <c r="AT293" s="219"/>
      <c r="AU293" s="219"/>
      <c r="AV293" s="219"/>
      <c r="AW293" s="219"/>
      <c r="AX293" s="219"/>
      <c r="AY293" s="219"/>
      <c r="AZ293" s="219"/>
      <c r="BA293" s="219"/>
      <c r="BB293" s="219"/>
      <c r="BC293" s="219"/>
      <c r="BD293" s="219"/>
      <c r="BE293" s="219"/>
      <c r="BF293" s="219"/>
      <c r="BG293" s="219"/>
      <c r="BH293" s="219"/>
      <c r="BI293" s="219"/>
      <c r="BJ293" s="219"/>
    </row>
    <row r="294" spans="1:62" ht="24.6" customHeight="1" thickBot="1" x14ac:dyDescent="0.25">
      <c r="B294" s="6"/>
      <c r="C294" s="17" t="s">
        <v>109</v>
      </c>
      <c r="D294" s="17"/>
      <c r="E294" s="6"/>
      <c r="F294" s="6"/>
      <c r="G294" s="6"/>
      <c r="H294" s="6"/>
      <c r="I294" s="6"/>
      <c r="J294" s="6"/>
      <c r="K294" s="201"/>
      <c r="L294" s="6"/>
      <c r="M294" s="6"/>
      <c r="N294" s="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s="219" customFormat="1" ht="24.6" customHeight="1" thickBot="1" x14ac:dyDescent="0.25">
      <c r="A295" s="234"/>
      <c r="B295" s="237">
        <v>160</v>
      </c>
      <c r="C295" s="238">
        <v>3314</v>
      </c>
      <c r="D295" s="238">
        <v>6351</v>
      </c>
      <c r="E295" s="239">
        <v>1</v>
      </c>
      <c r="F295" s="239"/>
      <c r="G295" s="240">
        <v>447</v>
      </c>
      <c r="H295" s="240" t="s">
        <v>448</v>
      </c>
      <c r="I295" s="240" t="s">
        <v>193</v>
      </c>
      <c r="J295" s="240">
        <v>447</v>
      </c>
      <c r="K295" s="240" t="s">
        <v>449</v>
      </c>
      <c r="L295" s="239">
        <v>2019</v>
      </c>
      <c r="M295" s="239">
        <v>2025</v>
      </c>
      <c r="N295" s="241">
        <v>30789000</v>
      </c>
      <c r="O295" s="241">
        <v>37055644</v>
      </c>
      <c r="P295" s="241">
        <v>973476</v>
      </c>
      <c r="Q295" s="241">
        <v>17499042</v>
      </c>
      <c r="R295" s="241">
        <v>18583126</v>
      </c>
      <c r="S295" s="239"/>
      <c r="T295" s="241">
        <v>0</v>
      </c>
      <c r="U295" s="241">
        <v>0</v>
      </c>
      <c r="V295" s="241">
        <v>0</v>
      </c>
      <c r="W295" s="241">
        <v>15789000</v>
      </c>
      <c r="X295" s="241">
        <v>0</v>
      </c>
      <c r="Y295" s="241">
        <v>2794126</v>
      </c>
      <c r="Z295" s="241">
        <v>0</v>
      </c>
      <c r="AA295" s="241">
        <v>0</v>
      </c>
      <c r="AB295" s="241">
        <v>0</v>
      </c>
      <c r="AC295" s="241">
        <v>0</v>
      </c>
      <c r="AD295" s="241">
        <v>0</v>
      </c>
      <c r="AE295" s="241">
        <v>0</v>
      </c>
      <c r="AF295" s="241">
        <v>0</v>
      </c>
      <c r="AG295" s="241">
        <v>0</v>
      </c>
      <c r="AH295" s="241">
        <v>0</v>
      </c>
      <c r="AI295" s="242">
        <v>0</v>
      </c>
      <c r="AJ295" s="236"/>
      <c r="AK295" s="236"/>
      <c r="AL295" s="234"/>
    </row>
    <row r="296" spans="1:62" ht="24.6" customHeight="1" thickBot="1" x14ac:dyDescent="0.25">
      <c r="B296" s="6"/>
      <c r="C296" s="6"/>
      <c r="D296" s="6"/>
      <c r="E296" s="6"/>
      <c r="F296" s="6"/>
      <c r="G296" s="6"/>
      <c r="H296" s="428" t="s">
        <v>42</v>
      </c>
      <c r="I296" s="428"/>
      <c r="J296" s="428"/>
      <c r="K296" s="428"/>
      <c r="L296" s="428"/>
      <c r="M296" s="12"/>
      <c r="N296" s="25"/>
      <c r="O296" s="18">
        <f>SUM(O295:O295)</f>
        <v>37055644</v>
      </c>
      <c r="P296" s="19">
        <f>SUM(P295:P295)</f>
        <v>973476</v>
      </c>
      <c r="Q296" s="19">
        <f>SUM(Q295:Q295)</f>
        <v>17499042</v>
      </c>
      <c r="R296" s="19">
        <f>SUM(R295:R295)</f>
        <v>18583126</v>
      </c>
      <c r="S296" s="19"/>
      <c r="T296" s="67">
        <f t="shared" ref="T296:AI296" si="15">SUM(T295:T295)</f>
        <v>0</v>
      </c>
      <c r="U296" s="13">
        <f t="shared" si="15"/>
        <v>0</v>
      </c>
      <c r="V296" s="14">
        <f t="shared" si="15"/>
        <v>0</v>
      </c>
      <c r="W296" s="14">
        <f t="shared" si="15"/>
        <v>15789000</v>
      </c>
      <c r="X296" s="14">
        <f t="shared" si="15"/>
        <v>0</v>
      </c>
      <c r="Y296" s="14">
        <f t="shared" si="15"/>
        <v>2794126</v>
      </c>
      <c r="Z296" s="14">
        <f t="shared" si="15"/>
        <v>0</v>
      </c>
      <c r="AA296" s="14">
        <f t="shared" si="15"/>
        <v>0</v>
      </c>
      <c r="AB296" s="14">
        <f t="shared" si="15"/>
        <v>0</v>
      </c>
      <c r="AC296" s="14">
        <f t="shared" si="15"/>
        <v>0</v>
      </c>
      <c r="AD296" s="14">
        <f t="shared" si="15"/>
        <v>0</v>
      </c>
      <c r="AE296" s="14">
        <f t="shared" si="15"/>
        <v>0</v>
      </c>
      <c r="AF296" s="14">
        <f t="shared" si="15"/>
        <v>0</v>
      </c>
      <c r="AG296" s="14">
        <f t="shared" si="15"/>
        <v>0</v>
      </c>
      <c r="AH296" s="14">
        <f t="shared" si="15"/>
        <v>0</v>
      </c>
      <c r="AI296" s="15">
        <f t="shared" si="15"/>
        <v>0</v>
      </c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ht="24.6" customHeight="1" thickBot="1" x14ac:dyDescent="0.25">
      <c r="B297" s="6"/>
      <c r="C297" s="17" t="s">
        <v>110</v>
      </c>
      <c r="D297" s="17"/>
      <c r="E297" s="6"/>
      <c r="F297" s="6"/>
      <c r="G297" s="6"/>
      <c r="H297" s="6"/>
      <c r="I297" s="6"/>
      <c r="J297" s="6"/>
      <c r="K297" s="201"/>
      <c r="L297" s="6"/>
      <c r="M297" s="6"/>
      <c r="N297" s="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236"/>
      <c r="AK297" s="236"/>
      <c r="AL297" s="234"/>
      <c r="AM297" s="219"/>
      <c r="AN297" s="219"/>
      <c r="AO297" s="219"/>
      <c r="AP297" s="219"/>
      <c r="AQ297" s="219"/>
      <c r="AR297" s="219"/>
      <c r="AS297" s="219"/>
      <c r="AT297" s="219"/>
      <c r="AU297" s="219"/>
      <c r="AV297" s="219"/>
      <c r="AW297" s="219"/>
      <c r="AX297" s="219"/>
      <c r="AY297" s="219"/>
      <c r="AZ297" s="219"/>
      <c r="BA297" s="219"/>
      <c r="BB297" s="219"/>
      <c r="BC297" s="219"/>
      <c r="BD297" s="219"/>
      <c r="BE297" s="219"/>
      <c r="BF297" s="219"/>
      <c r="BG297" s="219"/>
      <c r="BH297" s="219"/>
      <c r="BI297" s="219"/>
      <c r="BJ297" s="219"/>
    </row>
    <row r="298" spans="1:62" s="219" customFormat="1" ht="24.6" customHeight="1" thickBot="1" x14ac:dyDescent="0.25">
      <c r="A298" s="234"/>
      <c r="B298" s="237">
        <v>160</v>
      </c>
      <c r="C298" s="238">
        <v>3315</v>
      </c>
      <c r="D298" s="238">
        <v>6315</v>
      </c>
      <c r="E298" s="239">
        <v>1</v>
      </c>
      <c r="F298" s="239"/>
      <c r="G298" s="240">
        <v>446</v>
      </c>
      <c r="H298" s="240" t="s">
        <v>451</v>
      </c>
      <c r="I298" s="240" t="s">
        <v>193</v>
      </c>
      <c r="J298" s="240">
        <v>446</v>
      </c>
      <c r="K298" s="240" t="s">
        <v>452</v>
      </c>
      <c r="L298" s="239">
        <v>2022</v>
      </c>
      <c r="M298" s="239">
        <v>2029</v>
      </c>
      <c r="N298" s="241">
        <v>52991000</v>
      </c>
      <c r="O298" s="241">
        <v>77310000</v>
      </c>
      <c r="P298" s="241">
        <v>0</v>
      </c>
      <c r="Q298" s="241">
        <v>100000</v>
      </c>
      <c r="R298" s="241">
        <v>0</v>
      </c>
      <c r="S298" s="239"/>
      <c r="T298" s="241">
        <v>0</v>
      </c>
      <c r="U298" s="241">
        <v>0</v>
      </c>
      <c r="V298" s="241">
        <v>0</v>
      </c>
      <c r="W298" s="241">
        <v>0</v>
      </c>
      <c r="X298" s="241">
        <v>0</v>
      </c>
      <c r="Y298" s="241">
        <v>0</v>
      </c>
      <c r="Z298" s="241">
        <v>1150000</v>
      </c>
      <c r="AA298" s="241">
        <v>6000000</v>
      </c>
      <c r="AB298" s="241">
        <v>7150000</v>
      </c>
      <c r="AC298" s="241">
        <v>10000000</v>
      </c>
      <c r="AD298" s="241">
        <v>0</v>
      </c>
      <c r="AE298" s="241">
        <v>10000000</v>
      </c>
      <c r="AF298" s="241">
        <v>60000000</v>
      </c>
      <c r="AG298" s="241">
        <v>0</v>
      </c>
      <c r="AH298" s="241">
        <v>60000000</v>
      </c>
      <c r="AI298" s="242">
        <v>60000</v>
      </c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ht="24.6" customHeight="1" thickBot="1" x14ac:dyDescent="0.25">
      <c r="B299" s="6"/>
      <c r="C299" s="6"/>
      <c r="D299" s="6"/>
      <c r="E299" s="6"/>
      <c r="F299" s="6"/>
      <c r="G299" s="6"/>
      <c r="H299" s="428" t="s">
        <v>91</v>
      </c>
      <c r="I299" s="428"/>
      <c r="J299" s="428"/>
      <c r="K299" s="428"/>
      <c r="L299" s="428"/>
      <c r="M299" s="12"/>
      <c r="N299" s="12"/>
      <c r="O299" s="13">
        <f>O298</f>
        <v>77310000</v>
      </c>
      <c r="P299" s="14">
        <f t="shared" ref="P299:AI299" si="16">P298</f>
        <v>0</v>
      </c>
      <c r="Q299" s="14">
        <f t="shared" si="16"/>
        <v>100000</v>
      </c>
      <c r="R299" s="14">
        <f t="shared" si="16"/>
        <v>0</v>
      </c>
      <c r="S299" s="14">
        <f t="shared" si="16"/>
        <v>0</v>
      </c>
      <c r="T299" s="14">
        <f t="shared" si="16"/>
        <v>0</v>
      </c>
      <c r="U299" s="14">
        <f t="shared" si="16"/>
        <v>0</v>
      </c>
      <c r="V299" s="14">
        <f t="shared" si="16"/>
        <v>0</v>
      </c>
      <c r="W299" s="14">
        <f t="shared" si="16"/>
        <v>0</v>
      </c>
      <c r="X299" s="14">
        <f t="shared" si="16"/>
        <v>0</v>
      </c>
      <c r="Y299" s="14">
        <f t="shared" si="16"/>
        <v>0</v>
      </c>
      <c r="Z299" s="14">
        <f t="shared" si="16"/>
        <v>1150000</v>
      </c>
      <c r="AA299" s="14">
        <f t="shared" si="16"/>
        <v>6000000</v>
      </c>
      <c r="AB299" s="14">
        <f t="shared" si="16"/>
        <v>7150000</v>
      </c>
      <c r="AC299" s="14">
        <f t="shared" si="16"/>
        <v>10000000</v>
      </c>
      <c r="AD299" s="14">
        <f t="shared" si="16"/>
        <v>0</v>
      </c>
      <c r="AE299" s="14">
        <f t="shared" si="16"/>
        <v>10000000</v>
      </c>
      <c r="AF299" s="14">
        <f t="shared" si="16"/>
        <v>60000000</v>
      </c>
      <c r="AG299" s="14">
        <f t="shared" si="16"/>
        <v>0</v>
      </c>
      <c r="AH299" s="14">
        <f t="shared" si="16"/>
        <v>60000000</v>
      </c>
      <c r="AI299" s="15">
        <f t="shared" si="16"/>
        <v>60000</v>
      </c>
      <c r="AJ299" s="236"/>
      <c r="AK299" s="236"/>
      <c r="AL299" s="234"/>
      <c r="AM299" s="219"/>
      <c r="AN299" s="219"/>
      <c r="AO299" s="219"/>
      <c r="AP299" s="219"/>
      <c r="AQ299" s="219"/>
      <c r="AR299" s="219"/>
      <c r="AS299" s="219"/>
      <c r="AT299" s="219"/>
      <c r="AU299" s="219"/>
      <c r="AV299" s="219"/>
      <c r="AW299" s="219"/>
      <c r="AX299" s="219"/>
      <c r="AY299" s="219"/>
      <c r="AZ299" s="219"/>
      <c r="BA299" s="219"/>
      <c r="BB299" s="219"/>
      <c r="BC299" s="219"/>
      <c r="BD299" s="219"/>
      <c r="BE299" s="219"/>
      <c r="BF299" s="219"/>
      <c r="BG299" s="219"/>
      <c r="BH299" s="219"/>
      <c r="BI299" s="219"/>
      <c r="BJ299" s="219"/>
    </row>
    <row r="300" spans="1:62" ht="24.6" customHeight="1" thickBot="1" x14ac:dyDescent="0.25">
      <c r="B300" s="6"/>
      <c r="C300" s="26" t="s">
        <v>157</v>
      </c>
      <c r="D300" s="26"/>
      <c r="E300" s="26"/>
      <c r="F300" s="26"/>
      <c r="G300" s="26"/>
      <c r="H300" s="26"/>
      <c r="I300" s="6"/>
      <c r="J300" s="6"/>
      <c r="K300" s="201"/>
      <c r="L300" s="6"/>
      <c r="M300" s="6"/>
      <c r="N300" s="6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s="219" customFormat="1" ht="24.6" customHeight="1" x14ac:dyDescent="0.2">
      <c r="A301" s="234"/>
      <c r="B301" s="220">
        <v>230</v>
      </c>
      <c r="C301" s="221">
        <v>3322</v>
      </c>
      <c r="D301" s="221">
        <v>6121</v>
      </c>
      <c r="E301" s="222">
        <v>1</v>
      </c>
      <c r="F301" s="222">
        <v>9043000000</v>
      </c>
      <c r="G301" s="223" t="s">
        <v>178</v>
      </c>
      <c r="H301" s="223" t="s">
        <v>450</v>
      </c>
      <c r="I301" s="223" t="s">
        <v>359</v>
      </c>
      <c r="J301" s="223">
        <v>400</v>
      </c>
      <c r="K301" s="223" t="s">
        <v>181</v>
      </c>
      <c r="L301" s="222">
        <v>2024</v>
      </c>
      <c r="M301" s="222">
        <v>2028</v>
      </c>
      <c r="N301" s="224">
        <v>0</v>
      </c>
      <c r="O301" s="224">
        <v>19262300</v>
      </c>
      <c r="P301" s="224">
        <v>0</v>
      </c>
      <c r="Q301" s="224">
        <v>262300</v>
      </c>
      <c r="R301" s="224">
        <v>0</v>
      </c>
      <c r="S301" s="222"/>
      <c r="T301" s="224">
        <v>0</v>
      </c>
      <c r="U301" s="224">
        <v>0</v>
      </c>
      <c r="V301" s="224">
        <v>0</v>
      </c>
      <c r="W301" s="224">
        <v>0</v>
      </c>
      <c r="X301" s="224">
        <v>0</v>
      </c>
      <c r="Y301" s="224">
        <v>0</v>
      </c>
      <c r="Z301" s="224">
        <v>8500000</v>
      </c>
      <c r="AA301" s="224">
        <v>0</v>
      </c>
      <c r="AB301" s="224">
        <v>8500000</v>
      </c>
      <c r="AC301" s="224">
        <v>8500000</v>
      </c>
      <c r="AD301" s="224">
        <v>0</v>
      </c>
      <c r="AE301" s="224">
        <v>8500000</v>
      </c>
      <c r="AF301" s="224">
        <v>2000000</v>
      </c>
      <c r="AG301" s="224">
        <v>0</v>
      </c>
      <c r="AH301" s="224">
        <v>2000000</v>
      </c>
      <c r="AI301" s="225">
        <v>0</v>
      </c>
      <c r="AJ301" s="236"/>
      <c r="AK301" s="236"/>
      <c r="AL301" s="234"/>
    </row>
    <row r="302" spans="1:62" s="219" customFormat="1" ht="24.6" customHeight="1" x14ac:dyDescent="0.2">
      <c r="A302" s="234"/>
      <c r="B302" s="226">
        <v>230</v>
      </c>
      <c r="C302" s="215">
        <v>3322</v>
      </c>
      <c r="D302" s="215">
        <v>6121</v>
      </c>
      <c r="E302" s="216">
        <v>1</v>
      </c>
      <c r="F302" s="216">
        <v>8198000000</v>
      </c>
      <c r="G302" s="217" t="s">
        <v>178</v>
      </c>
      <c r="H302" s="217" t="s">
        <v>453</v>
      </c>
      <c r="I302" s="217" t="s">
        <v>193</v>
      </c>
      <c r="J302" s="217">
        <v>400</v>
      </c>
      <c r="K302" s="217" t="s">
        <v>194</v>
      </c>
      <c r="L302" s="216">
        <v>2016</v>
      </c>
      <c r="M302" s="216">
        <v>2025</v>
      </c>
      <c r="N302" s="218">
        <v>125120000</v>
      </c>
      <c r="O302" s="218">
        <v>158909160</v>
      </c>
      <c r="P302" s="218">
        <v>115358367</v>
      </c>
      <c r="Q302" s="218">
        <v>35990793</v>
      </c>
      <c r="R302" s="218">
        <v>7560000</v>
      </c>
      <c r="S302" s="216"/>
      <c r="T302" s="218">
        <v>7560000</v>
      </c>
      <c r="U302" s="218">
        <v>0</v>
      </c>
      <c r="V302" s="218">
        <v>0</v>
      </c>
      <c r="W302" s="218">
        <v>0</v>
      </c>
      <c r="X302" s="218">
        <v>0</v>
      </c>
      <c r="Y302" s="218">
        <v>0</v>
      </c>
      <c r="Z302" s="218">
        <v>0</v>
      </c>
      <c r="AA302" s="218">
        <v>0</v>
      </c>
      <c r="AB302" s="218">
        <v>0</v>
      </c>
      <c r="AC302" s="218">
        <v>0</v>
      </c>
      <c r="AD302" s="218">
        <v>0</v>
      </c>
      <c r="AE302" s="218">
        <v>0</v>
      </c>
      <c r="AF302" s="218">
        <v>0</v>
      </c>
      <c r="AG302" s="218">
        <v>0</v>
      </c>
      <c r="AH302" s="218">
        <v>0</v>
      </c>
      <c r="AI302" s="227">
        <v>0</v>
      </c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s="219" customFormat="1" ht="24.6" customHeight="1" thickBot="1" x14ac:dyDescent="0.25">
      <c r="A303" s="234"/>
      <c r="B303" s="228">
        <v>210</v>
      </c>
      <c r="C303" s="229">
        <v>3322</v>
      </c>
      <c r="D303" s="229">
        <v>6121</v>
      </c>
      <c r="E303" s="230">
        <v>1</v>
      </c>
      <c r="F303" s="230">
        <v>9043000000</v>
      </c>
      <c r="G303" s="231" t="s">
        <v>469</v>
      </c>
      <c r="H303" s="231" t="s">
        <v>605</v>
      </c>
      <c r="I303" s="231" t="s">
        <v>359</v>
      </c>
      <c r="J303" s="231">
        <v>400</v>
      </c>
      <c r="K303" s="231" t="s">
        <v>181</v>
      </c>
      <c r="L303" s="230">
        <v>2025</v>
      </c>
      <c r="M303" s="230">
        <v>2025</v>
      </c>
      <c r="N303" s="232">
        <v>0</v>
      </c>
      <c r="O303" s="232">
        <v>1500000</v>
      </c>
      <c r="P303" s="232">
        <v>0</v>
      </c>
      <c r="Q303" s="232">
        <v>0</v>
      </c>
      <c r="R303" s="232">
        <v>1500000</v>
      </c>
      <c r="S303" s="230"/>
      <c r="T303" s="232">
        <v>0</v>
      </c>
      <c r="U303" s="232">
        <v>1500000</v>
      </c>
      <c r="V303" s="232">
        <v>0</v>
      </c>
      <c r="W303" s="232">
        <v>0</v>
      </c>
      <c r="X303" s="232">
        <v>0</v>
      </c>
      <c r="Y303" s="232">
        <v>0</v>
      </c>
      <c r="Z303" s="232">
        <v>0</v>
      </c>
      <c r="AA303" s="232">
        <v>0</v>
      </c>
      <c r="AB303" s="232">
        <v>0</v>
      </c>
      <c r="AC303" s="232">
        <v>0</v>
      </c>
      <c r="AD303" s="232">
        <v>0</v>
      </c>
      <c r="AE303" s="232">
        <v>0</v>
      </c>
      <c r="AF303" s="232">
        <v>0</v>
      </c>
      <c r="AG303" s="232">
        <v>0</v>
      </c>
      <c r="AH303" s="232">
        <v>0</v>
      </c>
      <c r="AI303" s="233">
        <v>0</v>
      </c>
      <c r="AJ303" s="236"/>
      <c r="AK303" s="236"/>
      <c r="AL303" s="234"/>
    </row>
    <row r="304" spans="1:62" ht="24.6" customHeight="1" thickBot="1" x14ac:dyDescent="0.25">
      <c r="B304" s="6"/>
      <c r="C304" s="6"/>
      <c r="D304" s="6"/>
      <c r="E304" s="6"/>
      <c r="F304" s="6"/>
      <c r="G304" s="6"/>
      <c r="H304" s="12" t="s">
        <v>158</v>
      </c>
      <c r="I304" s="12"/>
      <c r="J304" s="12"/>
      <c r="K304" s="12"/>
      <c r="L304" s="12"/>
      <c r="M304" s="12"/>
      <c r="N304" s="12"/>
      <c r="O304" s="13">
        <f>SUM(O301:O303)</f>
        <v>179671460</v>
      </c>
      <c r="P304" s="14">
        <f t="shared" ref="P304:AI304" si="17">SUM(P301:P303)</f>
        <v>115358367</v>
      </c>
      <c r="Q304" s="14">
        <f t="shared" si="17"/>
        <v>36253093</v>
      </c>
      <c r="R304" s="14">
        <f t="shared" si="17"/>
        <v>9060000</v>
      </c>
      <c r="S304" s="14">
        <f t="shared" si="17"/>
        <v>0</v>
      </c>
      <c r="T304" s="14">
        <f t="shared" si="17"/>
        <v>7560000</v>
      </c>
      <c r="U304" s="14">
        <f t="shared" si="17"/>
        <v>1500000</v>
      </c>
      <c r="V304" s="14">
        <f t="shared" si="17"/>
        <v>0</v>
      </c>
      <c r="W304" s="14">
        <f t="shared" si="17"/>
        <v>0</v>
      </c>
      <c r="X304" s="14">
        <f t="shared" si="17"/>
        <v>0</v>
      </c>
      <c r="Y304" s="14">
        <f t="shared" si="17"/>
        <v>0</v>
      </c>
      <c r="Z304" s="14">
        <f t="shared" si="17"/>
        <v>8500000</v>
      </c>
      <c r="AA304" s="14">
        <f t="shared" si="17"/>
        <v>0</v>
      </c>
      <c r="AB304" s="14">
        <f t="shared" si="17"/>
        <v>8500000</v>
      </c>
      <c r="AC304" s="14">
        <f t="shared" si="17"/>
        <v>8500000</v>
      </c>
      <c r="AD304" s="14">
        <f t="shared" si="17"/>
        <v>0</v>
      </c>
      <c r="AE304" s="14">
        <f t="shared" si="17"/>
        <v>8500000</v>
      </c>
      <c r="AF304" s="14">
        <f t="shared" si="17"/>
        <v>2000000</v>
      </c>
      <c r="AG304" s="14">
        <f t="shared" si="17"/>
        <v>0</v>
      </c>
      <c r="AH304" s="14">
        <f t="shared" si="17"/>
        <v>2000000</v>
      </c>
      <c r="AI304" s="15">
        <f t="shared" si="17"/>
        <v>0</v>
      </c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s="76" customFormat="1" ht="24.6" customHeight="1" thickBot="1" x14ac:dyDescent="0.25">
      <c r="A305" s="250"/>
      <c r="B305" s="251" t="s">
        <v>882</v>
      </c>
      <c r="C305" s="251"/>
      <c r="D305" s="251"/>
      <c r="E305" s="251"/>
      <c r="F305" s="251"/>
      <c r="G305" s="251"/>
      <c r="H305" s="250"/>
      <c r="I305" s="250"/>
      <c r="J305" s="252"/>
      <c r="K305" s="250"/>
      <c r="L305" s="250"/>
      <c r="M305" s="250"/>
      <c r="N305" s="253"/>
      <c r="O305" s="253"/>
      <c r="P305" s="253"/>
      <c r="Q305" s="253"/>
      <c r="R305" s="253"/>
      <c r="S305" s="253"/>
      <c r="T305" s="253"/>
      <c r="U305" s="253"/>
      <c r="V305" s="253"/>
      <c r="W305" s="253"/>
      <c r="X305" s="253"/>
      <c r="Z305" s="200"/>
      <c r="AA305" s="200"/>
      <c r="AB305" s="200"/>
      <c r="AC305" s="200"/>
      <c r="AD305" s="200"/>
      <c r="AE305" s="200"/>
      <c r="AF305" s="200"/>
      <c r="AG305" s="200"/>
      <c r="AH305" s="200"/>
      <c r="AI305" s="200"/>
      <c r="AJ305" s="236"/>
      <c r="AK305" s="236"/>
      <c r="AL305" s="234"/>
      <c r="AM305" s="219"/>
      <c r="AN305" s="219"/>
      <c r="AO305" s="219"/>
      <c r="AP305" s="219"/>
      <c r="AQ305" s="219"/>
      <c r="AR305" s="219"/>
      <c r="AS305" s="219"/>
      <c r="AT305" s="219"/>
      <c r="AU305" s="219"/>
      <c r="AV305" s="219"/>
      <c r="AW305" s="219"/>
      <c r="AX305" s="219"/>
      <c r="AY305" s="219"/>
      <c r="AZ305" s="219"/>
      <c r="BA305" s="219"/>
      <c r="BB305" s="219"/>
      <c r="BC305" s="219"/>
      <c r="BD305" s="219"/>
      <c r="BE305" s="219"/>
      <c r="BF305" s="219"/>
      <c r="BG305" s="219"/>
      <c r="BH305" s="219"/>
      <c r="BI305" s="219"/>
      <c r="BJ305" s="219"/>
    </row>
    <row r="306" spans="1:62" customFormat="1" ht="24.6" customHeight="1" thickBot="1" x14ac:dyDescent="0.25">
      <c r="A306" s="254"/>
      <c r="B306" s="258">
        <v>221</v>
      </c>
      <c r="C306" s="259">
        <v>3330</v>
      </c>
      <c r="D306" s="259">
        <v>6323</v>
      </c>
      <c r="E306" s="260">
        <v>1</v>
      </c>
      <c r="F306" s="260"/>
      <c r="G306" s="261" t="s">
        <v>883</v>
      </c>
      <c r="H306" s="261" t="s">
        <v>884</v>
      </c>
      <c r="I306" s="261" t="s">
        <v>197</v>
      </c>
      <c r="J306" s="261">
        <v>400</v>
      </c>
      <c r="K306" s="261"/>
      <c r="L306" s="260">
        <v>2024</v>
      </c>
      <c r="M306" s="260">
        <v>2026</v>
      </c>
      <c r="N306" s="262">
        <v>0</v>
      </c>
      <c r="O306" s="262">
        <v>10000000</v>
      </c>
      <c r="P306" s="262">
        <v>0</v>
      </c>
      <c r="Q306" s="262">
        <v>4000000</v>
      </c>
      <c r="R306" s="262">
        <v>3000000</v>
      </c>
      <c r="S306" s="260"/>
      <c r="T306" s="262">
        <v>0</v>
      </c>
      <c r="U306" s="262">
        <v>3000000</v>
      </c>
      <c r="V306" s="262">
        <v>0</v>
      </c>
      <c r="W306" s="262">
        <v>0</v>
      </c>
      <c r="X306" s="262">
        <v>0</v>
      </c>
      <c r="Y306" s="262">
        <v>0</v>
      </c>
      <c r="Z306" s="262">
        <v>3000000</v>
      </c>
      <c r="AA306" s="262">
        <v>0</v>
      </c>
      <c r="AB306" s="262">
        <v>3000000</v>
      </c>
      <c r="AC306" s="262">
        <v>0</v>
      </c>
      <c r="AD306" s="262">
        <v>0</v>
      </c>
      <c r="AE306" s="262">
        <v>0</v>
      </c>
      <c r="AF306" s="262">
        <v>0</v>
      </c>
      <c r="AG306" s="262">
        <v>0</v>
      </c>
      <c r="AH306" s="262">
        <v>0</v>
      </c>
      <c r="AI306" s="263">
        <v>0</v>
      </c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s="76" customFormat="1" ht="24.6" customHeight="1" thickBot="1" x14ac:dyDescent="0.25">
      <c r="A307" s="250"/>
      <c r="B307" s="250"/>
      <c r="C307" s="250"/>
      <c r="D307" s="250"/>
      <c r="E307" s="250"/>
      <c r="F307" s="250"/>
      <c r="G307" s="255" t="s">
        <v>885</v>
      </c>
      <c r="H307" s="255"/>
      <c r="I307" s="255"/>
      <c r="J307" s="255"/>
      <c r="K307" s="255"/>
      <c r="L307" s="255"/>
      <c r="M307" s="255"/>
      <c r="N307" s="256">
        <f t="shared" ref="N307:AI307" si="18">SUM(N306:N306)</f>
        <v>0</v>
      </c>
      <c r="O307" s="257">
        <f t="shared" si="18"/>
        <v>10000000</v>
      </c>
      <c r="P307" s="257">
        <f t="shared" si="18"/>
        <v>0</v>
      </c>
      <c r="Q307" s="257">
        <f t="shared" si="18"/>
        <v>4000000</v>
      </c>
      <c r="R307" s="257">
        <f t="shared" si="18"/>
        <v>3000000</v>
      </c>
      <c r="S307" s="257">
        <f t="shared" si="18"/>
        <v>0</v>
      </c>
      <c r="T307" s="257">
        <f t="shared" si="18"/>
        <v>0</v>
      </c>
      <c r="U307" s="257">
        <f t="shared" si="18"/>
        <v>3000000</v>
      </c>
      <c r="V307" s="257">
        <f t="shared" si="18"/>
        <v>0</v>
      </c>
      <c r="W307" s="257">
        <f t="shared" si="18"/>
        <v>0</v>
      </c>
      <c r="X307" s="264">
        <f t="shared" si="18"/>
        <v>0</v>
      </c>
      <c r="Y307" s="266">
        <f t="shared" si="18"/>
        <v>0</v>
      </c>
      <c r="Z307" s="267">
        <f t="shared" si="18"/>
        <v>3000000</v>
      </c>
      <c r="AA307" s="266">
        <f t="shared" si="18"/>
        <v>0</v>
      </c>
      <c r="AB307" s="266">
        <f t="shared" si="18"/>
        <v>3000000</v>
      </c>
      <c r="AC307" s="266">
        <f t="shared" si="18"/>
        <v>0</v>
      </c>
      <c r="AD307" s="267">
        <f t="shared" si="18"/>
        <v>0</v>
      </c>
      <c r="AE307" s="266">
        <f t="shared" si="18"/>
        <v>0</v>
      </c>
      <c r="AF307" s="266">
        <f t="shared" si="18"/>
        <v>0</v>
      </c>
      <c r="AG307" s="266">
        <f t="shared" si="18"/>
        <v>0</v>
      </c>
      <c r="AH307" s="266">
        <f t="shared" si="18"/>
        <v>0</v>
      </c>
      <c r="AI307" s="265">
        <f t="shared" si="18"/>
        <v>0</v>
      </c>
      <c r="AJ307" s="236"/>
      <c r="AK307" s="236"/>
      <c r="AL307" s="234"/>
      <c r="AM307" s="219"/>
      <c r="AN307" s="219"/>
      <c r="AO307" s="219"/>
      <c r="AP307" s="219"/>
      <c r="AQ307" s="219"/>
      <c r="AR307" s="219"/>
      <c r="AS307" s="219"/>
      <c r="AT307" s="219"/>
      <c r="AU307" s="219"/>
      <c r="AV307" s="219"/>
      <c r="AW307" s="219"/>
      <c r="AX307" s="219"/>
      <c r="AY307" s="219"/>
      <c r="AZ307" s="219"/>
      <c r="BA307" s="219"/>
      <c r="BB307" s="219"/>
      <c r="BC307" s="219"/>
      <c r="BD307" s="219"/>
      <c r="BE307" s="219"/>
      <c r="BF307" s="219"/>
      <c r="BG307" s="219"/>
      <c r="BH307" s="219"/>
      <c r="BI307" s="219"/>
      <c r="BJ307" s="219"/>
    </row>
    <row r="308" spans="1:62" ht="24.6" customHeight="1" thickBot="1" x14ac:dyDescent="0.25">
      <c r="B308" s="6"/>
      <c r="C308" s="17" t="s">
        <v>138</v>
      </c>
      <c r="D308" s="6"/>
      <c r="E308" s="6"/>
      <c r="F308" s="6"/>
      <c r="G308" s="6"/>
      <c r="H308" s="6"/>
      <c r="I308" s="6"/>
      <c r="J308" s="6"/>
      <c r="K308" s="201"/>
      <c r="L308" s="6"/>
      <c r="M308" s="6"/>
      <c r="N308" s="6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s="219" customFormat="1" ht="24.6" customHeight="1" x14ac:dyDescent="0.2">
      <c r="A309" s="234"/>
      <c r="B309" s="220">
        <v>230</v>
      </c>
      <c r="C309" s="221">
        <v>3392</v>
      </c>
      <c r="D309" s="221">
        <v>6121</v>
      </c>
      <c r="E309" s="222">
        <v>4</v>
      </c>
      <c r="F309" s="222"/>
      <c r="G309" s="223" t="s">
        <v>426</v>
      </c>
      <c r="H309" s="223" t="s">
        <v>834</v>
      </c>
      <c r="I309" s="223" t="s">
        <v>248</v>
      </c>
      <c r="J309" s="223">
        <v>400</v>
      </c>
      <c r="K309" s="223" t="s">
        <v>454</v>
      </c>
      <c r="L309" s="222">
        <v>2023</v>
      </c>
      <c r="M309" s="222">
        <v>2026</v>
      </c>
      <c r="N309" s="224">
        <v>0</v>
      </c>
      <c r="O309" s="224">
        <v>1000000</v>
      </c>
      <c r="P309" s="224">
        <v>0</v>
      </c>
      <c r="Q309" s="224">
        <v>0</v>
      </c>
      <c r="R309" s="224">
        <v>0</v>
      </c>
      <c r="S309" s="222"/>
      <c r="T309" s="224">
        <v>0</v>
      </c>
      <c r="U309" s="224">
        <v>0</v>
      </c>
      <c r="V309" s="224">
        <v>0</v>
      </c>
      <c r="W309" s="224">
        <v>0</v>
      </c>
      <c r="X309" s="224">
        <v>0</v>
      </c>
      <c r="Y309" s="224">
        <v>0</v>
      </c>
      <c r="Z309" s="224">
        <v>1000000</v>
      </c>
      <c r="AA309" s="224">
        <v>0</v>
      </c>
      <c r="AB309" s="224">
        <v>1000000</v>
      </c>
      <c r="AC309" s="224">
        <v>0</v>
      </c>
      <c r="AD309" s="224">
        <v>0</v>
      </c>
      <c r="AE309" s="224">
        <v>0</v>
      </c>
      <c r="AF309" s="224">
        <v>0</v>
      </c>
      <c r="AG309" s="224">
        <v>0</v>
      </c>
      <c r="AH309" s="224">
        <v>0</v>
      </c>
      <c r="AI309" s="225">
        <v>0</v>
      </c>
      <c r="AJ309" s="236"/>
      <c r="AK309" s="236"/>
      <c r="AL309" s="234"/>
    </row>
    <row r="310" spans="1:62" s="219" customFormat="1" ht="24.6" customHeight="1" x14ac:dyDescent="0.2">
      <c r="A310" s="234"/>
      <c r="B310" s="226">
        <v>160</v>
      </c>
      <c r="C310" s="215">
        <v>3392</v>
      </c>
      <c r="D310" s="215">
        <v>6313</v>
      </c>
      <c r="E310" s="216">
        <v>3</v>
      </c>
      <c r="F310" s="216"/>
      <c r="G310" s="217">
        <v>479</v>
      </c>
      <c r="H310" s="217" t="s">
        <v>455</v>
      </c>
      <c r="I310" s="217" t="s">
        <v>184</v>
      </c>
      <c r="J310" s="217">
        <v>479</v>
      </c>
      <c r="K310" s="217" t="s">
        <v>456</v>
      </c>
      <c r="L310" s="216">
        <v>2026</v>
      </c>
      <c r="M310" s="216">
        <v>2026</v>
      </c>
      <c r="N310" s="218">
        <v>0</v>
      </c>
      <c r="O310" s="218">
        <v>600000</v>
      </c>
      <c r="P310" s="218">
        <v>0</v>
      </c>
      <c r="Q310" s="218">
        <v>0</v>
      </c>
      <c r="R310" s="218">
        <v>0</v>
      </c>
      <c r="S310" s="216"/>
      <c r="T310" s="218">
        <v>0</v>
      </c>
      <c r="U310" s="218">
        <v>0</v>
      </c>
      <c r="V310" s="218">
        <v>0</v>
      </c>
      <c r="W310" s="218">
        <v>0</v>
      </c>
      <c r="X310" s="218">
        <v>0</v>
      </c>
      <c r="Y310" s="218">
        <v>0</v>
      </c>
      <c r="Z310" s="218">
        <v>600000</v>
      </c>
      <c r="AA310" s="218">
        <v>0</v>
      </c>
      <c r="AB310" s="218">
        <v>600000</v>
      </c>
      <c r="AC310" s="218">
        <v>0</v>
      </c>
      <c r="AD310" s="218">
        <v>0</v>
      </c>
      <c r="AE310" s="218">
        <v>0</v>
      </c>
      <c r="AF310" s="218">
        <v>0</v>
      </c>
      <c r="AG310" s="218">
        <v>0</v>
      </c>
      <c r="AH310" s="218">
        <v>0</v>
      </c>
      <c r="AI310" s="227">
        <v>0</v>
      </c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s="219" customFormat="1" ht="24.6" customHeight="1" x14ac:dyDescent="0.2">
      <c r="A311" s="234"/>
      <c r="B311" s="226">
        <v>160</v>
      </c>
      <c r="C311" s="215">
        <v>3392</v>
      </c>
      <c r="D311" s="215">
        <v>6313</v>
      </c>
      <c r="E311" s="216">
        <v>2</v>
      </c>
      <c r="F311" s="216"/>
      <c r="G311" s="217">
        <v>479</v>
      </c>
      <c r="H311" s="217" t="s">
        <v>457</v>
      </c>
      <c r="I311" s="217" t="s">
        <v>184</v>
      </c>
      <c r="J311" s="217">
        <v>479</v>
      </c>
      <c r="K311" s="217" t="s">
        <v>456</v>
      </c>
      <c r="L311" s="216">
        <v>2022</v>
      </c>
      <c r="M311" s="216">
        <v>2028</v>
      </c>
      <c r="N311" s="218">
        <v>0</v>
      </c>
      <c r="O311" s="218">
        <v>88180000</v>
      </c>
      <c r="P311" s="218">
        <v>180000</v>
      </c>
      <c r="Q311" s="218">
        <v>0</v>
      </c>
      <c r="R311" s="218">
        <v>0</v>
      </c>
      <c r="S311" s="216"/>
      <c r="T311" s="218">
        <v>0</v>
      </c>
      <c r="U311" s="218">
        <v>0</v>
      </c>
      <c r="V311" s="218">
        <v>0</v>
      </c>
      <c r="W311" s="218">
        <v>0</v>
      </c>
      <c r="X311" s="218">
        <v>0</v>
      </c>
      <c r="Y311" s="218">
        <v>0</v>
      </c>
      <c r="Z311" s="218">
        <v>2000000</v>
      </c>
      <c r="AA311" s="218">
        <v>0</v>
      </c>
      <c r="AB311" s="218">
        <v>2000000</v>
      </c>
      <c r="AC311" s="218">
        <v>46000000</v>
      </c>
      <c r="AD311" s="218">
        <v>0</v>
      </c>
      <c r="AE311" s="218">
        <v>46000000</v>
      </c>
      <c r="AF311" s="218">
        <v>40000000</v>
      </c>
      <c r="AG311" s="218">
        <v>0</v>
      </c>
      <c r="AH311" s="218">
        <v>40000000</v>
      </c>
      <c r="AI311" s="227">
        <v>0</v>
      </c>
      <c r="AJ311" s="236"/>
      <c r="AK311" s="236"/>
      <c r="AL311" s="234"/>
    </row>
    <row r="312" spans="1:62" s="219" customFormat="1" ht="24.6" customHeight="1" x14ac:dyDescent="0.2">
      <c r="A312" s="234"/>
      <c r="B312" s="226">
        <v>160</v>
      </c>
      <c r="C312" s="215">
        <v>3392</v>
      </c>
      <c r="D312" s="215">
        <v>6313</v>
      </c>
      <c r="E312" s="216">
        <v>2</v>
      </c>
      <c r="F312" s="216"/>
      <c r="G312" s="217">
        <v>479</v>
      </c>
      <c r="H312" s="217" t="s">
        <v>458</v>
      </c>
      <c r="I312" s="217" t="s">
        <v>224</v>
      </c>
      <c r="J312" s="217">
        <v>479</v>
      </c>
      <c r="K312" s="217" t="s">
        <v>456</v>
      </c>
      <c r="L312" s="216">
        <v>2027</v>
      </c>
      <c r="M312" s="216">
        <v>2030</v>
      </c>
      <c r="N312" s="218">
        <v>0</v>
      </c>
      <c r="O312" s="218">
        <v>11300000</v>
      </c>
      <c r="P312" s="218">
        <v>0</v>
      </c>
      <c r="Q312" s="218">
        <v>0</v>
      </c>
      <c r="R312" s="218">
        <v>0</v>
      </c>
      <c r="S312" s="216"/>
      <c r="T312" s="218">
        <v>0</v>
      </c>
      <c r="U312" s="218">
        <v>0</v>
      </c>
      <c r="V312" s="218">
        <v>0</v>
      </c>
      <c r="W312" s="218">
        <v>0</v>
      </c>
      <c r="X312" s="218">
        <v>0</v>
      </c>
      <c r="Y312" s="218">
        <v>0</v>
      </c>
      <c r="Z312" s="218">
        <v>0</v>
      </c>
      <c r="AA312" s="218">
        <v>0</v>
      </c>
      <c r="AB312" s="218">
        <v>0</v>
      </c>
      <c r="AC312" s="218">
        <v>2800000</v>
      </c>
      <c r="AD312" s="218">
        <v>0</v>
      </c>
      <c r="AE312" s="218">
        <v>2800000</v>
      </c>
      <c r="AF312" s="218">
        <v>5500000</v>
      </c>
      <c r="AG312" s="218">
        <v>0</v>
      </c>
      <c r="AH312" s="218">
        <v>5500000</v>
      </c>
      <c r="AI312" s="227">
        <v>3000000</v>
      </c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s="219" customFormat="1" ht="24.6" customHeight="1" x14ac:dyDescent="0.2">
      <c r="A313" s="234"/>
      <c r="B313" s="226">
        <v>160</v>
      </c>
      <c r="C313" s="215">
        <v>3392</v>
      </c>
      <c r="D313" s="215">
        <v>6313</v>
      </c>
      <c r="E313" s="216">
        <v>4</v>
      </c>
      <c r="F313" s="216"/>
      <c r="G313" s="217">
        <v>479</v>
      </c>
      <c r="H313" s="217" t="s">
        <v>459</v>
      </c>
      <c r="I313" s="217" t="s">
        <v>184</v>
      </c>
      <c r="J313" s="217">
        <v>479</v>
      </c>
      <c r="K313" s="217" t="s">
        <v>456</v>
      </c>
      <c r="L313" s="216">
        <v>2028</v>
      </c>
      <c r="M313" s="216">
        <v>2029</v>
      </c>
      <c r="N313" s="218">
        <v>0</v>
      </c>
      <c r="O313" s="218">
        <v>5500000</v>
      </c>
      <c r="P313" s="218">
        <v>0</v>
      </c>
      <c r="Q313" s="218">
        <v>0</v>
      </c>
      <c r="R313" s="218">
        <v>0</v>
      </c>
      <c r="S313" s="216"/>
      <c r="T313" s="218">
        <v>0</v>
      </c>
      <c r="U313" s="218">
        <v>0</v>
      </c>
      <c r="V313" s="218">
        <v>0</v>
      </c>
      <c r="W313" s="218">
        <v>0</v>
      </c>
      <c r="X313" s="218">
        <v>0</v>
      </c>
      <c r="Y313" s="218">
        <v>0</v>
      </c>
      <c r="Z313" s="218">
        <v>5200000</v>
      </c>
      <c r="AA313" s="218">
        <v>0</v>
      </c>
      <c r="AB313" s="218">
        <v>5200000</v>
      </c>
      <c r="AC313" s="218">
        <v>0</v>
      </c>
      <c r="AD313" s="218">
        <v>0</v>
      </c>
      <c r="AE313" s="218">
        <v>0</v>
      </c>
      <c r="AF313" s="218">
        <v>0</v>
      </c>
      <c r="AG313" s="218">
        <v>300000</v>
      </c>
      <c r="AH313" s="218">
        <v>300000</v>
      </c>
      <c r="AI313" s="227">
        <v>0</v>
      </c>
      <c r="AJ313" s="236"/>
      <c r="AK313" s="236"/>
      <c r="AL313" s="234"/>
    </row>
    <row r="314" spans="1:62" s="219" customFormat="1" ht="24.6" customHeight="1" x14ac:dyDescent="0.2">
      <c r="A314" s="234"/>
      <c r="B314" s="226">
        <v>160</v>
      </c>
      <c r="C314" s="215">
        <v>3392</v>
      </c>
      <c r="D314" s="215">
        <v>6313</v>
      </c>
      <c r="E314" s="216">
        <v>3</v>
      </c>
      <c r="F314" s="216"/>
      <c r="G314" s="217">
        <v>479</v>
      </c>
      <c r="H314" s="217" t="s">
        <v>460</v>
      </c>
      <c r="I314" s="217" t="s">
        <v>184</v>
      </c>
      <c r="J314" s="217">
        <v>479</v>
      </c>
      <c r="K314" s="217" t="s">
        <v>456</v>
      </c>
      <c r="L314" s="216">
        <v>2026</v>
      </c>
      <c r="M314" s="216">
        <v>2027</v>
      </c>
      <c r="N314" s="218">
        <v>0</v>
      </c>
      <c r="O314" s="218">
        <v>8000000</v>
      </c>
      <c r="P314" s="218">
        <v>0</v>
      </c>
      <c r="Q314" s="218">
        <v>0</v>
      </c>
      <c r="R314" s="218">
        <v>0</v>
      </c>
      <c r="S314" s="216"/>
      <c r="T314" s="218">
        <v>0</v>
      </c>
      <c r="U314" s="218">
        <v>0</v>
      </c>
      <c r="V314" s="218">
        <v>0</v>
      </c>
      <c r="W314" s="218">
        <v>0</v>
      </c>
      <c r="X314" s="218">
        <v>0</v>
      </c>
      <c r="Y314" s="218">
        <v>0</v>
      </c>
      <c r="Z314" s="218">
        <v>0</v>
      </c>
      <c r="AA314" s="218">
        <v>0</v>
      </c>
      <c r="AB314" s="218">
        <v>0</v>
      </c>
      <c r="AC314" s="218">
        <v>8000000</v>
      </c>
      <c r="AD314" s="218">
        <v>0</v>
      </c>
      <c r="AE314" s="218">
        <v>8000000</v>
      </c>
      <c r="AF314" s="218">
        <v>0</v>
      </c>
      <c r="AG314" s="218">
        <v>0</v>
      </c>
      <c r="AH314" s="218">
        <v>0</v>
      </c>
      <c r="AI314" s="227">
        <v>0</v>
      </c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s="219" customFormat="1" ht="24.6" customHeight="1" x14ac:dyDescent="0.2">
      <c r="A315" s="234"/>
      <c r="B315" s="226">
        <v>160</v>
      </c>
      <c r="C315" s="215">
        <v>3392</v>
      </c>
      <c r="D315" s="215">
        <v>6313</v>
      </c>
      <c r="E315" s="216">
        <v>1</v>
      </c>
      <c r="F315" s="216"/>
      <c r="G315" s="217">
        <v>479</v>
      </c>
      <c r="H315" s="217" t="s">
        <v>461</v>
      </c>
      <c r="I315" s="217" t="s">
        <v>224</v>
      </c>
      <c r="J315" s="217">
        <v>479</v>
      </c>
      <c r="K315" s="217" t="s">
        <v>456</v>
      </c>
      <c r="L315" s="216">
        <v>2024</v>
      </c>
      <c r="M315" s="216">
        <v>2028</v>
      </c>
      <c r="N315" s="218">
        <v>0</v>
      </c>
      <c r="O315" s="218">
        <v>28700000</v>
      </c>
      <c r="P315" s="218">
        <v>0</v>
      </c>
      <c r="Q315" s="218">
        <v>700000</v>
      </c>
      <c r="R315" s="218">
        <v>0</v>
      </c>
      <c r="S315" s="216"/>
      <c r="T315" s="218">
        <v>0</v>
      </c>
      <c r="U315" s="218">
        <v>0</v>
      </c>
      <c r="V315" s="218">
        <v>0</v>
      </c>
      <c r="W315" s="218">
        <v>0</v>
      </c>
      <c r="X315" s="218">
        <v>0</v>
      </c>
      <c r="Y315" s="218">
        <v>0</v>
      </c>
      <c r="Z315" s="218">
        <v>14000000</v>
      </c>
      <c r="AA315" s="218">
        <v>0</v>
      </c>
      <c r="AB315" s="218">
        <v>14000000</v>
      </c>
      <c r="AC315" s="218">
        <v>7000000</v>
      </c>
      <c r="AD315" s="218">
        <v>0</v>
      </c>
      <c r="AE315" s="218">
        <v>7000000</v>
      </c>
      <c r="AF315" s="218">
        <v>7000000</v>
      </c>
      <c r="AG315" s="218">
        <v>0</v>
      </c>
      <c r="AH315" s="218">
        <v>7000000</v>
      </c>
      <c r="AI315" s="227">
        <v>0</v>
      </c>
      <c r="AJ315" s="236"/>
      <c r="AK315" s="236"/>
      <c r="AL315" s="234"/>
    </row>
    <row r="316" spans="1:62" s="219" customFormat="1" ht="24.6" customHeight="1" thickBot="1" x14ac:dyDescent="0.25">
      <c r="A316" s="234"/>
      <c r="B316" s="228">
        <v>160</v>
      </c>
      <c r="C316" s="229">
        <v>3392</v>
      </c>
      <c r="D316" s="229">
        <v>6313</v>
      </c>
      <c r="E316" s="230">
        <v>1</v>
      </c>
      <c r="F316" s="230">
        <v>4259</v>
      </c>
      <c r="G316" s="231">
        <v>479</v>
      </c>
      <c r="H316" s="231" t="s">
        <v>462</v>
      </c>
      <c r="I316" s="231" t="s">
        <v>184</v>
      </c>
      <c r="J316" s="231">
        <v>479</v>
      </c>
      <c r="K316" s="231" t="s">
        <v>456</v>
      </c>
      <c r="L316" s="230">
        <v>2025</v>
      </c>
      <c r="M316" s="230">
        <v>2029</v>
      </c>
      <c r="N316" s="232">
        <v>0</v>
      </c>
      <c r="O316" s="232">
        <v>14700000</v>
      </c>
      <c r="P316" s="232">
        <v>0</v>
      </c>
      <c r="Q316" s="232">
        <v>0</v>
      </c>
      <c r="R316" s="232">
        <v>3200000</v>
      </c>
      <c r="S316" s="230"/>
      <c r="T316" s="232">
        <v>0</v>
      </c>
      <c r="U316" s="232">
        <v>3200000</v>
      </c>
      <c r="V316" s="232">
        <v>0</v>
      </c>
      <c r="W316" s="232">
        <v>0</v>
      </c>
      <c r="X316" s="232">
        <v>0</v>
      </c>
      <c r="Y316" s="232">
        <v>0</v>
      </c>
      <c r="Z316" s="232">
        <v>2300000</v>
      </c>
      <c r="AA316" s="232">
        <v>0</v>
      </c>
      <c r="AB316" s="232">
        <v>2300000</v>
      </c>
      <c r="AC316" s="232">
        <v>2500000</v>
      </c>
      <c r="AD316" s="232">
        <v>0</v>
      </c>
      <c r="AE316" s="232">
        <v>2500000</v>
      </c>
      <c r="AF316" s="232">
        <v>1800000</v>
      </c>
      <c r="AG316" s="232">
        <v>0</v>
      </c>
      <c r="AH316" s="232">
        <v>1800000</v>
      </c>
      <c r="AI316" s="233">
        <v>4900000</v>
      </c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ht="24.6" customHeight="1" thickBot="1" x14ac:dyDescent="0.25">
      <c r="B317" s="41"/>
      <c r="C317" s="41"/>
      <c r="D317" s="6"/>
      <c r="E317" s="6"/>
      <c r="F317" s="6"/>
      <c r="G317" s="6"/>
      <c r="H317" s="427" t="s">
        <v>43</v>
      </c>
      <c r="I317" s="427"/>
      <c r="J317" s="427"/>
      <c r="K317" s="427"/>
      <c r="L317" s="427"/>
      <c r="M317" s="214"/>
      <c r="N317" s="42"/>
      <c r="O317" s="13">
        <f>SUM(O309:O316)</f>
        <v>157980000</v>
      </c>
      <c r="P317" s="14">
        <f>SUM(P309:P316)</f>
        <v>180000</v>
      </c>
      <c r="Q317" s="14">
        <f>SUM(Q309:Q316)</f>
        <v>700000</v>
      </c>
      <c r="R317" s="14">
        <f>SUM(R309:R316)</f>
        <v>3200000</v>
      </c>
      <c r="S317" s="14"/>
      <c r="T317" s="14">
        <f t="shared" ref="T317:AI317" si="19">SUM(T309:T316)</f>
        <v>0</v>
      </c>
      <c r="U317" s="14">
        <f t="shared" si="19"/>
        <v>3200000</v>
      </c>
      <c r="V317" s="14">
        <f t="shared" si="19"/>
        <v>0</v>
      </c>
      <c r="W317" s="14">
        <f t="shared" si="19"/>
        <v>0</v>
      </c>
      <c r="X317" s="14">
        <f t="shared" si="19"/>
        <v>0</v>
      </c>
      <c r="Y317" s="14">
        <f t="shared" si="19"/>
        <v>0</v>
      </c>
      <c r="Z317" s="14">
        <f t="shared" si="19"/>
        <v>25100000</v>
      </c>
      <c r="AA317" s="14">
        <f t="shared" si="19"/>
        <v>0</v>
      </c>
      <c r="AB317" s="14">
        <f t="shared" si="19"/>
        <v>25100000</v>
      </c>
      <c r="AC317" s="14">
        <f t="shared" si="19"/>
        <v>66300000</v>
      </c>
      <c r="AD317" s="14">
        <f t="shared" si="19"/>
        <v>0</v>
      </c>
      <c r="AE317" s="14">
        <f t="shared" si="19"/>
        <v>66300000</v>
      </c>
      <c r="AF317" s="14">
        <f t="shared" si="19"/>
        <v>54300000</v>
      </c>
      <c r="AG317" s="14">
        <f t="shared" si="19"/>
        <v>300000</v>
      </c>
      <c r="AH317" s="14">
        <f t="shared" si="19"/>
        <v>54600000</v>
      </c>
      <c r="AI317" s="15">
        <f t="shared" si="19"/>
        <v>7900000</v>
      </c>
      <c r="AJ317" s="236"/>
      <c r="AK317" s="236"/>
      <c r="AL317" s="234"/>
      <c r="AM317" s="219"/>
      <c r="AN317" s="219"/>
      <c r="AO317" s="219"/>
      <c r="AP317" s="219"/>
      <c r="AQ317" s="219"/>
      <c r="AR317" s="219"/>
      <c r="AS317" s="219"/>
      <c r="AT317" s="219"/>
      <c r="AU317" s="219"/>
      <c r="AV317" s="219"/>
      <c r="AW317" s="219"/>
      <c r="AX317" s="219"/>
      <c r="AY317" s="219"/>
      <c r="AZ317" s="219"/>
      <c r="BA317" s="219"/>
      <c r="BB317" s="219"/>
      <c r="BC317" s="219"/>
      <c r="BD317" s="219"/>
      <c r="BE317" s="219"/>
      <c r="BF317" s="219"/>
      <c r="BG317" s="219"/>
      <c r="BH317" s="219"/>
      <c r="BI317" s="219"/>
      <c r="BJ317" s="219"/>
    </row>
    <row r="318" spans="1:62" ht="24.6" customHeight="1" thickBot="1" x14ac:dyDescent="0.25">
      <c r="B318" s="6"/>
      <c r="C318" s="17" t="s">
        <v>139</v>
      </c>
      <c r="D318" s="43"/>
      <c r="E318" s="44"/>
      <c r="F318" s="44"/>
      <c r="G318" s="44"/>
      <c r="H318" s="6"/>
      <c r="I318" s="6"/>
      <c r="J318" s="6"/>
      <c r="K318" s="201"/>
      <c r="L318" s="6"/>
      <c r="M318" s="6"/>
      <c r="N318" s="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s="219" customFormat="1" ht="24.6" customHeight="1" x14ac:dyDescent="0.2">
      <c r="A319" s="234"/>
      <c r="B319" s="220">
        <v>230</v>
      </c>
      <c r="C319" s="221">
        <v>3412</v>
      </c>
      <c r="D319" s="221">
        <v>6121</v>
      </c>
      <c r="E319" s="222">
        <v>1</v>
      </c>
      <c r="F319" s="222">
        <v>3231000000</v>
      </c>
      <c r="G319" s="223" t="s">
        <v>178</v>
      </c>
      <c r="H319" s="223" t="s">
        <v>463</v>
      </c>
      <c r="I319" s="223" t="s">
        <v>464</v>
      </c>
      <c r="J319" s="223">
        <v>400</v>
      </c>
      <c r="K319" s="223" t="s">
        <v>181</v>
      </c>
      <c r="L319" s="222">
        <v>2020</v>
      </c>
      <c r="M319" s="222">
        <v>2027</v>
      </c>
      <c r="N319" s="224">
        <v>0</v>
      </c>
      <c r="O319" s="224">
        <v>231770300</v>
      </c>
      <c r="P319" s="224">
        <v>5901300</v>
      </c>
      <c r="Q319" s="224">
        <v>0</v>
      </c>
      <c r="R319" s="224">
        <v>74869000</v>
      </c>
      <c r="S319" s="222"/>
      <c r="T319" s="224">
        <v>869000</v>
      </c>
      <c r="U319" s="224">
        <v>74000000</v>
      </c>
      <c r="V319" s="224">
        <v>0</v>
      </c>
      <c r="W319" s="224">
        <v>0</v>
      </c>
      <c r="X319" s="224">
        <v>0</v>
      </c>
      <c r="Y319" s="224">
        <v>0</v>
      </c>
      <c r="Z319" s="224">
        <v>87000000</v>
      </c>
      <c r="AA319" s="224">
        <v>0</v>
      </c>
      <c r="AB319" s="224">
        <v>87000000</v>
      </c>
      <c r="AC319" s="224">
        <v>64000000</v>
      </c>
      <c r="AD319" s="224">
        <v>0</v>
      </c>
      <c r="AE319" s="224">
        <v>64000000</v>
      </c>
      <c r="AF319" s="224">
        <v>0</v>
      </c>
      <c r="AG319" s="224">
        <v>0</v>
      </c>
      <c r="AH319" s="224">
        <v>0</v>
      </c>
      <c r="AI319" s="225">
        <v>0</v>
      </c>
      <c r="AJ319" s="236"/>
      <c r="AK319" s="236"/>
      <c r="AL319" s="234"/>
    </row>
    <row r="320" spans="1:62" s="219" customFormat="1" ht="24.6" customHeight="1" x14ac:dyDescent="0.2">
      <c r="A320" s="234"/>
      <c r="B320" s="226">
        <v>230</v>
      </c>
      <c r="C320" s="215">
        <v>3412</v>
      </c>
      <c r="D320" s="215">
        <v>6121</v>
      </c>
      <c r="E320" s="216">
        <v>3</v>
      </c>
      <c r="F320" s="216">
        <v>6325000000</v>
      </c>
      <c r="G320" s="217" t="s">
        <v>178</v>
      </c>
      <c r="H320" s="217" t="s">
        <v>465</v>
      </c>
      <c r="I320" s="217" t="s">
        <v>359</v>
      </c>
      <c r="J320" s="217">
        <v>400</v>
      </c>
      <c r="K320" s="217" t="s">
        <v>466</v>
      </c>
      <c r="L320" s="216">
        <v>2017</v>
      </c>
      <c r="M320" s="216">
        <v>2028</v>
      </c>
      <c r="N320" s="218">
        <v>0</v>
      </c>
      <c r="O320" s="218">
        <v>128244916</v>
      </c>
      <c r="P320" s="218">
        <v>3244916</v>
      </c>
      <c r="Q320" s="218">
        <v>0</v>
      </c>
      <c r="R320" s="218">
        <v>0</v>
      </c>
      <c r="S320" s="216"/>
      <c r="T320" s="218">
        <v>0</v>
      </c>
      <c r="U320" s="218">
        <v>0</v>
      </c>
      <c r="V320" s="218">
        <v>0</v>
      </c>
      <c r="W320" s="218">
        <v>0</v>
      </c>
      <c r="X320" s="218">
        <v>0</v>
      </c>
      <c r="Y320" s="218">
        <v>0</v>
      </c>
      <c r="Z320" s="218">
        <v>0</v>
      </c>
      <c r="AA320" s="218">
        <v>0</v>
      </c>
      <c r="AB320" s="218">
        <v>0</v>
      </c>
      <c r="AC320" s="218">
        <v>40000000</v>
      </c>
      <c r="AD320" s="218">
        <v>0</v>
      </c>
      <c r="AE320" s="218">
        <v>40000000</v>
      </c>
      <c r="AF320" s="218">
        <v>85000000</v>
      </c>
      <c r="AG320" s="218">
        <v>0</v>
      </c>
      <c r="AH320" s="218">
        <v>85000000</v>
      </c>
      <c r="AI320" s="227">
        <v>0</v>
      </c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s="219" customFormat="1" ht="24.6" customHeight="1" x14ac:dyDescent="0.2">
      <c r="A321" s="234"/>
      <c r="B321" s="226">
        <v>161</v>
      </c>
      <c r="C321" s="215">
        <v>3412</v>
      </c>
      <c r="D321" s="215">
        <v>6121</v>
      </c>
      <c r="E321" s="216">
        <v>1</v>
      </c>
      <c r="F321" s="216">
        <v>8306000000</v>
      </c>
      <c r="G321" s="217" t="s">
        <v>467</v>
      </c>
      <c r="H321" s="217" t="s">
        <v>468</v>
      </c>
      <c r="I321" s="217" t="s">
        <v>193</v>
      </c>
      <c r="J321" s="217">
        <v>400</v>
      </c>
      <c r="K321" s="217" t="s">
        <v>181</v>
      </c>
      <c r="L321" s="216">
        <v>2024</v>
      </c>
      <c r="M321" s="216">
        <v>2027</v>
      </c>
      <c r="N321" s="218">
        <v>0</v>
      </c>
      <c r="O321" s="218">
        <v>808500000</v>
      </c>
      <c r="P321" s="218">
        <v>0</v>
      </c>
      <c r="Q321" s="218">
        <v>0</v>
      </c>
      <c r="R321" s="218">
        <v>368500000</v>
      </c>
      <c r="S321" s="216"/>
      <c r="T321" s="218">
        <v>28500000</v>
      </c>
      <c r="U321" s="218">
        <v>0</v>
      </c>
      <c r="V321" s="218">
        <v>0</v>
      </c>
      <c r="W321" s="218">
        <v>0</v>
      </c>
      <c r="X321" s="218">
        <v>0</v>
      </c>
      <c r="Y321" s="218">
        <v>340000000</v>
      </c>
      <c r="Z321" s="218">
        <v>300000000</v>
      </c>
      <c r="AA321" s="218">
        <v>40000000</v>
      </c>
      <c r="AB321" s="218">
        <v>340000000</v>
      </c>
      <c r="AC321" s="218">
        <v>100000000</v>
      </c>
      <c r="AD321" s="218">
        <v>0</v>
      </c>
      <c r="AE321" s="218">
        <v>100000000</v>
      </c>
      <c r="AF321" s="218">
        <v>0</v>
      </c>
      <c r="AG321" s="218">
        <v>0</v>
      </c>
      <c r="AH321" s="218">
        <v>0</v>
      </c>
      <c r="AI321" s="227">
        <v>0</v>
      </c>
      <c r="AJ321" s="236"/>
      <c r="AK321" s="236"/>
      <c r="AL321" s="234"/>
    </row>
    <row r="322" spans="1:62" s="219" customFormat="1" ht="24.6" customHeight="1" x14ac:dyDescent="0.2">
      <c r="A322" s="234"/>
      <c r="B322" s="226">
        <v>210</v>
      </c>
      <c r="C322" s="215">
        <v>3412</v>
      </c>
      <c r="D322" s="215">
        <v>6121</v>
      </c>
      <c r="E322" s="216">
        <v>1</v>
      </c>
      <c r="F322" s="216">
        <v>9044000000</v>
      </c>
      <c r="G322" s="217" t="s">
        <v>469</v>
      </c>
      <c r="H322" s="217" t="s">
        <v>470</v>
      </c>
      <c r="I322" s="217" t="s">
        <v>471</v>
      </c>
      <c r="J322" s="217">
        <v>400</v>
      </c>
      <c r="K322" s="217" t="s">
        <v>181</v>
      </c>
      <c r="L322" s="216">
        <v>2024</v>
      </c>
      <c r="M322" s="216">
        <v>2025</v>
      </c>
      <c r="N322" s="218">
        <v>0</v>
      </c>
      <c r="O322" s="218">
        <v>16000000</v>
      </c>
      <c r="P322" s="218">
        <v>0</v>
      </c>
      <c r="Q322" s="218">
        <v>0</v>
      </c>
      <c r="R322" s="218">
        <v>16000000</v>
      </c>
      <c r="S322" s="216"/>
      <c r="T322" s="218">
        <v>0</v>
      </c>
      <c r="U322" s="218">
        <v>16000000</v>
      </c>
      <c r="V322" s="218">
        <v>0</v>
      </c>
      <c r="W322" s="218">
        <v>0</v>
      </c>
      <c r="X322" s="218">
        <v>0</v>
      </c>
      <c r="Y322" s="218">
        <v>0</v>
      </c>
      <c r="Z322" s="218">
        <v>0</v>
      </c>
      <c r="AA322" s="218">
        <v>0</v>
      </c>
      <c r="AB322" s="218">
        <v>0</v>
      </c>
      <c r="AC322" s="218">
        <v>0</v>
      </c>
      <c r="AD322" s="218">
        <v>0</v>
      </c>
      <c r="AE322" s="218">
        <v>0</v>
      </c>
      <c r="AF322" s="218">
        <v>0</v>
      </c>
      <c r="AG322" s="218">
        <v>0</v>
      </c>
      <c r="AH322" s="218">
        <v>0</v>
      </c>
      <c r="AI322" s="227">
        <v>0</v>
      </c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s="219" customFormat="1" ht="24.6" customHeight="1" x14ac:dyDescent="0.2">
      <c r="A323" s="234"/>
      <c r="B323" s="226">
        <v>161</v>
      </c>
      <c r="C323" s="215">
        <v>3412</v>
      </c>
      <c r="D323" s="215">
        <v>6313</v>
      </c>
      <c r="E323" s="216">
        <v>2</v>
      </c>
      <c r="F323" s="216">
        <v>4262</v>
      </c>
      <c r="G323" s="217">
        <v>412</v>
      </c>
      <c r="H323" s="217" t="s">
        <v>472</v>
      </c>
      <c r="I323" s="217" t="s">
        <v>224</v>
      </c>
      <c r="J323" s="217">
        <v>412</v>
      </c>
      <c r="K323" s="217" t="s">
        <v>473</v>
      </c>
      <c r="L323" s="216">
        <v>2015</v>
      </c>
      <c r="M323" s="216">
        <v>2027</v>
      </c>
      <c r="N323" s="218">
        <v>0</v>
      </c>
      <c r="O323" s="218">
        <v>66214000</v>
      </c>
      <c r="P323" s="218">
        <v>1514000</v>
      </c>
      <c r="Q323" s="218">
        <v>700000</v>
      </c>
      <c r="R323" s="218">
        <v>0</v>
      </c>
      <c r="S323" s="216"/>
      <c r="T323" s="218">
        <v>0</v>
      </c>
      <c r="U323" s="218">
        <v>0</v>
      </c>
      <c r="V323" s="218">
        <v>0</v>
      </c>
      <c r="W323" s="218">
        <v>0</v>
      </c>
      <c r="X323" s="218">
        <v>0</v>
      </c>
      <c r="Y323" s="218">
        <v>0</v>
      </c>
      <c r="Z323" s="218">
        <v>35000000</v>
      </c>
      <c r="AA323" s="218">
        <v>0</v>
      </c>
      <c r="AB323" s="218">
        <v>35000000</v>
      </c>
      <c r="AC323" s="218">
        <v>29000000</v>
      </c>
      <c r="AD323" s="218">
        <v>0</v>
      </c>
      <c r="AE323" s="218">
        <v>29000000</v>
      </c>
      <c r="AF323" s="218">
        <v>0</v>
      </c>
      <c r="AG323" s="218">
        <v>0</v>
      </c>
      <c r="AH323" s="218">
        <v>0</v>
      </c>
      <c r="AI323" s="227">
        <v>0</v>
      </c>
      <c r="AJ323" s="236"/>
      <c r="AK323" s="236"/>
      <c r="AL323" s="234"/>
    </row>
    <row r="324" spans="1:62" s="219" customFormat="1" ht="24.6" customHeight="1" x14ac:dyDescent="0.2">
      <c r="A324" s="234"/>
      <c r="B324" s="226">
        <v>161</v>
      </c>
      <c r="C324" s="215">
        <v>3412</v>
      </c>
      <c r="D324" s="215">
        <v>6313</v>
      </c>
      <c r="E324" s="216">
        <v>2</v>
      </c>
      <c r="F324" s="216">
        <v>4262</v>
      </c>
      <c r="G324" s="217">
        <v>412</v>
      </c>
      <c r="H324" s="217" t="s">
        <v>474</v>
      </c>
      <c r="I324" s="217" t="s">
        <v>224</v>
      </c>
      <c r="J324" s="217">
        <v>412</v>
      </c>
      <c r="K324" s="217" t="s">
        <v>473</v>
      </c>
      <c r="L324" s="216">
        <v>2025</v>
      </c>
      <c r="M324" s="216">
        <v>2027</v>
      </c>
      <c r="N324" s="218">
        <v>0</v>
      </c>
      <c r="O324" s="218">
        <v>98000000</v>
      </c>
      <c r="P324" s="218">
        <v>0</v>
      </c>
      <c r="Q324" s="218">
        <v>0</v>
      </c>
      <c r="R324" s="218">
        <v>13000000</v>
      </c>
      <c r="S324" s="216"/>
      <c r="T324" s="218">
        <v>0</v>
      </c>
      <c r="U324" s="218">
        <v>0</v>
      </c>
      <c r="V324" s="218">
        <v>0</v>
      </c>
      <c r="W324" s="218">
        <v>0</v>
      </c>
      <c r="X324" s="218">
        <v>0</v>
      </c>
      <c r="Y324" s="218">
        <v>13000000</v>
      </c>
      <c r="Z324" s="218">
        <v>70000000</v>
      </c>
      <c r="AA324" s="218">
        <v>0</v>
      </c>
      <c r="AB324" s="218">
        <v>70000000</v>
      </c>
      <c r="AC324" s="218">
        <v>15000000</v>
      </c>
      <c r="AD324" s="218">
        <v>0</v>
      </c>
      <c r="AE324" s="218">
        <v>15000000</v>
      </c>
      <c r="AF324" s="218">
        <v>0</v>
      </c>
      <c r="AG324" s="218">
        <v>0</v>
      </c>
      <c r="AH324" s="218">
        <v>0</v>
      </c>
      <c r="AI324" s="227">
        <v>0</v>
      </c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s="219" customFormat="1" ht="24.6" customHeight="1" x14ac:dyDescent="0.2">
      <c r="A325" s="234"/>
      <c r="B325" s="226">
        <v>161</v>
      </c>
      <c r="C325" s="215">
        <v>3412</v>
      </c>
      <c r="D325" s="215">
        <v>6313</v>
      </c>
      <c r="E325" s="216">
        <v>1</v>
      </c>
      <c r="F325" s="216">
        <v>4262</v>
      </c>
      <c r="G325" s="217">
        <v>412</v>
      </c>
      <c r="H325" s="217" t="s">
        <v>475</v>
      </c>
      <c r="I325" s="217" t="s">
        <v>224</v>
      </c>
      <c r="J325" s="217">
        <v>412</v>
      </c>
      <c r="K325" s="217" t="s">
        <v>473</v>
      </c>
      <c r="L325" s="216">
        <v>2023</v>
      </c>
      <c r="M325" s="216">
        <v>2026</v>
      </c>
      <c r="N325" s="218">
        <v>0</v>
      </c>
      <c r="O325" s="218">
        <v>17990000</v>
      </c>
      <c r="P325" s="218">
        <v>0</v>
      </c>
      <c r="Q325" s="218">
        <v>1790000</v>
      </c>
      <c r="R325" s="218">
        <v>8000000</v>
      </c>
      <c r="S325" s="216"/>
      <c r="T325" s="218">
        <v>8000000</v>
      </c>
      <c r="U325" s="218">
        <v>0</v>
      </c>
      <c r="V325" s="218">
        <v>0</v>
      </c>
      <c r="W325" s="218">
        <v>0</v>
      </c>
      <c r="X325" s="218">
        <v>0</v>
      </c>
      <c r="Y325" s="218">
        <v>0</v>
      </c>
      <c r="Z325" s="218">
        <v>8200000</v>
      </c>
      <c r="AA325" s="218">
        <v>0</v>
      </c>
      <c r="AB325" s="218">
        <v>8200000</v>
      </c>
      <c r="AC325" s="218">
        <v>0</v>
      </c>
      <c r="AD325" s="218">
        <v>0</v>
      </c>
      <c r="AE325" s="218">
        <v>0</v>
      </c>
      <c r="AF325" s="218">
        <v>0</v>
      </c>
      <c r="AG325" s="218">
        <v>0</v>
      </c>
      <c r="AH325" s="218">
        <v>0</v>
      </c>
      <c r="AI325" s="227">
        <v>0</v>
      </c>
      <c r="AJ325" s="236"/>
      <c r="AK325" s="236"/>
      <c r="AL325" s="234"/>
    </row>
    <row r="326" spans="1:62" s="219" customFormat="1" ht="24.6" customHeight="1" x14ac:dyDescent="0.2">
      <c r="A326" s="234"/>
      <c r="B326" s="226">
        <v>161</v>
      </c>
      <c r="C326" s="215">
        <v>3412</v>
      </c>
      <c r="D326" s="215">
        <v>6313</v>
      </c>
      <c r="E326" s="216">
        <v>2</v>
      </c>
      <c r="F326" s="216">
        <v>4262</v>
      </c>
      <c r="G326" s="217">
        <v>412</v>
      </c>
      <c r="H326" s="217" t="s">
        <v>476</v>
      </c>
      <c r="I326" s="217" t="s">
        <v>193</v>
      </c>
      <c r="J326" s="217">
        <v>412</v>
      </c>
      <c r="K326" s="217" t="s">
        <v>473</v>
      </c>
      <c r="L326" s="216">
        <v>2018</v>
      </c>
      <c r="M326" s="216">
        <v>2028</v>
      </c>
      <c r="N326" s="218">
        <v>0</v>
      </c>
      <c r="O326" s="218">
        <v>46600444</v>
      </c>
      <c r="P326" s="218">
        <v>13600444</v>
      </c>
      <c r="Q326" s="218">
        <v>0</v>
      </c>
      <c r="R326" s="218">
        <v>0</v>
      </c>
      <c r="S326" s="216"/>
      <c r="T326" s="218">
        <v>0</v>
      </c>
      <c r="U326" s="218">
        <v>0</v>
      </c>
      <c r="V326" s="218">
        <v>0</v>
      </c>
      <c r="W326" s="218">
        <v>0</v>
      </c>
      <c r="X326" s="218">
        <v>0</v>
      </c>
      <c r="Y326" s="218">
        <v>0</v>
      </c>
      <c r="Z326" s="218">
        <v>0</v>
      </c>
      <c r="AA326" s="218">
        <v>0</v>
      </c>
      <c r="AB326" s="218">
        <v>0</v>
      </c>
      <c r="AC326" s="218">
        <v>0</v>
      </c>
      <c r="AD326" s="218">
        <v>0</v>
      </c>
      <c r="AE326" s="218">
        <v>0</v>
      </c>
      <c r="AF326" s="218">
        <v>33000000</v>
      </c>
      <c r="AG326" s="218">
        <v>0</v>
      </c>
      <c r="AH326" s="218">
        <v>33000000</v>
      </c>
      <c r="AI326" s="227">
        <v>0</v>
      </c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s="219" customFormat="1" ht="24.6" customHeight="1" x14ac:dyDescent="0.2">
      <c r="A327" s="234"/>
      <c r="B327" s="226">
        <v>161</v>
      </c>
      <c r="C327" s="215">
        <v>3412</v>
      </c>
      <c r="D327" s="215">
        <v>6313</v>
      </c>
      <c r="E327" s="216">
        <v>1</v>
      </c>
      <c r="F327" s="216">
        <v>4262</v>
      </c>
      <c r="G327" s="217">
        <v>412</v>
      </c>
      <c r="H327" s="217" t="s">
        <v>477</v>
      </c>
      <c r="I327" s="217" t="s">
        <v>193</v>
      </c>
      <c r="J327" s="217">
        <v>412</v>
      </c>
      <c r="K327" s="217" t="s">
        <v>473</v>
      </c>
      <c r="L327" s="216">
        <v>2021</v>
      </c>
      <c r="M327" s="216">
        <v>2025</v>
      </c>
      <c r="N327" s="218">
        <v>0</v>
      </c>
      <c r="O327" s="218">
        <v>84732000</v>
      </c>
      <c r="P327" s="218">
        <v>2242000</v>
      </c>
      <c r="Q327" s="218">
        <v>32000000</v>
      </c>
      <c r="R327" s="218">
        <v>50490000</v>
      </c>
      <c r="S327" s="216"/>
      <c r="T327" s="218">
        <v>10000000</v>
      </c>
      <c r="U327" s="218">
        <v>40490000</v>
      </c>
      <c r="V327" s="218">
        <v>0</v>
      </c>
      <c r="W327" s="218">
        <v>0</v>
      </c>
      <c r="X327" s="218">
        <v>0</v>
      </c>
      <c r="Y327" s="218">
        <v>0</v>
      </c>
      <c r="Z327" s="218">
        <v>0</v>
      </c>
      <c r="AA327" s="218">
        <v>0</v>
      </c>
      <c r="AB327" s="218">
        <v>0</v>
      </c>
      <c r="AC327" s="218">
        <v>0</v>
      </c>
      <c r="AD327" s="218">
        <v>0</v>
      </c>
      <c r="AE327" s="218">
        <v>0</v>
      </c>
      <c r="AF327" s="218">
        <v>0</v>
      </c>
      <c r="AG327" s="218">
        <v>0</v>
      </c>
      <c r="AH327" s="218">
        <v>0</v>
      </c>
      <c r="AI327" s="227">
        <v>0</v>
      </c>
      <c r="AJ327" s="236"/>
      <c r="AK327" s="236"/>
      <c r="AL327" s="234"/>
    </row>
    <row r="328" spans="1:62" s="219" customFormat="1" ht="24.6" customHeight="1" x14ac:dyDescent="0.2">
      <c r="A328" s="234"/>
      <c r="B328" s="226">
        <v>161</v>
      </c>
      <c r="C328" s="215">
        <v>3412</v>
      </c>
      <c r="D328" s="215">
        <v>6313</v>
      </c>
      <c r="E328" s="216">
        <v>3</v>
      </c>
      <c r="F328" s="216">
        <v>4262</v>
      </c>
      <c r="G328" s="217">
        <v>412</v>
      </c>
      <c r="H328" s="217" t="s">
        <v>478</v>
      </c>
      <c r="I328" s="217" t="s">
        <v>224</v>
      </c>
      <c r="J328" s="217">
        <v>412</v>
      </c>
      <c r="K328" s="217" t="s">
        <v>473</v>
      </c>
      <c r="L328" s="216">
        <v>2012</v>
      </c>
      <c r="M328" s="216">
        <v>2028</v>
      </c>
      <c r="N328" s="218">
        <v>0</v>
      </c>
      <c r="O328" s="218">
        <v>190676000</v>
      </c>
      <c r="P328" s="218">
        <v>2676000</v>
      </c>
      <c r="Q328" s="218">
        <v>0</v>
      </c>
      <c r="R328" s="218">
        <v>0</v>
      </c>
      <c r="S328" s="216"/>
      <c r="T328" s="218">
        <v>0</v>
      </c>
      <c r="U328" s="218">
        <v>0</v>
      </c>
      <c r="V328" s="218">
        <v>0</v>
      </c>
      <c r="W328" s="218">
        <v>0</v>
      </c>
      <c r="X328" s="218">
        <v>0</v>
      </c>
      <c r="Y328" s="218">
        <v>0</v>
      </c>
      <c r="Z328" s="218">
        <v>0</v>
      </c>
      <c r="AA328" s="218">
        <v>0</v>
      </c>
      <c r="AB328" s="218">
        <v>0</v>
      </c>
      <c r="AC328" s="218">
        <v>60000000</v>
      </c>
      <c r="AD328" s="218">
        <v>0</v>
      </c>
      <c r="AE328" s="218">
        <v>60000000</v>
      </c>
      <c r="AF328" s="218">
        <v>128000000</v>
      </c>
      <c r="AG328" s="218">
        <v>0</v>
      </c>
      <c r="AH328" s="218">
        <v>128000000</v>
      </c>
      <c r="AI328" s="227">
        <v>0</v>
      </c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s="219" customFormat="1" ht="24.6" customHeight="1" x14ac:dyDescent="0.2">
      <c r="A329" s="234"/>
      <c r="B329" s="275">
        <v>161</v>
      </c>
      <c r="C329" s="290">
        <v>3412</v>
      </c>
      <c r="D329" s="290">
        <v>6313</v>
      </c>
      <c r="E329" s="291">
        <v>1</v>
      </c>
      <c r="F329" s="291">
        <v>4262</v>
      </c>
      <c r="G329" s="292">
        <v>412</v>
      </c>
      <c r="H329" s="292" t="s">
        <v>479</v>
      </c>
      <c r="I329" s="292" t="s">
        <v>480</v>
      </c>
      <c r="J329" s="292">
        <v>412</v>
      </c>
      <c r="K329" s="292" t="s">
        <v>473</v>
      </c>
      <c r="L329" s="291">
        <v>2023</v>
      </c>
      <c r="M329" s="291">
        <v>2027</v>
      </c>
      <c r="N329" s="293">
        <v>0</v>
      </c>
      <c r="O329" s="293">
        <v>48810000</v>
      </c>
      <c r="P329" s="293">
        <v>0</v>
      </c>
      <c r="Q329" s="293">
        <v>15000000</v>
      </c>
      <c r="R329" s="293">
        <v>3810000</v>
      </c>
      <c r="S329" s="291"/>
      <c r="T329" s="293">
        <v>0</v>
      </c>
      <c r="U329" s="293">
        <v>3810000</v>
      </c>
      <c r="V329" s="293">
        <v>0</v>
      </c>
      <c r="W329" s="293">
        <v>0</v>
      </c>
      <c r="X329" s="293">
        <v>0</v>
      </c>
      <c r="Y329" s="293">
        <v>0</v>
      </c>
      <c r="Z329" s="293">
        <v>20000000</v>
      </c>
      <c r="AA329" s="293">
        <v>0</v>
      </c>
      <c r="AB329" s="293">
        <v>20000000</v>
      </c>
      <c r="AC329" s="293">
        <v>10000000</v>
      </c>
      <c r="AD329" s="293">
        <v>0</v>
      </c>
      <c r="AE329" s="293">
        <v>10000000</v>
      </c>
      <c r="AF329" s="293">
        <v>0</v>
      </c>
      <c r="AG329" s="293">
        <v>0</v>
      </c>
      <c r="AH329" s="293">
        <v>0</v>
      </c>
      <c r="AI329" s="285">
        <v>0</v>
      </c>
      <c r="AJ329" s="236"/>
      <c r="AK329" s="236"/>
      <c r="AL329" s="234"/>
    </row>
    <row r="330" spans="1:62" s="219" customFormat="1" ht="24.6" customHeight="1" x14ac:dyDescent="0.2">
      <c r="A330" s="234"/>
      <c r="B330" s="328">
        <v>161</v>
      </c>
      <c r="C330" s="326">
        <v>3412</v>
      </c>
      <c r="D330" s="326">
        <v>6313</v>
      </c>
      <c r="E330" s="329">
        <v>1</v>
      </c>
      <c r="F330" s="329">
        <v>4261</v>
      </c>
      <c r="G330" s="330">
        <v>455</v>
      </c>
      <c r="H330" s="330" t="s">
        <v>481</v>
      </c>
      <c r="I330" s="330" t="s">
        <v>220</v>
      </c>
      <c r="J330" s="330">
        <v>455</v>
      </c>
      <c r="K330" s="330" t="s">
        <v>482</v>
      </c>
      <c r="L330" s="329">
        <v>2025</v>
      </c>
      <c r="M330" s="329">
        <v>2025</v>
      </c>
      <c r="N330" s="325">
        <v>0</v>
      </c>
      <c r="O330" s="325">
        <v>10000000</v>
      </c>
      <c r="P330" s="325">
        <v>0</v>
      </c>
      <c r="Q330" s="325">
        <v>0</v>
      </c>
      <c r="R330" s="325">
        <v>10000000</v>
      </c>
      <c r="S330" s="329"/>
      <c r="T330" s="325">
        <v>0</v>
      </c>
      <c r="U330" s="325">
        <v>8000000</v>
      </c>
      <c r="V330" s="325">
        <v>0</v>
      </c>
      <c r="W330" s="325">
        <v>0</v>
      </c>
      <c r="X330" s="325">
        <v>0</v>
      </c>
      <c r="Y330" s="325">
        <v>2000000</v>
      </c>
      <c r="Z330" s="325">
        <v>0</v>
      </c>
      <c r="AA330" s="325">
        <v>0</v>
      </c>
      <c r="AB330" s="325">
        <v>0</v>
      </c>
      <c r="AC330" s="325">
        <v>0</v>
      </c>
      <c r="AD330" s="325">
        <v>0</v>
      </c>
      <c r="AE330" s="325">
        <v>0</v>
      </c>
      <c r="AF330" s="325">
        <v>0</v>
      </c>
      <c r="AG330" s="325">
        <v>0</v>
      </c>
      <c r="AH330" s="325">
        <v>0</v>
      </c>
      <c r="AI330" s="327">
        <v>0</v>
      </c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s="219" customFormat="1" ht="24.6" customHeight="1" x14ac:dyDescent="0.2">
      <c r="A331" s="234"/>
      <c r="B331" s="274">
        <v>161</v>
      </c>
      <c r="C331" s="322">
        <v>3412</v>
      </c>
      <c r="D331" s="322">
        <v>6313</v>
      </c>
      <c r="E331" s="323">
        <v>1</v>
      </c>
      <c r="F331" s="323">
        <v>4261</v>
      </c>
      <c r="G331" s="324">
        <v>455</v>
      </c>
      <c r="H331" s="324" t="s">
        <v>483</v>
      </c>
      <c r="I331" s="324" t="s">
        <v>220</v>
      </c>
      <c r="J331" s="324">
        <v>455</v>
      </c>
      <c r="K331" s="324" t="s">
        <v>482</v>
      </c>
      <c r="L331" s="323">
        <v>2025</v>
      </c>
      <c r="M331" s="323">
        <v>2027</v>
      </c>
      <c r="N331" s="288">
        <v>0</v>
      </c>
      <c r="O331" s="288">
        <v>14000000</v>
      </c>
      <c r="P331" s="288">
        <v>0</v>
      </c>
      <c r="Q331" s="288">
        <v>0</v>
      </c>
      <c r="R331" s="288">
        <v>0</v>
      </c>
      <c r="S331" s="323"/>
      <c r="T331" s="288">
        <v>0</v>
      </c>
      <c r="U331" s="288">
        <v>0</v>
      </c>
      <c r="V331" s="288">
        <v>0</v>
      </c>
      <c r="W331" s="288">
        <v>0</v>
      </c>
      <c r="X331" s="288">
        <v>0</v>
      </c>
      <c r="Y331" s="288">
        <v>0</v>
      </c>
      <c r="Z331" s="288">
        <v>5500000</v>
      </c>
      <c r="AA331" s="288">
        <v>1500000</v>
      </c>
      <c r="AB331" s="288">
        <v>7000000</v>
      </c>
      <c r="AC331" s="288">
        <v>5500000</v>
      </c>
      <c r="AD331" s="288">
        <v>1500000</v>
      </c>
      <c r="AE331" s="288">
        <v>7000000</v>
      </c>
      <c r="AF331" s="288">
        <v>0</v>
      </c>
      <c r="AG331" s="288">
        <v>0</v>
      </c>
      <c r="AH331" s="288">
        <v>0</v>
      </c>
      <c r="AI331" s="284">
        <v>0</v>
      </c>
      <c r="AJ331" s="236"/>
      <c r="AK331" s="236"/>
      <c r="AL331" s="234"/>
    </row>
    <row r="332" spans="1:62" s="219" customFormat="1" ht="24.6" customHeight="1" x14ac:dyDescent="0.2">
      <c r="A332" s="234"/>
      <c r="B332" s="226">
        <v>161</v>
      </c>
      <c r="C332" s="215">
        <v>3412</v>
      </c>
      <c r="D332" s="215">
        <v>6313</v>
      </c>
      <c r="E332" s="216">
        <v>1</v>
      </c>
      <c r="F332" s="216">
        <v>4261</v>
      </c>
      <c r="G332" s="217">
        <v>455</v>
      </c>
      <c r="H332" s="217" t="s">
        <v>484</v>
      </c>
      <c r="I332" s="217" t="s">
        <v>184</v>
      </c>
      <c r="J332" s="217">
        <v>455</v>
      </c>
      <c r="K332" s="217" t="s">
        <v>482</v>
      </c>
      <c r="L332" s="216">
        <v>2025</v>
      </c>
      <c r="M332" s="216">
        <v>2028</v>
      </c>
      <c r="N332" s="218">
        <v>0</v>
      </c>
      <c r="O332" s="218">
        <v>18000000</v>
      </c>
      <c r="P332" s="218">
        <v>0</v>
      </c>
      <c r="Q332" s="218">
        <v>0</v>
      </c>
      <c r="R332" s="218">
        <v>0</v>
      </c>
      <c r="S332" s="216"/>
      <c r="T332" s="218">
        <v>0</v>
      </c>
      <c r="U332" s="218">
        <v>0</v>
      </c>
      <c r="V332" s="218">
        <v>0</v>
      </c>
      <c r="W332" s="218">
        <v>0</v>
      </c>
      <c r="X332" s="218">
        <v>0</v>
      </c>
      <c r="Y332" s="218">
        <v>0</v>
      </c>
      <c r="Z332" s="218">
        <v>0</v>
      </c>
      <c r="AA332" s="218">
        <v>0</v>
      </c>
      <c r="AB332" s="218">
        <v>0</v>
      </c>
      <c r="AC332" s="218">
        <v>0</v>
      </c>
      <c r="AD332" s="218">
        <v>0</v>
      </c>
      <c r="AE332" s="218">
        <v>0</v>
      </c>
      <c r="AF332" s="218">
        <v>15000000</v>
      </c>
      <c r="AG332" s="218">
        <v>3000000</v>
      </c>
      <c r="AH332" s="218">
        <v>18000000</v>
      </c>
      <c r="AI332" s="227">
        <v>0</v>
      </c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s="219" customFormat="1" ht="24.6" customHeight="1" x14ac:dyDescent="0.2">
      <c r="A333" s="234"/>
      <c r="B333" s="226">
        <v>161</v>
      </c>
      <c r="C333" s="215">
        <v>3412</v>
      </c>
      <c r="D333" s="215">
        <v>6313</v>
      </c>
      <c r="E333" s="216">
        <v>1</v>
      </c>
      <c r="F333" s="216">
        <v>4261</v>
      </c>
      <c r="G333" s="217">
        <v>455</v>
      </c>
      <c r="H333" s="217" t="s">
        <v>485</v>
      </c>
      <c r="I333" s="217" t="s">
        <v>486</v>
      </c>
      <c r="J333" s="217">
        <v>455</v>
      </c>
      <c r="K333" s="217" t="s">
        <v>482</v>
      </c>
      <c r="L333" s="216">
        <v>2025</v>
      </c>
      <c r="M333" s="216">
        <v>2025</v>
      </c>
      <c r="N333" s="218">
        <v>0</v>
      </c>
      <c r="O333" s="218">
        <v>14000000</v>
      </c>
      <c r="P333" s="218">
        <v>0</v>
      </c>
      <c r="Q333" s="218">
        <v>0</v>
      </c>
      <c r="R333" s="218">
        <v>14000000</v>
      </c>
      <c r="S333" s="216"/>
      <c r="T333" s="218">
        <v>0</v>
      </c>
      <c r="U333" s="218">
        <v>12000000</v>
      </c>
      <c r="V333" s="218">
        <v>0</v>
      </c>
      <c r="W333" s="218">
        <v>0</v>
      </c>
      <c r="X333" s="218">
        <v>0</v>
      </c>
      <c r="Y333" s="218">
        <v>2000000</v>
      </c>
      <c r="Z333" s="218">
        <v>0</v>
      </c>
      <c r="AA333" s="218">
        <v>0</v>
      </c>
      <c r="AB333" s="218">
        <v>0</v>
      </c>
      <c r="AC333" s="218">
        <v>0</v>
      </c>
      <c r="AD333" s="218">
        <v>0</v>
      </c>
      <c r="AE333" s="218">
        <v>0</v>
      </c>
      <c r="AF333" s="218">
        <v>0</v>
      </c>
      <c r="AG333" s="218">
        <v>0</v>
      </c>
      <c r="AH333" s="218">
        <v>0</v>
      </c>
      <c r="AI333" s="227">
        <v>0</v>
      </c>
      <c r="AJ333" s="236"/>
      <c r="AK333" s="236"/>
      <c r="AL333" s="234"/>
    </row>
    <row r="334" spans="1:62" s="219" customFormat="1" ht="24.6" customHeight="1" x14ac:dyDescent="0.2">
      <c r="A334" s="234"/>
      <c r="B334" s="226">
        <v>161</v>
      </c>
      <c r="C334" s="215">
        <v>3412</v>
      </c>
      <c r="D334" s="215">
        <v>6313</v>
      </c>
      <c r="E334" s="216">
        <v>1</v>
      </c>
      <c r="F334" s="216">
        <v>4261</v>
      </c>
      <c r="G334" s="217">
        <v>455</v>
      </c>
      <c r="H334" s="217" t="s">
        <v>487</v>
      </c>
      <c r="I334" s="217" t="s">
        <v>184</v>
      </c>
      <c r="J334" s="217">
        <v>455</v>
      </c>
      <c r="K334" s="217" t="s">
        <v>482</v>
      </c>
      <c r="L334" s="216">
        <v>2025</v>
      </c>
      <c r="M334" s="216">
        <v>2025</v>
      </c>
      <c r="N334" s="218">
        <v>0</v>
      </c>
      <c r="O334" s="218">
        <v>8000000</v>
      </c>
      <c r="P334" s="218">
        <v>0</v>
      </c>
      <c r="Q334" s="218">
        <v>0</v>
      </c>
      <c r="R334" s="218">
        <v>8000000</v>
      </c>
      <c r="S334" s="216"/>
      <c r="T334" s="218">
        <v>0</v>
      </c>
      <c r="U334" s="218">
        <v>0</v>
      </c>
      <c r="V334" s="218">
        <v>0</v>
      </c>
      <c r="W334" s="218">
        <v>0</v>
      </c>
      <c r="X334" s="218">
        <v>0</v>
      </c>
      <c r="Y334" s="218">
        <v>8000000</v>
      </c>
      <c r="Z334" s="218">
        <v>0</v>
      </c>
      <c r="AA334" s="218">
        <v>0</v>
      </c>
      <c r="AB334" s="218">
        <v>0</v>
      </c>
      <c r="AC334" s="218">
        <v>0</v>
      </c>
      <c r="AD334" s="218">
        <v>0</v>
      </c>
      <c r="AE334" s="218">
        <v>0</v>
      </c>
      <c r="AF334" s="218">
        <v>0</v>
      </c>
      <c r="AG334" s="218">
        <v>0</v>
      </c>
      <c r="AH334" s="218">
        <v>0</v>
      </c>
      <c r="AI334" s="227">
        <v>0</v>
      </c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s="219" customFormat="1" ht="24.6" customHeight="1" x14ac:dyDescent="0.2">
      <c r="A335" s="234"/>
      <c r="B335" s="226">
        <v>161</v>
      </c>
      <c r="C335" s="215">
        <v>3412</v>
      </c>
      <c r="D335" s="215">
        <v>6313</v>
      </c>
      <c r="E335" s="216">
        <v>1</v>
      </c>
      <c r="F335" s="216">
        <v>4261</v>
      </c>
      <c r="G335" s="217">
        <v>455</v>
      </c>
      <c r="H335" s="217" t="s">
        <v>488</v>
      </c>
      <c r="I335" s="217" t="s">
        <v>184</v>
      </c>
      <c r="J335" s="217">
        <v>455</v>
      </c>
      <c r="K335" s="217" t="s">
        <v>482</v>
      </c>
      <c r="L335" s="216">
        <v>2025</v>
      </c>
      <c r="M335" s="216">
        <v>2030</v>
      </c>
      <c r="N335" s="218">
        <v>0</v>
      </c>
      <c r="O335" s="218">
        <v>805000000</v>
      </c>
      <c r="P335" s="218">
        <v>0</v>
      </c>
      <c r="Q335" s="218">
        <v>0</v>
      </c>
      <c r="R335" s="218">
        <v>5000000</v>
      </c>
      <c r="S335" s="216"/>
      <c r="T335" s="218">
        <v>0</v>
      </c>
      <c r="U335" s="218">
        <v>0</v>
      </c>
      <c r="V335" s="218">
        <v>0</v>
      </c>
      <c r="W335" s="218">
        <v>0</v>
      </c>
      <c r="X335" s="218">
        <v>0</v>
      </c>
      <c r="Y335" s="218">
        <v>5000000</v>
      </c>
      <c r="Z335" s="218">
        <v>10000000</v>
      </c>
      <c r="AA335" s="218">
        <v>10000000</v>
      </c>
      <c r="AB335" s="218">
        <v>20000000</v>
      </c>
      <c r="AC335" s="218">
        <v>180000000</v>
      </c>
      <c r="AD335" s="218">
        <v>0</v>
      </c>
      <c r="AE335" s="218">
        <v>180000000</v>
      </c>
      <c r="AF335" s="218">
        <v>200000000</v>
      </c>
      <c r="AG335" s="218">
        <v>0</v>
      </c>
      <c r="AH335" s="218">
        <v>200000000</v>
      </c>
      <c r="AI335" s="227">
        <v>400000000</v>
      </c>
      <c r="AJ335" s="236"/>
      <c r="AK335" s="236"/>
      <c r="AL335" s="234"/>
    </row>
    <row r="336" spans="1:62" s="219" customFormat="1" ht="24.6" customHeight="1" x14ac:dyDescent="0.2">
      <c r="A336" s="234"/>
      <c r="B336" s="226">
        <v>161</v>
      </c>
      <c r="C336" s="215">
        <v>3412</v>
      </c>
      <c r="D336" s="215">
        <v>6313</v>
      </c>
      <c r="E336" s="216">
        <v>2</v>
      </c>
      <c r="F336" s="216">
        <v>4261</v>
      </c>
      <c r="G336" s="217">
        <v>455</v>
      </c>
      <c r="H336" s="217" t="s">
        <v>489</v>
      </c>
      <c r="I336" s="217" t="s">
        <v>220</v>
      </c>
      <c r="J336" s="217">
        <v>455</v>
      </c>
      <c r="K336" s="217" t="s">
        <v>482</v>
      </c>
      <c r="L336" s="216">
        <v>2026</v>
      </c>
      <c r="M336" s="216">
        <v>2026</v>
      </c>
      <c r="N336" s="218">
        <v>0</v>
      </c>
      <c r="O336" s="218">
        <v>6000000</v>
      </c>
      <c r="P336" s="218">
        <v>0</v>
      </c>
      <c r="Q336" s="218">
        <v>0</v>
      </c>
      <c r="R336" s="218">
        <v>0</v>
      </c>
      <c r="S336" s="216"/>
      <c r="T336" s="218">
        <v>0</v>
      </c>
      <c r="U336" s="218">
        <v>0</v>
      </c>
      <c r="V336" s="218">
        <v>0</v>
      </c>
      <c r="W336" s="218">
        <v>0</v>
      </c>
      <c r="X336" s="218">
        <v>0</v>
      </c>
      <c r="Y336" s="218">
        <v>0</v>
      </c>
      <c r="Z336" s="218">
        <v>5000000</v>
      </c>
      <c r="AA336" s="218">
        <v>1000000</v>
      </c>
      <c r="AB336" s="218">
        <v>6000000</v>
      </c>
      <c r="AC336" s="218">
        <v>0</v>
      </c>
      <c r="AD336" s="218">
        <v>0</v>
      </c>
      <c r="AE336" s="218">
        <v>0</v>
      </c>
      <c r="AF336" s="218">
        <v>0</v>
      </c>
      <c r="AG336" s="218">
        <v>0</v>
      </c>
      <c r="AH336" s="218">
        <v>0</v>
      </c>
      <c r="AI336" s="227">
        <v>0</v>
      </c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s="219" customFormat="1" ht="24.6" customHeight="1" x14ac:dyDescent="0.2">
      <c r="A337" s="234"/>
      <c r="B337" s="226">
        <v>161</v>
      </c>
      <c r="C337" s="215">
        <v>3412</v>
      </c>
      <c r="D337" s="215">
        <v>6313</v>
      </c>
      <c r="E337" s="216">
        <v>2</v>
      </c>
      <c r="F337" s="216">
        <v>4261</v>
      </c>
      <c r="G337" s="217">
        <v>455</v>
      </c>
      <c r="H337" s="217" t="s">
        <v>490</v>
      </c>
      <c r="I337" s="217" t="s">
        <v>184</v>
      </c>
      <c r="J337" s="217">
        <v>455</v>
      </c>
      <c r="K337" s="217" t="s">
        <v>482</v>
      </c>
      <c r="L337" s="216">
        <v>2026</v>
      </c>
      <c r="M337" s="216">
        <v>2026</v>
      </c>
      <c r="N337" s="218">
        <v>0</v>
      </c>
      <c r="O337" s="218">
        <v>10000000</v>
      </c>
      <c r="P337" s="218">
        <v>0</v>
      </c>
      <c r="Q337" s="218">
        <v>0</v>
      </c>
      <c r="R337" s="218">
        <v>0</v>
      </c>
      <c r="S337" s="216"/>
      <c r="T337" s="218">
        <v>0</v>
      </c>
      <c r="U337" s="218">
        <v>0</v>
      </c>
      <c r="V337" s="218">
        <v>0</v>
      </c>
      <c r="W337" s="218">
        <v>0</v>
      </c>
      <c r="X337" s="218">
        <v>0</v>
      </c>
      <c r="Y337" s="218">
        <v>0</v>
      </c>
      <c r="Z337" s="218">
        <v>8000000</v>
      </c>
      <c r="AA337" s="218">
        <v>2000000</v>
      </c>
      <c r="AB337" s="218">
        <v>10000000</v>
      </c>
      <c r="AC337" s="218">
        <v>0</v>
      </c>
      <c r="AD337" s="218">
        <v>0</v>
      </c>
      <c r="AE337" s="218">
        <v>0</v>
      </c>
      <c r="AF337" s="218">
        <v>0</v>
      </c>
      <c r="AG337" s="218">
        <v>0</v>
      </c>
      <c r="AH337" s="218">
        <v>0</v>
      </c>
      <c r="AI337" s="227">
        <v>0</v>
      </c>
      <c r="AJ337" s="236"/>
      <c r="AK337" s="236"/>
      <c r="AL337" s="234"/>
    </row>
    <row r="338" spans="1:62" s="219" customFormat="1" ht="24.6" customHeight="1" thickBot="1" x14ac:dyDescent="0.25">
      <c r="A338" s="234"/>
      <c r="B338" s="228">
        <v>161</v>
      </c>
      <c r="C338" s="229">
        <v>3412</v>
      </c>
      <c r="D338" s="229">
        <v>6313</v>
      </c>
      <c r="E338" s="230">
        <v>1</v>
      </c>
      <c r="F338" s="230">
        <v>4261</v>
      </c>
      <c r="G338" s="231">
        <v>455</v>
      </c>
      <c r="H338" s="231" t="s">
        <v>491</v>
      </c>
      <c r="I338" s="231" t="s">
        <v>184</v>
      </c>
      <c r="J338" s="231">
        <v>455</v>
      </c>
      <c r="K338" s="231" t="s">
        <v>482</v>
      </c>
      <c r="L338" s="230">
        <v>2025</v>
      </c>
      <c r="M338" s="230">
        <v>2027</v>
      </c>
      <c r="N338" s="232">
        <v>0</v>
      </c>
      <c r="O338" s="232">
        <v>60000000</v>
      </c>
      <c r="P338" s="232">
        <v>0</v>
      </c>
      <c r="Q338" s="232">
        <v>0</v>
      </c>
      <c r="R338" s="232">
        <v>0</v>
      </c>
      <c r="S338" s="230"/>
      <c r="T338" s="232">
        <v>0</v>
      </c>
      <c r="U338" s="232">
        <v>0</v>
      </c>
      <c r="V338" s="232">
        <v>0</v>
      </c>
      <c r="W338" s="232">
        <v>0</v>
      </c>
      <c r="X338" s="232">
        <v>0</v>
      </c>
      <c r="Y338" s="232">
        <v>0</v>
      </c>
      <c r="Z338" s="232">
        <v>30000000</v>
      </c>
      <c r="AA338" s="232">
        <v>6000000</v>
      </c>
      <c r="AB338" s="232">
        <v>36000000</v>
      </c>
      <c r="AC338" s="232">
        <v>20000000</v>
      </c>
      <c r="AD338" s="232">
        <v>4000000</v>
      </c>
      <c r="AE338" s="232">
        <v>24000000</v>
      </c>
      <c r="AF338" s="232">
        <v>0</v>
      </c>
      <c r="AG338" s="232">
        <v>0</v>
      </c>
      <c r="AH338" s="232">
        <v>0</v>
      </c>
      <c r="AI338" s="233">
        <v>0</v>
      </c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ht="24.6" customHeight="1" thickBot="1" x14ac:dyDescent="0.25">
      <c r="B339" s="6"/>
      <c r="C339" s="6"/>
      <c r="D339" s="6"/>
      <c r="E339" s="6"/>
      <c r="F339" s="6"/>
      <c r="G339" s="6"/>
      <c r="H339" s="428" t="s">
        <v>44</v>
      </c>
      <c r="I339" s="428"/>
      <c r="J339" s="428"/>
      <c r="K339" s="428"/>
      <c r="L339" s="428"/>
      <c r="M339" s="12"/>
      <c r="N339" s="12"/>
      <c r="O339" s="13">
        <f>SUM(O319:O338)</f>
        <v>2682537660</v>
      </c>
      <c r="P339" s="14">
        <f>SUM(P319:P338)</f>
        <v>29178660</v>
      </c>
      <c r="Q339" s="14">
        <f>SUM(Q319:Q338)</f>
        <v>49490000</v>
      </c>
      <c r="R339" s="14">
        <f>SUM(R319:R338)</f>
        <v>571669000</v>
      </c>
      <c r="S339" s="14"/>
      <c r="T339" s="14">
        <f t="shared" ref="T339:AI339" si="20">SUM(T319:T338)</f>
        <v>47369000</v>
      </c>
      <c r="U339" s="14">
        <f t="shared" si="20"/>
        <v>154300000</v>
      </c>
      <c r="V339" s="14">
        <f t="shared" si="20"/>
        <v>0</v>
      </c>
      <c r="W339" s="14">
        <f t="shared" si="20"/>
        <v>0</v>
      </c>
      <c r="X339" s="14">
        <f t="shared" si="20"/>
        <v>0</v>
      </c>
      <c r="Y339" s="14">
        <f t="shared" si="20"/>
        <v>370000000</v>
      </c>
      <c r="Z339" s="14">
        <f t="shared" si="20"/>
        <v>578700000</v>
      </c>
      <c r="AA339" s="14">
        <f t="shared" si="20"/>
        <v>60500000</v>
      </c>
      <c r="AB339" s="14">
        <f t="shared" si="20"/>
        <v>639200000</v>
      </c>
      <c r="AC339" s="14">
        <f t="shared" si="20"/>
        <v>523500000</v>
      </c>
      <c r="AD339" s="14">
        <f t="shared" si="20"/>
        <v>5500000</v>
      </c>
      <c r="AE339" s="14">
        <f t="shared" si="20"/>
        <v>529000000</v>
      </c>
      <c r="AF339" s="207">
        <f t="shared" si="20"/>
        <v>461000000</v>
      </c>
      <c r="AG339" s="14">
        <f t="shared" si="20"/>
        <v>3000000</v>
      </c>
      <c r="AH339" s="67">
        <f t="shared" si="20"/>
        <v>464000000</v>
      </c>
      <c r="AI339" s="15">
        <f t="shared" si="20"/>
        <v>400000000</v>
      </c>
      <c r="AJ339" s="236"/>
      <c r="AK339" s="236"/>
      <c r="AL339" s="234"/>
      <c r="AM339" s="219"/>
      <c r="AN339" s="219"/>
      <c r="AO339" s="219"/>
      <c r="AP339" s="219"/>
      <c r="AQ339" s="219"/>
      <c r="AR339" s="219"/>
      <c r="AS339" s="219"/>
      <c r="AT339" s="219"/>
      <c r="AU339" s="219"/>
      <c r="AV339" s="219"/>
      <c r="AW339" s="219"/>
      <c r="AX339" s="219"/>
      <c r="AY339" s="219"/>
      <c r="AZ339" s="219"/>
      <c r="BA339" s="219"/>
      <c r="BB339" s="219"/>
      <c r="BC339" s="219"/>
      <c r="BD339" s="219"/>
      <c r="BE339" s="219"/>
      <c r="BF339" s="219"/>
      <c r="BG339" s="219"/>
      <c r="BH339" s="219"/>
      <c r="BI339" s="219"/>
      <c r="BJ339" s="219"/>
    </row>
    <row r="340" spans="1:62" ht="24.6" customHeight="1" thickBot="1" x14ac:dyDescent="0.25">
      <c r="B340" s="6"/>
      <c r="C340" s="17" t="s">
        <v>140</v>
      </c>
      <c r="D340" s="6"/>
      <c r="E340" s="6"/>
      <c r="F340" s="6"/>
      <c r="G340" s="6"/>
      <c r="H340" s="6"/>
      <c r="I340" s="6"/>
      <c r="J340" s="6"/>
      <c r="K340" s="201"/>
      <c r="L340" s="6"/>
      <c r="M340" s="6"/>
      <c r="N340" s="6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s="219" customFormat="1" ht="24.6" customHeight="1" thickBot="1" x14ac:dyDescent="0.25">
      <c r="A341" s="234"/>
      <c r="B341" s="237">
        <v>190</v>
      </c>
      <c r="C341" s="238">
        <v>3421</v>
      </c>
      <c r="D341" s="238">
        <v>6121</v>
      </c>
      <c r="E341" s="239">
        <v>1</v>
      </c>
      <c r="F341" s="239"/>
      <c r="G341" s="240" t="s">
        <v>182</v>
      </c>
      <c r="H341" s="240" t="s">
        <v>492</v>
      </c>
      <c r="I341" s="240" t="s">
        <v>184</v>
      </c>
      <c r="J341" s="240">
        <v>400</v>
      </c>
      <c r="K341" s="240" t="s">
        <v>493</v>
      </c>
      <c r="L341" s="239">
        <v>2023</v>
      </c>
      <c r="M341" s="239">
        <v>2027</v>
      </c>
      <c r="N341" s="241">
        <v>0</v>
      </c>
      <c r="O341" s="241">
        <v>9197230</v>
      </c>
      <c r="P341" s="241">
        <v>197230</v>
      </c>
      <c r="Q341" s="241">
        <v>0</v>
      </c>
      <c r="R341" s="241">
        <v>0</v>
      </c>
      <c r="S341" s="239"/>
      <c r="T341" s="241">
        <v>0</v>
      </c>
      <c r="U341" s="241">
        <v>0</v>
      </c>
      <c r="V341" s="241">
        <v>0</v>
      </c>
      <c r="W341" s="241">
        <v>0</v>
      </c>
      <c r="X341" s="241">
        <v>0</v>
      </c>
      <c r="Y341" s="241">
        <v>0</v>
      </c>
      <c r="Z341" s="241">
        <v>4500000</v>
      </c>
      <c r="AA341" s="241">
        <v>0</v>
      </c>
      <c r="AB341" s="241">
        <v>4500000</v>
      </c>
      <c r="AC341" s="241">
        <v>4500000</v>
      </c>
      <c r="AD341" s="241">
        <v>0</v>
      </c>
      <c r="AE341" s="241">
        <v>4500000</v>
      </c>
      <c r="AF341" s="241">
        <v>0</v>
      </c>
      <c r="AG341" s="241">
        <v>0</v>
      </c>
      <c r="AH341" s="241">
        <v>0</v>
      </c>
      <c r="AI341" s="242">
        <v>0</v>
      </c>
      <c r="AJ341" s="236"/>
      <c r="AK341" s="236"/>
      <c r="AL341" s="234"/>
    </row>
    <row r="342" spans="1:62" ht="24.6" customHeight="1" thickBot="1" x14ac:dyDescent="0.25">
      <c r="B342" s="6"/>
      <c r="C342" s="6"/>
      <c r="D342" s="6"/>
      <c r="E342" s="6"/>
      <c r="F342" s="6"/>
      <c r="G342" s="6"/>
      <c r="H342" s="428" t="s">
        <v>92</v>
      </c>
      <c r="I342" s="428"/>
      <c r="J342" s="428"/>
      <c r="K342" s="428"/>
      <c r="L342" s="428"/>
      <c r="M342" s="12"/>
      <c r="N342" s="12"/>
      <c r="O342" s="18">
        <f>O341</f>
        <v>9197230</v>
      </c>
      <c r="P342" s="19">
        <f t="shared" ref="P342:AI342" si="21">P341</f>
        <v>197230</v>
      </c>
      <c r="Q342" s="19">
        <f t="shared" si="21"/>
        <v>0</v>
      </c>
      <c r="R342" s="19">
        <f t="shared" si="21"/>
        <v>0</v>
      </c>
      <c r="S342" s="19">
        <f t="shared" si="21"/>
        <v>0</v>
      </c>
      <c r="T342" s="19">
        <f t="shared" si="21"/>
        <v>0</v>
      </c>
      <c r="U342" s="19">
        <f t="shared" si="21"/>
        <v>0</v>
      </c>
      <c r="V342" s="19">
        <f t="shared" si="21"/>
        <v>0</v>
      </c>
      <c r="W342" s="19">
        <f t="shared" si="21"/>
        <v>0</v>
      </c>
      <c r="X342" s="19">
        <f t="shared" si="21"/>
        <v>0</v>
      </c>
      <c r="Y342" s="19">
        <f t="shared" si="21"/>
        <v>0</v>
      </c>
      <c r="Z342" s="19">
        <f t="shared" si="21"/>
        <v>4500000</v>
      </c>
      <c r="AA342" s="19">
        <f t="shared" si="21"/>
        <v>0</v>
      </c>
      <c r="AB342" s="19">
        <f t="shared" si="21"/>
        <v>4500000</v>
      </c>
      <c r="AC342" s="19">
        <f t="shared" si="21"/>
        <v>4500000</v>
      </c>
      <c r="AD342" s="19">
        <f t="shared" si="21"/>
        <v>0</v>
      </c>
      <c r="AE342" s="19">
        <f t="shared" si="21"/>
        <v>4500000</v>
      </c>
      <c r="AF342" s="19">
        <f t="shared" si="21"/>
        <v>0</v>
      </c>
      <c r="AG342" s="19">
        <f t="shared" si="21"/>
        <v>0</v>
      </c>
      <c r="AH342" s="19">
        <f t="shared" si="21"/>
        <v>0</v>
      </c>
      <c r="AI342" s="68">
        <f t="shared" si="21"/>
        <v>0</v>
      </c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t="24.6" customHeight="1" x14ac:dyDescent="0.2">
      <c r="B343" s="6"/>
      <c r="C343" s="6"/>
      <c r="D343" s="6"/>
      <c r="E343" s="6"/>
      <c r="F343" s="6"/>
      <c r="G343" s="6"/>
      <c r="H343" s="12"/>
      <c r="I343" s="12"/>
      <c r="J343" s="12"/>
      <c r="K343" s="12"/>
      <c r="L343" s="12"/>
      <c r="M343" s="12"/>
      <c r="N343" s="12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ht="24.6" customHeight="1" thickBot="1" x14ac:dyDescent="0.25">
      <c r="B344" s="6"/>
      <c r="C344" s="26" t="s">
        <v>828</v>
      </c>
      <c r="D344" s="27"/>
      <c r="E344" s="27"/>
      <c r="F344" s="27"/>
      <c r="G344" s="27"/>
      <c r="H344" s="12"/>
      <c r="I344" s="12"/>
      <c r="J344" s="12"/>
      <c r="K344" s="203"/>
      <c r="L344" s="12"/>
      <c r="M344" s="12"/>
      <c r="N344" s="12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36"/>
      <c r="AK344" s="236"/>
      <c r="AL344" s="234"/>
      <c r="AM344" s="219"/>
      <c r="AN344" s="219"/>
      <c r="AO344" s="219"/>
      <c r="AP344" s="219"/>
      <c r="AQ344" s="219"/>
      <c r="AR344" s="219"/>
      <c r="AS344" s="219"/>
      <c r="AT344" s="219"/>
      <c r="AU344" s="219"/>
      <c r="AV344" s="219"/>
      <c r="AW344" s="219"/>
      <c r="AX344" s="219"/>
      <c r="AY344" s="219"/>
      <c r="AZ344" s="219"/>
      <c r="BA344" s="219"/>
      <c r="BB344" s="219"/>
      <c r="BC344" s="219"/>
      <c r="BD344" s="219"/>
      <c r="BE344" s="219"/>
      <c r="BF344" s="219"/>
      <c r="BG344" s="219"/>
      <c r="BH344" s="219"/>
      <c r="BI344" s="219"/>
      <c r="BJ344" s="219"/>
    </row>
    <row r="345" spans="1:62" s="219" customFormat="1" ht="24.6" customHeight="1" x14ac:dyDescent="0.2">
      <c r="A345" s="234"/>
      <c r="B345" s="220">
        <v>300</v>
      </c>
      <c r="C345" s="221">
        <v>3429</v>
      </c>
      <c r="D345" s="221">
        <v>6121</v>
      </c>
      <c r="E345" s="222">
        <v>1</v>
      </c>
      <c r="F345" s="222"/>
      <c r="G345" s="223" t="s">
        <v>260</v>
      </c>
      <c r="H345" s="223" t="s">
        <v>494</v>
      </c>
      <c r="I345" s="223" t="s">
        <v>220</v>
      </c>
      <c r="J345" s="223">
        <v>400</v>
      </c>
      <c r="K345" s="223" t="s">
        <v>295</v>
      </c>
      <c r="L345" s="222">
        <v>2024</v>
      </c>
      <c r="M345" s="222">
        <v>2028</v>
      </c>
      <c r="N345" s="224">
        <v>0</v>
      </c>
      <c r="O345" s="224">
        <v>1010380000</v>
      </c>
      <c r="P345" s="224">
        <v>0</v>
      </c>
      <c r="Q345" s="224">
        <v>0</v>
      </c>
      <c r="R345" s="224">
        <v>3380000</v>
      </c>
      <c r="S345" s="222"/>
      <c r="T345" s="224">
        <v>0</v>
      </c>
      <c r="U345" s="224">
        <v>3380000</v>
      </c>
      <c r="V345" s="224">
        <v>0</v>
      </c>
      <c r="W345" s="224">
        <v>0</v>
      </c>
      <c r="X345" s="224">
        <v>0</v>
      </c>
      <c r="Y345" s="224">
        <v>0</v>
      </c>
      <c r="Z345" s="224">
        <v>4500000</v>
      </c>
      <c r="AA345" s="224">
        <v>0</v>
      </c>
      <c r="AB345" s="224">
        <v>4500000</v>
      </c>
      <c r="AC345" s="224">
        <v>502500000</v>
      </c>
      <c r="AD345" s="224">
        <v>0</v>
      </c>
      <c r="AE345" s="224">
        <v>502500000</v>
      </c>
      <c r="AF345" s="224">
        <v>500000000</v>
      </c>
      <c r="AG345" s="224">
        <v>0</v>
      </c>
      <c r="AH345" s="224">
        <v>500000000</v>
      </c>
      <c r="AI345" s="225">
        <v>0</v>
      </c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s="219" customFormat="1" ht="24.6" customHeight="1" thickBot="1" x14ac:dyDescent="0.25">
      <c r="A346" s="234"/>
      <c r="B346" s="228">
        <v>190</v>
      </c>
      <c r="C346" s="229">
        <v>3429</v>
      </c>
      <c r="D346" s="229">
        <v>6121</v>
      </c>
      <c r="E346" s="230">
        <v>1</v>
      </c>
      <c r="F346" s="230"/>
      <c r="G346" s="231" t="s">
        <v>182</v>
      </c>
      <c r="H346" s="231" t="s">
        <v>495</v>
      </c>
      <c r="I346" s="231" t="s">
        <v>188</v>
      </c>
      <c r="J346" s="231">
        <v>400</v>
      </c>
      <c r="K346" s="231" t="s">
        <v>181</v>
      </c>
      <c r="L346" s="230">
        <v>2023</v>
      </c>
      <c r="M346" s="230">
        <v>2026</v>
      </c>
      <c r="N346" s="232">
        <v>0</v>
      </c>
      <c r="O346" s="232">
        <v>16518620</v>
      </c>
      <c r="P346" s="232">
        <v>0</v>
      </c>
      <c r="Q346" s="232">
        <v>7268620</v>
      </c>
      <c r="R346" s="232">
        <v>7000000</v>
      </c>
      <c r="S346" s="230"/>
      <c r="T346" s="232">
        <v>7000000</v>
      </c>
      <c r="U346" s="232">
        <v>0</v>
      </c>
      <c r="V346" s="232">
        <v>0</v>
      </c>
      <c r="W346" s="232">
        <v>0</v>
      </c>
      <c r="X346" s="232">
        <v>0</v>
      </c>
      <c r="Y346" s="232">
        <v>0</v>
      </c>
      <c r="Z346" s="232">
        <v>2250000</v>
      </c>
      <c r="AA346" s="232">
        <v>0</v>
      </c>
      <c r="AB346" s="232">
        <v>2250000</v>
      </c>
      <c r="AC346" s="232">
        <v>0</v>
      </c>
      <c r="AD346" s="232">
        <v>0</v>
      </c>
      <c r="AE346" s="232">
        <v>0</v>
      </c>
      <c r="AF346" s="232">
        <v>0</v>
      </c>
      <c r="AG346" s="232">
        <v>0</v>
      </c>
      <c r="AH346" s="232">
        <v>0</v>
      </c>
      <c r="AI346" s="233">
        <v>0</v>
      </c>
      <c r="AJ346" s="236"/>
      <c r="AK346" s="236"/>
      <c r="AL346" s="234"/>
    </row>
    <row r="347" spans="1:62" ht="24.6" customHeight="1" thickBot="1" x14ac:dyDescent="0.25">
      <c r="B347" s="6"/>
      <c r="C347" s="6"/>
      <c r="D347" s="6"/>
      <c r="E347" s="6"/>
      <c r="F347" s="6"/>
      <c r="G347" s="6"/>
      <c r="H347" s="12" t="s">
        <v>835</v>
      </c>
      <c r="I347" s="12"/>
      <c r="J347" s="12"/>
      <c r="K347" s="203"/>
      <c r="L347" s="2"/>
      <c r="M347" s="12"/>
      <c r="N347" s="12"/>
      <c r="O347" s="13">
        <f>SUM(O345:O346)</f>
        <v>1026898620</v>
      </c>
      <c r="P347" s="14">
        <f>SUM(P345:P346)</f>
        <v>0</v>
      </c>
      <c r="Q347" s="14">
        <f>SUM(Q345:Q346)</f>
        <v>7268620</v>
      </c>
      <c r="R347" s="14">
        <f>SUM(R345:R346)</f>
        <v>10380000</v>
      </c>
      <c r="S347" s="14"/>
      <c r="T347" s="14">
        <f t="shared" ref="T347:AI347" si="22">SUM(T345:T346)</f>
        <v>7000000</v>
      </c>
      <c r="U347" s="14">
        <f t="shared" si="22"/>
        <v>3380000</v>
      </c>
      <c r="V347" s="14">
        <f t="shared" si="22"/>
        <v>0</v>
      </c>
      <c r="W347" s="14">
        <f t="shared" si="22"/>
        <v>0</v>
      </c>
      <c r="X347" s="14">
        <f t="shared" si="22"/>
        <v>0</v>
      </c>
      <c r="Y347" s="14">
        <f t="shared" si="22"/>
        <v>0</v>
      </c>
      <c r="Z347" s="14">
        <f t="shared" si="22"/>
        <v>6750000</v>
      </c>
      <c r="AA347" s="14">
        <f t="shared" si="22"/>
        <v>0</v>
      </c>
      <c r="AB347" s="14">
        <f t="shared" si="22"/>
        <v>6750000</v>
      </c>
      <c r="AC347" s="14">
        <f t="shared" si="22"/>
        <v>502500000</v>
      </c>
      <c r="AD347" s="14">
        <f t="shared" si="22"/>
        <v>0</v>
      </c>
      <c r="AE347" s="14">
        <f t="shared" si="22"/>
        <v>502500000</v>
      </c>
      <c r="AF347" s="14">
        <f t="shared" si="22"/>
        <v>500000000</v>
      </c>
      <c r="AG347" s="14">
        <f t="shared" si="22"/>
        <v>0</v>
      </c>
      <c r="AH347" s="14">
        <f t="shared" si="22"/>
        <v>500000000</v>
      </c>
      <c r="AI347" s="15">
        <f t="shared" si="22"/>
        <v>0</v>
      </c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ht="24.6" customHeight="1" x14ac:dyDescent="0.2">
      <c r="B348" s="6"/>
      <c r="C348" s="17" t="s">
        <v>114</v>
      </c>
      <c r="D348" s="17"/>
      <c r="E348" s="6"/>
      <c r="F348" s="6"/>
      <c r="G348" s="6"/>
      <c r="H348" s="6"/>
      <c r="I348" s="450" t="s">
        <v>58</v>
      </c>
      <c r="J348" s="450"/>
      <c r="K348" s="450"/>
      <c r="L348" s="450"/>
      <c r="M348" s="450"/>
      <c r="N348" s="450"/>
      <c r="O348" s="450"/>
      <c r="P348" s="450"/>
      <c r="Q348" s="450"/>
      <c r="R348" s="450"/>
      <c r="S348" s="450"/>
      <c r="T348" s="450"/>
      <c r="U348" s="450"/>
      <c r="V348" s="450"/>
      <c r="W348" s="450"/>
      <c r="X348" s="450"/>
      <c r="Y348" s="450"/>
      <c r="Z348" s="450"/>
      <c r="AA348" s="7"/>
      <c r="AB348" s="7"/>
      <c r="AC348" s="7"/>
      <c r="AD348" s="7"/>
      <c r="AE348" s="7"/>
      <c r="AF348" s="7"/>
      <c r="AG348" s="7"/>
      <c r="AH348" s="7"/>
      <c r="AI348" s="7"/>
      <c r="AJ348" s="236"/>
      <c r="AK348" s="236"/>
      <c r="AL348" s="234"/>
      <c r="AM348" s="219"/>
      <c r="AN348" s="219"/>
      <c r="AO348" s="219"/>
      <c r="AP348" s="219"/>
      <c r="AQ348" s="219"/>
      <c r="AR348" s="219"/>
      <c r="AS348" s="219"/>
      <c r="AT348" s="219"/>
      <c r="AU348" s="219"/>
      <c r="AV348" s="219"/>
      <c r="AW348" s="219"/>
      <c r="AX348" s="219"/>
      <c r="AY348" s="219"/>
      <c r="AZ348" s="219"/>
      <c r="BA348" s="219"/>
      <c r="BB348" s="219"/>
      <c r="BC348" s="219"/>
      <c r="BD348" s="219"/>
      <c r="BE348" s="219"/>
      <c r="BF348" s="219"/>
      <c r="BG348" s="219"/>
      <c r="BH348" s="219"/>
      <c r="BI348" s="219"/>
      <c r="BJ348" s="219"/>
    </row>
    <row r="349" spans="1:62" s="219" customFormat="1" ht="24.6" customHeight="1" x14ac:dyDescent="0.2">
      <c r="A349" s="234"/>
      <c r="B349" s="226">
        <v>230</v>
      </c>
      <c r="C349" s="215">
        <v>3522</v>
      </c>
      <c r="D349" s="215">
        <v>6121</v>
      </c>
      <c r="E349" s="216">
        <v>1</v>
      </c>
      <c r="F349" s="216">
        <v>6233000000</v>
      </c>
      <c r="G349" s="217" t="s">
        <v>178</v>
      </c>
      <c r="H349" s="217" t="s">
        <v>497</v>
      </c>
      <c r="I349" s="217" t="s">
        <v>193</v>
      </c>
      <c r="J349" s="217">
        <v>400</v>
      </c>
      <c r="K349" s="217" t="s">
        <v>496</v>
      </c>
      <c r="L349" s="216">
        <v>2021</v>
      </c>
      <c r="M349" s="216">
        <v>2026</v>
      </c>
      <c r="N349" s="218">
        <v>0</v>
      </c>
      <c r="O349" s="218">
        <v>48558136</v>
      </c>
      <c r="P349" s="218">
        <v>18418136</v>
      </c>
      <c r="Q349" s="218">
        <v>0</v>
      </c>
      <c r="R349" s="218">
        <v>15140000</v>
      </c>
      <c r="S349" s="216"/>
      <c r="T349" s="218">
        <v>140000</v>
      </c>
      <c r="U349" s="218">
        <v>0</v>
      </c>
      <c r="V349" s="218">
        <v>0</v>
      </c>
      <c r="W349" s="218">
        <v>15000000</v>
      </c>
      <c r="X349" s="218">
        <v>0</v>
      </c>
      <c r="Y349" s="218">
        <v>0</v>
      </c>
      <c r="Z349" s="218">
        <v>0</v>
      </c>
      <c r="AA349" s="218">
        <v>15000000</v>
      </c>
      <c r="AB349" s="218">
        <v>15000000</v>
      </c>
      <c r="AC349" s="218">
        <v>0</v>
      </c>
      <c r="AD349" s="218">
        <v>0</v>
      </c>
      <c r="AE349" s="218">
        <v>0</v>
      </c>
      <c r="AF349" s="218">
        <v>0</v>
      </c>
      <c r="AG349" s="218">
        <v>0</v>
      </c>
      <c r="AH349" s="218">
        <v>0</v>
      </c>
      <c r="AI349" s="227">
        <v>0</v>
      </c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s="219" customFormat="1" ht="24.6" customHeight="1" x14ac:dyDescent="0.2">
      <c r="A350" s="234"/>
      <c r="B350" s="226">
        <v>230</v>
      </c>
      <c r="C350" s="215">
        <v>3522</v>
      </c>
      <c r="D350" s="215">
        <v>6121</v>
      </c>
      <c r="E350" s="216">
        <v>1</v>
      </c>
      <c r="F350" s="216">
        <v>6229000000</v>
      </c>
      <c r="G350" s="217" t="s">
        <v>178</v>
      </c>
      <c r="H350" s="217" t="s">
        <v>498</v>
      </c>
      <c r="I350" s="217" t="s">
        <v>193</v>
      </c>
      <c r="J350" s="217">
        <v>400</v>
      </c>
      <c r="K350" s="217" t="s">
        <v>496</v>
      </c>
      <c r="L350" s="216">
        <v>2021</v>
      </c>
      <c r="M350" s="216">
        <v>2026</v>
      </c>
      <c r="N350" s="218">
        <v>8500000</v>
      </c>
      <c r="O350" s="218">
        <v>35839920</v>
      </c>
      <c r="P350" s="218">
        <v>2417550</v>
      </c>
      <c r="Q350" s="218">
        <v>186370</v>
      </c>
      <c r="R350" s="218">
        <v>29438000</v>
      </c>
      <c r="S350" s="216"/>
      <c r="T350" s="218">
        <v>1615000</v>
      </c>
      <c r="U350" s="218">
        <v>0</v>
      </c>
      <c r="V350" s="218">
        <v>0</v>
      </c>
      <c r="W350" s="218">
        <v>27823000</v>
      </c>
      <c r="X350" s="218">
        <v>0</v>
      </c>
      <c r="Y350" s="218">
        <v>0</v>
      </c>
      <c r="Z350" s="218">
        <v>0</v>
      </c>
      <c r="AA350" s="218">
        <v>3798000</v>
      </c>
      <c r="AB350" s="218">
        <v>3798000</v>
      </c>
      <c r="AC350" s="218">
        <v>0</v>
      </c>
      <c r="AD350" s="218">
        <v>0</v>
      </c>
      <c r="AE350" s="218">
        <v>0</v>
      </c>
      <c r="AF350" s="218">
        <v>0</v>
      </c>
      <c r="AG350" s="218">
        <v>0</v>
      </c>
      <c r="AH350" s="218">
        <v>0</v>
      </c>
      <c r="AI350" s="227">
        <v>0</v>
      </c>
      <c r="AJ350" s="236"/>
      <c r="AK350" s="236"/>
      <c r="AL350" s="234"/>
    </row>
    <row r="351" spans="1:62" s="219" customFormat="1" ht="24.6" customHeight="1" x14ac:dyDescent="0.2">
      <c r="A351" s="234"/>
      <c r="B351" s="226">
        <v>230</v>
      </c>
      <c r="C351" s="215">
        <v>3522</v>
      </c>
      <c r="D351" s="215">
        <v>6121</v>
      </c>
      <c r="E351" s="216">
        <v>1</v>
      </c>
      <c r="F351" s="216">
        <v>6231000000</v>
      </c>
      <c r="G351" s="217" t="s">
        <v>178</v>
      </c>
      <c r="H351" s="217" t="s">
        <v>499</v>
      </c>
      <c r="I351" s="217" t="s">
        <v>193</v>
      </c>
      <c r="J351" s="217">
        <v>400</v>
      </c>
      <c r="K351" s="217" t="s">
        <v>496</v>
      </c>
      <c r="L351" s="216">
        <v>2023</v>
      </c>
      <c r="M351" s="216">
        <v>2026</v>
      </c>
      <c r="N351" s="218">
        <v>0</v>
      </c>
      <c r="O351" s="218">
        <v>40491410</v>
      </c>
      <c r="P351" s="218">
        <v>0</v>
      </c>
      <c r="Q351" s="218">
        <v>1414410</v>
      </c>
      <c r="R351" s="218">
        <v>21077000</v>
      </c>
      <c r="S351" s="216"/>
      <c r="T351" s="218">
        <v>3162000</v>
      </c>
      <c r="U351" s="218">
        <v>0</v>
      </c>
      <c r="V351" s="218">
        <v>0</v>
      </c>
      <c r="W351" s="218">
        <v>17915000</v>
      </c>
      <c r="X351" s="218">
        <v>0</v>
      </c>
      <c r="Y351" s="218">
        <v>0</v>
      </c>
      <c r="Z351" s="218">
        <v>0</v>
      </c>
      <c r="AA351" s="218">
        <v>18000000</v>
      </c>
      <c r="AB351" s="218">
        <v>18000000</v>
      </c>
      <c r="AC351" s="218">
        <v>0</v>
      </c>
      <c r="AD351" s="218">
        <v>0</v>
      </c>
      <c r="AE351" s="218">
        <v>0</v>
      </c>
      <c r="AF351" s="218">
        <v>0</v>
      </c>
      <c r="AG351" s="218">
        <v>0</v>
      </c>
      <c r="AH351" s="218">
        <v>0</v>
      </c>
      <c r="AI351" s="227">
        <v>0</v>
      </c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s="219" customFormat="1" ht="24.6" customHeight="1" x14ac:dyDescent="0.2">
      <c r="A352" s="234"/>
      <c r="B352" s="226">
        <v>230</v>
      </c>
      <c r="C352" s="215">
        <v>3522</v>
      </c>
      <c r="D352" s="215">
        <v>6121</v>
      </c>
      <c r="E352" s="216">
        <v>1</v>
      </c>
      <c r="F352" s="216">
        <v>6218000000</v>
      </c>
      <c r="G352" s="217" t="s">
        <v>178</v>
      </c>
      <c r="H352" s="217" t="s">
        <v>500</v>
      </c>
      <c r="I352" s="217" t="s">
        <v>193</v>
      </c>
      <c r="J352" s="217">
        <v>400</v>
      </c>
      <c r="K352" s="217" t="s">
        <v>496</v>
      </c>
      <c r="L352" s="216">
        <v>2018</v>
      </c>
      <c r="M352" s="216">
        <v>2025</v>
      </c>
      <c r="N352" s="218">
        <v>0</v>
      </c>
      <c r="O352" s="218">
        <v>114455585</v>
      </c>
      <c r="P352" s="218">
        <v>77028486</v>
      </c>
      <c r="Q352" s="218">
        <v>15327099</v>
      </c>
      <c r="R352" s="218">
        <v>22100000</v>
      </c>
      <c r="S352" s="216"/>
      <c r="T352" s="218">
        <v>12100000</v>
      </c>
      <c r="U352" s="218">
        <v>0</v>
      </c>
      <c r="V352" s="218">
        <v>0</v>
      </c>
      <c r="W352" s="218">
        <v>10000000</v>
      </c>
      <c r="X352" s="218">
        <v>0</v>
      </c>
      <c r="Y352" s="218">
        <v>0</v>
      </c>
      <c r="Z352" s="218">
        <v>0</v>
      </c>
      <c r="AA352" s="218">
        <v>0</v>
      </c>
      <c r="AB352" s="218">
        <v>0</v>
      </c>
      <c r="AC352" s="218">
        <v>0</v>
      </c>
      <c r="AD352" s="218">
        <v>0</v>
      </c>
      <c r="AE352" s="218">
        <v>0</v>
      </c>
      <c r="AF352" s="218">
        <v>0</v>
      </c>
      <c r="AG352" s="218">
        <v>0</v>
      </c>
      <c r="AH352" s="218">
        <v>0</v>
      </c>
      <c r="AI352" s="227">
        <v>0</v>
      </c>
      <c r="AJ352" s="236"/>
      <c r="AK352" s="236"/>
      <c r="AL352" s="234"/>
    </row>
    <row r="353" spans="1:62" s="219" customFormat="1" ht="24.6" customHeight="1" x14ac:dyDescent="0.2">
      <c r="A353" s="234"/>
      <c r="B353" s="226">
        <v>230</v>
      </c>
      <c r="C353" s="215">
        <v>3522</v>
      </c>
      <c r="D353" s="215">
        <v>6121</v>
      </c>
      <c r="E353" s="216">
        <v>1</v>
      </c>
      <c r="F353" s="216">
        <v>9015000000</v>
      </c>
      <c r="G353" s="217" t="s">
        <v>178</v>
      </c>
      <c r="H353" s="217" t="s">
        <v>501</v>
      </c>
      <c r="I353" s="217" t="s">
        <v>193</v>
      </c>
      <c r="J353" s="217">
        <v>400</v>
      </c>
      <c r="K353" s="217" t="s">
        <v>496</v>
      </c>
      <c r="L353" s="216">
        <v>2023</v>
      </c>
      <c r="M353" s="216">
        <v>2026</v>
      </c>
      <c r="N353" s="218">
        <v>9801000</v>
      </c>
      <c r="O353" s="218">
        <v>11943500</v>
      </c>
      <c r="P353" s="218">
        <v>0</v>
      </c>
      <c r="Q353" s="218">
        <v>1567500</v>
      </c>
      <c r="R353" s="218">
        <v>10376000</v>
      </c>
      <c r="S353" s="216"/>
      <c r="T353" s="218">
        <v>376000</v>
      </c>
      <c r="U353" s="218">
        <v>0</v>
      </c>
      <c r="V353" s="218">
        <v>0</v>
      </c>
      <c r="W353" s="218">
        <v>10000000</v>
      </c>
      <c r="X353" s="218">
        <v>0</v>
      </c>
      <c r="Y353" s="218">
        <v>0</v>
      </c>
      <c r="Z353" s="218">
        <v>0</v>
      </c>
      <c r="AA353" s="218">
        <v>0</v>
      </c>
      <c r="AB353" s="218">
        <v>0</v>
      </c>
      <c r="AC353" s="218">
        <v>0</v>
      </c>
      <c r="AD353" s="218">
        <v>0</v>
      </c>
      <c r="AE353" s="218">
        <v>0</v>
      </c>
      <c r="AF353" s="218">
        <v>0</v>
      </c>
      <c r="AG353" s="218">
        <v>0</v>
      </c>
      <c r="AH353" s="218">
        <v>0</v>
      </c>
      <c r="AI353" s="227">
        <v>0</v>
      </c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s="219" customFormat="1" ht="24.6" customHeight="1" x14ac:dyDescent="0.2">
      <c r="A354" s="234"/>
      <c r="B354" s="226">
        <v>230</v>
      </c>
      <c r="C354" s="215">
        <v>3522</v>
      </c>
      <c r="D354" s="215">
        <v>6121</v>
      </c>
      <c r="E354" s="216">
        <v>1</v>
      </c>
      <c r="F354" s="216">
        <v>6207000000</v>
      </c>
      <c r="G354" s="217" t="s">
        <v>178</v>
      </c>
      <c r="H354" s="217" t="s">
        <v>857</v>
      </c>
      <c r="I354" s="217" t="s">
        <v>193</v>
      </c>
      <c r="J354" s="217">
        <v>400</v>
      </c>
      <c r="K354" s="217" t="s">
        <v>496</v>
      </c>
      <c r="L354" s="216">
        <v>2018</v>
      </c>
      <c r="M354" s="216">
        <v>2025</v>
      </c>
      <c r="N354" s="218">
        <v>0</v>
      </c>
      <c r="O354" s="218">
        <v>91389234</v>
      </c>
      <c r="P354" s="218">
        <v>76973887</v>
      </c>
      <c r="Q354" s="218">
        <v>5415347</v>
      </c>
      <c r="R354" s="218">
        <v>9000000</v>
      </c>
      <c r="S354" s="216"/>
      <c r="T354" s="218">
        <v>9000000</v>
      </c>
      <c r="U354" s="218">
        <v>0</v>
      </c>
      <c r="V354" s="218">
        <v>0</v>
      </c>
      <c r="W354" s="218">
        <v>0</v>
      </c>
      <c r="X354" s="218">
        <v>0</v>
      </c>
      <c r="Y354" s="218">
        <v>0</v>
      </c>
      <c r="Z354" s="218">
        <v>0</v>
      </c>
      <c r="AA354" s="218">
        <v>0</v>
      </c>
      <c r="AB354" s="218">
        <v>0</v>
      </c>
      <c r="AC354" s="218">
        <v>0</v>
      </c>
      <c r="AD354" s="218">
        <v>0</v>
      </c>
      <c r="AE354" s="218">
        <v>0</v>
      </c>
      <c r="AF354" s="218">
        <v>0</v>
      </c>
      <c r="AG354" s="218">
        <v>0</v>
      </c>
      <c r="AH354" s="218">
        <v>0</v>
      </c>
      <c r="AI354" s="227">
        <v>0</v>
      </c>
      <c r="AJ354" s="236"/>
      <c r="AK354" s="236"/>
      <c r="AL354" s="234"/>
    </row>
    <row r="355" spans="1:62" s="219" customFormat="1" ht="24.6" customHeight="1" x14ac:dyDescent="0.2">
      <c r="A355" s="234"/>
      <c r="B355" s="226">
        <v>230</v>
      </c>
      <c r="C355" s="215">
        <v>3522</v>
      </c>
      <c r="D355" s="215">
        <v>6121</v>
      </c>
      <c r="E355" s="216">
        <v>1</v>
      </c>
      <c r="F355" s="216">
        <v>6232000000</v>
      </c>
      <c r="G355" s="217" t="s">
        <v>178</v>
      </c>
      <c r="H355" s="217" t="s">
        <v>502</v>
      </c>
      <c r="I355" s="217" t="s">
        <v>193</v>
      </c>
      <c r="J355" s="217">
        <v>400</v>
      </c>
      <c r="K355" s="217" t="s">
        <v>496</v>
      </c>
      <c r="L355" s="216">
        <v>2023</v>
      </c>
      <c r="M355" s="216">
        <v>2025</v>
      </c>
      <c r="N355" s="218">
        <v>0</v>
      </c>
      <c r="O355" s="218">
        <v>20596000</v>
      </c>
      <c r="P355" s="218">
        <v>0</v>
      </c>
      <c r="Q355" s="218">
        <v>374000</v>
      </c>
      <c r="R355" s="218">
        <v>20222000</v>
      </c>
      <c r="S355" s="216"/>
      <c r="T355" s="218">
        <v>0</v>
      </c>
      <c r="U355" s="218">
        <v>0</v>
      </c>
      <c r="V355" s="218">
        <v>0</v>
      </c>
      <c r="W355" s="218">
        <v>20222000</v>
      </c>
      <c r="X355" s="218">
        <v>0</v>
      </c>
      <c r="Y355" s="218">
        <v>0</v>
      </c>
      <c r="Z355" s="218">
        <v>0</v>
      </c>
      <c r="AA355" s="218">
        <v>0</v>
      </c>
      <c r="AB355" s="218">
        <v>0</v>
      </c>
      <c r="AC355" s="218">
        <v>0</v>
      </c>
      <c r="AD355" s="218">
        <v>0</v>
      </c>
      <c r="AE355" s="218">
        <v>0</v>
      </c>
      <c r="AF355" s="218">
        <v>0</v>
      </c>
      <c r="AG355" s="218">
        <v>0</v>
      </c>
      <c r="AH355" s="218">
        <v>0</v>
      </c>
      <c r="AI355" s="227">
        <v>0</v>
      </c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s="219" customFormat="1" ht="24.6" customHeight="1" x14ac:dyDescent="0.2">
      <c r="A356" s="234"/>
      <c r="B356" s="226">
        <v>170</v>
      </c>
      <c r="C356" s="215">
        <v>3522</v>
      </c>
      <c r="D356" s="215">
        <v>6351</v>
      </c>
      <c r="E356" s="216">
        <v>2</v>
      </c>
      <c r="F356" s="216"/>
      <c r="G356" s="217">
        <v>401</v>
      </c>
      <c r="H356" s="217" t="s">
        <v>503</v>
      </c>
      <c r="I356" s="217" t="s">
        <v>193</v>
      </c>
      <c r="J356" s="217">
        <v>401</v>
      </c>
      <c r="K356" s="217" t="s">
        <v>496</v>
      </c>
      <c r="L356" s="216">
        <v>2026</v>
      </c>
      <c r="M356" s="216">
        <v>2026</v>
      </c>
      <c r="N356" s="218">
        <v>0</v>
      </c>
      <c r="O356" s="218">
        <v>12000000</v>
      </c>
      <c r="P356" s="218">
        <v>0</v>
      </c>
      <c r="Q356" s="218">
        <v>0</v>
      </c>
      <c r="R356" s="218">
        <v>0</v>
      </c>
      <c r="S356" s="216"/>
      <c r="T356" s="218">
        <v>0</v>
      </c>
      <c r="U356" s="218">
        <v>0</v>
      </c>
      <c r="V356" s="218">
        <v>0</v>
      </c>
      <c r="W356" s="218">
        <v>0</v>
      </c>
      <c r="X356" s="218">
        <v>0</v>
      </c>
      <c r="Y356" s="218">
        <v>0</v>
      </c>
      <c r="Z356" s="218">
        <v>0</v>
      </c>
      <c r="AA356" s="218">
        <v>12000000</v>
      </c>
      <c r="AB356" s="218">
        <v>12000000</v>
      </c>
      <c r="AC356" s="218">
        <v>0</v>
      </c>
      <c r="AD356" s="218">
        <v>0</v>
      </c>
      <c r="AE356" s="218">
        <v>0</v>
      </c>
      <c r="AF356" s="218">
        <v>0</v>
      </c>
      <c r="AG356" s="218">
        <v>0</v>
      </c>
      <c r="AH356" s="218">
        <v>0</v>
      </c>
      <c r="AI356" s="227">
        <v>0</v>
      </c>
      <c r="AJ356" s="236"/>
      <c r="AK356" s="236"/>
      <c r="AL356" s="234"/>
    </row>
    <row r="357" spans="1:62" s="219" customFormat="1" ht="24.6" customHeight="1" x14ac:dyDescent="0.2">
      <c r="A357" s="234"/>
      <c r="B357" s="226">
        <v>170</v>
      </c>
      <c r="C357" s="215">
        <v>3522</v>
      </c>
      <c r="D357" s="215">
        <v>6351</v>
      </c>
      <c r="E357" s="216">
        <v>2</v>
      </c>
      <c r="F357" s="216"/>
      <c r="G357" s="217">
        <v>401</v>
      </c>
      <c r="H357" s="217" t="s">
        <v>504</v>
      </c>
      <c r="I357" s="217" t="s">
        <v>193</v>
      </c>
      <c r="J357" s="217">
        <v>401</v>
      </c>
      <c r="K357" s="217" t="s">
        <v>496</v>
      </c>
      <c r="L357" s="216">
        <v>2026</v>
      </c>
      <c r="M357" s="216">
        <v>2026</v>
      </c>
      <c r="N357" s="218">
        <v>0</v>
      </c>
      <c r="O357" s="218">
        <v>3000000</v>
      </c>
      <c r="P357" s="218">
        <v>0</v>
      </c>
      <c r="Q357" s="218">
        <v>0</v>
      </c>
      <c r="R357" s="218">
        <v>0</v>
      </c>
      <c r="S357" s="216"/>
      <c r="T357" s="218">
        <v>0</v>
      </c>
      <c r="U357" s="218">
        <v>0</v>
      </c>
      <c r="V357" s="218">
        <v>0</v>
      </c>
      <c r="W357" s="218">
        <v>0</v>
      </c>
      <c r="X357" s="218">
        <v>0</v>
      </c>
      <c r="Y357" s="218">
        <v>0</v>
      </c>
      <c r="Z357" s="218">
        <v>0</v>
      </c>
      <c r="AA357" s="218">
        <v>3000000</v>
      </c>
      <c r="AB357" s="218">
        <v>3000000</v>
      </c>
      <c r="AC357" s="218">
        <v>0</v>
      </c>
      <c r="AD357" s="218">
        <v>0</v>
      </c>
      <c r="AE357" s="218">
        <v>0</v>
      </c>
      <c r="AF357" s="218">
        <v>0</v>
      </c>
      <c r="AG357" s="218">
        <v>0</v>
      </c>
      <c r="AH357" s="218">
        <v>0</v>
      </c>
      <c r="AI357" s="227">
        <v>0</v>
      </c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s="219" customFormat="1" ht="24.6" customHeight="1" x14ac:dyDescent="0.2">
      <c r="A358" s="234"/>
      <c r="B358" s="226">
        <v>170</v>
      </c>
      <c r="C358" s="215">
        <v>3522</v>
      </c>
      <c r="D358" s="215">
        <v>6351</v>
      </c>
      <c r="E358" s="216">
        <v>1</v>
      </c>
      <c r="F358" s="216"/>
      <c r="G358" s="217">
        <v>401</v>
      </c>
      <c r="H358" s="217" t="s">
        <v>505</v>
      </c>
      <c r="I358" s="217" t="s">
        <v>193</v>
      </c>
      <c r="J358" s="217">
        <v>401</v>
      </c>
      <c r="K358" s="217" t="s">
        <v>496</v>
      </c>
      <c r="L358" s="216">
        <v>2025</v>
      </c>
      <c r="M358" s="216">
        <v>2025</v>
      </c>
      <c r="N358" s="218">
        <v>0</v>
      </c>
      <c r="O358" s="218">
        <v>7000000</v>
      </c>
      <c r="P358" s="218">
        <v>0</v>
      </c>
      <c r="Q358" s="218">
        <v>0</v>
      </c>
      <c r="R358" s="218">
        <v>7000000</v>
      </c>
      <c r="S358" s="216"/>
      <c r="T358" s="218">
        <v>0</v>
      </c>
      <c r="U358" s="218">
        <v>0</v>
      </c>
      <c r="V358" s="218">
        <v>0</v>
      </c>
      <c r="W358" s="218">
        <v>7000000</v>
      </c>
      <c r="X358" s="218">
        <v>0</v>
      </c>
      <c r="Y358" s="218">
        <v>0</v>
      </c>
      <c r="Z358" s="218">
        <v>0</v>
      </c>
      <c r="AA358" s="218">
        <v>0</v>
      </c>
      <c r="AB358" s="218">
        <v>0</v>
      </c>
      <c r="AC358" s="218">
        <v>0</v>
      </c>
      <c r="AD358" s="218">
        <v>0</v>
      </c>
      <c r="AE358" s="218">
        <v>0</v>
      </c>
      <c r="AF358" s="218">
        <v>0</v>
      </c>
      <c r="AG358" s="218">
        <v>0</v>
      </c>
      <c r="AH358" s="218">
        <v>0</v>
      </c>
      <c r="AI358" s="227">
        <v>0</v>
      </c>
      <c r="AJ358" s="236"/>
      <c r="AK358" s="236"/>
      <c r="AL358" s="234"/>
    </row>
    <row r="359" spans="1:62" s="219" customFormat="1" ht="24.6" customHeight="1" x14ac:dyDescent="0.2">
      <c r="A359" s="234"/>
      <c r="B359" s="226">
        <v>170</v>
      </c>
      <c r="C359" s="215">
        <v>3522</v>
      </c>
      <c r="D359" s="215">
        <v>6351</v>
      </c>
      <c r="E359" s="216">
        <v>1</v>
      </c>
      <c r="F359" s="216"/>
      <c r="G359" s="217">
        <v>401</v>
      </c>
      <c r="H359" s="217" t="s">
        <v>506</v>
      </c>
      <c r="I359" s="217" t="s">
        <v>193</v>
      </c>
      <c r="J359" s="217">
        <v>401</v>
      </c>
      <c r="K359" s="217" t="s">
        <v>496</v>
      </c>
      <c r="L359" s="216">
        <v>2025</v>
      </c>
      <c r="M359" s="216">
        <v>2025</v>
      </c>
      <c r="N359" s="218">
        <v>0</v>
      </c>
      <c r="O359" s="218">
        <v>3000000</v>
      </c>
      <c r="P359" s="218">
        <v>0</v>
      </c>
      <c r="Q359" s="218">
        <v>0</v>
      </c>
      <c r="R359" s="218">
        <v>3000000</v>
      </c>
      <c r="S359" s="216"/>
      <c r="T359" s="218">
        <v>0</v>
      </c>
      <c r="U359" s="218">
        <v>0</v>
      </c>
      <c r="V359" s="218">
        <v>0</v>
      </c>
      <c r="W359" s="218">
        <v>3000000</v>
      </c>
      <c r="X359" s="218">
        <v>0</v>
      </c>
      <c r="Y359" s="218">
        <v>0</v>
      </c>
      <c r="Z359" s="218">
        <v>0</v>
      </c>
      <c r="AA359" s="218">
        <v>0</v>
      </c>
      <c r="AB359" s="218">
        <v>0</v>
      </c>
      <c r="AC359" s="218">
        <v>0</v>
      </c>
      <c r="AD359" s="218">
        <v>0</v>
      </c>
      <c r="AE359" s="218">
        <v>0</v>
      </c>
      <c r="AF359" s="218">
        <v>0</v>
      </c>
      <c r="AG359" s="218">
        <v>0</v>
      </c>
      <c r="AH359" s="218">
        <v>0</v>
      </c>
      <c r="AI359" s="227">
        <v>0</v>
      </c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s="219" customFormat="1" ht="24.6" customHeight="1" x14ac:dyDescent="0.2">
      <c r="A360" s="234"/>
      <c r="B360" s="226">
        <v>170</v>
      </c>
      <c r="C360" s="215">
        <v>3522</v>
      </c>
      <c r="D360" s="215">
        <v>6351</v>
      </c>
      <c r="E360" s="216">
        <v>1</v>
      </c>
      <c r="F360" s="216"/>
      <c r="G360" s="217">
        <v>401</v>
      </c>
      <c r="H360" s="217" t="s">
        <v>507</v>
      </c>
      <c r="I360" s="217" t="s">
        <v>193</v>
      </c>
      <c r="J360" s="217">
        <v>401</v>
      </c>
      <c r="K360" s="217" t="s">
        <v>496</v>
      </c>
      <c r="L360" s="216">
        <v>2025</v>
      </c>
      <c r="M360" s="216">
        <v>2025</v>
      </c>
      <c r="N360" s="218">
        <v>0</v>
      </c>
      <c r="O360" s="218">
        <v>1000000</v>
      </c>
      <c r="P360" s="218">
        <v>0</v>
      </c>
      <c r="Q360" s="218">
        <v>0</v>
      </c>
      <c r="R360" s="218">
        <v>1000000</v>
      </c>
      <c r="S360" s="216"/>
      <c r="T360" s="218">
        <v>0</v>
      </c>
      <c r="U360" s="218">
        <v>0</v>
      </c>
      <c r="V360" s="218">
        <v>0</v>
      </c>
      <c r="W360" s="218">
        <v>1000000</v>
      </c>
      <c r="X360" s="218">
        <v>0</v>
      </c>
      <c r="Y360" s="218">
        <v>0</v>
      </c>
      <c r="Z360" s="218">
        <v>0</v>
      </c>
      <c r="AA360" s="218">
        <v>0</v>
      </c>
      <c r="AB360" s="218">
        <v>0</v>
      </c>
      <c r="AC360" s="218">
        <v>0</v>
      </c>
      <c r="AD360" s="218">
        <v>0</v>
      </c>
      <c r="AE360" s="218">
        <v>0</v>
      </c>
      <c r="AF360" s="218">
        <v>0</v>
      </c>
      <c r="AG360" s="218">
        <v>0</v>
      </c>
      <c r="AH360" s="218">
        <v>0</v>
      </c>
      <c r="AI360" s="227">
        <v>0</v>
      </c>
      <c r="AJ360" s="236"/>
      <c r="AK360" s="236"/>
      <c r="AL360" s="234"/>
    </row>
    <row r="361" spans="1:62" s="219" customFormat="1" ht="24.6" customHeight="1" x14ac:dyDescent="0.2">
      <c r="A361" s="234"/>
      <c r="B361" s="226">
        <v>170</v>
      </c>
      <c r="C361" s="215">
        <v>3522</v>
      </c>
      <c r="D361" s="215">
        <v>6351</v>
      </c>
      <c r="E361" s="216">
        <v>3</v>
      </c>
      <c r="F361" s="216"/>
      <c r="G361" s="217">
        <v>401</v>
      </c>
      <c r="H361" s="217" t="s">
        <v>508</v>
      </c>
      <c r="I361" s="217" t="s">
        <v>193</v>
      </c>
      <c r="J361" s="217">
        <v>401</v>
      </c>
      <c r="K361" s="217" t="s">
        <v>496</v>
      </c>
      <c r="L361" s="216">
        <v>2027</v>
      </c>
      <c r="M361" s="216">
        <v>2027</v>
      </c>
      <c r="N361" s="218">
        <v>0</v>
      </c>
      <c r="O361" s="218">
        <v>1500000</v>
      </c>
      <c r="P361" s="218">
        <v>0</v>
      </c>
      <c r="Q361" s="218">
        <v>0</v>
      </c>
      <c r="R361" s="218">
        <v>0</v>
      </c>
      <c r="S361" s="216"/>
      <c r="T361" s="218">
        <v>0</v>
      </c>
      <c r="U361" s="218">
        <v>0</v>
      </c>
      <c r="V361" s="218">
        <v>0</v>
      </c>
      <c r="W361" s="218">
        <v>0</v>
      </c>
      <c r="X361" s="218">
        <v>0</v>
      </c>
      <c r="Y361" s="218">
        <v>0</v>
      </c>
      <c r="Z361" s="218">
        <v>0</v>
      </c>
      <c r="AA361" s="218">
        <v>0</v>
      </c>
      <c r="AB361" s="218">
        <v>0</v>
      </c>
      <c r="AC361" s="218">
        <v>0</v>
      </c>
      <c r="AD361" s="218">
        <v>1500000</v>
      </c>
      <c r="AE361" s="218">
        <v>1500000</v>
      </c>
      <c r="AF361" s="218">
        <v>0</v>
      </c>
      <c r="AG361" s="218">
        <v>0</v>
      </c>
      <c r="AH361" s="218">
        <v>0</v>
      </c>
      <c r="AI361" s="227">
        <v>0</v>
      </c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s="219" customFormat="1" ht="24.6" customHeight="1" x14ac:dyDescent="0.2">
      <c r="A362" s="234"/>
      <c r="B362" s="226">
        <v>170</v>
      </c>
      <c r="C362" s="215">
        <v>3522</v>
      </c>
      <c r="D362" s="215">
        <v>6351</v>
      </c>
      <c r="E362" s="216">
        <v>2</v>
      </c>
      <c r="F362" s="216"/>
      <c r="G362" s="217">
        <v>401</v>
      </c>
      <c r="H362" s="217" t="s">
        <v>509</v>
      </c>
      <c r="I362" s="217" t="s">
        <v>193</v>
      </c>
      <c r="J362" s="217">
        <v>401</v>
      </c>
      <c r="K362" s="217" t="s">
        <v>496</v>
      </c>
      <c r="L362" s="216">
        <v>2026</v>
      </c>
      <c r="M362" s="216">
        <v>2026</v>
      </c>
      <c r="N362" s="218">
        <v>0</v>
      </c>
      <c r="O362" s="218">
        <v>5000000</v>
      </c>
      <c r="P362" s="218">
        <v>0</v>
      </c>
      <c r="Q362" s="218">
        <v>0</v>
      </c>
      <c r="R362" s="218">
        <v>0</v>
      </c>
      <c r="S362" s="216"/>
      <c r="T362" s="218">
        <v>0</v>
      </c>
      <c r="U362" s="218">
        <v>0</v>
      </c>
      <c r="V362" s="218">
        <v>0</v>
      </c>
      <c r="W362" s="218">
        <v>0</v>
      </c>
      <c r="X362" s="218">
        <v>0</v>
      </c>
      <c r="Y362" s="218">
        <v>0</v>
      </c>
      <c r="Z362" s="218">
        <v>0</v>
      </c>
      <c r="AA362" s="218">
        <v>5000000</v>
      </c>
      <c r="AB362" s="218">
        <v>5000000</v>
      </c>
      <c r="AC362" s="218">
        <v>0</v>
      </c>
      <c r="AD362" s="218">
        <v>0</v>
      </c>
      <c r="AE362" s="218">
        <v>0</v>
      </c>
      <c r="AF362" s="218">
        <v>0</v>
      </c>
      <c r="AG362" s="218">
        <v>0</v>
      </c>
      <c r="AH362" s="218">
        <v>0</v>
      </c>
      <c r="AI362" s="227">
        <v>0</v>
      </c>
      <c r="AJ362" s="236"/>
      <c r="AK362" s="236"/>
      <c r="AL362" s="234"/>
    </row>
    <row r="363" spans="1:62" s="219" customFormat="1" ht="24.6" customHeight="1" x14ac:dyDescent="0.2">
      <c r="A363" s="234"/>
      <c r="B363" s="226">
        <v>170</v>
      </c>
      <c r="C363" s="215">
        <v>3522</v>
      </c>
      <c r="D363" s="215">
        <v>6351</v>
      </c>
      <c r="E363" s="216">
        <v>1</v>
      </c>
      <c r="F363" s="216"/>
      <c r="G363" s="217">
        <v>401</v>
      </c>
      <c r="H363" s="217" t="s">
        <v>510</v>
      </c>
      <c r="I363" s="217" t="s">
        <v>265</v>
      </c>
      <c r="J363" s="217">
        <v>401</v>
      </c>
      <c r="K363" s="217" t="s">
        <v>496</v>
      </c>
      <c r="L363" s="216">
        <v>2024</v>
      </c>
      <c r="M363" s="216">
        <v>2025</v>
      </c>
      <c r="N363" s="218">
        <v>0</v>
      </c>
      <c r="O363" s="218">
        <v>5500000</v>
      </c>
      <c r="P363" s="218">
        <v>0</v>
      </c>
      <c r="Q363" s="218">
        <v>0</v>
      </c>
      <c r="R363" s="218">
        <v>5500000</v>
      </c>
      <c r="S363" s="216"/>
      <c r="T363" s="218">
        <v>0</v>
      </c>
      <c r="U363" s="218">
        <v>0</v>
      </c>
      <c r="V363" s="218">
        <v>0</v>
      </c>
      <c r="W363" s="218">
        <v>5500000</v>
      </c>
      <c r="X363" s="218">
        <v>0</v>
      </c>
      <c r="Y363" s="218">
        <v>0</v>
      </c>
      <c r="Z363" s="218">
        <v>0</v>
      </c>
      <c r="AA363" s="218">
        <v>0</v>
      </c>
      <c r="AB363" s="218">
        <v>0</v>
      </c>
      <c r="AC363" s="218">
        <v>0</v>
      </c>
      <c r="AD363" s="218">
        <v>0</v>
      </c>
      <c r="AE363" s="218">
        <v>0</v>
      </c>
      <c r="AF363" s="218">
        <v>0</v>
      </c>
      <c r="AG363" s="218">
        <v>0</v>
      </c>
      <c r="AH363" s="218">
        <v>0</v>
      </c>
      <c r="AI363" s="227">
        <v>0</v>
      </c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s="219" customFormat="1" ht="24.6" customHeight="1" x14ac:dyDescent="0.2">
      <c r="A364" s="234"/>
      <c r="B364" s="226">
        <v>170</v>
      </c>
      <c r="C364" s="215">
        <v>3522</v>
      </c>
      <c r="D364" s="215">
        <v>6351</v>
      </c>
      <c r="E364" s="216">
        <v>1</v>
      </c>
      <c r="F364" s="216"/>
      <c r="G364" s="217">
        <v>401</v>
      </c>
      <c r="H364" s="217" t="s">
        <v>511</v>
      </c>
      <c r="I364" s="217" t="s">
        <v>193</v>
      </c>
      <c r="J364" s="217">
        <v>401</v>
      </c>
      <c r="K364" s="217" t="s">
        <v>496</v>
      </c>
      <c r="L364" s="216">
        <v>2025</v>
      </c>
      <c r="M364" s="216">
        <v>2026</v>
      </c>
      <c r="N364" s="218">
        <v>0</v>
      </c>
      <c r="O364" s="218">
        <v>15000000</v>
      </c>
      <c r="P364" s="218">
        <v>0</v>
      </c>
      <c r="Q364" s="218">
        <v>0</v>
      </c>
      <c r="R364" s="218">
        <v>10000000</v>
      </c>
      <c r="S364" s="216"/>
      <c r="T364" s="218">
        <v>0</v>
      </c>
      <c r="U364" s="218">
        <v>0</v>
      </c>
      <c r="V364" s="218">
        <v>0</v>
      </c>
      <c r="W364" s="218">
        <v>10000000</v>
      </c>
      <c r="X364" s="218">
        <v>0</v>
      </c>
      <c r="Y364" s="218">
        <v>0</v>
      </c>
      <c r="Z364" s="218">
        <v>0</v>
      </c>
      <c r="AA364" s="218">
        <v>5000000</v>
      </c>
      <c r="AB364" s="218">
        <v>5000000</v>
      </c>
      <c r="AC364" s="218">
        <v>0</v>
      </c>
      <c r="AD364" s="218">
        <v>0</v>
      </c>
      <c r="AE364" s="218">
        <v>0</v>
      </c>
      <c r="AF364" s="218">
        <v>0</v>
      </c>
      <c r="AG364" s="218">
        <v>0</v>
      </c>
      <c r="AH364" s="218">
        <v>0</v>
      </c>
      <c r="AI364" s="227">
        <v>0</v>
      </c>
      <c r="AJ364" s="236"/>
      <c r="AK364" s="236"/>
      <c r="AL364" s="234"/>
    </row>
    <row r="365" spans="1:62" s="219" customFormat="1" ht="24.6" customHeight="1" x14ac:dyDescent="0.2">
      <c r="A365" s="234"/>
      <c r="B365" s="226">
        <v>170</v>
      </c>
      <c r="C365" s="215">
        <v>3522</v>
      </c>
      <c r="D365" s="215">
        <v>6351</v>
      </c>
      <c r="E365" s="216">
        <v>3</v>
      </c>
      <c r="F365" s="216"/>
      <c r="G365" s="217">
        <v>401</v>
      </c>
      <c r="H365" s="217" t="s">
        <v>512</v>
      </c>
      <c r="I365" s="217" t="s">
        <v>193</v>
      </c>
      <c r="J365" s="217">
        <v>401</v>
      </c>
      <c r="K365" s="217" t="s">
        <v>496</v>
      </c>
      <c r="L365" s="216">
        <v>2027</v>
      </c>
      <c r="M365" s="216">
        <v>2028</v>
      </c>
      <c r="N365" s="218">
        <v>0</v>
      </c>
      <c r="O365" s="218">
        <v>26000000</v>
      </c>
      <c r="P365" s="218">
        <v>0</v>
      </c>
      <c r="Q365" s="218">
        <v>0</v>
      </c>
      <c r="R365" s="218">
        <v>0</v>
      </c>
      <c r="S365" s="216"/>
      <c r="T365" s="218">
        <v>0</v>
      </c>
      <c r="U365" s="218">
        <v>0</v>
      </c>
      <c r="V365" s="218">
        <v>0</v>
      </c>
      <c r="W365" s="218">
        <v>0</v>
      </c>
      <c r="X365" s="218">
        <v>0</v>
      </c>
      <c r="Y365" s="218">
        <v>0</v>
      </c>
      <c r="Z365" s="218">
        <v>0</v>
      </c>
      <c r="AA365" s="218">
        <v>0</v>
      </c>
      <c r="AB365" s="218">
        <v>0</v>
      </c>
      <c r="AC365" s="218">
        <v>0</v>
      </c>
      <c r="AD365" s="218">
        <v>11000000</v>
      </c>
      <c r="AE365" s="218">
        <v>11000000</v>
      </c>
      <c r="AF365" s="218">
        <v>0</v>
      </c>
      <c r="AG365" s="218">
        <v>15000000</v>
      </c>
      <c r="AH365" s="218">
        <v>15000000</v>
      </c>
      <c r="AI365" s="227">
        <v>0</v>
      </c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s="219" customFormat="1" ht="24.6" customHeight="1" x14ac:dyDescent="0.2">
      <c r="A366" s="234"/>
      <c r="B366" s="226">
        <v>170</v>
      </c>
      <c r="C366" s="215">
        <v>3522</v>
      </c>
      <c r="D366" s="215">
        <v>6351</v>
      </c>
      <c r="E366" s="216">
        <v>2</v>
      </c>
      <c r="F366" s="216"/>
      <c r="G366" s="217">
        <v>401</v>
      </c>
      <c r="H366" s="217" t="s">
        <v>513</v>
      </c>
      <c r="I366" s="217" t="s">
        <v>193</v>
      </c>
      <c r="J366" s="217">
        <v>401</v>
      </c>
      <c r="K366" s="217" t="s">
        <v>496</v>
      </c>
      <c r="L366" s="216">
        <v>2026</v>
      </c>
      <c r="M366" s="216">
        <v>2027</v>
      </c>
      <c r="N366" s="218">
        <v>0</v>
      </c>
      <c r="O366" s="218">
        <v>8000000</v>
      </c>
      <c r="P366" s="218">
        <v>0</v>
      </c>
      <c r="Q366" s="218">
        <v>0</v>
      </c>
      <c r="R366" s="218">
        <v>0</v>
      </c>
      <c r="S366" s="216"/>
      <c r="T366" s="218">
        <v>0</v>
      </c>
      <c r="U366" s="218">
        <v>0</v>
      </c>
      <c r="V366" s="218">
        <v>0</v>
      </c>
      <c r="W366" s="218">
        <v>0</v>
      </c>
      <c r="X366" s="218">
        <v>0</v>
      </c>
      <c r="Y366" s="218">
        <v>0</v>
      </c>
      <c r="Z366" s="218">
        <v>0</v>
      </c>
      <c r="AA366" s="218">
        <v>4000000</v>
      </c>
      <c r="AB366" s="218">
        <v>4000000</v>
      </c>
      <c r="AC366" s="218">
        <v>0</v>
      </c>
      <c r="AD366" s="218">
        <v>4000000</v>
      </c>
      <c r="AE366" s="218">
        <v>4000000</v>
      </c>
      <c r="AF366" s="218">
        <v>0</v>
      </c>
      <c r="AG366" s="218">
        <v>0</v>
      </c>
      <c r="AH366" s="218">
        <v>0</v>
      </c>
      <c r="AI366" s="227">
        <v>0</v>
      </c>
      <c r="AJ366" s="236"/>
      <c r="AK366" s="236"/>
      <c r="AL366" s="234"/>
    </row>
    <row r="367" spans="1:62" s="219" customFormat="1" ht="24.6" customHeight="1" x14ac:dyDescent="0.2">
      <c r="A367" s="234"/>
      <c r="B367" s="226">
        <v>170</v>
      </c>
      <c r="C367" s="215">
        <v>3522</v>
      </c>
      <c r="D367" s="215">
        <v>6351</v>
      </c>
      <c r="E367" s="216">
        <v>4</v>
      </c>
      <c r="F367" s="216"/>
      <c r="G367" s="217">
        <v>401</v>
      </c>
      <c r="H367" s="217" t="s">
        <v>514</v>
      </c>
      <c r="I367" s="217" t="s">
        <v>193</v>
      </c>
      <c r="J367" s="217">
        <v>401</v>
      </c>
      <c r="K367" s="217" t="s">
        <v>496</v>
      </c>
      <c r="L367" s="216">
        <v>2028</v>
      </c>
      <c r="M367" s="216">
        <v>2028</v>
      </c>
      <c r="N367" s="218">
        <v>0</v>
      </c>
      <c r="O367" s="218">
        <v>5000000</v>
      </c>
      <c r="P367" s="218">
        <v>0</v>
      </c>
      <c r="Q367" s="218">
        <v>0</v>
      </c>
      <c r="R367" s="218">
        <v>0</v>
      </c>
      <c r="S367" s="216"/>
      <c r="T367" s="218">
        <v>0</v>
      </c>
      <c r="U367" s="218">
        <v>0</v>
      </c>
      <c r="V367" s="218">
        <v>0</v>
      </c>
      <c r="W367" s="218">
        <v>0</v>
      </c>
      <c r="X367" s="218">
        <v>0</v>
      </c>
      <c r="Y367" s="218">
        <v>0</v>
      </c>
      <c r="Z367" s="218">
        <v>0</v>
      </c>
      <c r="AA367" s="218">
        <v>0</v>
      </c>
      <c r="AB367" s="218">
        <v>0</v>
      </c>
      <c r="AC367" s="218">
        <v>0</v>
      </c>
      <c r="AD367" s="218">
        <v>0</v>
      </c>
      <c r="AE367" s="218">
        <v>0</v>
      </c>
      <c r="AF367" s="218">
        <v>0</v>
      </c>
      <c r="AG367" s="218">
        <v>5000000</v>
      </c>
      <c r="AH367" s="218">
        <v>5000000</v>
      </c>
      <c r="AI367" s="227">
        <v>0</v>
      </c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s="219" customFormat="1" ht="24.6" customHeight="1" x14ac:dyDescent="0.2">
      <c r="A368" s="234"/>
      <c r="B368" s="226">
        <v>170</v>
      </c>
      <c r="C368" s="215">
        <v>3522</v>
      </c>
      <c r="D368" s="215">
        <v>6351</v>
      </c>
      <c r="E368" s="216">
        <v>4</v>
      </c>
      <c r="F368" s="216"/>
      <c r="G368" s="217">
        <v>401</v>
      </c>
      <c r="H368" s="217" t="s">
        <v>515</v>
      </c>
      <c r="I368" s="217" t="s">
        <v>193</v>
      </c>
      <c r="J368" s="217">
        <v>401</v>
      </c>
      <c r="K368" s="217" t="s">
        <v>496</v>
      </c>
      <c r="L368" s="216">
        <v>2028</v>
      </c>
      <c r="M368" s="216">
        <v>2028</v>
      </c>
      <c r="N368" s="218">
        <v>0</v>
      </c>
      <c r="O368" s="218">
        <v>2000000</v>
      </c>
      <c r="P368" s="218">
        <v>0</v>
      </c>
      <c r="Q368" s="218">
        <v>0</v>
      </c>
      <c r="R368" s="218">
        <v>0</v>
      </c>
      <c r="S368" s="216"/>
      <c r="T368" s="218">
        <v>0</v>
      </c>
      <c r="U368" s="218">
        <v>0</v>
      </c>
      <c r="V368" s="218">
        <v>0</v>
      </c>
      <c r="W368" s="218">
        <v>0</v>
      </c>
      <c r="X368" s="218">
        <v>0</v>
      </c>
      <c r="Y368" s="218">
        <v>0</v>
      </c>
      <c r="Z368" s="218">
        <v>0</v>
      </c>
      <c r="AA368" s="218">
        <v>0</v>
      </c>
      <c r="AB368" s="218">
        <v>0</v>
      </c>
      <c r="AC368" s="218">
        <v>0</v>
      </c>
      <c r="AD368" s="218">
        <v>0</v>
      </c>
      <c r="AE368" s="218">
        <v>0</v>
      </c>
      <c r="AF368" s="218">
        <v>0</v>
      </c>
      <c r="AG368" s="218">
        <v>2000000</v>
      </c>
      <c r="AH368" s="218">
        <v>2000000</v>
      </c>
      <c r="AI368" s="227">
        <v>0</v>
      </c>
      <c r="AJ368" s="236"/>
      <c r="AK368" s="236"/>
      <c r="AL368" s="234"/>
    </row>
    <row r="369" spans="1:62" s="219" customFormat="1" ht="24.6" customHeight="1" x14ac:dyDescent="0.2">
      <c r="A369" s="234"/>
      <c r="B369" s="226">
        <v>170</v>
      </c>
      <c r="C369" s="215">
        <v>3522</v>
      </c>
      <c r="D369" s="215">
        <v>6351</v>
      </c>
      <c r="E369" s="216">
        <v>1</v>
      </c>
      <c r="F369" s="216"/>
      <c r="G369" s="217">
        <v>401</v>
      </c>
      <c r="H369" s="217" t="s">
        <v>516</v>
      </c>
      <c r="I369" s="217" t="s">
        <v>193</v>
      </c>
      <c r="J369" s="217">
        <v>401</v>
      </c>
      <c r="K369" s="217" t="s">
        <v>496</v>
      </c>
      <c r="L369" s="216">
        <v>2025</v>
      </c>
      <c r="M369" s="216">
        <v>2028</v>
      </c>
      <c r="N369" s="218">
        <v>0</v>
      </c>
      <c r="O369" s="218">
        <v>10000000</v>
      </c>
      <c r="P369" s="218">
        <v>0</v>
      </c>
      <c r="Q369" s="218">
        <v>0</v>
      </c>
      <c r="R369" s="218">
        <v>2000000</v>
      </c>
      <c r="S369" s="216"/>
      <c r="T369" s="218">
        <v>0</v>
      </c>
      <c r="U369" s="218">
        <v>0</v>
      </c>
      <c r="V369" s="218">
        <v>0</v>
      </c>
      <c r="W369" s="218">
        <v>2000000</v>
      </c>
      <c r="X369" s="218">
        <v>0</v>
      </c>
      <c r="Y369" s="218">
        <v>0</v>
      </c>
      <c r="Z369" s="218">
        <v>0</v>
      </c>
      <c r="AA369" s="218">
        <v>0</v>
      </c>
      <c r="AB369" s="218">
        <v>0</v>
      </c>
      <c r="AC369" s="218">
        <v>0</v>
      </c>
      <c r="AD369" s="218">
        <v>5000000</v>
      </c>
      <c r="AE369" s="218">
        <v>5000000</v>
      </c>
      <c r="AF369" s="218">
        <v>0</v>
      </c>
      <c r="AG369" s="218">
        <v>3000000</v>
      </c>
      <c r="AH369" s="218">
        <v>3000000</v>
      </c>
      <c r="AI369" s="227">
        <v>0</v>
      </c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s="219" customFormat="1" ht="24.6" customHeight="1" x14ac:dyDescent="0.2">
      <c r="A370" s="234"/>
      <c r="B370" s="226">
        <v>170</v>
      </c>
      <c r="C370" s="215">
        <v>3522</v>
      </c>
      <c r="D370" s="215">
        <v>6351</v>
      </c>
      <c r="E370" s="216">
        <v>1</v>
      </c>
      <c r="F370" s="216"/>
      <c r="G370" s="217">
        <v>401</v>
      </c>
      <c r="H370" s="217" t="s">
        <v>517</v>
      </c>
      <c r="I370" s="217" t="s">
        <v>193</v>
      </c>
      <c r="J370" s="217">
        <v>401</v>
      </c>
      <c r="K370" s="217" t="s">
        <v>496</v>
      </c>
      <c r="L370" s="216">
        <v>2025</v>
      </c>
      <c r="M370" s="216">
        <v>2025</v>
      </c>
      <c r="N370" s="218">
        <v>0</v>
      </c>
      <c r="O370" s="218">
        <v>1500000</v>
      </c>
      <c r="P370" s="218">
        <v>0</v>
      </c>
      <c r="Q370" s="218">
        <v>0</v>
      </c>
      <c r="R370" s="218">
        <v>1500000</v>
      </c>
      <c r="S370" s="216"/>
      <c r="T370" s="218">
        <v>0</v>
      </c>
      <c r="U370" s="218">
        <v>0</v>
      </c>
      <c r="V370" s="218">
        <v>0</v>
      </c>
      <c r="W370" s="218">
        <v>1500000</v>
      </c>
      <c r="X370" s="218">
        <v>0</v>
      </c>
      <c r="Y370" s="218">
        <v>0</v>
      </c>
      <c r="Z370" s="218">
        <v>0</v>
      </c>
      <c r="AA370" s="218">
        <v>0</v>
      </c>
      <c r="AB370" s="218">
        <v>0</v>
      </c>
      <c r="AC370" s="218">
        <v>0</v>
      </c>
      <c r="AD370" s="218">
        <v>0</v>
      </c>
      <c r="AE370" s="218">
        <v>0</v>
      </c>
      <c r="AF370" s="218">
        <v>0</v>
      </c>
      <c r="AG370" s="218">
        <v>0</v>
      </c>
      <c r="AH370" s="218">
        <v>0</v>
      </c>
      <c r="AI370" s="227">
        <v>0</v>
      </c>
      <c r="AJ370" s="236"/>
      <c r="AK370" s="236"/>
      <c r="AL370" s="234"/>
    </row>
    <row r="371" spans="1:62" s="219" customFormat="1" ht="24.6" customHeight="1" x14ac:dyDescent="0.2">
      <c r="A371" s="234"/>
      <c r="B371" s="226">
        <v>170</v>
      </c>
      <c r="C371" s="215">
        <v>3522</v>
      </c>
      <c r="D371" s="215">
        <v>6351</v>
      </c>
      <c r="E371" s="216">
        <v>4</v>
      </c>
      <c r="F371" s="216"/>
      <c r="G371" s="217">
        <v>401</v>
      </c>
      <c r="H371" s="217" t="s">
        <v>518</v>
      </c>
      <c r="I371" s="217" t="s">
        <v>193</v>
      </c>
      <c r="J371" s="217">
        <v>401</v>
      </c>
      <c r="K371" s="217" t="s">
        <v>496</v>
      </c>
      <c r="L371" s="216">
        <v>2028</v>
      </c>
      <c r="M371" s="216">
        <v>2028</v>
      </c>
      <c r="N371" s="218">
        <v>0</v>
      </c>
      <c r="O371" s="218">
        <v>8000000</v>
      </c>
      <c r="P371" s="218">
        <v>0</v>
      </c>
      <c r="Q371" s="218">
        <v>0</v>
      </c>
      <c r="R371" s="218">
        <v>0</v>
      </c>
      <c r="S371" s="216"/>
      <c r="T371" s="218">
        <v>0</v>
      </c>
      <c r="U371" s="218">
        <v>0</v>
      </c>
      <c r="V371" s="218">
        <v>0</v>
      </c>
      <c r="W371" s="218">
        <v>0</v>
      </c>
      <c r="X371" s="218">
        <v>0</v>
      </c>
      <c r="Y371" s="218">
        <v>0</v>
      </c>
      <c r="Z371" s="218">
        <v>0</v>
      </c>
      <c r="AA371" s="218">
        <v>0</v>
      </c>
      <c r="AB371" s="218">
        <v>0</v>
      </c>
      <c r="AC371" s="218">
        <v>0</v>
      </c>
      <c r="AD371" s="218">
        <v>0</v>
      </c>
      <c r="AE371" s="218">
        <v>0</v>
      </c>
      <c r="AF371" s="218">
        <v>0</v>
      </c>
      <c r="AG371" s="218">
        <v>8000000</v>
      </c>
      <c r="AH371" s="218">
        <v>8000000</v>
      </c>
      <c r="AI371" s="227">
        <v>0</v>
      </c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s="219" customFormat="1" ht="24.6" customHeight="1" x14ac:dyDescent="0.2">
      <c r="A372" s="234"/>
      <c r="B372" s="226">
        <v>170</v>
      </c>
      <c r="C372" s="215">
        <v>3522</v>
      </c>
      <c r="D372" s="215">
        <v>6351</v>
      </c>
      <c r="E372" s="216">
        <v>2</v>
      </c>
      <c r="F372" s="216"/>
      <c r="G372" s="217">
        <v>401</v>
      </c>
      <c r="H372" s="217" t="s">
        <v>519</v>
      </c>
      <c r="I372" s="217" t="s">
        <v>193</v>
      </c>
      <c r="J372" s="217">
        <v>401</v>
      </c>
      <c r="K372" s="217" t="s">
        <v>496</v>
      </c>
      <c r="L372" s="216">
        <v>2026</v>
      </c>
      <c r="M372" s="216">
        <v>2026</v>
      </c>
      <c r="N372" s="218">
        <v>0</v>
      </c>
      <c r="O372" s="218">
        <v>8000000</v>
      </c>
      <c r="P372" s="218">
        <v>0</v>
      </c>
      <c r="Q372" s="218">
        <v>0</v>
      </c>
      <c r="R372" s="218">
        <v>0</v>
      </c>
      <c r="S372" s="216"/>
      <c r="T372" s="218">
        <v>0</v>
      </c>
      <c r="U372" s="218">
        <v>0</v>
      </c>
      <c r="V372" s="218">
        <v>0</v>
      </c>
      <c r="W372" s="218">
        <v>0</v>
      </c>
      <c r="X372" s="218">
        <v>0</v>
      </c>
      <c r="Y372" s="218">
        <v>0</v>
      </c>
      <c r="Z372" s="218">
        <v>0</v>
      </c>
      <c r="AA372" s="218">
        <v>8000000</v>
      </c>
      <c r="AB372" s="218">
        <v>8000000</v>
      </c>
      <c r="AC372" s="218">
        <v>0</v>
      </c>
      <c r="AD372" s="218">
        <v>0</v>
      </c>
      <c r="AE372" s="218">
        <v>0</v>
      </c>
      <c r="AF372" s="218">
        <v>0</v>
      </c>
      <c r="AG372" s="218">
        <v>0</v>
      </c>
      <c r="AH372" s="218">
        <v>0</v>
      </c>
      <c r="AI372" s="227">
        <v>0</v>
      </c>
      <c r="AJ372" s="236"/>
      <c r="AK372" s="236"/>
      <c r="AL372" s="234"/>
    </row>
    <row r="373" spans="1:62" s="219" customFormat="1" ht="24.6" customHeight="1" x14ac:dyDescent="0.2">
      <c r="A373" s="234"/>
      <c r="B373" s="226">
        <v>170</v>
      </c>
      <c r="C373" s="215">
        <v>3522</v>
      </c>
      <c r="D373" s="215">
        <v>6351</v>
      </c>
      <c r="E373" s="216">
        <v>2</v>
      </c>
      <c r="F373" s="216"/>
      <c r="G373" s="217">
        <v>401</v>
      </c>
      <c r="H373" s="217" t="s">
        <v>520</v>
      </c>
      <c r="I373" s="217" t="s">
        <v>193</v>
      </c>
      <c r="J373" s="217">
        <v>401</v>
      </c>
      <c r="K373" s="217" t="s">
        <v>496</v>
      </c>
      <c r="L373" s="216">
        <v>2026</v>
      </c>
      <c r="M373" s="216">
        <v>2026</v>
      </c>
      <c r="N373" s="218">
        <v>0</v>
      </c>
      <c r="O373" s="218">
        <v>7000000</v>
      </c>
      <c r="P373" s="218">
        <v>0</v>
      </c>
      <c r="Q373" s="218">
        <v>0</v>
      </c>
      <c r="R373" s="218">
        <v>0</v>
      </c>
      <c r="S373" s="216"/>
      <c r="T373" s="218">
        <v>0</v>
      </c>
      <c r="U373" s="218">
        <v>0</v>
      </c>
      <c r="V373" s="218">
        <v>0</v>
      </c>
      <c r="W373" s="218">
        <v>0</v>
      </c>
      <c r="X373" s="218">
        <v>0</v>
      </c>
      <c r="Y373" s="218">
        <v>0</v>
      </c>
      <c r="Z373" s="218">
        <v>0</v>
      </c>
      <c r="AA373" s="218">
        <v>7000000</v>
      </c>
      <c r="AB373" s="218">
        <v>7000000</v>
      </c>
      <c r="AC373" s="218">
        <v>0</v>
      </c>
      <c r="AD373" s="218">
        <v>0</v>
      </c>
      <c r="AE373" s="218">
        <v>0</v>
      </c>
      <c r="AF373" s="218">
        <v>0</v>
      </c>
      <c r="AG373" s="218">
        <v>0</v>
      </c>
      <c r="AH373" s="218">
        <v>0</v>
      </c>
      <c r="AI373" s="227">
        <v>0</v>
      </c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s="219" customFormat="1" ht="24.6" customHeight="1" x14ac:dyDescent="0.2">
      <c r="A374" s="234"/>
      <c r="B374" s="226">
        <v>170</v>
      </c>
      <c r="C374" s="215">
        <v>3522</v>
      </c>
      <c r="D374" s="215">
        <v>6351</v>
      </c>
      <c r="E374" s="216">
        <v>1</v>
      </c>
      <c r="F374" s="216"/>
      <c r="G374" s="217">
        <v>401</v>
      </c>
      <c r="H374" s="217" t="s">
        <v>521</v>
      </c>
      <c r="I374" s="217" t="s">
        <v>193</v>
      </c>
      <c r="J374" s="217">
        <v>401</v>
      </c>
      <c r="K374" s="217" t="s">
        <v>496</v>
      </c>
      <c r="L374" s="216">
        <v>2024</v>
      </c>
      <c r="M374" s="216">
        <v>2025</v>
      </c>
      <c r="N374" s="218">
        <v>0</v>
      </c>
      <c r="O374" s="218">
        <v>10000000</v>
      </c>
      <c r="P374" s="218">
        <v>0</v>
      </c>
      <c r="Q374" s="218">
        <v>0</v>
      </c>
      <c r="R374" s="218">
        <v>10000000</v>
      </c>
      <c r="S374" s="216"/>
      <c r="T374" s="218">
        <v>0</v>
      </c>
      <c r="U374" s="218">
        <v>0</v>
      </c>
      <c r="V374" s="218">
        <v>0</v>
      </c>
      <c r="W374" s="218">
        <v>10000000</v>
      </c>
      <c r="X374" s="218">
        <v>0</v>
      </c>
      <c r="Y374" s="218">
        <v>0</v>
      </c>
      <c r="Z374" s="218">
        <v>0</v>
      </c>
      <c r="AA374" s="218">
        <v>0</v>
      </c>
      <c r="AB374" s="218">
        <v>0</v>
      </c>
      <c r="AC374" s="218">
        <v>0</v>
      </c>
      <c r="AD374" s="218">
        <v>0</v>
      </c>
      <c r="AE374" s="218">
        <v>0</v>
      </c>
      <c r="AF374" s="218">
        <v>0</v>
      </c>
      <c r="AG374" s="218">
        <v>0</v>
      </c>
      <c r="AH374" s="218">
        <v>0</v>
      </c>
      <c r="AI374" s="227">
        <v>0</v>
      </c>
      <c r="AJ374" s="236"/>
      <c r="AK374" s="236"/>
      <c r="AL374" s="234"/>
    </row>
    <row r="375" spans="1:62" s="219" customFormat="1" ht="24.6" customHeight="1" x14ac:dyDescent="0.2">
      <c r="A375" s="234"/>
      <c r="B375" s="226">
        <v>170</v>
      </c>
      <c r="C375" s="215">
        <v>3522</v>
      </c>
      <c r="D375" s="215">
        <v>6351</v>
      </c>
      <c r="E375" s="216">
        <v>4</v>
      </c>
      <c r="F375" s="216"/>
      <c r="G375" s="217">
        <v>401</v>
      </c>
      <c r="H375" s="217" t="s">
        <v>522</v>
      </c>
      <c r="I375" s="217" t="s">
        <v>193</v>
      </c>
      <c r="J375" s="217">
        <v>401</v>
      </c>
      <c r="K375" s="217" t="s">
        <v>496</v>
      </c>
      <c r="L375" s="216">
        <v>2028</v>
      </c>
      <c r="M375" s="216">
        <v>2028</v>
      </c>
      <c r="N375" s="218">
        <v>0</v>
      </c>
      <c r="O375" s="218">
        <v>5000000</v>
      </c>
      <c r="P375" s="218">
        <v>0</v>
      </c>
      <c r="Q375" s="218">
        <v>0</v>
      </c>
      <c r="R375" s="218">
        <v>0</v>
      </c>
      <c r="S375" s="216"/>
      <c r="T375" s="218">
        <v>0</v>
      </c>
      <c r="U375" s="218">
        <v>0</v>
      </c>
      <c r="V375" s="218">
        <v>0</v>
      </c>
      <c r="W375" s="218">
        <v>0</v>
      </c>
      <c r="X375" s="218">
        <v>0</v>
      </c>
      <c r="Y375" s="218">
        <v>0</v>
      </c>
      <c r="Z375" s="218">
        <v>0</v>
      </c>
      <c r="AA375" s="218">
        <v>0</v>
      </c>
      <c r="AB375" s="218">
        <v>0</v>
      </c>
      <c r="AC375" s="218">
        <v>0</v>
      </c>
      <c r="AD375" s="218">
        <v>0</v>
      </c>
      <c r="AE375" s="218">
        <v>0</v>
      </c>
      <c r="AF375" s="218">
        <v>0</v>
      </c>
      <c r="AG375" s="218">
        <v>5000000</v>
      </c>
      <c r="AH375" s="218">
        <v>5000000</v>
      </c>
      <c r="AI375" s="227">
        <v>0</v>
      </c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s="219" customFormat="1" ht="24.6" customHeight="1" x14ac:dyDescent="0.2">
      <c r="A376" s="234"/>
      <c r="B376" s="226">
        <v>170</v>
      </c>
      <c r="C376" s="215">
        <v>3522</v>
      </c>
      <c r="D376" s="215">
        <v>6351</v>
      </c>
      <c r="E376" s="216">
        <v>2</v>
      </c>
      <c r="F376" s="216"/>
      <c r="G376" s="217">
        <v>401</v>
      </c>
      <c r="H376" s="217" t="s">
        <v>523</v>
      </c>
      <c r="I376" s="217" t="s">
        <v>193</v>
      </c>
      <c r="J376" s="217">
        <v>401</v>
      </c>
      <c r="K376" s="217" t="s">
        <v>496</v>
      </c>
      <c r="L376" s="216">
        <v>2026</v>
      </c>
      <c r="M376" s="216">
        <v>2026</v>
      </c>
      <c r="N376" s="218">
        <v>0</v>
      </c>
      <c r="O376" s="218">
        <v>4000000</v>
      </c>
      <c r="P376" s="218">
        <v>0</v>
      </c>
      <c r="Q376" s="218">
        <v>0</v>
      </c>
      <c r="R376" s="218">
        <v>0</v>
      </c>
      <c r="S376" s="216"/>
      <c r="T376" s="218">
        <v>0</v>
      </c>
      <c r="U376" s="218">
        <v>0</v>
      </c>
      <c r="V376" s="218">
        <v>0</v>
      </c>
      <c r="W376" s="218">
        <v>0</v>
      </c>
      <c r="X376" s="218">
        <v>0</v>
      </c>
      <c r="Y376" s="218">
        <v>0</v>
      </c>
      <c r="Z376" s="218">
        <v>0</v>
      </c>
      <c r="AA376" s="218">
        <v>4000000</v>
      </c>
      <c r="AB376" s="218">
        <v>4000000</v>
      </c>
      <c r="AC376" s="218">
        <v>0</v>
      </c>
      <c r="AD376" s="218">
        <v>0</v>
      </c>
      <c r="AE376" s="218">
        <v>0</v>
      </c>
      <c r="AF376" s="218">
        <v>0</v>
      </c>
      <c r="AG376" s="218">
        <v>0</v>
      </c>
      <c r="AH376" s="218">
        <v>0</v>
      </c>
      <c r="AI376" s="285">
        <v>0</v>
      </c>
      <c r="AJ376" s="236"/>
      <c r="AK376" s="236"/>
      <c r="AL376" s="234"/>
    </row>
    <row r="377" spans="1:62" s="219" customFormat="1" ht="24.6" customHeight="1" x14ac:dyDescent="0.2">
      <c r="A377" s="234"/>
      <c r="B377" s="275">
        <v>170</v>
      </c>
      <c r="C377" s="215">
        <v>3522</v>
      </c>
      <c r="D377" s="215">
        <v>6351</v>
      </c>
      <c r="E377" s="216">
        <v>3</v>
      </c>
      <c r="F377" s="216"/>
      <c r="G377" s="217">
        <v>401</v>
      </c>
      <c r="H377" s="217" t="s">
        <v>524</v>
      </c>
      <c r="I377" s="217" t="s">
        <v>193</v>
      </c>
      <c r="J377" s="217">
        <v>401</v>
      </c>
      <c r="K377" s="217" t="s">
        <v>496</v>
      </c>
      <c r="L377" s="216">
        <v>2027</v>
      </c>
      <c r="M377" s="216">
        <v>2027</v>
      </c>
      <c r="N377" s="218">
        <v>0</v>
      </c>
      <c r="O377" s="218">
        <v>16500000</v>
      </c>
      <c r="P377" s="218">
        <v>0</v>
      </c>
      <c r="Q377" s="218">
        <v>0</v>
      </c>
      <c r="R377" s="218">
        <v>0</v>
      </c>
      <c r="S377" s="216"/>
      <c r="T377" s="218">
        <v>0</v>
      </c>
      <c r="U377" s="218">
        <v>0</v>
      </c>
      <c r="V377" s="218">
        <v>0</v>
      </c>
      <c r="W377" s="218">
        <v>0</v>
      </c>
      <c r="X377" s="218">
        <v>0</v>
      </c>
      <c r="Y377" s="218">
        <v>0</v>
      </c>
      <c r="Z377" s="218">
        <v>0</v>
      </c>
      <c r="AA377" s="218">
        <v>0</v>
      </c>
      <c r="AB377" s="218">
        <v>0</v>
      </c>
      <c r="AC377" s="218">
        <v>0</v>
      </c>
      <c r="AD377" s="218">
        <v>16500000</v>
      </c>
      <c r="AE377" s="218">
        <v>16500000</v>
      </c>
      <c r="AF377" s="218">
        <v>0</v>
      </c>
      <c r="AG377" s="218">
        <v>0</v>
      </c>
      <c r="AH377" s="309">
        <v>0</v>
      </c>
      <c r="AI377" s="310">
        <v>0</v>
      </c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s="219" customFormat="1" ht="24.6" customHeight="1" x14ac:dyDescent="0.2">
      <c r="A378" s="234"/>
      <c r="B378" s="311">
        <v>170</v>
      </c>
      <c r="C378" s="312">
        <v>3522</v>
      </c>
      <c r="D378" s="313">
        <v>6351</v>
      </c>
      <c r="E378" s="314">
        <v>1</v>
      </c>
      <c r="F378" s="314"/>
      <c r="G378" s="315">
        <v>401</v>
      </c>
      <c r="H378" s="315" t="s">
        <v>897</v>
      </c>
      <c r="I378" s="315" t="s">
        <v>193</v>
      </c>
      <c r="J378" s="315">
        <v>401</v>
      </c>
      <c r="K378" s="315" t="s">
        <v>496</v>
      </c>
      <c r="L378" s="314">
        <v>2025</v>
      </c>
      <c r="M378" s="314">
        <v>2025</v>
      </c>
      <c r="N378" s="316">
        <v>0</v>
      </c>
      <c r="O378" s="316">
        <v>10000000</v>
      </c>
      <c r="P378" s="316">
        <v>0</v>
      </c>
      <c r="Q378" s="316">
        <v>0</v>
      </c>
      <c r="R378" s="316">
        <v>10000000</v>
      </c>
      <c r="S378" s="314"/>
      <c r="T378" s="316">
        <v>0</v>
      </c>
      <c r="U378" s="316">
        <v>0</v>
      </c>
      <c r="V378" s="316">
        <v>0</v>
      </c>
      <c r="W378" s="316">
        <v>10000000</v>
      </c>
      <c r="X378" s="316">
        <v>0</v>
      </c>
      <c r="Y378" s="316">
        <v>0</v>
      </c>
      <c r="Z378" s="316">
        <v>0</v>
      </c>
      <c r="AA378" s="316">
        <v>0</v>
      </c>
      <c r="AB378" s="316">
        <v>0</v>
      </c>
      <c r="AC378" s="316">
        <v>0</v>
      </c>
      <c r="AD378" s="316">
        <v>0</v>
      </c>
      <c r="AE378" s="316">
        <v>0</v>
      </c>
      <c r="AF378" s="316">
        <v>0</v>
      </c>
      <c r="AG378" s="316">
        <v>0</v>
      </c>
      <c r="AH378" s="347">
        <v>0</v>
      </c>
      <c r="AI378" s="317">
        <v>0</v>
      </c>
      <c r="AJ378" s="236"/>
      <c r="AK378" s="236"/>
      <c r="AL378" s="234"/>
    </row>
    <row r="379" spans="1:62" s="219" customFormat="1" ht="24.6" customHeight="1" thickBot="1" x14ac:dyDescent="0.25">
      <c r="A379" s="234"/>
      <c r="B379" s="307">
        <v>170</v>
      </c>
      <c r="C379" s="229">
        <v>3522</v>
      </c>
      <c r="D379" s="229">
        <v>6351</v>
      </c>
      <c r="E379" s="230">
        <v>4</v>
      </c>
      <c r="F379" s="230"/>
      <c r="G379" s="231">
        <v>401</v>
      </c>
      <c r="H379" s="231" t="s">
        <v>525</v>
      </c>
      <c r="I379" s="231" t="s">
        <v>193</v>
      </c>
      <c r="J379" s="231">
        <v>401</v>
      </c>
      <c r="K379" s="231" t="s">
        <v>496</v>
      </c>
      <c r="L379" s="230">
        <v>2028</v>
      </c>
      <c r="M379" s="230">
        <v>2028</v>
      </c>
      <c r="N379" s="232">
        <v>0</v>
      </c>
      <c r="O379" s="232">
        <v>3000000</v>
      </c>
      <c r="P379" s="232">
        <v>0</v>
      </c>
      <c r="Q379" s="232">
        <v>0</v>
      </c>
      <c r="R379" s="232">
        <v>0</v>
      </c>
      <c r="S379" s="230"/>
      <c r="T379" s="232">
        <v>0</v>
      </c>
      <c r="U379" s="232">
        <v>0</v>
      </c>
      <c r="V379" s="232">
        <v>0</v>
      </c>
      <c r="W379" s="232">
        <v>0</v>
      </c>
      <c r="X379" s="232">
        <v>0</v>
      </c>
      <c r="Y379" s="232">
        <v>0</v>
      </c>
      <c r="Z379" s="232">
        <v>0</v>
      </c>
      <c r="AA379" s="232">
        <v>0</v>
      </c>
      <c r="AB379" s="232">
        <v>0</v>
      </c>
      <c r="AC379" s="232">
        <v>0</v>
      </c>
      <c r="AD379" s="232">
        <v>0</v>
      </c>
      <c r="AE379" s="232">
        <v>0</v>
      </c>
      <c r="AF379" s="232">
        <v>0</v>
      </c>
      <c r="AG379" s="232">
        <v>3000000</v>
      </c>
      <c r="AH379" s="232">
        <v>3000000</v>
      </c>
      <c r="AI379" s="308">
        <v>0</v>
      </c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ht="24.6" customHeight="1" thickBot="1" x14ac:dyDescent="0.25">
      <c r="B380" s="6"/>
      <c r="C380" s="6"/>
      <c r="D380" s="6"/>
      <c r="E380" s="6"/>
      <c r="F380" s="6"/>
      <c r="G380" s="6"/>
      <c r="H380" s="428" t="s">
        <v>45</v>
      </c>
      <c r="I380" s="428"/>
      <c r="J380" s="428"/>
      <c r="K380" s="428"/>
      <c r="L380" s="428"/>
      <c r="M380" s="12"/>
      <c r="N380" s="12"/>
      <c r="O380" s="13">
        <f t="shared" ref="O380:AI380" si="23">SUM(O349:O379)</f>
        <v>540273785</v>
      </c>
      <c r="P380" s="14">
        <f t="shared" si="23"/>
        <v>174838059</v>
      </c>
      <c r="Q380" s="14">
        <f t="shared" si="23"/>
        <v>24284726</v>
      </c>
      <c r="R380" s="14">
        <f t="shared" si="23"/>
        <v>177353000</v>
      </c>
      <c r="S380" s="14">
        <f t="shared" si="23"/>
        <v>0</v>
      </c>
      <c r="T380" s="14">
        <f t="shared" si="23"/>
        <v>26393000</v>
      </c>
      <c r="U380" s="14">
        <f t="shared" si="23"/>
        <v>0</v>
      </c>
      <c r="V380" s="14">
        <f t="shared" si="23"/>
        <v>0</v>
      </c>
      <c r="W380" s="14">
        <f t="shared" si="23"/>
        <v>150960000</v>
      </c>
      <c r="X380" s="14">
        <f t="shared" si="23"/>
        <v>0</v>
      </c>
      <c r="Y380" s="14">
        <f t="shared" si="23"/>
        <v>0</v>
      </c>
      <c r="Z380" s="14">
        <f t="shared" si="23"/>
        <v>0</v>
      </c>
      <c r="AA380" s="14">
        <f t="shared" si="23"/>
        <v>84798000</v>
      </c>
      <c r="AB380" s="14">
        <f t="shared" si="23"/>
        <v>84798000</v>
      </c>
      <c r="AC380" s="14">
        <f t="shared" si="23"/>
        <v>0</v>
      </c>
      <c r="AD380" s="14">
        <f t="shared" si="23"/>
        <v>38000000</v>
      </c>
      <c r="AE380" s="14">
        <f t="shared" si="23"/>
        <v>38000000</v>
      </c>
      <c r="AF380" s="14">
        <f t="shared" si="23"/>
        <v>0</v>
      </c>
      <c r="AG380" s="14">
        <f t="shared" si="23"/>
        <v>41000000</v>
      </c>
      <c r="AH380" s="14">
        <f t="shared" si="23"/>
        <v>41000000</v>
      </c>
      <c r="AI380" s="15">
        <f t="shared" si="23"/>
        <v>0</v>
      </c>
      <c r="AJ380" s="236"/>
      <c r="AK380" s="236"/>
      <c r="AL380" s="234"/>
      <c r="AM380" s="219"/>
      <c r="AN380" s="219"/>
      <c r="AO380" s="219"/>
      <c r="AP380" s="219"/>
      <c r="AQ380" s="219"/>
      <c r="AR380" s="219"/>
      <c r="AS380" s="219"/>
      <c r="AT380" s="219"/>
      <c r="AU380" s="219"/>
      <c r="AV380" s="219"/>
      <c r="AW380" s="219"/>
      <c r="AX380" s="219"/>
      <c r="AY380" s="219"/>
      <c r="AZ380" s="219"/>
      <c r="BA380" s="219"/>
      <c r="BB380" s="219"/>
      <c r="BC380" s="219"/>
      <c r="BD380" s="219"/>
      <c r="BE380" s="219"/>
      <c r="BF380" s="219"/>
      <c r="BG380" s="219"/>
      <c r="BH380" s="219"/>
      <c r="BI380" s="219"/>
      <c r="BJ380" s="219"/>
    </row>
    <row r="381" spans="1:62" ht="24.6" customHeight="1" thickBot="1" x14ac:dyDescent="0.25">
      <c r="B381" s="6"/>
      <c r="C381" s="17" t="s">
        <v>115</v>
      </c>
      <c r="D381" s="6"/>
      <c r="E381" s="6"/>
      <c r="F381" s="6"/>
      <c r="G381" s="6"/>
      <c r="H381" s="6"/>
      <c r="I381" s="6"/>
      <c r="J381" s="6"/>
      <c r="K381" s="201"/>
      <c r="L381" s="6"/>
      <c r="M381" s="6"/>
      <c r="N381" s="6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s="219" customFormat="1" ht="24.6" customHeight="1" thickBot="1" x14ac:dyDescent="0.25">
      <c r="A382" s="234"/>
      <c r="B382" s="237">
        <v>230</v>
      </c>
      <c r="C382" s="238">
        <v>3524</v>
      </c>
      <c r="D382" s="238">
        <v>6121</v>
      </c>
      <c r="E382" s="239">
        <v>1</v>
      </c>
      <c r="F382" s="239">
        <v>9019000000</v>
      </c>
      <c r="G382" s="240" t="s">
        <v>178</v>
      </c>
      <c r="H382" s="240" t="s">
        <v>526</v>
      </c>
      <c r="I382" s="240" t="s">
        <v>265</v>
      </c>
      <c r="J382" s="240">
        <v>400</v>
      </c>
      <c r="K382" s="240" t="s">
        <v>496</v>
      </c>
      <c r="L382" s="239">
        <v>2023</v>
      </c>
      <c r="M382" s="239">
        <v>2025</v>
      </c>
      <c r="N382" s="241">
        <v>2468000</v>
      </c>
      <c r="O382" s="241">
        <v>3030000</v>
      </c>
      <c r="P382" s="241">
        <v>0</v>
      </c>
      <c r="Q382" s="241">
        <v>556000</v>
      </c>
      <c r="R382" s="241">
        <v>2474000</v>
      </c>
      <c r="S382" s="239"/>
      <c r="T382" s="241">
        <v>274000</v>
      </c>
      <c r="U382" s="241">
        <v>2200000</v>
      </c>
      <c r="V382" s="241">
        <v>0</v>
      </c>
      <c r="W382" s="241">
        <v>0</v>
      </c>
      <c r="X382" s="241">
        <v>0</v>
      </c>
      <c r="Y382" s="241">
        <v>0</v>
      </c>
      <c r="Z382" s="241">
        <v>0</v>
      </c>
      <c r="AA382" s="241">
        <v>0</v>
      </c>
      <c r="AB382" s="241">
        <v>0</v>
      </c>
      <c r="AC382" s="241">
        <v>0</v>
      </c>
      <c r="AD382" s="241">
        <v>0</v>
      </c>
      <c r="AE382" s="241">
        <v>0</v>
      </c>
      <c r="AF382" s="241">
        <v>0</v>
      </c>
      <c r="AG382" s="241">
        <v>0</v>
      </c>
      <c r="AH382" s="241">
        <v>0</v>
      </c>
      <c r="AI382" s="242">
        <v>0</v>
      </c>
      <c r="AJ382" s="236"/>
      <c r="AK382" s="236"/>
      <c r="AL382" s="234"/>
    </row>
    <row r="383" spans="1:62" ht="24.6" customHeight="1" thickBot="1" x14ac:dyDescent="0.25">
      <c r="B383" s="6"/>
      <c r="C383" s="6"/>
      <c r="D383" s="6"/>
      <c r="E383" s="6"/>
      <c r="F383" s="6"/>
      <c r="G383" s="6"/>
      <c r="H383" s="428" t="s">
        <v>93</v>
      </c>
      <c r="I383" s="428"/>
      <c r="J383" s="428"/>
      <c r="K383" s="428"/>
      <c r="L383" s="428"/>
      <c r="M383" s="12"/>
      <c r="N383" s="12"/>
      <c r="O383" s="13">
        <f>SUM(O382)</f>
        <v>3030000</v>
      </c>
      <c r="P383" s="14">
        <f t="shared" ref="P383:AI383" si="24">SUM(P382)</f>
        <v>0</v>
      </c>
      <c r="Q383" s="14">
        <f t="shared" si="24"/>
        <v>556000</v>
      </c>
      <c r="R383" s="14">
        <f t="shared" si="24"/>
        <v>2474000</v>
      </c>
      <c r="S383" s="14">
        <f t="shared" si="24"/>
        <v>0</v>
      </c>
      <c r="T383" s="14">
        <f t="shared" si="24"/>
        <v>274000</v>
      </c>
      <c r="U383" s="14">
        <f t="shared" si="24"/>
        <v>2200000</v>
      </c>
      <c r="V383" s="14">
        <f t="shared" si="24"/>
        <v>0</v>
      </c>
      <c r="W383" s="14">
        <f t="shared" si="24"/>
        <v>0</v>
      </c>
      <c r="X383" s="14">
        <f t="shared" si="24"/>
        <v>0</v>
      </c>
      <c r="Y383" s="14">
        <f t="shared" si="24"/>
        <v>0</v>
      </c>
      <c r="Z383" s="14">
        <f t="shared" si="24"/>
        <v>0</v>
      </c>
      <c r="AA383" s="14">
        <f t="shared" si="24"/>
        <v>0</v>
      </c>
      <c r="AB383" s="14">
        <f t="shared" si="24"/>
        <v>0</v>
      </c>
      <c r="AC383" s="14">
        <f t="shared" si="24"/>
        <v>0</v>
      </c>
      <c r="AD383" s="14">
        <f t="shared" si="24"/>
        <v>0</v>
      </c>
      <c r="AE383" s="14">
        <f t="shared" si="24"/>
        <v>0</v>
      </c>
      <c r="AF383" s="14">
        <f t="shared" si="24"/>
        <v>0</v>
      </c>
      <c r="AG383" s="14">
        <f t="shared" si="24"/>
        <v>0</v>
      </c>
      <c r="AH383" s="14">
        <f t="shared" si="24"/>
        <v>0</v>
      </c>
      <c r="AI383" s="15">
        <f t="shared" si="24"/>
        <v>0</v>
      </c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ht="24.6" customHeight="1" thickBot="1" x14ac:dyDescent="0.25">
      <c r="B384" s="6"/>
      <c r="C384" s="17" t="s">
        <v>116</v>
      </c>
      <c r="D384" s="6"/>
      <c r="E384" s="6"/>
      <c r="F384" s="6"/>
      <c r="G384" s="6"/>
      <c r="H384" s="6"/>
      <c r="I384" s="6"/>
      <c r="J384" s="6"/>
      <c r="K384" s="201"/>
      <c r="L384" s="6"/>
      <c r="M384" s="6"/>
      <c r="N384" s="6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236"/>
      <c r="AK384" s="236"/>
      <c r="AL384" s="234"/>
      <c r="AM384" s="219"/>
      <c r="AN384" s="219"/>
      <c r="AO384" s="219"/>
      <c r="AP384" s="219"/>
      <c r="AQ384" s="219"/>
      <c r="AR384" s="219"/>
      <c r="AS384" s="219"/>
      <c r="AT384" s="219"/>
      <c r="AU384" s="219"/>
      <c r="AV384" s="219"/>
      <c r="AW384" s="219"/>
      <c r="AX384" s="219"/>
      <c r="AY384" s="219"/>
      <c r="AZ384" s="219"/>
      <c r="BA384" s="219"/>
      <c r="BB384" s="219"/>
      <c r="BC384" s="219"/>
      <c r="BD384" s="219"/>
      <c r="BE384" s="219"/>
      <c r="BF384" s="219"/>
      <c r="BG384" s="219"/>
      <c r="BH384" s="219"/>
      <c r="BI384" s="219"/>
      <c r="BJ384" s="219"/>
    </row>
    <row r="385" spans="1:62" s="219" customFormat="1" ht="24.6" customHeight="1" thickBot="1" x14ac:dyDescent="0.25">
      <c r="A385" s="234"/>
      <c r="B385" s="237">
        <v>230</v>
      </c>
      <c r="C385" s="238">
        <v>3529</v>
      </c>
      <c r="D385" s="238">
        <v>6121</v>
      </c>
      <c r="E385" s="239">
        <v>1</v>
      </c>
      <c r="F385" s="239">
        <v>6048000000</v>
      </c>
      <c r="G385" s="240" t="s">
        <v>178</v>
      </c>
      <c r="H385" s="240" t="s">
        <v>527</v>
      </c>
      <c r="I385" s="240" t="s">
        <v>184</v>
      </c>
      <c r="J385" s="240">
        <v>400</v>
      </c>
      <c r="K385" s="240" t="s">
        <v>528</v>
      </c>
      <c r="L385" s="239">
        <v>2008</v>
      </c>
      <c r="M385" s="239">
        <v>2027</v>
      </c>
      <c r="N385" s="241">
        <v>2000000</v>
      </c>
      <c r="O385" s="241">
        <v>150677185</v>
      </c>
      <c r="P385" s="241">
        <v>4079115</v>
      </c>
      <c r="Q385" s="241">
        <v>1170070</v>
      </c>
      <c r="R385" s="241">
        <v>46428000</v>
      </c>
      <c r="S385" s="239"/>
      <c r="T385" s="241">
        <v>6428000</v>
      </c>
      <c r="U385" s="241">
        <v>40000000</v>
      </c>
      <c r="V385" s="241">
        <v>0</v>
      </c>
      <c r="W385" s="241">
        <v>0</v>
      </c>
      <c r="X385" s="241">
        <v>0</v>
      </c>
      <c r="Y385" s="241">
        <v>0</v>
      </c>
      <c r="Z385" s="241">
        <v>77000000</v>
      </c>
      <c r="AA385" s="241">
        <v>0</v>
      </c>
      <c r="AB385" s="241">
        <v>77000000</v>
      </c>
      <c r="AC385" s="241">
        <v>22000000</v>
      </c>
      <c r="AD385" s="241">
        <v>0</v>
      </c>
      <c r="AE385" s="241">
        <v>22000000</v>
      </c>
      <c r="AF385" s="241">
        <v>0</v>
      </c>
      <c r="AG385" s="241">
        <v>0</v>
      </c>
      <c r="AH385" s="241">
        <v>0</v>
      </c>
      <c r="AI385" s="242">
        <v>0</v>
      </c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t="24.6" customHeight="1" thickBot="1" x14ac:dyDescent="0.25">
      <c r="B386" s="6"/>
      <c r="C386" s="6"/>
      <c r="D386" s="6"/>
      <c r="E386" s="6"/>
      <c r="F386" s="6"/>
      <c r="G386" s="6"/>
      <c r="H386" s="428" t="s">
        <v>155</v>
      </c>
      <c r="I386" s="428"/>
      <c r="J386" s="428"/>
      <c r="K386" s="428"/>
      <c r="L386" s="428"/>
      <c r="M386" s="12"/>
      <c r="N386" s="12"/>
      <c r="O386" s="13">
        <f>SUM(O385)</f>
        <v>150677185</v>
      </c>
      <c r="P386" s="14">
        <f t="shared" ref="P386:AI386" si="25">SUM(P385)</f>
        <v>4079115</v>
      </c>
      <c r="Q386" s="14">
        <f t="shared" si="25"/>
        <v>1170070</v>
      </c>
      <c r="R386" s="14">
        <f t="shared" si="25"/>
        <v>46428000</v>
      </c>
      <c r="S386" s="14">
        <f t="shared" si="25"/>
        <v>0</v>
      </c>
      <c r="T386" s="14">
        <f t="shared" si="25"/>
        <v>6428000</v>
      </c>
      <c r="U386" s="14">
        <f t="shared" si="25"/>
        <v>40000000</v>
      </c>
      <c r="V386" s="14">
        <f t="shared" si="25"/>
        <v>0</v>
      </c>
      <c r="W386" s="14">
        <f t="shared" si="25"/>
        <v>0</v>
      </c>
      <c r="X386" s="14">
        <f t="shared" si="25"/>
        <v>0</v>
      </c>
      <c r="Y386" s="14">
        <f t="shared" si="25"/>
        <v>0</v>
      </c>
      <c r="Z386" s="14">
        <f t="shared" si="25"/>
        <v>77000000</v>
      </c>
      <c r="AA386" s="14">
        <f t="shared" si="25"/>
        <v>0</v>
      </c>
      <c r="AB386" s="14">
        <f t="shared" si="25"/>
        <v>77000000</v>
      </c>
      <c r="AC386" s="14">
        <f t="shared" si="25"/>
        <v>22000000</v>
      </c>
      <c r="AD386" s="14">
        <f t="shared" si="25"/>
        <v>0</v>
      </c>
      <c r="AE386" s="14">
        <f t="shared" si="25"/>
        <v>22000000</v>
      </c>
      <c r="AF386" s="14">
        <f t="shared" si="25"/>
        <v>0</v>
      </c>
      <c r="AG386" s="14">
        <f t="shared" si="25"/>
        <v>0</v>
      </c>
      <c r="AH386" s="14">
        <f t="shared" si="25"/>
        <v>0</v>
      </c>
      <c r="AI386" s="15">
        <f t="shared" si="25"/>
        <v>0</v>
      </c>
      <c r="AJ386" s="236"/>
      <c r="AK386" s="236"/>
      <c r="AL386" s="234"/>
      <c r="AM386" s="219"/>
      <c r="AN386" s="219"/>
      <c r="AO386" s="219"/>
      <c r="AP386" s="219"/>
      <c r="AQ386" s="219"/>
      <c r="AR386" s="219"/>
      <c r="AS386" s="219"/>
      <c r="AT386" s="219"/>
      <c r="AU386" s="219"/>
      <c r="AV386" s="219"/>
      <c r="AW386" s="219"/>
      <c r="AX386" s="219"/>
      <c r="AY386" s="219"/>
      <c r="AZ386" s="219"/>
      <c r="BA386" s="219"/>
      <c r="BB386" s="219"/>
      <c r="BC386" s="219"/>
      <c r="BD386" s="219"/>
      <c r="BE386" s="219"/>
      <c r="BF386" s="219"/>
      <c r="BG386" s="219"/>
      <c r="BH386" s="219"/>
      <c r="BI386" s="219"/>
      <c r="BJ386" s="219"/>
    </row>
    <row r="387" spans="1:62" ht="24.6" customHeight="1" thickBot="1" x14ac:dyDescent="0.25">
      <c r="B387" s="6"/>
      <c r="C387" s="17" t="s">
        <v>141</v>
      </c>
      <c r="D387" s="6"/>
      <c r="E387" s="6"/>
      <c r="F387" s="6"/>
      <c r="G387" s="6"/>
      <c r="H387" s="6"/>
      <c r="I387" s="6"/>
      <c r="J387" s="6"/>
      <c r="K387" s="201"/>
      <c r="L387" s="6"/>
      <c r="M387" s="6"/>
      <c r="N387" s="6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s="219" customFormat="1" ht="24.6" customHeight="1" thickBot="1" x14ac:dyDescent="0.25">
      <c r="A388" s="234"/>
      <c r="B388" s="237">
        <v>170</v>
      </c>
      <c r="C388" s="238">
        <v>3599</v>
      </c>
      <c r="D388" s="238">
        <v>6901</v>
      </c>
      <c r="E388" s="239">
        <v>1</v>
      </c>
      <c r="F388" s="239"/>
      <c r="G388" s="240" t="s">
        <v>529</v>
      </c>
      <c r="H388" s="240" t="s">
        <v>530</v>
      </c>
      <c r="I388" s="240" t="s">
        <v>197</v>
      </c>
      <c r="J388" s="240">
        <v>400</v>
      </c>
      <c r="K388" s="240"/>
      <c r="L388" s="239">
        <v>2024</v>
      </c>
      <c r="M388" s="239">
        <v>2025</v>
      </c>
      <c r="N388" s="241">
        <v>0</v>
      </c>
      <c r="O388" s="241">
        <v>661710000</v>
      </c>
      <c r="P388" s="241">
        <v>0</v>
      </c>
      <c r="Q388" s="241">
        <v>0</v>
      </c>
      <c r="R388" s="241">
        <v>661710000</v>
      </c>
      <c r="S388" s="239"/>
      <c r="T388" s="241">
        <v>561710000</v>
      </c>
      <c r="U388" s="241">
        <v>100000000</v>
      </c>
      <c r="V388" s="241">
        <v>0</v>
      </c>
      <c r="W388" s="241">
        <v>0</v>
      </c>
      <c r="X388" s="241">
        <v>0</v>
      </c>
      <c r="Y388" s="241">
        <v>0</v>
      </c>
      <c r="Z388" s="241">
        <v>0</v>
      </c>
      <c r="AA388" s="241">
        <v>0</v>
      </c>
      <c r="AB388" s="241">
        <v>0</v>
      </c>
      <c r="AC388" s="241">
        <v>0</v>
      </c>
      <c r="AD388" s="241">
        <v>0</v>
      </c>
      <c r="AE388" s="241">
        <v>0</v>
      </c>
      <c r="AF388" s="241">
        <v>0</v>
      </c>
      <c r="AG388" s="241">
        <v>0</v>
      </c>
      <c r="AH388" s="241">
        <v>0</v>
      </c>
      <c r="AI388" s="242">
        <v>0</v>
      </c>
      <c r="AJ388" s="236"/>
      <c r="AK388" s="236"/>
      <c r="AL388" s="234"/>
    </row>
    <row r="389" spans="1:62" ht="24.6" customHeight="1" thickBot="1" x14ac:dyDescent="0.25">
      <c r="B389" s="6"/>
      <c r="C389" s="6"/>
      <c r="D389" s="6"/>
      <c r="E389" s="6"/>
      <c r="F389" s="6"/>
      <c r="G389" s="6"/>
      <c r="H389" s="428" t="s">
        <v>46</v>
      </c>
      <c r="I389" s="428"/>
      <c r="J389" s="428"/>
      <c r="K389" s="428"/>
      <c r="L389" s="428"/>
      <c r="M389" s="12"/>
      <c r="N389" s="12"/>
      <c r="O389" s="13">
        <f>SUM(O388)</f>
        <v>661710000</v>
      </c>
      <c r="P389" s="14">
        <f t="shared" ref="P389:AI389" si="26">SUM(P388)</f>
        <v>0</v>
      </c>
      <c r="Q389" s="14">
        <f t="shared" si="26"/>
        <v>0</v>
      </c>
      <c r="R389" s="14">
        <f t="shared" si="26"/>
        <v>661710000</v>
      </c>
      <c r="S389" s="14">
        <f t="shared" si="26"/>
        <v>0</v>
      </c>
      <c r="T389" s="14">
        <f t="shared" si="26"/>
        <v>561710000</v>
      </c>
      <c r="U389" s="14">
        <f t="shared" si="26"/>
        <v>100000000</v>
      </c>
      <c r="V389" s="14">
        <f t="shared" si="26"/>
        <v>0</v>
      </c>
      <c r="W389" s="14">
        <f t="shared" si="26"/>
        <v>0</v>
      </c>
      <c r="X389" s="14">
        <f t="shared" si="26"/>
        <v>0</v>
      </c>
      <c r="Y389" s="14">
        <f t="shared" si="26"/>
        <v>0</v>
      </c>
      <c r="Z389" s="14">
        <f t="shared" si="26"/>
        <v>0</v>
      </c>
      <c r="AA389" s="14">
        <f t="shared" si="26"/>
        <v>0</v>
      </c>
      <c r="AB389" s="14">
        <f t="shared" si="26"/>
        <v>0</v>
      </c>
      <c r="AC389" s="14">
        <f t="shared" si="26"/>
        <v>0</v>
      </c>
      <c r="AD389" s="14">
        <f t="shared" si="26"/>
        <v>0</v>
      </c>
      <c r="AE389" s="14">
        <f t="shared" si="26"/>
        <v>0</v>
      </c>
      <c r="AF389" s="14">
        <f t="shared" si="26"/>
        <v>0</v>
      </c>
      <c r="AG389" s="14">
        <f t="shared" si="26"/>
        <v>0</v>
      </c>
      <c r="AH389" s="14">
        <f t="shared" si="26"/>
        <v>0</v>
      </c>
      <c r="AI389" s="15">
        <f t="shared" si="26"/>
        <v>0</v>
      </c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t="24.6" customHeight="1" thickBot="1" x14ac:dyDescent="0.25">
      <c r="B390" s="6"/>
      <c r="C390" s="17" t="s">
        <v>118</v>
      </c>
      <c r="D390" s="6"/>
      <c r="E390" s="6"/>
      <c r="F390" s="6"/>
      <c r="G390" s="6"/>
      <c r="H390" s="6"/>
      <c r="I390" s="6"/>
      <c r="J390" s="6"/>
      <c r="K390" s="201"/>
      <c r="L390" s="6"/>
      <c r="M390" s="6"/>
      <c r="N390" s="6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236"/>
      <c r="AK390" s="236"/>
      <c r="AL390" s="234"/>
      <c r="AM390" s="219"/>
      <c r="AN390" s="219"/>
      <c r="AO390" s="219"/>
      <c r="AP390" s="219"/>
      <c r="AQ390" s="219"/>
      <c r="AR390" s="219"/>
      <c r="AS390" s="219"/>
      <c r="AT390" s="219"/>
      <c r="AU390" s="219"/>
      <c r="AV390" s="219"/>
      <c r="AW390" s="219"/>
      <c r="AX390" s="219"/>
      <c r="AY390" s="219"/>
      <c r="AZ390" s="219"/>
      <c r="BA390" s="219"/>
      <c r="BB390" s="219"/>
      <c r="BC390" s="219"/>
      <c r="BD390" s="219"/>
      <c r="BE390" s="219"/>
      <c r="BF390" s="219"/>
      <c r="BG390" s="219"/>
      <c r="BH390" s="219"/>
      <c r="BI390" s="219"/>
      <c r="BJ390" s="219"/>
    </row>
    <row r="391" spans="1:62" s="219" customFormat="1" ht="24.6" customHeight="1" x14ac:dyDescent="0.2">
      <c r="A391" s="234"/>
      <c r="B391" s="220">
        <v>230</v>
      </c>
      <c r="C391" s="221">
        <v>3612</v>
      </c>
      <c r="D391" s="221">
        <v>6121</v>
      </c>
      <c r="E391" s="222">
        <v>1</v>
      </c>
      <c r="F391" s="222">
        <v>8216000000</v>
      </c>
      <c r="G391" s="223" t="s">
        <v>178</v>
      </c>
      <c r="H391" s="223" t="s">
        <v>531</v>
      </c>
      <c r="I391" s="223" t="s">
        <v>193</v>
      </c>
      <c r="J391" s="223">
        <v>400</v>
      </c>
      <c r="K391" s="223" t="s">
        <v>181</v>
      </c>
      <c r="L391" s="222">
        <v>2017</v>
      </c>
      <c r="M391" s="222">
        <v>2025</v>
      </c>
      <c r="N391" s="224">
        <v>0</v>
      </c>
      <c r="O391" s="224">
        <v>61120044</v>
      </c>
      <c r="P391" s="224">
        <v>40655044</v>
      </c>
      <c r="Q391" s="224">
        <v>9431000</v>
      </c>
      <c r="R391" s="224">
        <v>11034000</v>
      </c>
      <c r="S391" s="222"/>
      <c r="T391" s="224">
        <v>8034000</v>
      </c>
      <c r="U391" s="224">
        <v>3000000</v>
      </c>
      <c r="V391" s="224">
        <v>0</v>
      </c>
      <c r="W391" s="224">
        <v>0</v>
      </c>
      <c r="X391" s="224">
        <v>0</v>
      </c>
      <c r="Y391" s="224">
        <v>0</v>
      </c>
      <c r="Z391" s="224">
        <v>0</v>
      </c>
      <c r="AA391" s="224">
        <v>0</v>
      </c>
      <c r="AB391" s="224">
        <v>0</v>
      </c>
      <c r="AC391" s="224">
        <v>0</v>
      </c>
      <c r="AD391" s="224">
        <v>0</v>
      </c>
      <c r="AE391" s="224">
        <v>0</v>
      </c>
      <c r="AF391" s="224">
        <v>0</v>
      </c>
      <c r="AG391" s="224">
        <v>0</v>
      </c>
      <c r="AH391" s="224">
        <v>0</v>
      </c>
      <c r="AI391" s="225">
        <v>0</v>
      </c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s="219" customFormat="1" ht="24.6" customHeight="1" x14ac:dyDescent="0.2">
      <c r="A392" s="234"/>
      <c r="B392" s="226">
        <v>230</v>
      </c>
      <c r="C392" s="215">
        <v>3612</v>
      </c>
      <c r="D392" s="215">
        <v>6121</v>
      </c>
      <c r="E392" s="216">
        <v>1</v>
      </c>
      <c r="F392" s="216">
        <v>1664000000</v>
      </c>
      <c r="G392" s="217" t="s">
        <v>178</v>
      </c>
      <c r="H392" s="217" t="s">
        <v>532</v>
      </c>
      <c r="I392" s="217" t="s">
        <v>193</v>
      </c>
      <c r="J392" s="217">
        <v>400</v>
      </c>
      <c r="K392" s="217" t="s">
        <v>181</v>
      </c>
      <c r="L392" s="216">
        <v>2018</v>
      </c>
      <c r="M392" s="216">
        <v>2029</v>
      </c>
      <c r="N392" s="218">
        <v>0</v>
      </c>
      <c r="O392" s="218">
        <v>249176370</v>
      </c>
      <c r="P392" s="218">
        <v>5882570</v>
      </c>
      <c r="Q392" s="218">
        <v>2771500</v>
      </c>
      <c r="R392" s="218">
        <v>5330000</v>
      </c>
      <c r="S392" s="216"/>
      <c r="T392" s="218">
        <v>530000</v>
      </c>
      <c r="U392" s="218">
        <v>4800000</v>
      </c>
      <c r="V392" s="218">
        <v>0</v>
      </c>
      <c r="W392" s="218">
        <v>0</v>
      </c>
      <c r="X392" s="218">
        <v>0</v>
      </c>
      <c r="Y392" s="218">
        <v>0</v>
      </c>
      <c r="Z392" s="218">
        <v>80600000</v>
      </c>
      <c r="AA392" s="218">
        <v>0</v>
      </c>
      <c r="AB392" s="218">
        <v>80600000</v>
      </c>
      <c r="AC392" s="218">
        <v>90500000</v>
      </c>
      <c r="AD392" s="218">
        <v>0</v>
      </c>
      <c r="AE392" s="218">
        <v>90500000</v>
      </c>
      <c r="AF392" s="218">
        <v>61411300</v>
      </c>
      <c r="AG392" s="218">
        <v>0</v>
      </c>
      <c r="AH392" s="218">
        <v>61411300</v>
      </c>
      <c r="AI392" s="227">
        <v>2681000</v>
      </c>
      <c r="AJ392" s="236"/>
      <c r="AK392" s="236"/>
      <c r="AL392" s="234"/>
    </row>
    <row r="393" spans="1:62" s="219" customFormat="1" ht="24.6" customHeight="1" x14ac:dyDescent="0.2">
      <c r="A393" s="234"/>
      <c r="B393" s="226">
        <v>120</v>
      </c>
      <c r="C393" s="215">
        <v>3612</v>
      </c>
      <c r="D393" s="215">
        <v>6901</v>
      </c>
      <c r="E393" s="216">
        <v>1</v>
      </c>
      <c r="F393" s="216"/>
      <c r="G393" s="217" t="s">
        <v>533</v>
      </c>
      <c r="H393" s="217" t="s">
        <v>534</v>
      </c>
      <c r="I393" s="217" t="s">
        <v>197</v>
      </c>
      <c r="J393" s="217">
        <v>400</v>
      </c>
      <c r="K393" s="217"/>
      <c r="L393" s="216">
        <v>2025</v>
      </c>
      <c r="M393" s="216">
        <v>2028</v>
      </c>
      <c r="N393" s="218">
        <v>0</v>
      </c>
      <c r="O393" s="218">
        <v>249112000</v>
      </c>
      <c r="P393" s="218">
        <v>0</v>
      </c>
      <c r="Q393" s="218">
        <v>0</v>
      </c>
      <c r="R393" s="218">
        <v>69112000</v>
      </c>
      <c r="S393" s="216"/>
      <c r="T393" s="218">
        <v>9112000</v>
      </c>
      <c r="U393" s="218">
        <v>60000000</v>
      </c>
      <c r="V393" s="218">
        <v>0</v>
      </c>
      <c r="W393" s="218">
        <v>0</v>
      </c>
      <c r="X393" s="218">
        <v>0</v>
      </c>
      <c r="Y393" s="218">
        <v>0</v>
      </c>
      <c r="Z393" s="218">
        <v>60000000</v>
      </c>
      <c r="AA393" s="218">
        <v>0</v>
      </c>
      <c r="AB393" s="218">
        <v>60000000</v>
      </c>
      <c r="AC393" s="218">
        <v>60000000</v>
      </c>
      <c r="AD393" s="218">
        <v>0</v>
      </c>
      <c r="AE393" s="218">
        <v>60000000</v>
      </c>
      <c r="AF393" s="218">
        <v>60000000</v>
      </c>
      <c r="AG393" s="218">
        <v>0</v>
      </c>
      <c r="AH393" s="218">
        <v>60000000</v>
      </c>
      <c r="AI393" s="227">
        <v>0</v>
      </c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s="219" customFormat="1" ht="24.6" customHeight="1" thickBot="1" x14ac:dyDescent="0.25">
      <c r="A394" s="234"/>
      <c r="B394" s="228">
        <v>210</v>
      </c>
      <c r="C394" s="229">
        <v>3612</v>
      </c>
      <c r="D394" s="229">
        <v>6312.6900999999998</v>
      </c>
      <c r="E394" s="230">
        <v>1</v>
      </c>
      <c r="F394" s="230"/>
      <c r="G394" s="231" t="s">
        <v>469</v>
      </c>
      <c r="H394" s="231" t="s">
        <v>535</v>
      </c>
      <c r="I394" s="231" t="s">
        <v>197</v>
      </c>
      <c r="J394" s="231">
        <v>400</v>
      </c>
      <c r="K394" s="231" t="s">
        <v>181</v>
      </c>
      <c r="L394" s="230">
        <v>2023</v>
      </c>
      <c r="M394" s="230">
        <v>2026</v>
      </c>
      <c r="N394" s="232">
        <v>0</v>
      </c>
      <c r="O394" s="232">
        <v>21832000</v>
      </c>
      <c r="P394" s="232">
        <v>3500000</v>
      </c>
      <c r="Q394" s="232">
        <v>0</v>
      </c>
      <c r="R394" s="232">
        <v>8332000</v>
      </c>
      <c r="S394" s="230"/>
      <c r="T394" s="232">
        <v>3332000</v>
      </c>
      <c r="U394" s="232">
        <v>5000000</v>
      </c>
      <c r="V394" s="232">
        <v>0</v>
      </c>
      <c r="W394" s="232">
        <v>0</v>
      </c>
      <c r="X394" s="232">
        <v>0</v>
      </c>
      <c r="Y394" s="232">
        <v>0</v>
      </c>
      <c r="Z394" s="232">
        <v>10000000</v>
      </c>
      <c r="AA394" s="232">
        <v>0</v>
      </c>
      <c r="AB394" s="232">
        <v>10000000</v>
      </c>
      <c r="AC394" s="232">
        <v>0</v>
      </c>
      <c r="AD394" s="232">
        <v>0</v>
      </c>
      <c r="AE394" s="232">
        <v>0</v>
      </c>
      <c r="AF394" s="232">
        <v>0</v>
      </c>
      <c r="AG394" s="232">
        <v>0</v>
      </c>
      <c r="AH394" s="232">
        <v>0</v>
      </c>
      <c r="AI394" s="233">
        <v>0</v>
      </c>
      <c r="AJ394" s="236"/>
      <c r="AK394" s="236"/>
      <c r="AL394" s="234"/>
    </row>
    <row r="395" spans="1:62" ht="24.6" customHeight="1" thickBot="1" x14ac:dyDescent="0.25">
      <c r="B395" s="6"/>
      <c r="C395" s="6"/>
      <c r="D395" s="6"/>
      <c r="E395" s="6"/>
      <c r="F395" s="6"/>
      <c r="G395" s="6"/>
      <c r="H395" s="428" t="s">
        <v>47</v>
      </c>
      <c r="I395" s="428"/>
      <c r="J395" s="428"/>
      <c r="K395" s="428"/>
      <c r="L395" s="428"/>
      <c r="M395" s="12"/>
      <c r="N395" s="12"/>
      <c r="O395" s="13">
        <f t="shared" ref="O395:AI395" si="27">SUM(O391:O394)</f>
        <v>581240414</v>
      </c>
      <c r="P395" s="14">
        <f t="shared" si="27"/>
        <v>50037614</v>
      </c>
      <c r="Q395" s="14">
        <f t="shared" si="27"/>
        <v>12202500</v>
      </c>
      <c r="R395" s="14">
        <f t="shared" si="27"/>
        <v>93808000</v>
      </c>
      <c r="S395" s="14">
        <f t="shared" si="27"/>
        <v>0</v>
      </c>
      <c r="T395" s="14">
        <f t="shared" si="27"/>
        <v>21008000</v>
      </c>
      <c r="U395" s="14">
        <f t="shared" si="27"/>
        <v>72800000</v>
      </c>
      <c r="V395" s="14">
        <f t="shared" si="27"/>
        <v>0</v>
      </c>
      <c r="W395" s="14">
        <f t="shared" si="27"/>
        <v>0</v>
      </c>
      <c r="X395" s="14">
        <f t="shared" si="27"/>
        <v>0</v>
      </c>
      <c r="Y395" s="14">
        <f t="shared" si="27"/>
        <v>0</v>
      </c>
      <c r="Z395" s="14">
        <f t="shared" si="27"/>
        <v>150600000</v>
      </c>
      <c r="AA395" s="14">
        <f t="shared" si="27"/>
        <v>0</v>
      </c>
      <c r="AB395" s="14">
        <f t="shared" si="27"/>
        <v>150600000</v>
      </c>
      <c r="AC395" s="14">
        <f t="shared" si="27"/>
        <v>150500000</v>
      </c>
      <c r="AD395" s="14">
        <f t="shared" si="27"/>
        <v>0</v>
      </c>
      <c r="AE395" s="14">
        <f t="shared" si="27"/>
        <v>150500000</v>
      </c>
      <c r="AF395" s="14">
        <f t="shared" si="27"/>
        <v>121411300</v>
      </c>
      <c r="AG395" s="14">
        <f t="shared" si="27"/>
        <v>0</v>
      </c>
      <c r="AH395" s="14">
        <f t="shared" si="27"/>
        <v>121411300</v>
      </c>
      <c r="AI395" s="15">
        <f t="shared" si="27"/>
        <v>2681000</v>
      </c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ht="24.6" customHeight="1" thickBot="1" x14ac:dyDescent="0.25">
      <c r="B396" s="6"/>
      <c r="C396" s="17" t="s">
        <v>119</v>
      </c>
      <c r="D396" s="6"/>
      <c r="E396" s="6"/>
      <c r="F396" s="6"/>
      <c r="G396" s="6"/>
      <c r="H396" s="6"/>
      <c r="I396" s="6"/>
      <c r="J396" s="6"/>
      <c r="K396" s="201"/>
      <c r="L396" s="6"/>
      <c r="M396" s="6"/>
      <c r="N396" s="6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236"/>
      <c r="AK396" s="236"/>
      <c r="AL396" s="234"/>
      <c r="AM396" s="219"/>
      <c r="AN396" s="219"/>
      <c r="AO396" s="219"/>
      <c r="AP396" s="219"/>
      <c r="AQ396" s="219"/>
      <c r="AR396" s="219"/>
      <c r="AS396" s="219"/>
      <c r="AT396" s="219"/>
      <c r="AU396" s="219"/>
      <c r="AV396" s="219"/>
      <c r="AW396" s="219"/>
      <c r="AX396" s="219"/>
      <c r="AY396" s="219"/>
      <c r="AZ396" s="219"/>
      <c r="BA396" s="219"/>
      <c r="BB396" s="219"/>
      <c r="BC396" s="219"/>
      <c r="BD396" s="219"/>
      <c r="BE396" s="219"/>
      <c r="BF396" s="219"/>
      <c r="BG396" s="219"/>
      <c r="BH396" s="219"/>
      <c r="BI396" s="219"/>
      <c r="BJ396" s="219"/>
    </row>
    <row r="397" spans="1:62" s="219" customFormat="1" ht="24.6" customHeight="1" x14ac:dyDescent="0.2">
      <c r="A397" s="234"/>
      <c r="B397" s="220">
        <v>100</v>
      </c>
      <c r="C397" s="221">
        <v>3631</v>
      </c>
      <c r="D397" s="221">
        <v>6121</v>
      </c>
      <c r="E397" s="222">
        <v>1</v>
      </c>
      <c r="F397" s="222"/>
      <c r="G397" s="223" t="s">
        <v>209</v>
      </c>
      <c r="H397" s="223" t="s">
        <v>536</v>
      </c>
      <c r="I397" s="223" t="s">
        <v>537</v>
      </c>
      <c r="J397" s="223">
        <v>400</v>
      </c>
      <c r="K397" s="223" t="s">
        <v>270</v>
      </c>
      <c r="L397" s="222">
        <v>2025</v>
      </c>
      <c r="M397" s="222">
        <v>2026</v>
      </c>
      <c r="N397" s="224">
        <v>0</v>
      </c>
      <c r="O397" s="224">
        <v>600000</v>
      </c>
      <c r="P397" s="224">
        <v>0</v>
      </c>
      <c r="Q397" s="224">
        <v>0</v>
      </c>
      <c r="R397" s="224">
        <v>0</v>
      </c>
      <c r="S397" s="222"/>
      <c r="T397" s="224">
        <v>0</v>
      </c>
      <c r="U397" s="224">
        <v>0</v>
      </c>
      <c r="V397" s="224">
        <v>0</v>
      </c>
      <c r="W397" s="224">
        <v>0</v>
      </c>
      <c r="X397" s="224">
        <v>0</v>
      </c>
      <c r="Y397" s="224">
        <v>0</v>
      </c>
      <c r="Z397" s="224">
        <v>600000</v>
      </c>
      <c r="AA397" s="224">
        <v>0</v>
      </c>
      <c r="AB397" s="224">
        <v>600000</v>
      </c>
      <c r="AC397" s="224">
        <v>0</v>
      </c>
      <c r="AD397" s="224">
        <v>0</v>
      </c>
      <c r="AE397" s="224">
        <v>0</v>
      </c>
      <c r="AF397" s="224">
        <v>0</v>
      </c>
      <c r="AG397" s="224">
        <v>0</v>
      </c>
      <c r="AH397" s="224">
        <v>0</v>
      </c>
      <c r="AI397" s="225">
        <v>0</v>
      </c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s="219" customFormat="1" ht="24.6" customHeight="1" x14ac:dyDescent="0.2">
      <c r="A398" s="234"/>
      <c r="B398" s="226">
        <v>100</v>
      </c>
      <c r="C398" s="215">
        <v>3631</v>
      </c>
      <c r="D398" s="215">
        <v>6121</v>
      </c>
      <c r="E398" s="216">
        <v>1</v>
      </c>
      <c r="F398" s="216">
        <v>9041000000</v>
      </c>
      <c r="G398" s="217" t="s">
        <v>209</v>
      </c>
      <c r="H398" s="217" t="s">
        <v>538</v>
      </c>
      <c r="I398" s="217" t="s">
        <v>539</v>
      </c>
      <c r="J398" s="217">
        <v>400</v>
      </c>
      <c r="K398" s="217" t="s">
        <v>270</v>
      </c>
      <c r="L398" s="216">
        <v>2023</v>
      </c>
      <c r="M398" s="216">
        <v>2025</v>
      </c>
      <c r="N398" s="218">
        <v>0</v>
      </c>
      <c r="O398" s="218">
        <v>9387511</v>
      </c>
      <c r="P398" s="218">
        <v>565000</v>
      </c>
      <c r="Q398" s="218">
        <v>8573511</v>
      </c>
      <c r="R398" s="218">
        <v>249000</v>
      </c>
      <c r="S398" s="216"/>
      <c r="T398" s="218">
        <v>0</v>
      </c>
      <c r="U398" s="218">
        <v>249000</v>
      </c>
      <c r="V398" s="218">
        <v>0</v>
      </c>
      <c r="W398" s="218">
        <v>0</v>
      </c>
      <c r="X398" s="218">
        <v>0</v>
      </c>
      <c r="Y398" s="218">
        <v>0</v>
      </c>
      <c r="Z398" s="218">
        <v>0</v>
      </c>
      <c r="AA398" s="218">
        <v>0</v>
      </c>
      <c r="AB398" s="218">
        <v>0</v>
      </c>
      <c r="AC398" s="218">
        <v>0</v>
      </c>
      <c r="AD398" s="218">
        <v>0</v>
      </c>
      <c r="AE398" s="218">
        <v>0</v>
      </c>
      <c r="AF398" s="218">
        <v>0</v>
      </c>
      <c r="AG398" s="218">
        <v>0</v>
      </c>
      <c r="AH398" s="218">
        <v>0</v>
      </c>
      <c r="AI398" s="227">
        <v>0</v>
      </c>
      <c r="AJ398" s="236"/>
      <c r="AK398" s="236"/>
      <c r="AL398" s="234"/>
    </row>
    <row r="399" spans="1:62" s="219" customFormat="1" ht="24.6" customHeight="1" x14ac:dyDescent="0.2">
      <c r="A399" s="234"/>
      <c r="B399" s="226">
        <v>100</v>
      </c>
      <c r="C399" s="215">
        <v>3631</v>
      </c>
      <c r="D399" s="215">
        <v>6121</v>
      </c>
      <c r="E399" s="216">
        <v>1</v>
      </c>
      <c r="F399" s="216">
        <v>9021000000</v>
      </c>
      <c r="G399" s="217" t="s">
        <v>209</v>
      </c>
      <c r="H399" s="217" t="s">
        <v>540</v>
      </c>
      <c r="I399" s="217" t="s">
        <v>541</v>
      </c>
      <c r="J399" s="217">
        <v>400</v>
      </c>
      <c r="K399" s="217" t="s">
        <v>270</v>
      </c>
      <c r="L399" s="216">
        <v>2022</v>
      </c>
      <c r="M399" s="216">
        <v>2025</v>
      </c>
      <c r="N399" s="218">
        <v>0</v>
      </c>
      <c r="O399" s="218">
        <v>8778532</v>
      </c>
      <c r="P399" s="218">
        <v>650000</v>
      </c>
      <c r="Q399" s="218">
        <v>7689532</v>
      </c>
      <c r="R399" s="218">
        <v>439000</v>
      </c>
      <c r="S399" s="216"/>
      <c r="T399" s="218">
        <v>0</v>
      </c>
      <c r="U399" s="218">
        <v>439000</v>
      </c>
      <c r="V399" s="218">
        <v>0</v>
      </c>
      <c r="W399" s="218">
        <v>0</v>
      </c>
      <c r="X399" s="218">
        <v>0</v>
      </c>
      <c r="Y399" s="218">
        <v>0</v>
      </c>
      <c r="Z399" s="218">
        <v>0</v>
      </c>
      <c r="AA399" s="218">
        <v>0</v>
      </c>
      <c r="AB399" s="218">
        <v>0</v>
      </c>
      <c r="AC399" s="218">
        <v>0</v>
      </c>
      <c r="AD399" s="218">
        <v>0</v>
      </c>
      <c r="AE399" s="218">
        <v>0</v>
      </c>
      <c r="AF399" s="218">
        <v>0</v>
      </c>
      <c r="AG399" s="218">
        <v>0</v>
      </c>
      <c r="AH399" s="218">
        <v>0</v>
      </c>
      <c r="AI399" s="227">
        <v>0</v>
      </c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s="219" customFormat="1" ht="24.6" customHeight="1" x14ac:dyDescent="0.2">
      <c r="A400" s="234"/>
      <c r="B400" s="226">
        <v>230</v>
      </c>
      <c r="C400" s="215">
        <v>3631</v>
      </c>
      <c r="D400" s="215">
        <v>6121</v>
      </c>
      <c r="E400" s="216">
        <v>3</v>
      </c>
      <c r="F400" s="216"/>
      <c r="G400" s="217" t="s">
        <v>178</v>
      </c>
      <c r="H400" s="217" t="s">
        <v>542</v>
      </c>
      <c r="I400" s="217" t="s">
        <v>200</v>
      </c>
      <c r="J400" s="217">
        <v>400</v>
      </c>
      <c r="K400" s="217" t="s">
        <v>181</v>
      </c>
      <c r="L400" s="216">
        <v>2011</v>
      </c>
      <c r="M400" s="216">
        <v>2027</v>
      </c>
      <c r="N400" s="218">
        <v>0</v>
      </c>
      <c r="O400" s="218">
        <v>2466319</v>
      </c>
      <c r="P400" s="218">
        <v>166319</v>
      </c>
      <c r="Q400" s="218">
        <v>0</v>
      </c>
      <c r="R400" s="218">
        <v>0</v>
      </c>
      <c r="S400" s="216"/>
      <c r="T400" s="218">
        <v>0</v>
      </c>
      <c r="U400" s="218">
        <v>0</v>
      </c>
      <c r="V400" s="218">
        <v>0</v>
      </c>
      <c r="W400" s="218">
        <v>0</v>
      </c>
      <c r="X400" s="218">
        <v>0</v>
      </c>
      <c r="Y400" s="218">
        <v>0</v>
      </c>
      <c r="Z400" s="218">
        <v>0</v>
      </c>
      <c r="AA400" s="218">
        <v>0</v>
      </c>
      <c r="AB400" s="218">
        <v>0</v>
      </c>
      <c r="AC400" s="218">
        <v>2300000</v>
      </c>
      <c r="AD400" s="218">
        <v>0</v>
      </c>
      <c r="AE400" s="218">
        <v>2300000</v>
      </c>
      <c r="AF400" s="218">
        <v>0</v>
      </c>
      <c r="AG400" s="218">
        <v>0</v>
      </c>
      <c r="AH400" s="218">
        <v>0</v>
      </c>
      <c r="AI400" s="227">
        <v>0</v>
      </c>
      <c r="AJ400" s="236"/>
      <c r="AK400" s="236"/>
      <c r="AL400" s="234"/>
    </row>
    <row r="401" spans="1:62" s="219" customFormat="1" ht="24.6" customHeight="1" x14ac:dyDescent="0.2">
      <c r="A401" s="234"/>
      <c r="B401" s="226">
        <v>230</v>
      </c>
      <c r="C401" s="215">
        <v>3631</v>
      </c>
      <c r="D401" s="215">
        <v>6121</v>
      </c>
      <c r="E401" s="216">
        <v>1</v>
      </c>
      <c r="F401" s="216">
        <v>4412000000</v>
      </c>
      <c r="G401" s="217" t="s">
        <v>178</v>
      </c>
      <c r="H401" s="217" t="s">
        <v>543</v>
      </c>
      <c r="I401" s="217" t="s">
        <v>184</v>
      </c>
      <c r="J401" s="217">
        <v>400</v>
      </c>
      <c r="K401" s="217" t="s">
        <v>181</v>
      </c>
      <c r="L401" s="216">
        <v>2021</v>
      </c>
      <c r="M401" s="216">
        <v>2025</v>
      </c>
      <c r="N401" s="218">
        <v>0</v>
      </c>
      <c r="O401" s="218">
        <v>13166254</v>
      </c>
      <c r="P401" s="218">
        <v>529254</v>
      </c>
      <c r="Q401" s="218">
        <v>0</v>
      </c>
      <c r="R401" s="218">
        <v>12637000</v>
      </c>
      <c r="S401" s="216"/>
      <c r="T401" s="218">
        <v>6000000</v>
      </c>
      <c r="U401" s="218">
        <v>6637000</v>
      </c>
      <c r="V401" s="218">
        <v>0</v>
      </c>
      <c r="W401" s="218">
        <v>0</v>
      </c>
      <c r="X401" s="218">
        <v>0</v>
      </c>
      <c r="Y401" s="218">
        <v>0</v>
      </c>
      <c r="Z401" s="218">
        <v>0</v>
      </c>
      <c r="AA401" s="218">
        <v>0</v>
      </c>
      <c r="AB401" s="218">
        <v>0</v>
      </c>
      <c r="AC401" s="218">
        <v>0</v>
      </c>
      <c r="AD401" s="218">
        <v>0</v>
      </c>
      <c r="AE401" s="218">
        <v>0</v>
      </c>
      <c r="AF401" s="218">
        <v>0</v>
      </c>
      <c r="AG401" s="218">
        <v>0</v>
      </c>
      <c r="AH401" s="218">
        <v>0</v>
      </c>
      <c r="AI401" s="227">
        <v>0</v>
      </c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s="219" customFormat="1" ht="24.6" customHeight="1" x14ac:dyDescent="0.2">
      <c r="A402" s="234"/>
      <c r="B402" s="226">
        <v>230</v>
      </c>
      <c r="C402" s="215">
        <v>3631</v>
      </c>
      <c r="D402" s="215">
        <v>6121</v>
      </c>
      <c r="E402" s="216">
        <v>1</v>
      </c>
      <c r="F402" s="216">
        <v>4042000000</v>
      </c>
      <c r="G402" s="217" t="s">
        <v>178</v>
      </c>
      <c r="H402" s="217" t="s">
        <v>544</v>
      </c>
      <c r="I402" s="217" t="s">
        <v>197</v>
      </c>
      <c r="J402" s="217">
        <v>400</v>
      </c>
      <c r="K402" s="217" t="s">
        <v>181</v>
      </c>
      <c r="L402" s="216">
        <v>2019</v>
      </c>
      <c r="M402" s="216">
        <v>2025</v>
      </c>
      <c r="N402" s="218">
        <v>0</v>
      </c>
      <c r="O402" s="218">
        <v>175003000</v>
      </c>
      <c r="P402" s="218">
        <v>13750000</v>
      </c>
      <c r="Q402" s="218">
        <v>3500000</v>
      </c>
      <c r="R402" s="218">
        <v>5753000</v>
      </c>
      <c r="S402" s="216"/>
      <c r="T402" s="218">
        <v>1753000</v>
      </c>
      <c r="U402" s="218">
        <v>4000000</v>
      </c>
      <c r="V402" s="218">
        <v>0</v>
      </c>
      <c r="W402" s="218">
        <v>0</v>
      </c>
      <c r="X402" s="218">
        <v>0</v>
      </c>
      <c r="Y402" s="218">
        <v>0</v>
      </c>
      <c r="Z402" s="218">
        <v>38000000</v>
      </c>
      <c r="AA402" s="218">
        <v>0</v>
      </c>
      <c r="AB402" s="218">
        <v>38000000</v>
      </c>
      <c r="AC402" s="218">
        <v>38000000</v>
      </c>
      <c r="AD402" s="218">
        <v>0</v>
      </c>
      <c r="AE402" s="218">
        <v>38000000</v>
      </c>
      <c r="AF402" s="218">
        <v>38000000</v>
      </c>
      <c r="AG402" s="218">
        <v>0</v>
      </c>
      <c r="AH402" s="218">
        <v>38000000</v>
      </c>
      <c r="AI402" s="227">
        <v>38000000</v>
      </c>
      <c r="AJ402" s="236"/>
      <c r="AK402" s="236"/>
      <c r="AL402" s="234"/>
    </row>
    <row r="403" spans="1:62" s="219" customFormat="1" ht="24.6" customHeight="1" x14ac:dyDescent="0.2">
      <c r="A403" s="234"/>
      <c r="B403" s="226">
        <v>230</v>
      </c>
      <c r="C403" s="215">
        <v>3631</v>
      </c>
      <c r="D403" s="215">
        <v>6121</v>
      </c>
      <c r="E403" s="216">
        <v>1</v>
      </c>
      <c r="F403" s="216"/>
      <c r="G403" s="217" t="s">
        <v>178</v>
      </c>
      <c r="H403" s="217" t="s">
        <v>545</v>
      </c>
      <c r="I403" s="217" t="s">
        <v>193</v>
      </c>
      <c r="J403" s="217">
        <v>400</v>
      </c>
      <c r="K403" s="217" t="s">
        <v>181</v>
      </c>
      <c r="L403" s="216">
        <v>2022</v>
      </c>
      <c r="M403" s="216">
        <v>2027</v>
      </c>
      <c r="N403" s="218">
        <v>0</v>
      </c>
      <c r="O403" s="218">
        <v>12814899</v>
      </c>
      <c r="P403" s="218">
        <v>175393</v>
      </c>
      <c r="Q403" s="218">
        <v>138666</v>
      </c>
      <c r="R403" s="218">
        <v>0</v>
      </c>
      <c r="S403" s="216"/>
      <c r="T403" s="218">
        <v>0</v>
      </c>
      <c r="U403" s="218">
        <v>0</v>
      </c>
      <c r="V403" s="218">
        <v>0</v>
      </c>
      <c r="W403" s="218">
        <v>0</v>
      </c>
      <c r="X403" s="218">
        <v>0</v>
      </c>
      <c r="Y403" s="218">
        <v>0</v>
      </c>
      <c r="Z403" s="218">
        <v>6204840</v>
      </c>
      <c r="AA403" s="218">
        <v>0</v>
      </c>
      <c r="AB403" s="218">
        <v>6204840</v>
      </c>
      <c r="AC403" s="218">
        <v>6296000</v>
      </c>
      <c r="AD403" s="218">
        <v>0</v>
      </c>
      <c r="AE403" s="218">
        <v>6296000</v>
      </c>
      <c r="AF403" s="218">
        <v>0</v>
      </c>
      <c r="AG403" s="218">
        <v>0</v>
      </c>
      <c r="AH403" s="218">
        <v>0</v>
      </c>
      <c r="AI403" s="227">
        <v>0</v>
      </c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s="219" customFormat="1" ht="24.6" customHeight="1" x14ac:dyDescent="0.2">
      <c r="A404" s="234"/>
      <c r="B404" s="226">
        <v>230</v>
      </c>
      <c r="C404" s="215">
        <v>3631</v>
      </c>
      <c r="D404" s="215">
        <v>6121</v>
      </c>
      <c r="E404" s="216">
        <v>1</v>
      </c>
      <c r="F404" s="216">
        <v>4397000000</v>
      </c>
      <c r="G404" s="217" t="s">
        <v>178</v>
      </c>
      <c r="H404" s="217" t="s">
        <v>546</v>
      </c>
      <c r="I404" s="217" t="s">
        <v>200</v>
      </c>
      <c r="J404" s="217">
        <v>400</v>
      </c>
      <c r="K404" s="217" t="s">
        <v>181</v>
      </c>
      <c r="L404" s="216">
        <v>2021</v>
      </c>
      <c r="M404" s="216">
        <v>2025</v>
      </c>
      <c r="N404" s="218">
        <v>0</v>
      </c>
      <c r="O404" s="218">
        <v>1898412</v>
      </c>
      <c r="P404" s="218">
        <v>93412</v>
      </c>
      <c r="Q404" s="218">
        <v>0</v>
      </c>
      <c r="R404" s="218">
        <v>1805000</v>
      </c>
      <c r="S404" s="216"/>
      <c r="T404" s="218">
        <v>0</v>
      </c>
      <c r="U404" s="218">
        <v>1805000</v>
      </c>
      <c r="V404" s="218">
        <v>0</v>
      </c>
      <c r="W404" s="218">
        <v>0</v>
      </c>
      <c r="X404" s="218">
        <v>0</v>
      </c>
      <c r="Y404" s="218">
        <v>0</v>
      </c>
      <c r="Z404" s="218">
        <v>0</v>
      </c>
      <c r="AA404" s="218">
        <v>0</v>
      </c>
      <c r="AB404" s="218">
        <v>0</v>
      </c>
      <c r="AC404" s="218">
        <v>0</v>
      </c>
      <c r="AD404" s="218">
        <v>0</v>
      </c>
      <c r="AE404" s="218">
        <v>0</v>
      </c>
      <c r="AF404" s="218">
        <v>0</v>
      </c>
      <c r="AG404" s="218">
        <v>0</v>
      </c>
      <c r="AH404" s="218">
        <v>0</v>
      </c>
      <c r="AI404" s="227">
        <v>0</v>
      </c>
      <c r="AJ404" s="236"/>
      <c r="AK404" s="236"/>
      <c r="AL404" s="234"/>
    </row>
    <row r="405" spans="1:62" s="219" customFormat="1" ht="24.6" customHeight="1" x14ac:dyDescent="0.2">
      <c r="A405" s="234"/>
      <c r="B405" s="226">
        <v>230</v>
      </c>
      <c r="C405" s="215">
        <v>3631</v>
      </c>
      <c r="D405" s="215">
        <v>6121</v>
      </c>
      <c r="E405" s="216">
        <v>1</v>
      </c>
      <c r="F405" s="216">
        <v>4411000000</v>
      </c>
      <c r="G405" s="217" t="s">
        <v>178</v>
      </c>
      <c r="H405" s="217" t="s">
        <v>547</v>
      </c>
      <c r="I405" s="217" t="s">
        <v>224</v>
      </c>
      <c r="J405" s="217">
        <v>400</v>
      </c>
      <c r="K405" s="217" t="s">
        <v>181</v>
      </c>
      <c r="L405" s="216">
        <v>2021</v>
      </c>
      <c r="M405" s="216">
        <v>2025</v>
      </c>
      <c r="N405" s="218">
        <v>0</v>
      </c>
      <c r="O405" s="218">
        <v>7581437</v>
      </c>
      <c r="P405" s="218">
        <v>193116</v>
      </c>
      <c r="Q405" s="218">
        <v>3717321</v>
      </c>
      <c r="R405" s="218">
        <v>3671000</v>
      </c>
      <c r="S405" s="216"/>
      <c r="T405" s="218">
        <v>3671000</v>
      </c>
      <c r="U405" s="218">
        <v>0</v>
      </c>
      <c r="V405" s="218">
        <v>0</v>
      </c>
      <c r="W405" s="218">
        <v>0</v>
      </c>
      <c r="X405" s="218">
        <v>0</v>
      </c>
      <c r="Y405" s="218">
        <v>0</v>
      </c>
      <c r="Z405" s="218">
        <v>0</v>
      </c>
      <c r="AA405" s="218">
        <v>0</v>
      </c>
      <c r="AB405" s="218">
        <v>0</v>
      </c>
      <c r="AC405" s="218">
        <v>0</v>
      </c>
      <c r="AD405" s="218">
        <v>0</v>
      </c>
      <c r="AE405" s="218">
        <v>0</v>
      </c>
      <c r="AF405" s="218">
        <v>0</v>
      </c>
      <c r="AG405" s="218">
        <v>0</v>
      </c>
      <c r="AH405" s="218">
        <v>0</v>
      </c>
      <c r="AI405" s="227">
        <v>0</v>
      </c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s="219" customFormat="1" ht="24.6" customHeight="1" x14ac:dyDescent="0.2">
      <c r="A406" s="234"/>
      <c r="B406" s="226">
        <v>230</v>
      </c>
      <c r="C406" s="215">
        <v>3631</v>
      </c>
      <c r="D406" s="215">
        <v>6121</v>
      </c>
      <c r="E406" s="216">
        <v>1</v>
      </c>
      <c r="F406" s="216">
        <v>4398000000</v>
      </c>
      <c r="G406" s="217" t="s">
        <v>178</v>
      </c>
      <c r="H406" s="217" t="s">
        <v>548</v>
      </c>
      <c r="I406" s="217" t="s">
        <v>200</v>
      </c>
      <c r="J406" s="217">
        <v>400</v>
      </c>
      <c r="K406" s="217" t="s">
        <v>181</v>
      </c>
      <c r="L406" s="216">
        <v>2021</v>
      </c>
      <c r="M406" s="216">
        <v>2025</v>
      </c>
      <c r="N406" s="218">
        <v>0</v>
      </c>
      <c r="O406" s="218">
        <v>679482</v>
      </c>
      <c r="P406" s="218">
        <v>89000</v>
      </c>
      <c r="Q406" s="218">
        <v>507482</v>
      </c>
      <c r="R406" s="218">
        <v>83000</v>
      </c>
      <c r="S406" s="216"/>
      <c r="T406" s="218">
        <v>83000</v>
      </c>
      <c r="U406" s="218">
        <v>0</v>
      </c>
      <c r="V406" s="218">
        <v>0</v>
      </c>
      <c r="W406" s="218">
        <v>0</v>
      </c>
      <c r="X406" s="218">
        <v>0</v>
      </c>
      <c r="Y406" s="218">
        <v>0</v>
      </c>
      <c r="Z406" s="218">
        <v>0</v>
      </c>
      <c r="AA406" s="218">
        <v>0</v>
      </c>
      <c r="AB406" s="218">
        <v>0</v>
      </c>
      <c r="AC406" s="218">
        <v>0</v>
      </c>
      <c r="AD406" s="218">
        <v>0</v>
      </c>
      <c r="AE406" s="218">
        <v>0</v>
      </c>
      <c r="AF406" s="218">
        <v>0</v>
      </c>
      <c r="AG406" s="218">
        <v>0</v>
      </c>
      <c r="AH406" s="218">
        <v>0</v>
      </c>
      <c r="AI406" s="227">
        <v>0</v>
      </c>
      <c r="AJ406" s="236"/>
      <c r="AK406" s="236"/>
      <c r="AL406" s="234"/>
    </row>
    <row r="407" spans="1:62" s="219" customFormat="1" ht="24.6" customHeight="1" x14ac:dyDescent="0.2">
      <c r="A407" s="234"/>
      <c r="B407" s="226">
        <v>230</v>
      </c>
      <c r="C407" s="215">
        <v>3631</v>
      </c>
      <c r="D407" s="215">
        <v>6121</v>
      </c>
      <c r="E407" s="216">
        <v>1</v>
      </c>
      <c r="F407" s="216">
        <v>4410000000</v>
      </c>
      <c r="G407" s="217" t="s">
        <v>178</v>
      </c>
      <c r="H407" s="217" t="s">
        <v>549</v>
      </c>
      <c r="I407" s="217" t="s">
        <v>193</v>
      </c>
      <c r="J407" s="217">
        <v>400</v>
      </c>
      <c r="K407" s="217" t="s">
        <v>181</v>
      </c>
      <c r="L407" s="216">
        <v>2022</v>
      </c>
      <c r="M407" s="216">
        <v>2025</v>
      </c>
      <c r="N407" s="218">
        <v>0</v>
      </c>
      <c r="O407" s="218">
        <v>16740073</v>
      </c>
      <c r="P407" s="218">
        <v>0</v>
      </c>
      <c r="Q407" s="218">
        <v>14935073</v>
      </c>
      <c r="R407" s="218">
        <v>1805000</v>
      </c>
      <c r="S407" s="216"/>
      <c r="T407" s="218">
        <v>1805000</v>
      </c>
      <c r="U407" s="218">
        <v>0</v>
      </c>
      <c r="V407" s="218">
        <v>0</v>
      </c>
      <c r="W407" s="218">
        <v>0</v>
      </c>
      <c r="X407" s="218">
        <v>0</v>
      </c>
      <c r="Y407" s="218">
        <v>0</v>
      </c>
      <c r="Z407" s="218">
        <v>0</v>
      </c>
      <c r="AA407" s="218">
        <v>0</v>
      </c>
      <c r="AB407" s="218">
        <v>0</v>
      </c>
      <c r="AC407" s="218">
        <v>0</v>
      </c>
      <c r="AD407" s="218">
        <v>0</v>
      </c>
      <c r="AE407" s="218">
        <v>0</v>
      </c>
      <c r="AF407" s="218">
        <v>0</v>
      </c>
      <c r="AG407" s="218">
        <v>0</v>
      </c>
      <c r="AH407" s="218">
        <v>0</v>
      </c>
      <c r="AI407" s="227">
        <v>0</v>
      </c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s="219" customFormat="1" ht="24.6" customHeight="1" x14ac:dyDescent="0.2">
      <c r="A408" s="234"/>
      <c r="B408" s="226">
        <v>230</v>
      </c>
      <c r="C408" s="215">
        <v>3631</v>
      </c>
      <c r="D408" s="215">
        <v>6121</v>
      </c>
      <c r="E408" s="216">
        <v>2</v>
      </c>
      <c r="F408" s="216">
        <v>4373000000</v>
      </c>
      <c r="G408" s="217" t="s">
        <v>178</v>
      </c>
      <c r="H408" s="217" t="s">
        <v>550</v>
      </c>
      <c r="I408" s="217" t="s">
        <v>265</v>
      </c>
      <c r="J408" s="217">
        <v>400</v>
      </c>
      <c r="K408" s="217" t="s">
        <v>181</v>
      </c>
      <c r="L408" s="216">
        <v>2019</v>
      </c>
      <c r="M408" s="216">
        <v>2028</v>
      </c>
      <c r="N408" s="218">
        <v>0</v>
      </c>
      <c r="O408" s="218">
        <v>8306496</v>
      </c>
      <c r="P408" s="218">
        <v>0</v>
      </c>
      <c r="Q408" s="218">
        <v>461046</v>
      </c>
      <c r="R408" s="218">
        <v>91000</v>
      </c>
      <c r="S408" s="216"/>
      <c r="T408" s="218">
        <v>91000</v>
      </c>
      <c r="U408" s="218">
        <v>0</v>
      </c>
      <c r="V408" s="218">
        <v>0</v>
      </c>
      <c r="W408" s="218">
        <v>0</v>
      </c>
      <c r="X408" s="218">
        <v>0</v>
      </c>
      <c r="Y408" s="218">
        <v>0</v>
      </c>
      <c r="Z408" s="218">
        <v>0</v>
      </c>
      <c r="AA408" s="218">
        <v>0</v>
      </c>
      <c r="AB408" s="218">
        <v>0</v>
      </c>
      <c r="AC408" s="218">
        <v>0</v>
      </c>
      <c r="AD408" s="218">
        <v>0</v>
      </c>
      <c r="AE408" s="218">
        <v>0</v>
      </c>
      <c r="AF408" s="218">
        <v>7754450</v>
      </c>
      <c r="AG408" s="218">
        <v>0</v>
      </c>
      <c r="AH408" s="218">
        <v>7754450</v>
      </c>
      <c r="AI408" s="227">
        <v>0</v>
      </c>
      <c r="AJ408" s="236"/>
      <c r="AK408" s="236"/>
      <c r="AL408" s="234"/>
    </row>
    <row r="409" spans="1:62" s="219" customFormat="1" ht="24.6" customHeight="1" x14ac:dyDescent="0.2">
      <c r="A409" s="234"/>
      <c r="B409" s="226">
        <v>230</v>
      </c>
      <c r="C409" s="215">
        <v>3631</v>
      </c>
      <c r="D409" s="215">
        <v>6121</v>
      </c>
      <c r="E409" s="216">
        <v>1</v>
      </c>
      <c r="F409" s="216">
        <v>4377000000</v>
      </c>
      <c r="G409" s="217" t="s">
        <v>178</v>
      </c>
      <c r="H409" s="217" t="s">
        <v>551</v>
      </c>
      <c r="I409" s="217" t="s">
        <v>224</v>
      </c>
      <c r="J409" s="217">
        <v>400</v>
      </c>
      <c r="K409" s="217" t="s">
        <v>181</v>
      </c>
      <c r="L409" s="216">
        <v>2020</v>
      </c>
      <c r="M409" s="216">
        <v>2025</v>
      </c>
      <c r="N409" s="218">
        <v>0</v>
      </c>
      <c r="O409" s="218">
        <v>6856574</v>
      </c>
      <c r="P409" s="218">
        <v>4827200</v>
      </c>
      <c r="Q409" s="218">
        <v>1795374</v>
      </c>
      <c r="R409" s="218">
        <v>234000</v>
      </c>
      <c r="S409" s="216"/>
      <c r="T409" s="218">
        <v>234000</v>
      </c>
      <c r="U409" s="218">
        <v>0</v>
      </c>
      <c r="V409" s="218">
        <v>0</v>
      </c>
      <c r="W409" s="218">
        <v>0</v>
      </c>
      <c r="X409" s="218">
        <v>0</v>
      </c>
      <c r="Y409" s="218">
        <v>0</v>
      </c>
      <c r="Z409" s="218">
        <v>0</v>
      </c>
      <c r="AA409" s="218">
        <v>0</v>
      </c>
      <c r="AB409" s="218">
        <v>0</v>
      </c>
      <c r="AC409" s="218">
        <v>0</v>
      </c>
      <c r="AD409" s="218">
        <v>0</v>
      </c>
      <c r="AE409" s="218">
        <v>0</v>
      </c>
      <c r="AF409" s="218">
        <v>0</v>
      </c>
      <c r="AG409" s="218">
        <v>0</v>
      </c>
      <c r="AH409" s="218">
        <v>0</v>
      </c>
      <c r="AI409" s="227">
        <v>0</v>
      </c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s="219" customFormat="1" ht="24.6" customHeight="1" x14ac:dyDescent="0.2">
      <c r="A410" s="234"/>
      <c r="B410" s="226">
        <v>230</v>
      </c>
      <c r="C410" s="215">
        <v>3631</v>
      </c>
      <c r="D410" s="215">
        <v>6121</v>
      </c>
      <c r="E410" s="216">
        <v>1</v>
      </c>
      <c r="F410" s="216">
        <v>44000000</v>
      </c>
      <c r="G410" s="217" t="s">
        <v>178</v>
      </c>
      <c r="H410" s="217" t="s">
        <v>552</v>
      </c>
      <c r="I410" s="217" t="s">
        <v>402</v>
      </c>
      <c r="J410" s="217">
        <v>400</v>
      </c>
      <c r="K410" s="217" t="s">
        <v>181</v>
      </c>
      <c r="L410" s="216">
        <v>2020</v>
      </c>
      <c r="M410" s="216">
        <v>2025</v>
      </c>
      <c r="N410" s="218">
        <v>0</v>
      </c>
      <c r="O410" s="218">
        <v>9559002</v>
      </c>
      <c r="P410" s="218">
        <v>402002</v>
      </c>
      <c r="Q410" s="218">
        <v>0</v>
      </c>
      <c r="R410" s="218">
        <v>9157000</v>
      </c>
      <c r="S410" s="216"/>
      <c r="T410" s="218">
        <v>0</v>
      </c>
      <c r="U410" s="218">
        <v>9157000</v>
      </c>
      <c r="V410" s="218">
        <v>0</v>
      </c>
      <c r="W410" s="218">
        <v>0</v>
      </c>
      <c r="X410" s="218">
        <v>0</v>
      </c>
      <c r="Y410" s="218">
        <v>0</v>
      </c>
      <c r="Z410" s="218">
        <v>0</v>
      </c>
      <c r="AA410" s="218">
        <v>0</v>
      </c>
      <c r="AB410" s="218">
        <v>0</v>
      </c>
      <c r="AC410" s="218">
        <v>0</v>
      </c>
      <c r="AD410" s="218">
        <v>0</v>
      </c>
      <c r="AE410" s="218">
        <v>0</v>
      </c>
      <c r="AF410" s="218">
        <v>0</v>
      </c>
      <c r="AG410" s="218">
        <v>0</v>
      </c>
      <c r="AH410" s="218">
        <v>0</v>
      </c>
      <c r="AI410" s="227">
        <v>0</v>
      </c>
      <c r="AJ410" s="236"/>
      <c r="AK410" s="236"/>
      <c r="AL410" s="234"/>
    </row>
    <row r="411" spans="1:62" s="219" customFormat="1" ht="24.6" customHeight="1" x14ac:dyDescent="0.2">
      <c r="A411" s="234"/>
      <c r="B411" s="226">
        <v>230</v>
      </c>
      <c r="C411" s="215">
        <v>3631</v>
      </c>
      <c r="D411" s="215">
        <v>6121</v>
      </c>
      <c r="E411" s="216">
        <v>1</v>
      </c>
      <c r="F411" s="216">
        <v>4409000000</v>
      </c>
      <c r="G411" s="217" t="s">
        <v>178</v>
      </c>
      <c r="H411" s="217" t="s">
        <v>858</v>
      </c>
      <c r="I411" s="217" t="s">
        <v>359</v>
      </c>
      <c r="J411" s="217">
        <v>400</v>
      </c>
      <c r="K411" s="217" t="s">
        <v>181</v>
      </c>
      <c r="L411" s="216">
        <v>2022</v>
      </c>
      <c r="M411" s="216">
        <v>2025</v>
      </c>
      <c r="N411" s="218">
        <v>0</v>
      </c>
      <c r="O411" s="218">
        <v>1337074</v>
      </c>
      <c r="P411" s="218">
        <v>169400</v>
      </c>
      <c r="Q411" s="218">
        <v>1158674</v>
      </c>
      <c r="R411" s="218">
        <v>9000</v>
      </c>
      <c r="S411" s="216"/>
      <c r="T411" s="218">
        <v>9000</v>
      </c>
      <c r="U411" s="218">
        <v>0</v>
      </c>
      <c r="V411" s="218">
        <v>0</v>
      </c>
      <c r="W411" s="218">
        <v>0</v>
      </c>
      <c r="X411" s="218">
        <v>0</v>
      </c>
      <c r="Y411" s="218">
        <v>0</v>
      </c>
      <c r="Z411" s="218">
        <v>0</v>
      </c>
      <c r="AA411" s="218">
        <v>0</v>
      </c>
      <c r="AB411" s="218">
        <v>0</v>
      </c>
      <c r="AC411" s="218">
        <v>0</v>
      </c>
      <c r="AD411" s="218">
        <v>0</v>
      </c>
      <c r="AE411" s="218">
        <v>0</v>
      </c>
      <c r="AF411" s="218">
        <v>0</v>
      </c>
      <c r="AG411" s="218">
        <v>0</v>
      </c>
      <c r="AH411" s="218">
        <v>0</v>
      </c>
      <c r="AI411" s="227">
        <v>0</v>
      </c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s="219" customFormat="1" ht="24.6" customHeight="1" x14ac:dyDescent="0.2">
      <c r="A412" s="234"/>
      <c r="B412" s="226">
        <v>230</v>
      </c>
      <c r="C412" s="215">
        <v>3631</v>
      </c>
      <c r="D412" s="215">
        <v>6121</v>
      </c>
      <c r="E412" s="216">
        <v>1</v>
      </c>
      <c r="F412" s="216">
        <v>4415000000</v>
      </c>
      <c r="G412" s="217" t="s">
        <v>178</v>
      </c>
      <c r="H412" s="217" t="s">
        <v>553</v>
      </c>
      <c r="I412" s="217" t="s">
        <v>184</v>
      </c>
      <c r="J412" s="217">
        <v>400</v>
      </c>
      <c r="K412" s="217" t="s">
        <v>181</v>
      </c>
      <c r="L412" s="216">
        <v>2023</v>
      </c>
      <c r="M412" s="216">
        <v>2025</v>
      </c>
      <c r="N412" s="218">
        <v>0</v>
      </c>
      <c r="O412" s="218">
        <v>1246666</v>
      </c>
      <c r="P412" s="218">
        <v>0</v>
      </c>
      <c r="Q412" s="218">
        <v>194666</v>
      </c>
      <c r="R412" s="218">
        <v>1052000</v>
      </c>
      <c r="S412" s="216"/>
      <c r="T412" s="218">
        <v>1052000</v>
      </c>
      <c r="U412" s="218">
        <v>0</v>
      </c>
      <c r="V412" s="218">
        <v>0</v>
      </c>
      <c r="W412" s="218">
        <v>0</v>
      </c>
      <c r="X412" s="218">
        <v>0</v>
      </c>
      <c r="Y412" s="218">
        <v>0</v>
      </c>
      <c r="Z412" s="218">
        <v>0</v>
      </c>
      <c r="AA412" s="218">
        <v>0</v>
      </c>
      <c r="AB412" s="218">
        <v>0</v>
      </c>
      <c r="AC412" s="218">
        <v>0</v>
      </c>
      <c r="AD412" s="218">
        <v>0</v>
      </c>
      <c r="AE412" s="218">
        <v>0</v>
      </c>
      <c r="AF412" s="218">
        <v>0</v>
      </c>
      <c r="AG412" s="218">
        <v>0</v>
      </c>
      <c r="AH412" s="218">
        <v>0</v>
      </c>
      <c r="AI412" s="227">
        <v>0</v>
      </c>
      <c r="AJ412" s="236"/>
      <c r="AK412" s="236"/>
      <c r="AL412" s="234"/>
    </row>
    <row r="413" spans="1:62" s="219" customFormat="1" ht="24.6" customHeight="1" x14ac:dyDescent="0.2">
      <c r="A413" s="234"/>
      <c r="B413" s="226">
        <v>230</v>
      </c>
      <c r="C413" s="215">
        <v>3631</v>
      </c>
      <c r="D413" s="215">
        <v>6121</v>
      </c>
      <c r="E413" s="216">
        <v>1</v>
      </c>
      <c r="F413" s="216">
        <v>4417000000</v>
      </c>
      <c r="G413" s="217" t="s">
        <v>178</v>
      </c>
      <c r="H413" s="217" t="s">
        <v>554</v>
      </c>
      <c r="I413" s="217" t="s">
        <v>402</v>
      </c>
      <c r="J413" s="217">
        <v>400</v>
      </c>
      <c r="K413" s="217" t="s">
        <v>181</v>
      </c>
      <c r="L413" s="216">
        <v>2020</v>
      </c>
      <c r="M413" s="216">
        <v>2025</v>
      </c>
      <c r="N413" s="218">
        <v>0</v>
      </c>
      <c r="O413" s="218">
        <v>9613176</v>
      </c>
      <c r="P413" s="218">
        <v>355176</v>
      </c>
      <c r="Q413" s="218">
        <v>0</v>
      </c>
      <c r="R413" s="218">
        <v>9258000</v>
      </c>
      <c r="S413" s="216"/>
      <c r="T413" s="218">
        <v>0</v>
      </c>
      <c r="U413" s="218">
        <v>9258000</v>
      </c>
      <c r="V413" s="218">
        <v>0</v>
      </c>
      <c r="W413" s="218">
        <v>0</v>
      </c>
      <c r="X413" s="218">
        <v>0</v>
      </c>
      <c r="Y413" s="218">
        <v>0</v>
      </c>
      <c r="Z413" s="218">
        <v>0</v>
      </c>
      <c r="AA413" s="218">
        <v>0</v>
      </c>
      <c r="AB413" s="218">
        <v>0</v>
      </c>
      <c r="AC413" s="218">
        <v>0</v>
      </c>
      <c r="AD413" s="218">
        <v>0</v>
      </c>
      <c r="AE413" s="218">
        <v>0</v>
      </c>
      <c r="AF413" s="218">
        <v>0</v>
      </c>
      <c r="AG413" s="218">
        <v>0</v>
      </c>
      <c r="AH413" s="218">
        <v>0</v>
      </c>
      <c r="AI413" s="227">
        <v>0</v>
      </c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s="219" customFormat="1" ht="24.6" customHeight="1" x14ac:dyDescent="0.2">
      <c r="A414" s="234"/>
      <c r="B414" s="226">
        <v>230</v>
      </c>
      <c r="C414" s="215">
        <v>3631</v>
      </c>
      <c r="D414" s="215">
        <v>6121</v>
      </c>
      <c r="E414" s="216">
        <v>1</v>
      </c>
      <c r="F414" s="216">
        <v>4403000000</v>
      </c>
      <c r="G414" s="217" t="s">
        <v>178</v>
      </c>
      <c r="H414" s="217" t="s">
        <v>859</v>
      </c>
      <c r="I414" s="217" t="s">
        <v>193</v>
      </c>
      <c r="J414" s="217">
        <v>400</v>
      </c>
      <c r="K414" s="217" t="s">
        <v>181</v>
      </c>
      <c r="L414" s="216">
        <v>2022</v>
      </c>
      <c r="M414" s="216">
        <v>2025</v>
      </c>
      <c r="N414" s="218">
        <v>0</v>
      </c>
      <c r="O414" s="218">
        <v>13326518</v>
      </c>
      <c r="P414" s="218">
        <v>11304187</v>
      </c>
      <c r="Q414" s="218">
        <v>2005331</v>
      </c>
      <c r="R414" s="218">
        <v>17000</v>
      </c>
      <c r="S414" s="216"/>
      <c r="T414" s="218">
        <v>17000</v>
      </c>
      <c r="U414" s="218">
        <v>0</v>
      </c>
      <c r="V414" s="218">
        <v>0</v>
      </c>
      <c r="W414" s="218">
        <v>0</v>
      </c>
      <c r="X414" s="218">
        <v>0</v>
      </c>
      <c r="Y414" s="218">
        <v>0</v>
      </c>
      <c r="Z414" s="218">
        <v>0</v>
      </c>
      <c r="AA414" s="218">
        <v>0</v>
      </c>
      <c r="AB414" s="218">
        <v>0</v>
      </c>
      <c r="AC414" s="218">
        <v>0</v>
      </c>
      <c r="AD414" s="218">
        <v>0</v>
      </c>
      <c r="AE414" s="218">
        <v>0</v>
      </c>
      <c r="AF414" s="218">
        <v>0</v>
      </c>
      <c r="AG414" s="218">
        <v>0</v>
      </c>
      <c r="AH414" s="218">
        <v>0</v>
      </c>
      <c r="AI414" s="227">
        <v>0</v>
      </c>
      <c r="AJ414" s="236"/>
      <c r="AK414" s="236"/>
      <c r="AL414" s="234"/>
    </row>
    <row r="415" spans="1:62" s="219" customFormat="1" ht="24.6" customHeight="1" x14ac:dyDescent="0.2">
      <c r="A415" s="234"/>
      <c r="B415" s="226">
        <v>230</v>
      </c>
      <c r="C415" s="215">
        <v>3631</v>
      </c>
      <c r="D415" s="215">
        <v>6121</v>
      </c>
      <c r="E415" s="216">
        <v>1</v>
      </c>
      <c r="F415" s="216">
        <v>4414000000</v>
      </c>
      <c r="G415" s="217" t="s">
        <v>178</v>
      </c>
      <c r="H415" s="217" t="s">
        <v>555</v>
      </c>
      <c r="I415" s="217" t="s">
        <v>184</v>
      </c>
      <c r="J415" s="217">
        <v>400</v>
      </c>
      <c r="K415" s="217" t="s">
        <v>181</v>
      </c>
      <c r="L415" s="216">
        <v>2023</v>
      </c>
      <c r="M415" s="216">
        <v>2025</v>
      </c>
      <c r="N415" s="218">
        <v>0</v>
      </c>
      <c r="O415" s="218">
        <v>6863214</v>
      </c>
      <c r="P415" s="218">
        <v>52333</v>
      </c>
      <c r="Q415" s="218">
        <v>704881</v>
      </c>
      <c r="R415" s="218">
        <v>6106000</v>
      </c>
      <c r="S415" s="216"/>
      <c r="T415" s="218">
        <v>6106000</v>
      </c>
      <c r="U415" s="218">
        <v>0</v>
      </c>
      <c r="V415" s="218">
        <v>0</v>
      </c>
      <c r="W415" s="218">
        <v>0</v>
      </c>
      <c r="X415" s="218">
        <v>0</v>
      </c>
      <c r="Y415" s="218">
        <v>0</v>
      </c>
      <c r="Z415" s="218">
        <v>0</v>
      </c>
      <c r="AA415" s="218">
        <v>0</v>
      </c>
      <c r="AB415" s="218">
        <v>0</v>
      </c>
      <c r="AC415" s="218">
        <v>0</v>
      </c>
      <c r="AD415" s="218">
        <v>0</v>
      </c>
      <c r="AE415" s="218">
        <v>0</v>
      </c>
      <c r="AF415" s="218">
        <v>0</v>
      </c>
      <c r="AG415" s="218">
        <v>0</v>
      </c>
      <c r="AH415" s="218">
        <v>0</v>
      </c>
      <c r="AI415" s="227">
        <v>0</v>
      </c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s="219" customFormat="1" ht="24.6" customHeight="1" x14ac:dyDescent="0.2">
      <c r="A416" s="234"/>
      <c r="B416" s="226">
        <v>230</v>
      </c>
      <c r="C416" s="215">
        <v>3631</v>
      </c>
      <c r="D416" s="215">
        <v>6121</v>
      </c>
      <c r="E416" s="216">
        <v>1</v>
      </c>
      <c r="F416" s="216">
        <v>4401000000</v>
      </c>
      <c r="G416" s="217" t="s">
        <v>178</v>
      </c>
      <c r="H416" s="217" t="s">
        <v>556</v>
      </c>
      <c r="I416" s="217" t="s">
        <v>241</v>
      </c>
      <c r="J416" s="217">
        <v>400</v>
      </c>
      <c r="K416" s="217" t="s">
        <v>181</v>
      </c>
      <c r="L416" s="216">
        <v>2020</v>
      </c>
      <c r="M416" s="216">
        <v>2025</v>
      </c>
      <c r="N416" s="218">
        <v>0</v>
      </c>
      <c r="O416" s="218">
        <v>8144736</v>
      </c>
      <c r="P416" s="218">
        <v>459760</v>
      </c>
      <c r="Q416" s="218">
        <v>3482976</v>
      </c>
      <c r="R416" s="218">
        <v>4202000</v>
      </c>
      <c r="S416" s="216"/>
      <c r="T416" s="218">
        <v>4202000</v>
      </c>
      <c r="U416" s="218">
        <v>0</v>
      </c>
      <c r="V416" s="218">
        <v>0</v>
      </c>
      <c r="W416" s="218">
        <v>0</v>
      </c>
      <c r="X416" s="218">
        <v>0</v>
      </c>
      <c r="Y416" s="218">
        <v>0</v>
      </c>
      <c r="Z416" s="218">
        <v>0</v>
      </c>
      <c r="AA416" s="218">
        <v>0</v>
      </c>
      <c r="AB416" s="218">
        <v>0</v>
      </c>
      <c r="AC416" s="218">
        <v>0</v>
      </c>
      <c r="AD416" s="218">
        <v>0</v>
      </c>
      <c r="AE416" s="218">
        <v>0</v>
      </c>
      <c r="AF416" s="218">
        <v>0</v>
      </c>
      <c r="AG416" s="218">
        <v>0</v>
      </c>
      <c r="AH416" s="218">
        <v>0</v>
      </c>
      <c r="AI416" s="227">
        <v>0</v>
      </c>
      <c r="AJ416" s="236"/>
      <c r="AK416" s="236"/>
      <c r="AL416" s="234"/>
    </row>
    <row r="417" spans="1:62" s="219" customFormat="1" ht="24.6" customHeight="1" x14ac:dyDescent="0.2">
      <c r="A417" s="234"/>
      <c r="B417" s="226">
        <v>230</v>
      </c>
      <c r="C417" s="215">
        <v>3631</v>
      </c>
      <c r="D417" s="215">
        <v>6121</v>
      </c>
      <c r="E417" s="216">
        <v>1</v>
      </c>
      <c r="F417" s="216">
        <v>4402000000</v>
      </c>
      <c r="G417" s="217" t="s">
        <v>178</v>
      </c>
      <c r="H417" s="217" t="s">
        <v>557</v>
      </c>
      <c r="I417" s="217" t="s">
        <v>224</v>
      </c>
      <c r="J417" s="217">
        <v>400</v>
      </c>
      <c r="K417" s="217" t="s">
        <v>181</v>
      </c>
      <c r="L417" s="216">
        <v>2020</v>
      </c>
      <c r="M417" s="216">
        <v>2025</v>
      </c>
      <c r="N417" s="218">
        <v>0</v>
      </c>
      <c r="O417" s="218">
        <v>31754485</v>
      </c>
      <c r="P417" s="218">
        <v>299573</v>
      </c>
      <c r="Q417" s="218">
        <v>13917912</v>
      </c>
      <c r="R417" s="218">
        <v>17537000</v>
      </c>
      <c r="S417" s="216"/>
      <c r="T417" s="218">
        <v>17537000</v>
      </c>
      <c r="U417" s="218">
        <v>0</v>
      </c>
      <c r="V417" s="218">
        <v>0</v>
      </c>
      <c r="W417" s="218">
        <v>0</v>
      </c>
      <c r="X417" s="218">
        <v>0</v>
      </c>
      <c r="Y417" s="218">
        <v>0</v>
      </c>
      <c r="Z417" s="218">
        <v>0</v>
      </c>
      <c r="AA417" s="218">
        <v>0</v>
      </c>
      <c r="AB417" s="218">
        <v>0</v>
      </c>
      <c r="AC417" s="218">
        <v>0</v>
      </c>
      <c r="AD417" s="218">
        <v>0</v>
      </c>
      <c r="AE417" s="218">
        <v>0</v>
      </c>
      <c r="AF417" s="218">
        <v>0</v>
      </c>
      <c r="AG417" s="218">
        <v>0</v>
      </c>
      <c r="AH417" s="218">
        <v>0</v>
      </c>
      <c r="AI417" s="227">
        <v>0</v>
      </c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s="219" customFormat="1" ht="24.6" customHeight="1" x14ac:dyDescent="0.2">
      <c r="A418" s="234"/>
      <c r="B418" s="226">
        <v>230</v>
      </c>
      <c r="C418" s="215">
        <v>3631</v>
      </c>
      <c r="D418" s="215">
        <v>6121</v>
      </c>
      <c r="E418" s="216">
        <v>2</v>
      </c>
      <c r="F418" s="216"/>
      <c r="G418" s="217" t="s">
        <v>178</v>
      </c>
      <c r="H418" s="217" t="s">
        <v>558</v>
      </c>
      <c r="I418" s="217" t="s">
        <v>200</v>
      </c>
      <c r="J418" s="217">
        <v>400</v>
      </c>
      <c r="K418" s="217" t="s">
        <v>181</v>
      </c>
      <c r="L418" s="216">
        <v>2020</v>
      </c>
      <c r="M418" s="216">
        <v>2026</v>
      </c>
      <c r="N418" s="218">
        <v>0</v>
      </c>
      <c r="O418" s="218">
        <v>3661306</v>
      </c>
      <c r="P418" s="218">
        <v>361306</v>
      </c>
      <c r="Q418" s="218">
        <v>0</v>
      </c>
      <c r="R418" s="218">
        <v>0</v>
      </c>
      <c r="S418" s="216"/>
      <c r="T418" s="218">
        <v>0</v>
      </c>
      <c r="U418" s="218">
        <v>0</v>
      </c>
      <c r="V418" s="218">
        <v>0</v>
      </c>
      <c r="W418" s="218">
        <v>0</v>
      </c>
      <c r="X418" s="218">
        <v>0</v>
      </c>
      <c r="Y418" s="218">
        <v>0</v>
      </c>
      <c r="Z418" s="218">
        <v>3300000</v>
      </c>
      <c r="AA418" s="218">
        <v>0</v>
      </c>
      <c r="AB418" s="218">
        <v>3300000</v>
      </c>
      <c r="AC418" s="218">
        <v>0</v>
      </c>
      <c r="AD418" s="218">
        <v>0</v>
      </c>
      <c r="AE418" s="218">
        <v>0</v>
      </c>
      <c r="AF418" s="218">
        <v>0</v>
      </c>
      <c r="AG418" s="218">
        <v>0</v>
      </c>
      <c r="AH418" s="218">
        <v>0</v>
      </c>
      <c r="AI418" s="227">
        <v>0</v>
      </c>
      <c r="AJ418" s="236"/>
      <c r="AK418" s="236"/>
      <c r="AL418" s="234"/>
    </row>
    <row r="419" spans="1:62" s="219" customFormat="1" ht="24.6" customHeight="1" x14ac:dyDescent="0.2">
      <c r="A419" s="234"/>
      <c r="B419" s="226">
        <v>230</v>
      </c>
      <c r="C419" s="215">
        <v>3631</v>
      </c>
      <c r="D419" s="215">
        <v>6121</v>
      </c>
      <c r="E419" s="216">
        <v>1</v>
      </c>
      <c r="F419" s="216">
        <v>4380000000</v>
      </c>
      <c r="G419" s="217" t="s">
        <v>178</v>
      </c>
      <c r="H419" s="217" t="s">
        <v>559</v>
      </c>
      <c r="I419" s="217" t="s">
        <v>200</v>
      </c>
      <c r="J419" s="217">
        <v>400</v>
      </c>
      <c r="K419" s="217" t="s">
        <v>181</v>
      </c>
      <c r="L419" s="216">
        <v>2020</v>
      </c>
      <c r="M419" s="216">
        <v>2026</v>
      </c>
      <c r="N419" s="218">
        <v>0</v>
      </c>
      <c r="O419" s="218">
        <v>9793370</v>
      </c>
      <c r="P419" s="218">
        <v>0</v>
      </c>
      <c r="Q419" s="218">
        <v>183920</v>
      </c>
      <c r="R419" s="218">
        <v>555000</v>
      </c>
      <c r="S419" s="216"/>
      <c r="T419" s="218">
        <v>461000</v>
      </c>
      <c r="U419" s="218">
        <v>94000</v>
      </c>
      <c r="V419" s="218">
        <v>0</v>
      </c>
      <c r="W419" s="218">
        <v>0</v>
      </c>
      <c r="X419" s="218">
        <v>0</v>
      </c>
      <c r="Y419" s="218">
        <v>0</v>
      </c>
      <c r="Z419" s="218">
        <v>9054450</v>
      </c>
      <c r="AA419" s="218">
        <v>0</v>
      </c>
      <c r="AB419" s="218">
        <v>9054450</v>
      </c>
      <c r="AC419" s="218">
        <v>0</v>
      </c>
      <c r="AD419" s="218">
        <v>0</v>
      </c>
      <c r="AE419" s="218">
        <v>0</v>
      </c>
      <c r="AF419" s="218">
        <v>0</v>
      </c>
      <c r="AG419" s="218">
        <v>0</v>
      </c>
      <c r="AH419" s="218">
        <v>0</v>
      </c>
      <c r="AI419" s="227">
        <v>0</v>
      </c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s="219" customFormat="1" ht="24.6" customHeight="1" x14ac:dyDescent="0.2">
      <c r="A420" s="234"/>
      <c r="B420" s="226">
        <v>230</v>
      </c>
      <c r="C420" s="215">
        <v>3631</v>
      </c>
      <c r="D420" s="215">
        <v>6121</v>
      </c>
      <c r="E420" s="216">
        <v>1</v>
      </c>
      <c r="F420" s="216">
        <v>4381000000</v>
      </c>
      <c r="G420" s="217" t="s">
        <v>178</v>
      </c>
      <c r="H420" s="217" t="s">
        <v>560</v>
      </c>
      <c r="I420" s="217" t="s">
        <v>200</v>
      </c>
      <c r="J420" s="217">
        <v>400</v>
      </c>
      <c r="K420" s="217" t="s">
        <v>181</v>
      </c>
      <c r="L420" s="216">
        <v>2020</v>
      </c>
      <c r="M420" s="216">
        <v>2027</v>
      </c>
      <c r="N420" s="218">
        <v>0</v>
      </c>
      <c r="O420" s="218">
        <v>10335093</v>
      </c>
      <c r="P420" s="218">
        <v>2723</v>
      </c>
      <c r="Q420" s="218">
        <v>183920</v>
      </c>
      <c r="R420" s="218">
        <v>94000</v>
      </c>
      <c r="S420" s="216"/>
      <c r="T420" s="218">
        <v>94000</v>
      </c>
      <c r="U420" s="218">
        <v>0</v>
      </c>
      <c r="V420" s="218">
        <v>0</v>
      </c>
      <c r="W420" s="218">
        <v>0</v>
      </c>
      <c r="X420" s="218">
        <v>0</v>
      </c>
      <c r="Y420" s="218">
        <v>0</v>
      </c>
      <c r="Z420" s="218">
        <v>0</v>
      </c>
      <c r="AA420" s="218">
        <v>0</v>
      </c>
      <c r="AB420" s="218">
        <v>0</v>
      </c>
      <c r="AC420" s="218">
        <v>10054450</v>
      </c>
      <c r="AD420" s="218">
        <v>0</v>
      </c>
      <c r="AE420" s="218">
        <v>10054450</v>
      </c>
      <c r="AF420" s="218">
        <v>0</v>
      </c>
      <c r="AG420" s="218">
        <v>0</v>
      </c>
      <c r="AH420" s="218">
        <v>0</v>
      </c>
      <c r="AI420" s="227">
        <v>0</v>
      </c>
      <c r="AJ420" s="236"/>
      <c r="AK420" s="236"/>
      <c r="AL420" s="234"/>
    </row>
    <row r="421" spans="1:62" s="219" customFormat="1" ht="24.6" customHeight="1" x14ac:dyDescent="0.2">
      <c r="A421" s="234"/>
      <c r="B421" s="226">
        <v>230</v>
      </c>
      <c r="C421" s="215">
        <v>3631</v>
      </c>
      <c r="D421" s="215">
        <v>6121</v>
      </c>
      <c r="E421" s="216">
        <v>1</v>
      </c>
      <c r="F421" s="216">
        <v>4416000000</v>
      </c>
      <c r="G421" s="217" t="s">
        <v>178</v>
      </c>
      <c r="H421" s="217" t="s">
        <v>563</v>
      </c>
      <c r="I421" s="217" t="s">
        <v>402</v>
      </c>
      <c r="J421" s="217">
        <v>400</v>
      </c>
      <c r="K421" s="217" t="s">
        <v>181</v>
      </c>
      <c r="L421" s="216">
        <v>2023</v>
      </c>
      <c r="M421" s="216">
        <v>2025</v>
      </c>
      <c r="N421" s="218">
        <v>0</v>
      </c>
      <c r="O421" s="218">
        <v>816752</v>
      </c>
      <c r="P421" s="218">
        <v>60903</v>
      </c>
      <c r="Q421" s="218">
        <v>751849</v>
      </c>
      <c r="R421" s="218">
        <v>4000</v>
      </c>
      <c r="S421" s="216"/>
      <c r="T421" s="218">
        <v>0</v>
      </c>
      <c r="U421" s="218">
        <v>4000</v>
      </c>
      <c r="V421" s="218">
        <v>0</v>
      </c>
      <c r="W421" s="218">
        <v>0</v>
      </c>
      <c r="X421" s="218">
        <v>0</v>
      </c>
      <c r="Y421" s="218">
        <v>0</v>
      </c>
      <c r="Z421" s="218">
        <v>0</v>
      </c>
      <c r="AA421" s="218">
        <v>0</v>
      </c>
      <c r="AB421" s="218">
        <v>0</v>
      </c>
      <c r="AC421" s="218">
        <v>0</v>
      </c>
      <c r="AD421" s="218">
        <v>0</v>
      </c>
      <c r="AE421" s="218">
        <v>0</v>
      </c>
      <c r="AF421" s="218">
        <v>0</v>
      </c>
      <c r="AG421" s="218">
        <v>0</v>
      </c>
      <c r="AH421" s="218">
        <v>0</v>
      </c>
      <c r="AI421" s="227">
        <v>0</v>
      </c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s="219" customFormat="1" ht="24.6" customHeight="1" x14ac:dyDescent="0.2">
      <c r="A422" s="234"/>
      <c r="B422" s="226">
        <v>230</v>
      </c>
      <c r="C422" s="215">
        <v>3631</v>
      </c>
      <c r="D422" s="215">
        <v>6121</v>
      </c>
      <c r="E422" s="216">
        <v>1</v>
      </c>
      <c r="F422" s="216">
        <v>4413000000</v>
      </c>
      <c r="G422" s="217" t="s">
        <v>178</v>
      </c>
      <c r="H422" s="217" t="s">
        <v>564</v>
      </c>
      <c r="I422" s="217" t="s">
        <v>184</v>
      </c>
      <c r="J422" s="217">
        <v>400</v>
      </c>
      <c r="K422" s="217" t="s">
        <v>181</v>
      </c>
      <c r="L422" s="216">
        <v>2022</v>
      </c>
      <c r="M422" s="216">
        <v>2025</v>
      </c>
      <c r="N422" s="218">
        <v>0</v>
      </c>
      <c r="O422" s="218">
        <v>11644442</v>
      </c>
      <c r="P422" s="218">
        <v>370442</v>
      </c>
      <c r="Q422" s="218">
        <v>6085000</v>
      </c>
      <c r="R422" s="218">
        <v>5189000</v>
      </c>
      <c r="S422" s="216"/>
      <c r="T422" s="218">
        <v>5189000</v>
      </c>
      <c r="U422" s="218">
        <v>0</v>
      </c>
      <c r="V422" s="218">
        <v>0</v>
      </c>
      <c r="W422" s="218">
        <v>0</v>
      </c>
      <c r="X422" s="218">
        <v>0</v>
      </c>
      <c r="Y422" s="218">
        <v>0</v>
      </c>
      <c r="Z422" s="218">
        <v>0</v>
      </c>
      <c r="AA422" s="218">
        <v>0</v>
      </c>
      <c r="AB422" s="218">
        <v>0</v>
      </c>
      <c r="AC422" s="218">
        <v>0</v>
      </c>
      <c r="AD422" s="218">
        <v>0</v>
      </c>
      <c r="AE422" s="218">
        <v>0</v>
      </c>
      <c r="AF422" s="218">
        <v>0</v>
      </c>
      <c r="AG422" s="218">
        <v>0</v>
      </c>
      <c r="AH422" s="218">
        <v>0</v>
      </c>
      <c r="AI422" s="227">
        <v>0</v>
      </c>
      <c r="AJ422" s="236"/>
      <c r="AK422" s="236"/>
      <c r="AL422" s="234"/>
    </row>
    <row r="423" spans="1:62" s="219" customFormat="1" ht="24.6" customHeight="1" x14ac:dyDescent="0.2">
      <c r="A423" s="234"/>
      <c r="B423" s="226">
        <v>230</v>
      </c>
      <c r="C423" s="215">
        <v>3631</v>
      </c>
      <c r="D423" s="215">
        <v>6121</v>
      </c>
      <c r="E423" s="216">
        <v>2</v>
      </c>
      <c r="F423" s="216"/>
      <c r="G423" s="217" t="s">
        <v>178</v>
      </c>
      <c r="H423" s="217" t="s">
        <v>565</v>
      </c>
      <c r="I423" s="217" t="s">
        <v>184</v>
      </c>
      <c r="J423" s="217">
        <v>400</v>
      </c>
      <c r="K423" s="217" t="s">
        <v>181</v>
      </c>
      <c r="L423" s="216">
        <v>2022</v>
      </c>
      <c r="M423" s="216">
        <v>2026</v>
      </c>
      <c r="N423" s="218">
        <v>0</v>
      </c>
      <c r="O423" s="218">
        <v>10456088</v>
      </c>
      <c r="P423" s="218">
        <v>355618</v>
      </c>
      <c r="Q423" s="218">
        <v>0</v>
      </c>
      <c r="R423" s="218">
        <v>0</v>
      </c>
      <c r="S423" s="216"/>
      <c r="T423" s="218">
        <v>0</v>
      </c>
      <c r="U423" s="218">
        <v>0</v>
      </c>
      <c r="V423" s="218">
        <v>0</v>
      </c>
      <c r="W423" s="218">
        <v>0</v>
      </c>
      <c r="X423" s="218">
        <v>0</v>
      </c>
      <c r="Y423" s="218">
        <v>0</v>
      </c>
      <c r="Z423" s="218">
        <v>10100470</v>
      </c>
      <c r="AA423" s="218">
        <v>0</v>
      </c>
      <c r="AB423" s="218">
        <v>10100470</v>
      </c>
      <c r="AC423" s="218">
        <v>0</v>
      </c>
      <c r="AD423" s="218">
        <v>0</v>
      </c>
      <c r="AE423" s="218">
        <v>0</v>
      </c>
      <c r="AF423" s="218">
        <v>0</v>
      </c>
      <c r="AG423" s="218">
        <v>0</v>
      </c>
      <c r="AH423" s="218">
        <v>0</v>
      </c>
      <c r="AI423" s="227">
        <v>0</v>
      </c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s="219" customFormat="1" ht="24.6" customHeight="1" thickBot="1" x14ac:dyDescent="0.25">
      <c r="A424" s="234"/>
      <c r="B424" s="228">
        <v>230</v>
      </c>
      <c r="C424" s="229">
        <v>3631</v>
      </c>
      <c r="D424" s="229">
        <v>6121</v>
      </c>
      <c r="E424" s="230">
        <v>3</v>
      </c>
      <c r="F424" s="230">
        <v>4362000000</v>
      </c>
      <c r="G424" s="231" t="s">
        <v>178</v>
      </c>
      <c r="H424" s="231" t="s">
        <v>566</v>
      </c>
      <c r="I424" s="231" t="s">
        <v>200</v>
      </c>
      <c r="J424" s="231">
        <v>400</v>
      </c>
      <c r="K424" s="231" t="s">
        <v>181</v>
      </c>
      <c r="L424" s="230">
        <v>2018</v>
      </c>
      <c r="M424" s="230">
        <v>2027</v>
      </c>
      <c r="N424" s="232">
        <v>0</v>
      </c>
      <c r="O424" s="232">
        <v>3250591</v>
      </c>
      <c r="P424" s="232">
        <v>250591</v>
      </c>
      <c r="Q424" s="232">
        <v>0</v>
      </c>
      <c r="R424" s="232">
        <v>0</v>
      </c>
      <c r="S424" s="230"/>
      <c r="T424" s="232">
        <v>0</v>
      </c>
      <c r="U424" s="232">
        <v>0</v>
      </c>
      <c r="V424" s="232">
        <v>0</v>
      </c>
      <c r="W424" s="232">
        <v>0</v>
      </c>
      <c r="X424" s="232">
        <v>0</v>
      </c>
      <c r="Y424" s="232">
        <v>0</v>
      </c>
      <c r="Z424" s="232">
        <v>0</v>
      </c>
      <c r="AA424" s="232">
        <v>0</v>
      </c>
      <c r="AB424" s="232">
        <v>0</v>
      </c>
      <c r="AC424" s="232">
        <v>3000000</v>
      </c>
      <c r="AD424" s="232">
        <v>0</v>
      </c>
      <c r="AE424" s="232">
        <v>3000000</v>
      </c>
      <c r="AF424" s="232">
        <v>0</v>
      </c>
      <c r="AG424" s="232">
        <v>0</v>
      </c>
      <c r="AH424" s="232">
        <v>0</v>
      </c>
      <c r="AI424" s="233">
        <v>0</v>
      </c>
      <c r="AJ424" s="236"/>
      <c r="AK424" s="236"/>
      <c r="AL424" s="234"/>
    </row>
    <row r="425" spans="1:62" ht="24.6" customHeight="1" thickBot="1" x14ac:dyDescent="0.25">
      <c r="B425" s="6"/>
      <c r="C425" s="6"/>
      <c r="D425" s="6"/>
      <c r="E425" s="6"/>
      <c r="F425" s="6"/>
      <c r="G425" s="6"/>
      <c r="H425" s="428" t="s">
        <v>48</v>
      </c>
      <c r="I425" s="428"/>
      <c r="J425" s="428"/>
      <c r="K425" s="428"/>
      <c r="L425" s="428"/>
      <c r="M425" s="12"/>
      <c r="N425" s="12"/>
      <c r="O425" s="13">
        <f>SUM(O397:O424)</f>
        <v>396081502</v>
      </c>
      <c r="P425" s="14">
        <f>SUM(P397:P424)</f>
        <v>35482708</v>
      </c>
      <c r="Q425" s="14">
        <f>SUM(Q397:Q424)</f>
        <v>69987134</v>
      </c>
      <c r="R425" s="14">
        <f>SUM(R397:R424)</f>
        <v>79947000</v>
      </c>
      <c r="S425" s="14"/>
      <c r="T425" s="14">
        <f t="shared" ref="T425:AI425" si="28">SUM(T397:T424)</f>
        <v>48304000</v>
      </c>
      <c r="U425" s="14">
        <f t="shared" si="28"/>
        <v>31643000</v>
      </c>
      <c r="V425" s="14">
        <f t="shared" si="28"/>
        <v>0</v>
      </c>
      <c r="W425" s="14">
        <f t="shared" si="28"/>
        <v>0</v>
      </c>
      <c r="X425" s="14">
        <f t="shared" si="28"/>
        <v>0</v>
      </c>
      <c r="Y425" s="14">
        <f t="shared" si="28"/>
        <v>0</v>
      </c>
      <c r="Z425" s="14">
        <f t="shared" si="28"/>
        <v>67259760</v>
      </c>
      <c r="AA425" s="14">
        <f t="shared" si="28"/>
        <v>0</v>
      </c>
      <c r="AB425" s="14">
        <f t="shared" si="28"/>
        <v>67259760</v>
      </c>
      <c r="AC425" s="14">
        <f t="shared" si="28"/>
        <v>59650450</v>
      </c>
      <c r="AD425" s="14">
        <f t="shared" si="28"/>
        <v>0</v>
      </c>
      <c r="AE425" s="14">
        <f t="shared" si="28"/>
        <v>59650450</v>
      </c>
      <c r="AF425" s="14">
        <f t="shared" si="28"/>
        <v>45754450</v>
      </c>
      <c r="AG425" s="14">
        <f t="shared" si="28"/>
        <v>0</v>
      </c>
      <c r="AH425" s="14">
        <f t="shared" si="28"/>
        <v>45754450</v>
      </c>
      <c r="AI425" s="15">
        <f t="shared" si="28"/>
        <v>38000000</v>
      </c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ht="24.6" customHeight="1" thickBot="1" x14ac:dyDescent="0.25">
      <c r="B426" s="6"/>
      <c r="C426" s="17" t="s">
        <v>142</v>
      </c>
      <c r="D426" s="6"/>
      <c r="E426" s="6"/>
      <c r="F426" s="6"/>
      <c r="G426" s="6"/>
      <c r="H426" s="6"/>
      <c r="I426" s="6"/>
      <c r="J426" s="6"/>
      <c r="K426" s="201"/>
      <c r="L426" s="6"/>
      <c r="M426" s="6"/>
      <c r="N426" s="6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236"/>
      <c r="AK426" s="236"/>
      <c r="AL426" s="234"/>
      <c r="AM426" s="219"/>
      <c r="AN426" s="219"/>
      <c r="AO426" s="219"/>
      <c r="AP426" s="219"/>
      <c r="AQ426" s="219"/>
      <c r="AR426" s="219"/>
      <c r="AS426" s="219"/>
      <c r="AT426" s="219"/>
      <c r="AU426" s="219"/>
      <c r="AV426" s="219"/>
      <c r="AW426" s="219"/>
      <c r="AX426" s="219"/>
      <c r="AY426" s="219"/>
      <c r="AZ426" s="219"/>
      <c r="BA426" s="219"/>
      <c r="BB426" s="219"/>
      <c r="BC426" s="219"/>
      <c r="BD426" s="219"/>
      <c r="BE426" s="219"/>
      <c r="BF426" s="219"/>
      <c r="BG426" s="219"/>
      <c r="BH426" s="219"/>
      <c r="BI426" s="219"/>
      <c r="BJ426" s="219"/>
    </row>
    <row r="427" spans="1:62" s="219" customFormat="1" ht="24.6" customHeight="1" x14ac:dyDescent="0.2">
      <c r="A427" s="234"/>
      <c r="B427" s="220">
        <v>230</v>
      </c>
      <c r="C427" s="221">
        <v>3632</v>
      </c>
      <c r="D427" s="221">
        <v>6121</v>
      </c>
      <c r="E427" s="222">
        <v>1</v>
      </c>
      <c r="F427" s="222">
        <v>8254000000</v>
      </c>
      <c r="G427" s="223" t="s">
        <v>178</v>
      </c>
      <c r="H427" s="223" t="s">
        <v>567</v>
      </c>
      <c r="I427" s="223" t="s">
        <v>200</v>
      </c>
      <c r="J427" s="223">
        <v>419</v>
      </c>
      <c r="K427" s="223" t="s">
        <v>568</v>
      </c>
      <c r="L427" s="222">
        <v>2019</v>
      </c>
      <c r="M427" s="222">
        <v>2026</v>
      </c>
      <c r="N427" s="224">
        <v>0</v>
      </c>
      <c r="O427" s="224">
        <v>225381720</v>
      </c>
      <c r="P427" s="224">
        <v>9255520</v>
      </c>
      <c r="Q427" s="224">
        <v>6439200</v>
      </c>
      <c r="R427" s="224">
        <v>34007000</v>
      </c>
      <c r="S427" s="222"/>
      <c r="T427" s="224">
        <v>0</v>
      </c>
      <c r="U427" s="224">
        <v>29400000</v>
      </c>
      <c r="V427" s="224">
        <v>0</v>
      </c>
      <c r="W427" s="224">
        <v>0</v>
      </c>
      <c r="X427" s="224">
        <v>0</v>
      </c>
      <c r="Y427" s="224">
        <v>4607000</v>
      </c>
      <c r="Z427" s="224">
        <v>175680000</v>
      </c>
      <c r="AA427" s="224">
        <v>0</v>
      </c>
      <c r="AB427" s="224">
        <v>175680000</v>
      </c>
      <c r="AC427" s="224">
        <v>0</v>
      </c>
      <c r="AD427" s="224">
        <v>0</v>
      </c>
      <c r="AE427" s="224">
        <v>0</v>
      </c>
      <c r="AF427" s="224">
        <v>0</v>
      </c>
      <c r="AG427" s="224">
        <v>0</v>
      </c>
      <c r="AH427" s="224">
        <v>0</v>
      </c>
      <c r="AI427" s="225">
        <v>0</v>
      </c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s="219" customFormat="1" ht="24.6" customHeight="1" x14ac:dyDescent="0.2">
      <c r="A428" s="234"/>
      <c r="B428" s="226">
        <v>190</v>
      </c>
      <c r="C428" s="215">
        <v>3632</v>
      </c>
      <c r="D428" s="215">
        <v>6909</v>
      </c>
      <c r="E428" s="216">
        <v>1</v>
      </c>
      <c r="F428" s="216"/>
      <c r="G428" s="217" t="s">
        <v>182</v>
      </c>
      <c r="H428" s="217" t="s">
        <v>569</v>
      </c>
      <c r="I428" s="217" t="s">
        <v>200</v>
      </c>
      <c r="J428" s="217">
        <v>400</v>
      </c>
      <c r="K428" s="217" t="s">
        <v>181</v>
      </c>
      <c r="L428" s="216">
        <v>2020</v>
      </c>
      <c r="M428" s="216">
        <v>2028</v>
      </c>
      <c r="N428" s="218">
        <v>0</v>
      </c>
      <c r="O428" s="218">
        <v>69000000</v>
      </c>
      <c r="P428" s="218">
        <v>28000000</v>
      </c>
      <c r="Q428" s="218">
        <v>6000000</v>
      </c>
      <c r="R428" s="218">
        <v>5000000</v>
      </c>
      <c r="S428" s="216"/>
      <c r="T428" s="218">
        <v>0</v>
      </c>
      <c r="U428" s="218">
        <v>5000000</v>
      </c>
      <c r="V428" s="218">
        <v>0</v>
      </c>
      <c r="W428" s="218">
        <v>0</v>
      </c>
      <c r="X428" s="218">
        <v>0</v>
      </c>
      <c r="Y428" s="218">
        <v>0</v>
      </c>
      <c r="Z428" s="218">
        <v>10000000</v>
      </c>
      <c r="AA428" s="218">
        <v>0</v>
      </c>
      <c r="AB428" s="218">
        <v>10000000</v>
      </c>
      <c r="AC428" s="218">
        <v>10000000</v>
      </c>
      <c r="AD428" s="218">
        <v>0</v>
      </c>
      <c r="AE428" s="218">
        <v>10000000</v>
      </c>
      <c r="AF428" s="218">
        <v>10000000</v>
      </c>
      <c r="AG428" s="218">
        <v>0</v>
      </c>
      <c r="AH428" s="218">
        <v>10000000</v>
      </c>
      <c r="AI428" s="227">
        <v>0</v>
      </c>
      <c r="AJ428" s="236"/>
      <c r="AK428" s="236"/>
      <c r="AL428" s="234"/>
    </row>
    <row r="429" spans="1:62" s="219" customFormat="1" ht="24.6" customHeight="1" thickBot="1" x14ac:dyDescent="0.25">
      <c r="A429" s="234"/>
      <c r="B429" s="228">
        <v>190</v>
      </c>
      <c r="C429" s="229">
        <v>3632</v>
      </c>
      <c r="D429" s="229">
        <v>6909</v>
      </c>
      <c r="E429" s="230">
        <v>1</v>
      </c>
      <c r="F429" s="230"/>
      <c r="G429" s="231" t="s">
        <v>182</v>
      </c>
      <c r="H429" s="231" t="s">
        <v>570</v>
      </c>
      <c r="I429" s="231" t="s">
        <v>197</v>
      </c>
      <c r="J429" s="231">
        <v>400</v>
      </c>
      <c r="K429" s="231" t="s">
        <v>181</v>
      </c>
      <c r="L429" s="230">
        <v>2020</v>
      </c>
      <c r="M429" s="230">
        <v>2028</v>
      </c>
      <c r="N429" s="232">
        <v>0</v>
      </c>
      <c r="O429" s="232">
        <v>197000000</v>
      </c>
      <c r="P429" s="232">
        <v>63000000</v>
      </c>
      <c r="Q429" s="232">
        <v>29000000</v>
      </c>
      <c r="R429" s="232">
        <v>30000000</v>
      </c>
      <c r="S429" s="230"/>
      <c r="T429" s="232">
        <v>0</v>
      </c>
      <c r="U429" s="232">
        <v>30000000</v>
      </c>
      <c r="V429" s="232">
        <v>0</v>
      </c>
      <c r="W429" s="232">
        <v>0</v>
      </c>
      <c r="X429" s="232">
        <v>0</v>
      </c>
      <c r="Y429" s="232">
        <v>0</v>
      </c>
      <c r="Z429" s="232">
        <v>25000000</v>
      </c>
      <c r="AA429" s="232">
        <v>0</v>
      </c>
      <c r="AB429" s="232">
        <v>25000000</v>
      </c>
      <c r="AC429" s="232">
        <v>25000000</v>
      </c>
      <c r="AD429" s="232">
        <v>0</v>
      </c>
      <c r="AE429" s="232">
        <v>25000000</v>
      </c>
      <c r="AF429" s="232">
        <v>25000000</v>
      </c>
      <c r="AG429" s="232">
        <v>0</v>
      </c>
      <c r="AH429" s="232">
        <v>25000000</v>
      </c>
      <c r="AI429" s="233">
        <v>0</v>
      </c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ht="24.6" customHeight="1" thickBot="1" x14ac:dyDescent="0.25">
      <c r="B430" s="6"/>
      <c r="C430" s="6"/>
      <c r="D430" s="6"/>
      <c r="E430" s="6"/>
      <c r="F430" s="6"/>
      <c r="G430" s="6"/>
      <c r="H430" s="428" t="s">
        <v>65</v>
      </c>
      <c r="I430" s="428"/>
      <c r="J430" s="428"/>
      <c r="K430" s="428"/>
      <c r="L430" s="428"/>
      <c r="M430" s="12"/>
      <c r="N430" s="12"/>
      <c r="O430" s="13">
        <f>SUM(O427:O429)</f>
        <v>491381720</v>
      </c>
      <c r="P430" s="14">
        <f>SUM(P427:P429)</f>
        <v>100255520</v>
      </c>
      <c r="Q430" s="14">
        <f>SUM(Q427:Q429)</f>
        <v>41439200</v>
      </c>
      <c r="R430" s="14">
        <f>SUM(R427:R429)</f>
        <v>69007000</v>
      </c>
      <c r="S430" s="14"/>
      <c r="T430" s="14">
        <f t="shared" ref="T430:AI430" si="29">SUM(T427:T429)</f>
        <v>0</v>
      </c>
      <c r="U430" s="14">
        <f t="shared" si="29"/>
        <v>64400000</v>
      </c>
      <c r="V430" s="14">
        <f t="shared" si="29"/>
        <v>0</v>
      </c>
      <c r="W430" s="14">
        <f t="shared" si="29"/>
        <v>0</v>
      </c>
      <c r="X430" s="14">
        <f t="shared" si="29"/>
        <v>0</v>
      </c>
      <c r="Y430" s="14">
        <f t="shared" si="29"/>
        <v>4607000</v>
      </c>
      <c r="Z430" s="14">
        <f t="shared" si="29"/>
        <v>210680000</v>
      </c>
      <c r="AA430" s="14">
        <f t="shared" si="29"/>
        <v>0</v>
      </c>
      <c r="AB430" s="14">
        <f t="shared" si="29"/>
        <v>210680000</v>
      </c>
      <c r="AC430" s="14">
        <f t="shared" si="29"/>
        <v>35000000</v>
      </c>
      <c r="AD430" s="14">
        <f t="shared" si="29"/>
        <v>0</v>
      </c>
      <c r="AE430" s="14">
        <f t="shared" si="29"/>
        <v>35000000</v>
      </c>
      <c r="AF430" s="14">
        <f t="shared" si="29"/>
        <v>35000000</v>
      </c>
      <c r="AG430" s="14">
        <f t="shared" si="29"/>
        <v>0</v>
      </c>
      <c r="AH430" s="14">
        <f t="shared" si="29"/>
        <v>35000000</v>
      </c>
      <c r="AI430" s="15">
        <f t="shared" si="29"/>
        <v>0</v>
      </c>
      <c r="AJ430" s="236"/>
      <c r="AK430" s="236"/>
      <c r="AL430" s="234"/>
      <c r="AM430" s="219"/>
      <c r="AN430" s="219"/>
      <c r="AO430" s="219"/>
      <c r="AP430" s="219"/>
      <c r="AQ430" s="219"/>
      <c r="AR430" s="219"/>
      <c r="AS430" s="219"/>
      <c r="AT430" s="219"/>
      <c r="AU430" s="219"/>
      <c r="AV430" s="219"/>
      <c r="AW430" s="219"/>
      <c r="AX430" s="219"/>
      <c r="AY430" s="219"/>
      <c r="AZ430" s="219"/>
      <c r="BA430" s="219"/>
      <c r="BB430" s="219"/>
      <c r="BC430" s="219"/>
      <c r="BD430" s="219"/>
      <c r="BE430" s="219"/>
      <c r="BF430" s="219"/>
      <c r="BG430" s="219"/>
      <c r="BH430" s="219"/>
      <c r="BI430" s="219"/>
      <c r="BJ430" s="219"/>
    </row>
    <row r="431" spans="1:62" ht="24.6" customHeight="1" thickBot="1" x14ac:dyDescent="0.25">
      <c r="B431" s="6"/>
      <c r="C431" s="17" t="s">
        <v>120</v>
      </c>
      <c r="D431" s="6"/>
      <c r="E431" s="6"/>
      <c r="F431" s="6"/>
      <c r="G431" s="6"/>
      <c r="H431" s="6"/>
      <c r="I431" s="6"/>
      <c r="J431" s="6"/>
      <c r="K431" s="201"/>
      <c r="L431" s="6"/>
      <c r="M431" s="6"/>
      <c r="N431" s="6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s="219" customFormat="1" ht="24.6" customHeight="1" x14ac:dyDescent="0.2">
      <c r="A432" s="234"/>
      <c r="B432" s="220">
        <v>210</v>
      </c>
      <c r="C432" s="221">
        <v>3635</v>
      </c>
      <c r="D432" s="221">
        <v>6119</v>
      </c>
      <c r="E432" s="222">
        <v>1</v>
      </c>
      <c r="F432" s="222"/>
      <c r="G432" s="223" t="s">
        <v>469</v>
      </c>
      <c r="H432" s="223" t="s">
        <v>571</v>
      </c>
      <c r="I432" s="223" t="s">
        <v>197</v>
      </c>
      <c r="J432" s="223">
        <v>400</v>
      </c>
      <c r="K432" s="223" t="s">
        <v>181</v>
      </c>
      <c r="L432" s="222">
        <v>2020</v>
      </c>
      <c r="M432" s="222">
        <v>2028</v>
      </c>
      <c r="N432" s="224">
        <v>0</v>
      </c>
      <c r="O432" s="224">
        <v>5000000</v>
      </c>
      <c r="P432" s="224">
        <v>1000000</v>
      </c>
      <c r="Q432" s="224">
        <v>500000</v>
      </c>
      <c r="R432" s="224">
        <v>500000</v>
      </c>
      <c r="S432" s="222"/>
      <c r="T432" s="224">
        <v>0</v>
      </c>
      <c r="U432" s="224">
        <v>500000</v>
      </c>
      <c r="V432" s="224">
        <v>0</v>
      </c>
      <c r="W432" s="224">
        <v>0</v>
      </c>
      <c r="X432" s="224">
        <v>0</v>
      </c>
      <c r="Y432" s="224">
        <v>0</v>
      </c>
      <c r="Z432" s="224">
        <v>1500000</v>
      </c>
      <c r="AA432" s="224">
        <v>0</v>
      </c>
      <c r="AB432" s="224">
        <v>1500000</v>
      </c>
      <c r="AC432" s="224">
        <v>0</v>
      </c>
      <c r="AD432" s="224">
        <v>0</v>
      </c>
      <c r="AE432" s="224">
        <v>0</v>
      </c>
      <c r="AF432" s="224">
        <v>1500000</v>
      </c>
      <c r="AG432" s="224">
        <v>0</v>
      </c>
      <c r="AH432" s="224">
        <v>1500000</v>
      </c>
      <c r="AI432" s="225">
        <v>0</v>
      </c>
      <c r="AJ432" s="236"/>
      <c r="AK432" s="236"/>
      <c r="AL432" s="234"/>
    </row>
    <row r="433" spans="1:62" s="219" customFormat="1" ht="24.6" customHeight="1" thickBot="1" x14ac:dyDescent="0.25">
      <c r="A433" s="234"/>
      <c r="B433" s="228">
        <v>210</v>
      </c>
      <c r="C433" s="229">
        <v>3635</v>
      </c>
      <c r="D433" s="229">
        <v>6119</v>
      </c>
      <c r="E433" s="230">
        <v>1</v>
      </c>
      <c r="F433" s="230"/>
      <c r="G433" s="231" t="s">
        <v>469</v>
      </c>
      <c r="H433" s="231" t="s">
        <v>572</v>
      </c>
      <c r="I433" s="231" t="s">
        <v>197</v>
      </c>
      <c r="J433" s="231">
        <v>400</v>
      </c>
      <c r="K433" s="231" t="s">
        <v>181</v>
      </c>
      <c r="L433" s="230">
        <v>2020</v>
      </c>
      <c r="M433" s="230">
        <v>2028</v>
      </c>
      <c r="N433" s="232">
        <v>0</v>
      </c>
      <c r="O433" s="232">
        <v>5300000</v>
      </c>
      <c r="P433" s="232">
        <v>400000</v>
      </c>
      <c r="Q433" s="232">
        <v>200000</v>
      </c>
      <c r="R433" s="232">
        <v>200000</v>
      </c>
      <c r="S433" s="230"/>
      <c r="T433" s="232">
        <v>0</v>
      </c>
      <c r="U433" s="232">
        <v>200000</v>
      </c>
      <c r="V433" s="232">
        <v>0</v>
      </c>
      <c r="W433" s="232">
        <v>0</v>
      </c>
      <c r="X433" s="232">
        <v>0</v>
      </c>
      <c r="Y433" s="232">
        <v>0</v>
      </c>
      <c r="Z433" s="232">
        <v>1500000</v>
      </c>
      <c r="AA433" s="232">
        <v>0</v>
      </c>
      <c r="AB433" s="232">
        <v>1500000</v>
      </c>
      <c r="AC433" s="232">
        <v>1500000</v>
      </c>
      <c r="AD433" s="232">
        <v>0</v>
      </c>
      <c r="AE433" s="232">
        <v>1500000</v>
      </c>
      <c r="AF433" s="232">
        <v>1500000</v>
      </c>
      <c r="AG433" s="232">
        <v>0</v>
      </c>
      <c r="AH433" s="232">
        <v>1500000</v>
      </c>
      <c r="AI433" s="233">
        <v>0</v>
      </c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ht="24.6" customHeight="1" thickBot="1" x14ac:dyDescent="0.25">
      <c r="B434" s="6"/>
      <c r="C434" s="6"/>
      <c r="D434" s="6"/>
      <c r="E434" s="6"/>
      <c r="F434" s="6"/>
      <c r="G434" s="6"/>
      <c r="H434" s="428" t="s">
        <v>49</v>
      </c>
      <c r="I434" s="428"/>
      <c r="J434" s="428"/>
      <c r="K434" s="428"/>
      <c r="L434" s="428"/>
      <c r="M434" s="12"/>
      <c r="N434" s="12"/>
      <c r="O434" s="13">
        <f>SUM(O432:O433)</f>
        <v>10300000</v>
      </c>
      <c r="P434" s="14">
        <f>SUM(P432:P433)</f>
        <v>1400000</v>
      </c>
      <c r="Q434" s="14">
        <f>SUM(Q432:Q433)</f>
        <v>700000</v>
      </c>
      <c r="R434" s="14">
        <f>SUM(R432:R433)</f>
        <v>700000</v>
      </c>
      <c r="S434" s="14"/>
      <c r="T434" s="14">
        <f t="shared" ref="T434:AI434" si="30">SUM(T432:T433)</f>
        <v>0</v>
      </c>
      <c r="U434" s="14">
        <f t="shared" si="30"/>
        <v>700000</v>
      </c>
      <c r="V434" s="14">
        <f t="shared" si="30"/>
        <v>0</v>
      </c>
      <c r="W434" s="14">
        <f t="shared" si="30"/>
        <v>0</v>
      </c>
      <c r="X434" s="14">
        <f t="shared" si="30"/>
        <v>0</v>
      </c>
      <c r="Y434" s="14">
        <f t="shared" si="30"/>
        <v>0</v>
      </c>
      <c r="Z434" s="14">
        <f t="shared" si="30"/>
        <v>3000000</v>
      </c>
      <c r="AA434" s="14">
        <f t="shared" si="30"/>
        <v>0</v>
      </c>
      <c r="AB434" s="14">
        <f t="shared" si="30"/>
        <v>3000000</v>
      </c>
      <c r="AC434" s="14">
        <f t="shared" si="30"/>
        <v>1500000</v>
      </c>
      <c r="AD434" s="14">
        <f t="shared" si="30"/>
        <v>0</v>
      </c>
      <c r="AE434" s="14">
        <f t="shared" si="30"/>
        <v>1500000</v>
      </c>
      <c r="AF434" s="14">
        <f t="shared" si="30"/>
        <v>3000000</v>
      </c>
      <c r="AG434" s="14">
        <f t="shared" si="30"/>
        <v>0</v>
      </c>
      <c r="AH434" s="14">
        <f t="shared" si="30"/>
        <v>3000000</v>
      </c>
      <c r="AI434" s="15">
        <f t="shared" si="30"/>
        <v>0</v>
      </c>
      <c r="AJ434" s="236"/>
      <c r="AK434" s="236"/>
      <c r="AL434" s="234"/>
      <c r="AM434" s="219"/>
      <c r="AN434" s="219"/>
      <c r="AO434" s="219"/>
      <c r="AP434" s="219"/>
      <c r="AQ434" s="219"/>
      <c r="AR434" s="219"/>
      <c r="AS434" s="219"/>
      <c r="AT434" s="219"/>
      <c r="AU434" s="219"/>
      <c r="AV434" s="219"/>
      <c r="AW434" s="219"/>
      <c r="AX434" s="219"/>
      <c r="AY434" s="219"/>
      <c r="AZ434" s="219"/>
      <c r="BA434" s="219"/>
      <c r="BB434" s="219"/>
      <c r="BC434" s="219"/>
      <c r="BD434" s="219"/>
      <c r="BE434" s="219"/>
      <c r="BF434" s="219"/>
      <c r="BG434" s="219"/>
      <c r="BH434" s="219"/>
      <c r="BI434" s="219"/>
      <c r="BJ434" s="219"/>
    </row>
    <row r="435" spans="1:62" ht="24" customHeight="1" thickBot="1" x14ac:dyDescent="0.25">
      <c r="B435" s="6"/>
      <c r="C435" s="17" t="s">
        <v>121</v>
      </c>
      <c r="D435" s="6"/>
      <c r="E435" s="6"/>
      <c r="F435" s="6"/>
      <c r="G435" s="6"/>
      <c r="H435" s="6"/>
      <c r="I435" s="6"/>
      <c r="J435" s="6"/>
      <c r="K435" s="201"/>
      <c r="L435" s="6"/>
      <c r="M435" s="6"/>
      <c r="N435" s="6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s="219" customFormat="1" ht="24.6" customHeight="1" x14ac:dyDescent="0.2">
      <c r="A436" s="234"/>
      <c r="B436" s="220">
        <v>300</v>
      </c>
      <c r="C436" s="221">
        <v>3636</v>
      </c>
      <c r="D436" s="221">
        <v>6121</v>
      </c>
      <c r="E436" s="222">
        <v>1</v>
      </c>
      <c r="F436" s="222">
        <v>9028000000</v>
      </c>
      <c r="G436" s="223" t="s">
        <v>260</v>
      </c>
      <c r="H436" s="223" t="s">
        <v>573</v>
      </c>
      <c r="I436" s="223" t="s">
        <v>193</v>
      </c>
      <c r="J436" s="223">
        <v>400</v>
      </c>
      <c r="K436" s="223" t="s">
        <v>181</v>
      </c>
      <c r="L436" s="222">
        <v>2023</v>
      </c>
      <c r="M436" s="222">
        <v>2031</v>
      </c>
      <c r="N436" s="224">
        <v>0</v>
      </c>
      <c r="O436" s="224">
        <v>3492965317</v>
      </c>
      <c r="P436" s="224">
        <v>2693521</v>
      </c>
      <c r="Q436" s="224">
        <v>271796</v>
      </c>
      <c r="R436" s="224">
        <v>5000000</v>
      </c>
      <c r="S436" s="222"/>
      <c r="T436" s="224">
        <v>0</v>
      </c>
      <c r="U436" s="224">
        <v>5000000</v>
      </c>
      <c r="V436" s="224">
        <v>0</v>
      </c>
      <c r="W436" s="224">
        <v>0</v>
      </c>
      <c r="X436" s="224">
        <v>0</v>
      </c>
      <c r="Y436" s="224">
        <v>0</v>
      </c>
      <c r="Z436" s="224">
        <v>30000000</v>
      </c>
      <c r="AA436" s="224">
        <v>0</v>
      </c>
      <c r="AB436" s="224">
        <v>30000000</v>
      </c>
      <c r="AC436" s="224">
        <v>50000000</v>
      </c>
      <c r="AD436" s="224">
        <v>0</v>
      </c>
      <c r="AE436" s="224">
        <v>50000000</v>
      </c>
      <c r="AF436" s="224">
        <v>55000000</v>
      </c>
      <c r="AG436" s="224">
        <v>0</v>
      </c>
      <c r="AH436" s="224">
        <v>55000000</v>
      </c>
      <c r="AI436" s="225">
        <v>3350000000</v>
      </c>
      <c r="AJ436" s="236"/>
      <c r="AK436" s="236"/>
      <c r="AL436" s="234"/>
    </row>
    <row r="437" spans="1:62" s="219" customFormat="1" ht="24.6" customHeight="1" x14ac:dyDescent="0.2">
      <c r="A437" s="234"/>
      <c r="B437" s="226">
        <v>300</v>
      </c>
      <c r="C437" s="215">
        <v>3636</v>
      </c>
      <c r="D437" s="215">
        <v>6351</v>
      </c>
      <c r="E437" s="216">
        <v>1</v>
      </c>
      <c r="F437" s="216">
        <v>87</v>
      </c>
      <c r="G437" s="217" t="s">
        <v>260</v>
      </c>
      <c r="H437" s="217" t="s">
        <v>574</v>
      </c>
      <c r="I437" s="217" t="s">
        <v>193</v>
      </c>
      <c r="J437" s="217">
        <v>485</v>
      </c>
      <c r="K437" s="217" t="s">
        <v>575</v>
      </c>
      <c r="L437" s="216">
        <v>2021</v>
      </c>
      <c r="M437" s="216">
        <v>2028</v>
      </c>
      <c r="N437" s="218">
        <v>0</v>
      </c>
      <c r="O437" s="218">
        <v>2760499</v>
      </c>
      <c r="P437" s="218">
        <v>1450499</v>
      </c>
      <c r="Q437" s="218">
        <v>200000</v>
      </c>
      <c r="R437" s="218">
        <v>470000</v>
      </c>
      <c r="S437" s="216"/>
      <c r="T437" s="218">
        <v>0</v>
      </c>
      <c r="U437" s="218">
        <v>470000</v>
      </c>
      <c r="V437" s="218">
        <v>0</v>
      </c>
      <c r="W437" s="218">
        <v>0</v>
      </c>
      <c r="X437" s="218">
        <v>0</v>
      </c>
      <c r="Y437" s="218">
        <v>0</v>
      </c>
      <c r="Z437" s="218">
        <v>220000</v>
      </c>
      <c r="AA437" s="218">
        <v>0</v>
      </c>
      <c r="AB437" s="218">
        <v>220000</v>
      </c>
      <c r="AC437" s="218">
        <v>120000</v>
      </c>
      <c r="AD437" s="218">
        <v>0</v>
      </c>
      <c r="AE437" s="218">
        <v>120000</v>
      </c>
      <c r="AF437" s="218">
        <v>300000</v>
      </c>
      <c r="AG437" s="218">
        <v>0</v>
      </c>
      <c r="AH437" s="218">
        <v>300000</v>
      </c>
      <c r="AI437" s="227">
        <v>0</v>
      </c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s="219" customFormat="1" ht="24.6" customHeight="1" thickBot="1" x14ac:dyDescent="0.25">
      <c r="A438" s="234"/>
      <c r="B438" s="228">
        <v>300</v>
      </c>
      <c r="C438" s="229">
        <v>3636</v>
      </c>
      <c r="D438" s="229">
        <v>6351</v>
      </c>
      <c r="E438" s="230">
        <v>1</v>
      </c>
      <c r="F438" s="230">
        <v>87</v>
      </c>
      <c r="G438" s="231" t="s">
        <v>260</v>
      </c>
      <c r="H438" s="231" t="s">
        <v>576</v>
      </c>
      <c r="I438" s="231" t="s">
        <v>197</v>
      </c>
      <c r="J438" s="231">
        <v>485</v>
      </c>
      <c r="K438" s="231" t="s">
        <v>575</v>
      </c>
      <c r="L438" s="230">
        <v>2020</v>
      </c>
      <c r="M438" s="230">
        <v>2028</v>
      </c>
      <c r="N438" s="232">
        <v>0</v>
      </c>
      <c r="O438" s="232">
        <v>40444125</v>
      </c>
      <c r="P438" s="232">
        <v>11836240</v>
      </c>
      <c r="Q438" s="232">
        <v>900000</v>
      </c>
      <c r="R438" s="232">
        <v>9900000</v>
      </c>
      <c r="S438" s="230"/>
      <c r="T438" s="232">
        <v>4500000</v>
      </c>
      <c r="U438" s="232">
        <v>5400000</v>
      </c>
      <c r="V438" s="232">
        <v>0</v>
      </c>
      <c r="W438" s="232">
        <v>0</v>
      </c>
      <c r="X438" s="232">
        <v>0</v>
      </c>
      <c r="Y438" s="232">
        <v>0</v>
      </c>
      <c r="Z438" s="232">
        <v>10000000</v>
      </c>
      <c r="AA438" s="232">
        <v>0</v>
      </c>
      <c r="AB438" s="232">
        <v>10000000</v>
      </c>
      <c r="AC438" s="232">
        <v>3807885</v>
      </c>
      <c r="AD438" s="232">
        <v>0</v>
      </c>
      <c r="AE438" s="232">
        <v>3807885</v>
      </c>
      <c r="AF438" s="232">
        <v>4000000</v>
      </c>
      <c r="AG438" s="232">
        <v>0</v>
      </c>
      <c r="AH438" s="232">
        <v>4000000</v>
      </c>
      <c r="AI438" s="233">
        <v>0</v>
      </c>
      <c r="AJ438" s="236"/>
      <c r="AK438" s="236"/>
      <c r="AL438" s="234"/>
    </row>
    <row r="439" spans="1:62" ht="24.6" customHeight="1" thickBot="1" x14ac:dyDescent="0.25">
      <c r="B439" s="6"/>
      <c r="C439" s="6"/>
      <c r="D439" s="6"/>
      <c r="E439" s="6"/>
      <c r="F439" s="6"/>
      <c r="G439" s="6"/>
      <c r="H439" s="428" t="s">
        <v>62</v>
      </c>
      <c r="I439" s="428"/>
      <c r="J439" s="428"/>
      <c r="K439" s="428"/>
      <c r="L439" s="428"/>
      <c r="M439" s="12"/>
      <c r="N439" s="12"/>
      <c r="O439" s="13">
        <f>SUM(O436:O438)</f>
        <v>3536169941</v>
      </c>
      <c r="P439" s="14">
        <f>SUM(P436:P438)</f>
        <v>15980260</v>
      </c>
      <c r="Q439" s="14">
        <f>SUM(Q436:Q438)</f>
        <v>1371796</v>
      </c>
      <c r="R439" s="14">
        <f>SUM(R436:R438)</f>
        <v>15370000</v>
      </c>
      <c r="S439" s="14"/>
      <c r="T439" s="14">
        <f t="shared" ref="T439:AI439" si="31">SUM(T436:T438)</f>
        <v>4500000</v>
      </c>
      <c r="U439" s="14">
        <f t="shared" si="31"/>
        <v>10870000</v>
      </c>
      <c r="V439" s="14">
        <f t="shared" si="31"/>
        <v>0</v>
      </c>
      <c r="W439" s="14">
        <f t="shared" si="31"/>
        <v>0</v>
      </c>
      <c r="X439" s="14">
        <f t="shared" si="31"/>
        <v>0</v>
      </c>
      <c r="Y439" s="14">
        <f t="shared" si="31"/>
        <v>0</v>
      </c>
      <c r="Z439" s="14">
        <f t="shared" si="31"/>
        <v>40220000</v>
      </c>
      <c r="AA439" s="14">
        <f t="shared" si="31"/>
        <v>0</v>
      </c>
      <c r="AB439" s="14">
        <f t="shared" si="31"/>
        <v>40220000</v>
      </c>
      <c r="AC439" s="14">
        <f t="shared" si="31"/>
        <v>53927885</v>
      </c>
      <c r="AD439" s="14">
        <f t="shared" si="31"/>
        <v>0</v>
      </c>
      <c r="AE439" s="14">
        <f t="shared" si="31"/>
        <v>53927885</v>
      </c>
      <c r="AF439" s="14">
        <f t="shared" si="31"/>
        <v>59300000</v>
      </c>
      <c r="AG439" s="14">
        <f t="shared" si="31"/>
        <v>0</v>
      </c>
      <c r="AH439" s="14">
        <f t="shared" si="31"/>
        <v>59300000</v>
      </c>
      <c r="AI439" s="15">
        <f t="shared" si="31"/>
        <v>3350000000</v>
      </c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ht="24.6" customHeight="1" thickBot="1" x14ac:dyDescent="0.25">
      <c r="B440" s="6"/>
      <c r="C440" s="17" t="s">
        <v>122</v>
      </c>
      <c r="D440" s="6"/>
      <c r="E440" s="6"/>
      <c r="F440" s="6"/>
      <c r="G440" s="6"/>
      <c r="H440" s="6"/>
      <c r="I440" s="6"/>
      <c r="J440" s="6"/>
      <c r="K440" s="201"/>
      <c r="L440" s="6"/>
      <c r="M440" s="6"/>
      <c r="N440" s="6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236"/>
      <c r="AK440" s="236"/>
      <c r="AL440" s="234"/>
      <c r="AM440" s="219"/>
      <c r="AN440" s="219"/>
      <c r="AO440" s="219"/>
      <c r="AP440" s="219"/>
      <c r="AQ440" s="219"/>
      <c r="AR440" s="219"/>
      <c r="AS440" s="219"/>
      <c r="AT440" s="219"/>
      <c r="AU440" s="219"/>
      <c r="AV440" s="219"/>
      <c r="AW440" s="219"/>
      <c r="AX440" s="219"/>
      <c r="AY440" s="219"/>
      <c r="AZ440" s="219"/>
      <c r="BA440" s="219"/>
      <c r="BB440" s="219"/>
      <c r="BC440" s="219"/>
      <c r="BD440" s="219"/>
      <c r="BE440" s="219"/>
      <c r="BF440" s="219"/>
      <c r="BG440" s="219"/>
      <c r="BH440" s="219"/>
      <c r="BI440" s="219"/>
      <c r="BJ440" s="219"/>
    </row>
    <row r="441" spans="1:62" s="219" customFormat="1" ht="24.6" customHeight="1" x14ac:dyDescent="0.2">
      <c r="A441" s="234"/>
      <c r="B441" s="220">
        <v>137</v>
      </c>
      <c r="C441" s="221">
        <v>3639</v>
      </c>
      <c r="D441" s="221">
        <v>6121</v>
      </c>
      <c r="E441" s="222">
        <v>1</v>
      </c>
      <c r="F441" s="222">
        <v>8323</v>
      </c>
      <c r="G441" s="223" t="s">
        <v>577</v>
      </c>
      <c r="H441" s="223" t="s">
        <v>578</v>
      </c>
      <c r="I441" s="223" t="s">
        <v>197</v>
      </c>
      <c r="J441" s="223">
        <v>400</v>
      </c>
      <c r="K441" s="223" t="s">
        <v>181</v>
      </c>
      <c r="L441" s="222">
        <v>2022</v>
      </c>
      <c r="M441" s="222">
        <v>2025</v>
      </c>
      <c r="N441" s="224">
        <v>0</v>
      </c>
      <c r="O441" s="224">
        <v>800000</v>
      </c>
      <c r="P441" s="224">
        <v>400000</v>
      </c>
      <c r="Q441" s="224">
        <v>200000</v>
      </c>
      <c r="R441" s="224">
        <v>200000</v>
      </c>
      <c r="S441" s="222"/>
      <c r="T441" s="224">
        <v>0</v>
      </c>
      <c r="U441" s="224">
        <v>200000</v>
      </c>
      <c r="V441" s="224">
        <v>0</v>
      </c>
      <c r="W441" s="224">
        <v>0</v>
      </c>
      <c r="X441" s="224">
        <v>0</v>
      </c>
      <c r="Y441" s="224">
        <v>0</v>
      </c>
      <c r="Z441" s="224">
        <v>0</v>
      </c>
      <c r="AA441" s="224">
        <v>0</v>
      </c>
      <c r="AB441" s="224">
        <v>0</v>
      </c>
      <c r="AC441" s="224">
        <v>0</v>
      </c>
      <c r="AD441" s="224">
        <v>0</v>
      </c>
      <c r="AE441" s="224">
        <v>0</v>
      </c>
      <c r="AF441" s="224">
        <v>0</v>
      </c>
      <c r="AG441" s="224">
        <v>0</v>
      </c>
      <c r="AH441" s="224">
        <v>0</v>
      </c>
      <c r="AI441" s="225">
        <v>0</v>
      </c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s="219" customFormat="1" ht="24.6" customHeight="1" x14ac:dyDescent="0.2">
      <c r="A442" s="234"/>
      <c r="B442" s="226">
        <v>137</v>
      </c>
      <c r="C442" s="215">
        <v>3639</v>
      </c>
      <c r="D442" s="215">
        <v>6121</v>
      </c>
      <c r="E442" s="216">
        <v>1</v>
      </c>
      <c r="F442" s="216"/>
      <c r="G442" s="217" t="s">
        <v>577</v>
      </c>
      <c r="H442" s="217" t="s">
        <v>579</v>
      </c>
      <c r="I442" s="217" t="s">
        <v>193</v>
      </c>
      <c r="J442" s="217">
        <v>400</v>
      </c>
      <c r="K442" s="217" t="s">
        <v>181</v>
      </c>
      <c r="L442" s="216">
        <v>2025</v>
      </c>
      <c r="M442" s="216">
        <v>2025</v>
      </c>
      <c r="N442" s="218">
        <v>0</v>
      </c>
      <c r="O442" s="218">
        <v>5000000</v>
      </c>
      <c r="P442" s="218">
        <v>0</v>
      </c>
      <c r="Q442" s="218">
        <v>0</v>
      </c>
      <c r="R442" s="218">
        <v>5000000</v>
      </c>
      <c r="S442" s="216"/>
      <c r="T442" s="218">
        <v>0</v>
      </c>
      <c r="U442" s="218">
        <v>5000000</v>
      </c>
      <c r="V442" s="218">
        <v>0</v>
      </c>
      <c r="W442" s="218">
        <v>0</v>
      </c>
      <c r="X442" s="218">
        <v>0</v>
      </c>
      <c r="Y442" s="218">
        <v>0</v>
      </c>
      <c r="Z442" s="218">
        <v>0</v>
      </c>
      <c r="AA442" s="218">
        <v>0</v>
      </c>
      <c r="AB442" s="218">
        <v>0</v>
      </c>
      <c r="AC442" s="218">
        <v>0</v>
      </c>
      <c r="AD442" s="218">
        <v>0</v>
      </c>
      <c r="AE442" s="218">
        <v>0</v>
      </c>
      <c r="AF442" s="218">
        <v>0</v>
      </c>
      <c r="AG442" s="218">
        <v>0</v>
      </c>
      <c r="AH442" s="218">
        <v>0</v>
      </c>
      <c r="AI442" s="227">
        <v>0</v>
      </c>
      <c r="AJ442" s="236"/>
      <c r="AK442" s="236"/>
      <c r="AL442" s="234"/>
    </row>
    <row r="443" spans="1:62" s="219" customFormat="1" ht="24.6" customHeight="1" x14ac:dyDescent="0.2">
      <c r="A443" s="234"/>
      <c r="B443" s="226">
        <v>230</v>
      </c>
      <c r="C443" s="215">
        <v>3639</v>
      </c>
      <c r="D443" s="215">
        <v>6121</v>
      </c>
      <c r="E443" s="216">
        <v>1</v>
      </c>
      <c r="F443" s="216">
        <v>8275000000</v>
      </c>
      <c r="G443" s="217" t="s">
        <v>178</v>
      </c>
      <c r="H443" s="217" t="s">
        <v>580</v>
      </c>
      <c r="I443" s="217" t="s">
        <v>581</v>
      </c>
      <c r="J443" s="217">
        <v>400</v>
      </c>
      <c r="K443" s="217" t="s">
        <v>493</v>
      </c>
      <c r="L443" s="216">
        <v>2020</v>
      </c>
      <c r="M443" s="216">
        <v>2026</v>
      </c>
      <c r="N443" s="218">
        <v>0</v>
      </c>
      <c r="O443" s="218">
        <v>27857000</v>
      </c>
      <c r="P443" s="218">
        <v>13066000</v>
      </c>
      <c r="Q443" s="218">
        <v>0</v>
      </c>
      <c r="R443" s="218">
        <v>7591000</v>
      </c>
      <c r="S443" s="216"/>
      <c r="T443" s="218">
        <v>7591000</v>
      </c>
      <c r="U443" s="218">
        <v>0</v>
      </c>
      <c r="V443" s="218">
        <v>0</v>
      </c>
      <c r="W443" s="218">
        <v>0</v>
      </c>
      <c r="X443" s="218">
        <v>0</v>
      </c>
      <c r="Y443" s="218">
        <v>0</v>
      </c>
      <c r="Z443" s="218">
        <v>7200000</v>
      </c>
      <c r="AA443" s="218">
        <v>0</v>
      </c>
      <c r="AB443" s="218">
        <v>7200000</v>
      </c>
      <c r="AC443" s="218">
        <v>0</v>
      </c>
      <c r="AD443" s="218">
        <v>0</v>
      </c>
      <c r="AE443" s="218">
        <v>0</v>
      </c>
      <c r="AF443" s="218">
        <v>0</v>
      </c>
      <c r="AG443" s="218">
        <v>0</v>
      </c>
      <c r="AH443" s="218">
        <v>0</v>
      </c>
      <c r="AI443" s="227">
        <v>0</v>
      </c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s="219" customFormat="1" ht="24.6" customHeight="1" x14ac:dyDescent="0.2">
      <c r="A444" s="234"/>
      <c r="B444" s="226">
        <v>230</v>
      </c>
      <c r="C444" s="215">
        <v>3639</v>
      </c>
      <c r="D444" s="215">
        <v>6121</v>
      </c>
      <c r="E444" s="216">
        <v>1</v>
      </c>
      <c r="F444" s="216">
        <v>8283000000</v>
      </c>
      <c r="G444" s="217" t="s">
        <v>178</v>
      </c>
      <c r="H444" s="217" t="s">
        <v>837</v>
      </c>
      <c r="I444" s="217" t="s">
        <v>184</v>
      </c>
      <c r="J444" s="217">
        <v>400</v>
      </c>
      <c r="K444" s="217" t="s">
        <v>181</v>
      </c>
      <c r="L444" s="216">
        <v>2019</v>
      </c>
      <c r="M444" s="216">
        <v>2025</v>
      </c>
      <c r="N444" s="218">
        <v>0</v>
      </c>
      <c r="O444" s="218">
        <v>29771032</v>
      </c>
      <c r="P444" s="218">
        <v>3420540</v>
      </c>
      <c r="Q444" s="218">
        <v>26115492</v>
      </c>
      <c r="R444" s="218">
        <v>235000</v>
      </c>
      <c r="S444" s="216"/>
      <c r="T444" s="218">
        <v>180000</v>
      </c>
      <c r="U444" s="218">
        <v>55000</v>
      </c>
      <c r="V444" s="218">
        <v>0</v>
      </c>
      <c r="W444" s="218">
        <v>0</v>
      </c>
      <c r="X444" s="218">
        <v>0</v>
      </c>
      <c r="Y444" s="218">
        <v>0</v>
      </c>
      <c r="Z444" s="218">
        <v>0</v>
      </c>
      <c r="AA444" s="218">
        <v>0</v>
      </c>
      <c r="AB444" s="218">
        <v>0</v>
      </c>
      <c r="AC444" s="218">
        <v>0</v>
      </c>
      <c r="AD444" s="218">
        <v>0</v>
      </c>
      <c r="AE444" s="218">
        <v>0</v>
      </c>
      <c r="AF444" s="218">
        <v>0</v>
      </c>
      <c r="AG444" s="218">
        <v>0</v>
      </c>
      <c r="AH444" s="218">
        <v>0</v>
      </c>
      <c r="AI444" s="227">
        <v>0</v>
      </c>
      <c r="AJ444" s="236"/>
      <c r="AK444" s="236"/>
      <c r="AL444" s="234"/>
    </row>
    <row r="445" spans="1:62" s="219" customFormat="1" ht="24.6" customHeight="1" x14ac:dyDescent="0.2">
      <c r="A445" s="234"/>
      <c r="B445" s="226">
        <v>230</v>
      </c>
      <c r="C445" s="215">
        <v>3639</v>
      </c>
      <c r="D445" s="215">
        <v>6121</v>
      </c>
      <c r="E445" s="216">
        <v>2</v>
      </c>
      <c r="F445" s="216">
        <v>8262000000</v>
      </c>
      <c r="G445" s="217" t="s">
        <v>178</v>
      </c>
      <c r="H445" s="217" t="s">
        <v>582</v>
      </c>
      <c r="I445" s="217" t="s">
        <v>248</v>
      </c>
      <c r="J445" s="217">
        <v>400</v>
      </c>
      <c r="K445" s="217" t="s">
        <v>181</v>
      </c>
      <c r="L445" s="216">
        <v>2019</v>
      </c>
      <c r="M445" s="216">
        <v>2029</v>
      </c>
      <c r="N445" s="218">
        <v>24000000</v>
      </c>
      <c r="O445" s="218">
        <v>320749849</v>
      </c>
      <c r="P445" s="218">
        <v>2068949</v>
      </c>
      <c r="Q445" s="218">
        <v>1589350</v>
      </c>
      <c r="R445" s="218">
        <v>6783000</v>
      </c>
      <c r="S445" s="216"/>
      <c r="T445" s="218">
        <v>5966000</v>
      </c>
      <c r="U445" s="218">
        <v>817000</v>
      </c>
      <c r="V445" s="218">
        <v>0</v>
      </c>
      <c r="W445" s="218">
        <v>0</v>
      </c>
      <c r="X445" s="218">
        <v>0</v>
      </c>
      <c r="Y445" s="218">
        <v>0</v>
      </c>
      <c r="Z445" s="218">
        <v>10000000</v>
      </c>
      <c r="AA445" s="218">
        <v>0</v>
      </c>
      <c r="AB445" s="218">
        <v>10000000</v>
      </c>
      <c r="AC445" s="218">
        <v>90205700</v>
      </c>
      <c r="AD445" s="218">
        <v>0</v>
      </c>
      <c r="AE445" s="218">
        <v>90205700</v>
      </c>
      <c r="AF445" s="218">
        <v>125000000</v>
      </c>
      <c r="AG445" s="218">
        <v>0</v>
      </c>
      <c r="AH445" s="218">
        <v>125000000</v>
      </c>
      <c r="AI445" s="227">
        <v>85102850</v>
      </c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s="219" customFormat="1" ht="24.6" customHeight="1" x14ac:dyDescent="0.2">
      <c r="A446" s="234"/>
      <c r="B446" s="226">
        <v>230</v>
      </c>
      <c r="C446" s="215">
        <v>3639</v>
      </c>
      <c r="D446" s="215">
        <v>6121</v>
      </c>
      <c r="E446" s="216">
        <v>1</v>
      </c>
      <c r="F446" s="216">
        <v>3303000000</v>
      </c>
      <c r="G446" s="217" t="s">
        <v>178</v>
      </c>
      <c r="H446" s="217" t="s">
        <v>583</v>
      </c>
      <c r="I446" s="217" t="s">
        <v>193</v>
      </c>
      <c r="J446" s="217">
        <v>400</v>
      </c>
      <c r="K446" s="217" t="s">
        <v>181</v>
      </c>
      <c r="L446" s="216">
        <v>2022</v>
      </c>
      <c r="M446" s="216">
        <v>2027</v>
      </c>
      <c r="N446" s="218">
        <v>0</v>
      </c>
      <c r="O446" s="218">
        <v>55407120</v>
      </c>
      <c r="P446" s="218">
        <v>1425700</v>
      </c>
      <c r="Q446" s="218">
        <v>2858620</v>
      </c>
      <c r="R446" s="218">
        <v>10233000</v>
      </c>
      <c r="S446" s="216"/>
      <c r="T446" s="218">
        <v>3808000</v>
      </c>
      <c r="U446" s="218">
        <v>6425000</v>
      </c>
      <c r="V446" s="218">
        <v>0</v>
      </c>
      <c r="W446" s="218">
        <v>0</v>
      </c>
      <c r="X446" s="218">
        <v>0</v>
      </c>
      <c r="Y446" s="218">
        <v>0</v>
      </c>
      <c r="Z446" s="218">
        <v>32199800</v>
      </c>
      <c r="AA446" s="218">
        <v>0</v>
      </c>
      <c r="AB446" s="218">
        <v>32199800</v>
      </c>
      <c r="AC446" s="218">
        <v>8690000</v>
      </c>
      <c r="AD446" s="218">
        <v>0</v>
      </c>
      <c r="AE446" s="218">
        <v>8690000</v>
      </c>
      <c r="AF446" s="218">
        <v>0</v>
      </c>
      <c r="AG446" s="218">
        <v>0</v>
      </c>
      <c r="AH446" s="218">
        <v>0</v>
      </c>
      <c r="AI446" s="227">
        <v>0</v>
      </c>
      <c r="AJ446" s="236"/>
      <c r="AK446" s="236"/>
      <c r="AL446" s="234"/>
    </row>
    <row r="447" spans="1:62" s="219" customFormat="1" ht="24.6" customHeight="1" x14ac:dyDescent="0.2">
      <c r="A447" s="234"/>
      <c r="B447" s="226">
        <v>230</v>
      </c>
      <c r="C447" s="215">
        <v>3639</v>
      </c>
      <c r="D447" s="215">
        <v>6121</v>
      </c>
      <c r="E447" s="216">
        <v>1</v>
      </c>
      <c r="F447" s="216">
        <v>8279000000</v>
      </c>
      <c r="G447" s="217" t="s">
        <v>178</v>
      </c>
      <c r="H447" s="217" t="s">
        <v>584</v>
      </c>
      <c r="I447" s="217" t="s">
        <v>184</v>
      </c>
      <c r="J447" s="217">
        <v>400</v>
      </c>
      <c r="K447" s="217" t="s">
        <v>181</v>
      </c>
      <c r="L447" s="216">
        <v>2022</v>
      </c>
      <c r="M447" s="216">
        <v>2027</v>
      </c>
      <c r="N447" s="218">
        <v>0</v>
      </c>
      <c r="O447" s="218">
        <v>23292300</v>
      </c>
      <c r="P447" s="218">
        <v>883300</v>
      </c>
      <c r="Q447" s="218">
        <v>265000</v>
      </c>
      <c r="R447" s="218">
        <v>17144000</v>
      </c>
      <c r="S447" s="216"/>
      <c r="T447" s="218">
        <v>607000</v>
      </c>
      <c r="U447" s="218">
        <v>16537000</v>
      </c>
      <c r="V447" s="218">
        <v>0</v>
      </c>
      <c r="W447" s="218">
        <v>0</v>
      </c>
      <c r="X447" s="218">
        <v>0</v>
      </c>
      <c r="Y447" s="218">
        <v>0</v>
      </c>
      <c r="Z447" s="218">
        <v>3000000</v>
      </c>
      <c r="AA447" s="218">
        <v>0</v>
      </c>
      <c r="AB447" s="218">
        <v>3000000</v>
      </c>
      <c r="AC447" s="218">
        <v>2000000</v>
      </c>
      <c r="AD447" s="218">
        <v>0</v>
      </c>
      <c r="AE447" s="218">
        <v>2000000</v>
      </c>
      <c r="AF447" s="218">
        <v>0</v>
      </c>
      <c r="AG447" s="218">
        <v>0</v>
      </c>
      <c r="AH447" s="218">
        <v>0</v>
      </c>
      <c r="AI447" s="227">
        <v>0</v>
      </c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s="219" customFormat="1" ht="24.6" customHeight="1" x14ac:dyDescent="0.2">
      <c r="A448" s="234"/>
      <c r="B448" s="226">
        <v>230</v>
      </c>
      <c r="C448" s="215">
        <v>3639</v>
      </c>
      <c r="D448" s="215">
        <v>6121</v>
      </c>
      <c r="E448" s="216">
        <v>2</v>
      </c>
      <c r="F448" s="216">
        <v>8305000000</v>
      </c>
      <c r="G448" s="217" t="s">
        <v>178</v>
      </c>
      <c r="H448" s="217" t="s">
        <v>585</v>
      </c>
      <c r="I448" s="217" t="s">
        <v>253</v>
      </c>
      <c r="J448" s="217">
        <v>400</v>
      </c>
      <c r="K448" s="217" t="s">
        <v>181</v>
      </c>
      <c r="L448" s="216">
        <v>2024</v>
      </c>
      <c r="M448" s="216">
        <v>2026</v>
      </c>
      <c r="N448" s="218">
        <v>0</v>
      </c>
      <c r="O448" s="218">
        <v>3100000</v>
      </c>
      <c r="P448" s="218">
        <v>0</v>
      </c>
      <c r="Q448" s="218">
        <v>0</v>
      </c>
      <c r="R448" s="218">
        <v>600000</v>
      </c>
      <c r="S448" s="216"/>
      <c r="T448" s="218">
        <v>0</v>
      </c>
      <c r="U448" s="218">
        <v>600000</v>
      </c>
      <c r="V448" s="218">
        <v>0</v>
      </c>
      <c r="W448" s="218">
        <v>0</v>
      </c>
      <c r="X448" s="218">
        <v>0</v>
      </c>
      <c r="Y448" s="218">
        <v>0</v>
      </c>
      <c r="Z448" s="218">
        <v>2500000</v>
      </c>
      <c r="AA448" s="218">
        <v>0</v>
      </c>
      <c r="AB448" s="218">
        <v>2500000</v>
      </c>
      <c r="AC448" s="218">
        <v>0</v>
      </c>
      <c r="AD448" s="218">
        <v>0</v>
      </c>
      <c r="AE448" s="218">
        <v>0</v>
      </c>
      <c r="AF448" s="218">
        <v>0</v>
      </c>
      <c r="AG448" s="218">
        <v>0</v>
      </c>
      <c r="AH448" s="218">
        <v>0</v>
      </c>
      <c r="AI448" s="227">
        <v>0</v>
      </c>
      <c r="AJ448" s="236"/>
      <c r="AK448" s="236"/>
      <c r="AL448" s="234"/>
    </row>
    <row r="449" spans="1:62" s="219" customFormat="1" ht="24.6" customHeight="1" x14ac:dyDescent="0.2">
      <c r="A449" s="234"/>
      <c r="B449" s="226">
        <v>230</v>
      </c>
      <c r="C449" s="215">
        <v>3639</v>
      </c>
      <c r="D449" s="215">
        <v>6121</v>
      </c>
      <c r="E449" s="216">
        <v>2</v>
      </c>
      <c r="F449" s="216">
        <v>8249000000</v>
      </c>
      <c r="G449" s="217" t="s">
        <v>178</v>
      </c>
      <c r="H449" s="217" t="s">
        <v>586</v>
      </c>
      <c r="I449" s="217" t="s">
        <v>212</v>
      </c>
      <c r="J449" s="217">
        <v>400</v>
      </c>
      <c r="K449" s="217" t="s">
        <v>587</v>
      </c>
      <c r="L449" s="216">
        <v>2020</v>
      </c>
      <c r="M449" s="216">
        <v>2028</v>
      </c>
      <c r="N449" s="218">
        <v>0</v>
      </c>
      <c r="O449" s="218">
        <v>47836113</v>
      </c>
      <c r="P449" s="218">
        <v>20836113</v>
      </c>
      <c r="Q449" s="218">
        <v>0</v>
      </c>
      <c r="R449" s="218">
        <v>0</v>
      </c>
      <c r="S449" s="216"/>
      <c r="T449" s="218">
        <v>0</v>
      </c>
      <c r="U449" s="218">
        <v>0</v>
      </c>
      <c r="V449" s="218">
        <v>0</v>
      </c>
      <c r="W449" s="218">
        <v>0</v>
      </c>
      <c r="X449" s="218">
        <v>0</v>
      </c>
      <c r="Y449" s="218">
        <v>0</v>
      </c>
      <c r="Z449" s="218">
        <v>0</v>
      </c>
      <c r="AA449" s="218">
        <v>0</v>
      </c>
      <c r="AB449" s="218">
        <v>0</v>
      </c>
      <c r="AC449" s="218">
        <v>5000000</v>
      </c>
      <c r="AD449" s="218">
        <v>0</v>
      </c>
      <c r="AE449" s="218">
        <v>5000000</v>
      </c>
      <c r="AF449" s="218">
        <v>22000000</v>
      </c>
      <c r="AG449" s="218">
        <v>0</v>
      </c>
      <c r="AH449" s="218">
        <v>22000000</v>
      </c>
      <c r="AI449" s="227">
        <v>0</v>
      </c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s="219" customFormat="1" ht="24.6" customHeight="1" x14ac:dyDescent="0.2">
      <c r="A450" s="234"/>
      <c r="B450" s="226">
        <v>230</v>
      </c>
      <c r="C450" s="215">
        <v>3639</v>
      </c>
      <c r="D450" s="215">
        <v>6121</v>
      </c>
      <c r="E450" s="216">
        <v>1</v>
      </c>
      <c r="F450" s="216">
        <v>8282000000</v>
      </c>
      <c r="G450" s="217" t="s">
        <v>178</v>
      </c>
      <c r="H450" s="217" t="s">
        <v>588</v>
      </c>
      <c r="I450" s="217" t="s">
        <v>212</v>
      </c>
      <c r="J450" s="217">
        <v>400</v>
      </c>
      <c r="K450" s="217" t="s">
        <v>587</v>
      </c>
      <c r="L450" s="216">
        <v>2022</v>
      </c>
      <c r="M450" s="216">
        <v>2032</v>
      </c>
      <c r="N450" s="218">
        <v>600000000</v>
      </c>
      <c r="O450" s="218">
        <v>1506806258</v>
      </c>
      <c r="P450" s="218">
        <v>2489878</v>
      </c>
      <c r="Q450" s="218">
        <v>457380</v>
      </c>
      <c r="R450" s="218">
        <v>2783000</v>
      </c>
      <c r="S450" s="216"/>
      <c r="T450" s="218">
        <v>970000</v>
      </c>
      <c r="U450" s="218">
        <v>1813000</v>
      </c>
      <c r="V450" s="218">
        <v>0</v>
      </c>
      <c r="W450" s="218">
        <v>0</v>
      </c>
      <c r="X450" s="218">
        <v>0</v>
      </c>
      <c r="Y450" s="218">
        <v>0</v>
      </c>
      <c r="Z450" s="218">
        <v>210076000</v>
      </c>
      <c r="AA450" s="218">
        <v>0</v>
      </c>
      <c r="AB450" s="218">
        <v>210076000</v>
      </c>
      <c r="AC450" s="218">
        <v>499664000</v>
      </c>
      <c r="AD450" s="218">
        <v>0</v>
      </c>
      <c r="AE450" s="218">
        <v>499664000</v>
      </c>
      <c r="AF450" s="218">
        <v>521348000</v>
      </c>
      <c r="AG450" s="218">
        <v>0</v>
      </c>
      <c r="AH450" s="218">
        <v>521348000</v>
      </c>
      <c r="AI450" s="227">
        <v>269988000</v>
      </c>
      <c r="AJ450" s="236"/>
      <c r="AK450" s="236"/>
      <c r="AL450" s="234"/>
    </row>
    <row r="451" spans="1:62" s="219" customFormat="1" ht="24.6" customHeight="1" x14ac:dyDescent="0.2">
      <c r="A451" s="234"/>
      <c r="B451" s="275">
        <v>230</v>
      </c>
      <c r="C451" s="215">
        <v>3639</v>
      </c>
      <c r="D451" s="215">
        <v>6121</v>
      </c>
      <c r="E451" s="216">
        <v>1</v>
      </c>
      <c r="F451" s="216">
        <v>8233000000</v>
      </c>
      <c r="G451" s="217" t="s">
        <v>178</v>
      </c>
      <c r="H451" s="217" t="s">
        <v>589</v>
      </c>
      <c r="I451" s="217" t="s">
        <v>180</v>
      </c>
      <c r="J451" s="217">
        <v>400</v>
      </c>
      <c r="K451" s="217" t="s">
        <v>181</v>
      </c>
      <c r="L451" s="216">
        <v>2018</v>
      </c>
      <c r="M451" s="216">
        <v>2027</v>
      </c>
      <c r="N451" s="218">
        <v>0</v>
      </c>
      <c r="O451" s="218">
        <v>68352073</v>
      </c>
      <c r="P451" s="218">
        <v>937073</v>
      </c>
      <c r="Q451" s="218">
        <v>0</v>
      </c>
      <c r="R451" s="218">
        <v>115000</v>
      </c>
      <c r="S451" s="216"/>
      <c r="T451" s="218">
        <v>115000</v>
      </c>
      <c r="U451" s="218">
        <v>0</v>
      </c>
      <c r="V451" s="218">
        <v>0</v>
      </c>
      <c r="W451" s="218">
        <v>0</v>
      </c>
      <c r="X451" s="218">
        <v>0</v>
      </c>
      <c r="Y451" s="218">
        <v>0</v>
      </c>
      <c r="Z451" s="218">
        <v>33000000</v>
      </c>
      <c r="AA451" s="218">
        <v>0</v>
      </c>
      <c r="AB451" s="218">
        <v>33000000</v>
      </c>
      <c r="AC451" s="218">
        <v>34300000</v>
      </c>
      <c r="AD451" s="218">
        <v>0</v>
      </c>
      <c r="AE451" s="218">
        <v>34300000</v>
      </c>
      <c r="AF451" s="218">
        <v>0</v>
      </c>
      <c r="AG451" s="218">
        <v>0</v>
      </c>
      <c r="AH451" s="287">
        <v>0</v>
      </c>
      <c r="AI451" s="285">
        <v>0</v>
      </c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s="283" customFormat="1" ht="24.6" customHeight="1" x14ac:dyDescent="0.2">
      <c r="A452" s="276"/>
      <c r="B452" s="277">
        <v>136</v>
      </c>
      <c r="C452" s="278">
        <v>3639</v>
      </c>
      <c r="D452" s="279">
        <v>6122</v>
      </c>
      <c r="E452" s="280">
        <v>1</v>
      </c>
      <c r="F452" s="280">
        <v>8249000000</v>
      </c>
      <c r="G452" s="281" t="s">
        <v>886</v>
      </c>
      <c r="H452" s="281" t="s">
        <v>888</v>
      </c>
      <c r="I452" s="281" t="s">
        <v>212</v>
      </c>
      <c r="J452" s="281">
        <v>400</v>
      </c>
      <c r="K452" s="281" t="s">
        <v>181</v>
      </c>
      <c r="L452" s="280">
        <v>2025</v>
      </c>
      <c r="M452" s="280">
        <v>2025</v>
      </c>
      <c r="N452" s="282">
        <v>0</v>
      </c>
      <c r="O452" s="282">
        <v>1100000</v>
      </c>
      <c r="P452" s="282">
        <v>0</v>
      </c>
      <c r="Q452" s="282">
        <v>0</v>
      </c>
      <c r="R452" s="282">
        <v>1100000</v>
      </c>
      <c r="S452" s="280"/>
      <c r="T452" s="282">
        <v>1100000</v>
      </c>
      <c r="U452" s="282">
        <v>0</v>
      </c>
      <c r="V452" s="282">
        <v>0</v>
      </c>
      <c r="W452" s="282">
        <v>0</v>
      </c>
      <c r="X452" s="282">
        <v>0</v>
      </c>
      <c r="Y452" s="282">
        <v>0</v>
      </c>
      <c r="Z452" s="282">
        <v>0</v>
      </c>
      <c r="AA452" s="282">
        <v>0</v>
      </c>
      <c r="AB452" s="282">
        <v>0</v>
      </c>
      <c r="AC452" s="282">
        <v>0</v>
      </c>
      <c r="AD452" s="282">
        <v>0</v>
      </c>
      <c r="AE452" s="282">
        <v>0</v>
      </c>
      <c r="AF452" s="282">
        <v>0</v>
      </c>
      <c r="AG452" s="289">
        <v>0</v>
      </c>
      <c r="AH452" s="348">
        <v>0</v>
      </c>
      <c r="AI452" s="286">
        <v>0</v>
      </c>
      <c r="AJ452" s="236"/>
      <c r="AK452" s="236"/>
      <c r="AL452" s="234"/>
      <c r="AM452" s="219"/>
      <c r="AN452" s="219"/>
      <c r="AO452" s="219"/>
      <c r="AP452" s="219"/>
      <c r="AQ452" s="219"/>
      <c r="AR452" s="219"/>
      <c r="AS452" s="219"/>
      <c r="AT452" s="219"/>
      <c r="AU452" s="219"/>
      <c r="AV452" s="219"/>
      <c r="AW452" s="219"/>
      <c r="AX452" s="219"/>
      <c r="AY452" s="219"/>
      <c r="AZ452" s="219"/>
      <c r="BA452" s="219"/>
      <c r="BB452" s="219"/>
      <c r="BC452" s="219"/>
      <c r="BD452" s="219"/>
      <c r="BE452" s="219"/>
      <c r="BF452" s="219"/>
      <c r="BG452" s="219"/>
      <c r="BH452" s="219"/>
      <c r="BI452" s="219"/>
      <c r="BJ452" s="219"/>
    </row>
    <row r="453" spans="1:62" s="219" customFormat="1" ht="24.6" customHeight="1" x14ac:dyDescent="0.2">
      <c r="A453" s="234"/>
      <c r="B453" s="274">
        <v>137</v>
      </c>
      <c r="C453" s="215">
        <v>3639</v>
      </c>
      <c r="D453" s="215">
        <v>6130</v>
      </c>
      <c r="E453" s="216">
        <v>1</v>
      </c>
      <c r="F453" s="216">
        <v>8323</v>
      </c>
      <c r="G453" s="217" t="s">
        <v>577</v>
      </c>
      <c r="H453" s="217" t="s">
        <v>590</v>
      </c>
      <c r="I453" s="217" t="s">
        <v>197</v>
      </c>
      <c r="J453" s="217">
        <v>400</v>
      </c>
      <c r="K453" s="217" t="s">
        <v>181</v>
      </c>
      <c r="L453" s="216">
        <v>2022</v>
      </c>
      <c r="M453" s="216">
        <v>2028</v>
      </c>
      <c r="N453" s="218">
        <v>0</v>
      </c>
      <c r="O453" s="218">
        <v>83200000</v>
      </c>
      <c r="P453" s="218">
        <v>21000000</v>
      </c>
      <c r="Q453" s="218">
        <v>7200000</v>
      </c>
      <c r="R453" s="218">
        <v>10000000</v>
      </c>
      <c r="S453" s="216"/>
      <c r="T453" s="218">
        <v>0</v>
      </c>
      <c r="U453" s="218">
        <v>10000000</v>
      </c>
      <c r="V453" s="218">
        <v>0</v>
      </c>
      <c r="W453" s="218">
        <v>0</v>
      </c>
      <c r="X453" s="218">
        <v>0</v>
      </c>
      <c r="Y453" s="218">
        <v>0</v>
      </c>
      <c r="Z453" s="218">
        <v>20000000</v>
      </c>
      <c r="AA453" s="218">
        <v>0</v>
      </c>
      <c r="AB453" s="218">
        <v>20000000</v>
      </c>
      <c r="AC453" s="218">
        <v>20000000</v>
      </c>
      <c r="AD453" s="218">
        <v>0</v>
      </c>
      <c r="AE453" s="218">
        <v>20000000</v>
      </c>
      <c r="AF453" s="218">
        <v>5000000</v>
      </c>
      <c r="AG453" s="218">
        <v>0</v>
      </c>
      <c r="AH453" s="288">
        <v>5000000</v>
      </c>
      <c r="AI453" s="284">
        <v>0</v>
      </c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s="219" customFormat="1" ht="24.6" customHeight="1" x14ac:dyDescent="0.2">
      <c r="A454" s="234"/>
      <c r="B454" s="226">
        <v>137</v>
      </c>
      <c r="C454" s="215">
        <v>3639</v>
      </c>
      <c r="D454" s="215">
        <v>6130</v>
      </c>
      <c r="E454" s="216">
        <v>1</v>
      </c>
      <c r="F454" s="216"/>
      <c r="G454" s="217" t="s">
        <v>577</v>
      </c>
      <c r="H454" s="217" t="s">
        <v>591</v>
      </c>
      <c r="I454" s="217" t="s">
        <v>197</v>
      </c>
      <c r="J454" s="217">
        <v>400</v>
      </c>
      <c r="K454" s="217" t="s">
        <v>181</v>
      </c>
      <c r="L454" s="216">
        <v>2022</v>
      </c>
      <c r="M454" s="216">
        <v>2028</v>
      </c>
      <c r="N454" s="218">
        <v>0</v>
      </c>
      <c r="O454" s="218">
        <v>69200000</v>
      </c>
      <c r="P454" s="218">
        <v>27000000</v>
      </c>
      <c r="Q454" s="218">
        <v>7200000</v>
      </c>
      <c r="R454" s="218">
        <v>10000000</v>
      </c>
      <c r="S454" s="216"/>
      <c r="T454" s="218">
        <v>0</v>
      </c>
      <c r="U454" s="218">
        <v>10000000</v>
      </c>
      <c r="V454" s="218">
        <v>0</v>
      </c>
      <c r="W454" s="218">
        <v>0</v>
      </c>
      <c r="X454" s="218">
        <v>0</v>
      </c>
      <c r="Y454" s="218">
        <v>0</v>
      </c>
      <c r="Z454" s="218">
        <v>10000000</v>
      </c>
      <c r="AA454" s="218">
        <v>0</v>
      </c>
      <c r="AB454" s="218">
        <v>10000000</v>
      </c>
      <c r="AC454" s="218">
        <v>10000000</v>
      </c>
      <c r="AD454" s="218">
        <v>0</v>
      </c>
      <c r="AE454" s="218">
        <v>10000000</v>
      </c>
      <c r="AF454" s="218">
        <v>5000000</v>
      </c>
      <c r="AG454" s="218">
        <v>0</v>
      </c>
      <c r="AH454" s="218">
        <v>5000000</v>
      </c>
      <c r="AI454" s="227">
        <v>0</v>
      </c>
      <c r="AJ454" s="236"/>
      <c r="AK454" s="236"/>
      <c r="AL454" s="234"/>
    </row>
    <row r="455" spans="1:62" s="219" customFormat="1" ht="24.6" customHeight="1" x14ac:dyDescent="0.2">
      <c r="A455" s="234"/>
      <c r="B455" s="226">
        <v>137</v>
      </c>
      <c r="C455" s="215">
        <v>3639</v>
      </c>
      <c r="D455" s="215">
        <v>6130</v>
      </c>
      <c r="E455" s="216">
        <v>1</v>
      </c>
      <c r="F455" s="216"/>
      <c r="G455" s="217" t="s">
        <v>577</v>
      </c>
      <c r="H455" s="217" t="s">
        <v>592</v>
      </c>
      <c r="I455" s="217" t="s">
        <v>429</v>
      </c>
      <c r="J455" s="217">
        <v>400</v>
      </c>
      <c r="K455" s="217" t="s">
        <v>181</v>
      </c>
      <c r="L455" s="216">
        <v>2024</v>
      </c>
      <c r="M455" s="216">
        <v>2025</v>
      </c>
      <c r="N455" s="218">
        <v>0</v>
      </c>
      <c r="O455" s="218">
        <v>2800000</v>
      </c>
      <c r="P455" s="218">
        <v>0</v>
      </c>
      <c r="Q455" s="218">
        <v>1500000</v>
      </c>
      <c r="R455" s="218">
        <v>1300000</v>
      </c>
      <c r="S455" s="216"/>
      <c r="T455" s="218">
        <v>0</v>
      </c>
      <c r="U455" s="218">
        <v>1300000</v>
      </c>
      <c r="V455" s="218">
        <v>0</v>
      </c>
      <c r="W455" s="218">
        <v>0</v>
      </c>
      <c r="X455" s="218">
        <v>0</v>
      </c>
      <c r="Y455" s="218">
        <v>0</v>
      </c>
      <c r="Z455" s="218">
        <v>0</v>
      </c>
      <c r="AA455" s="218">
        <v>0</v>
      </c>
      <c r="AB455" s="218">
        <v>0</v>
      </c>
      <c r="AC455" s="218">
        <v>0</v>
      </c>
      <c r="AD455" s="218">
        <v>0</v>
      </c>
      <c r="AE455" s="218">
        <v>0</v>
      </c>
      <c r="AF455" s="218">
        <v>0</v>
      </c>
      <c r="AG455" s="218">
        <v>0</v>
      </c>
      <c r="AH455" s="218">
        <v>0</v>
      </c>
      <c r="AI455" s="227">
        <v>0</v>
      </c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s="219" customFormat="1" ht="24.6" customHeight="1" x14ac:dyDescent="0.2">
      <c r="A456" s="234"/>
      <c r="B456" s="226">
        <v>137</v>
      </c>
      <c r="C456" s="215">
        <v>3639</v>
      </c>
      <c r="D456" s="215">
        <v>6130</v>
      </c>
      <c r="E456" s="216">
        <v>1</v>
      </c>
      <c r="F456" s="216"/>
      <c r="G456" s="217" t="s">
        <v>577</v>
      </c>
      <c r="H456" s="217" t="s">
        <v>593</v>
      </c>
      <c r="I456" s="217" t="s">
        <v>180</v>
      </c>
      <c r="J456" s="217">
        <v>400</v>
      </c>
      <c r="K456" s="217" t="s">
        <v>594</v>
      </c>
      <c r="L456" s="216">
        <v>2025</v>
      </c>
      <c r="M456" s="216">
        <v>2025</v>
      </c>
      <c r="N456" s="218">
        <v>0</v>
      </c>
      <c r="O456" s="218">
        <v>1000000</v>
      </c>
      <c r="P456" s="218">
        <v>0</v>
      </c>
      <c r="Q456" s="218">
        <v>0</v>
      </c>
      <c r="R456" s="218">
        <v>1000000</v>
      </c>
      <c r="S456" s="216"/>
      <c r="T456" s="218">
        <v>0</v>
      </c>
      <c r="U456" s="218">
        <v>1000000</v>
      </c>
      <c r="V456" s="218">
        <v>0</v>
      </c>
      <c r="W456" s="218">
        <v>0</v>
      </c>
      <c r="X456" s="218">
        <v>0</v>
      </c>
      <c r="Y456" s="218">
        <v>0</v>
      </c>
      <c r="Z456" s="218">
        <v>0</v>
      </c>
      <c r="AA456" s="218">
        <v>0</v>
      </c>
      <c r="AB456" s="218">
        <v>0</v>
      </c>
      <c r="AC456" s="218">
        <v>0</v>
      </c>
      <c r="AD456" s="218">
        <v>0</v>
      </c>
      <c r="AE456" s="218">
        <v>0</v>
      </c>
      <c r="AF456" s="218">
        <v>0</v>
      </c>
      <c r="AG456" s="218">
        <v>0</v>
      </c>
      <c r="AH456" s="218">
        <v>0</v>
      </c>
      <c r="AI456" s="227">
        <v>0</v>
      </c>
      <c r="AJ456" s="236"/>
      <c r="AK456" s="236"/>
      <c r="AL456" s="234"/>
    </row>
    <row r="457" spans="1:62" s="219" customFormat="1" ht="24.6" customHeight="1" x14ac:dyDescent="0.2">
      <c r="A457" s="234"/>
      <c r="B457" s="226">
        <v>137</v>
      </c>
      <c r="C457" s="215">
        <v>3639</v>
      </c>
      <c r="D457" s="215">
        <v>6130</v>
      </c>
      <c r="E457" s="216">
        <v>1</v>
      </c>
      <c r="F457" s="216"/>
      <c r="G457" s="217" t="s">
        <v>577</v>
      </c>
      <c r="H457" s="217" t="s">
        <v>595</v>
      </c>
      <c r="I457" s="217" t="s">
        <v>197</v>
      </c>
      <c r="J457" s="217">
        <v>400</v>
      </c>
      <c r="K457" s="217" t="s">
        <v>181</v>
      </c>
      <c r="L457" s="216">
        <v>2024</v>
      </c>
      <c r="M457" s="216">
        <v>2026</v>
      </c>
      <c r="N457" s="218">
        <v>0</v>
      </c>
      <c r="O457" s="218">
        <v>20400000</v>
      </c>
      <c r="P457" s="218">
        <v>0</v>
      </c>
      <c r="Q457" s="218">
        <v>5400000</v>
      </c>
      <c r="R457" s="218">
        <v>10000000</v>
      </c>
      <c r="S457" s="216"/>
      <c r="T457" s="218">
        <v>0</v>
      </c>
      <c r="U457" s="218">
        <v>10000000</v>
      </c>
      <c r="V457" s="218">
        <v>0</v>
      </c>
      <c r="W457" s="218">
        <v>0</v>
      </c>
      <c r="X457" s="218">
        <v>0</v>
      </c>
      <c r="Y457" s="218">
        <v>0</v>
      </c>
      <c r="Z457" s="218">
        <v>5000000</v>
      </c>
      <c r="AA457" s="218">
        <v>0</v>
      </c>
      <c r="AB457" s="218">
        <v>5000000</v>
      </c>
      <c r="AC457" s="218">
        <v>0</v>
      </c>
      <c r="AD457" s="218">
        <v>0</v>
      </c>
      <c r="AE457" s="218">
        <v>0</v>
      </c>
      <c r="AF457" s="218">
        <v>0</v>
      </c>
      <c r="AG457" s="218">
        <v>0</v>
      </c>
      <c r="AH457" s="218">
        <v>0</v>
      </c>
      <c r="AI457" s="227">
        <v>0</v>
      </c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s="219" customFormat="1" ht="24.6" customHeight="1" x14ac:dyDescent="0.2">
      <c r="A458" s="234"/>
      <c r="B458" s="226">
        <v>137</v>
      </c>
      <c r="C458" s="215">
        <v>3639</v>
      </c>
      <c r="D458" s="215">
        <v>6130</v>
      </c>
      <c r="E458" s="216">
        <v>1</v>
      </c>
      <c r="F458" s="216"/>
      <c r="G458" s="217" t="s">
        <v>577</v>
      </c>
      <c r="H458" s="217" t="s">
        <v>596</v>
      </c>
      <c r="I458" s="217" t="s">
        <v>193</v>
      </c>
      <c r="J458" s="217">
        <v>400</v>
      </c>
      <c r="K458" s="217" t="s">
        <v>181</v>
      </c>
      <c r="L458" s="216">
        <v>2025</v>
      </c>
      <c r="M458" s="216">
        <v>2025</v>
      </c>
      <c r="N458" s="218">
        <v>0</v>
      </c>
      <c r="O458" s="218">
        <v>135000000</v>
      </c>
      <c r="P458" s="218">
        <v>0</v>
      </c>
      <c r="Q458" s="218">
        <v>0</v>
      </c>
      <c r="R458" s="218">
        <v>135000000</v>
      </c>
      <c r="S458" s="216"/>
      <c r="T458" s="218">
        <v>0</v>
      </c>
      <c r="U458" s="218">
        <v>135000000</v>
      </c>
      <c r="V458" s="218">
        <v>0</v>
      </c>
      <c r="W458" s="218">
        <v>0</v>
      </c>
      <c r="X458" s="218">
        <v>0</v>
      </c>
      <c r="Y458" s="218">
        <v>0</v>
      </c>
      <c r="Z458" s="218">
        <v>0</v>
      </c>
      <c r="AA458" s="218">
        <v>0</v>
      </c>
      <c r="AB458" s="218">
        <v>0</v>
      </c>
      <c r="AC458" s="218">
        <v>0</v>
      </c>
      <c r="AD458" s="218">
        <v>0</v>
      </c>
      <c r="AE458" s="218">
        <v>0</v>
      </c>
      <c r="AF458" s="218">
        <v>0</v>
      </c>
      <c r="AG458" s="218">
        <v>0</v>
      </c>
      <c r="AH458" s="218">
        <v>0</v>
      </c>
      <c r="AI458" s="227">
        <v>0</v>
      </c>
      <c r="AJ458" s="236"/>
      <c r="AK458" s="236"/>
      <c r="AL458" s="234"/>
    </row>
    <row r="459" spans="1:62" s="219" customFormat="1" ht="24.6" customHeight="1" x14ac:dyDescent="0.2">
      <c r="A459" s="234"/>
      <c r="B459" s="226">
        <v>137</v>
      </c>
      <c r="C459" s="215">
        <v>3639</v>
      </c>
      <c r="D459" s="215">
        <v>6130</v>
      </c>
      <c r="E459" s="216">
        <v>1</v>
      </c>
      <c r="F459" s="216"/>
      <c r="G459" s="217" t="s">
        <v>577</v>
      </c>
      <c r="H459" s="217" t="s">
        <v>597</v>
      </c>
      <c r="I459" s="217" t="s">
        <v>598</v>
      </c>
      <c r="J459" s="217">
        <v>400</v>
      </c>
      <c r="K459" s="217" t="s">
        <v>181</v>
      </c>
      <c r="L459" s="216">
        <v>2024</v>
      </c>
      <c r="M459" s="216">
        <v>2025</v>
      </c>
      <c r="N459" s="218">
        <v>0</v>
      </c>
      <c r="O459" s="218">
        <v>10500000</v>
      </c>
      <c r="P459" s="218">
        <v>0</v>
      </c>
      <c r="Q459" s="218">
        <v>3500000</v>
      </c>
      <c r="R459" s="218">
        <v>7000000</v>
      </c>
      <c r="S459" s="216"/>
      <c r="T459" s="218">
        <v>0</v>
      </c>
      <c r="U459" s="218">
        <v>7000000</v>
      </c>
      <c r="V459" s="218">
        <v>0</v>
      </c>
      <c r="W459" s="218">
        <v>0</v>
      </c>
      <c r="X459" s="218">
        <v>0</v>
      </c>
      <c r="Y459" s="218">
        <v>0</v>
      </c>
      <c r="Z459" s="218">
        <v>0</v>
      </c>
      <c r="AA459" s="218">
        <v>0</v>
      </c>
      <c r="AB459" s="218">
        <v>0</v>
      </c>
      <c r="AC459" s="218">
        <v>0</v>
      </c>
      <c r="AD459" s="218">
        <v>0</v>
      </c>
      <c r="AE459" s="218">
        <v>0</v>
      </c>
      <c r="AF459" s="218">
        <v>0</v>
      </c>
      <c r="AG459" s="218">
        <v>0</v>
      </c>
      <c r="AH459" s="218">
        <v>0</v>
      </c>
      <c r="AI459" s="227">
        <v>0</v>
      </c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s="219" customFormat="1" ht="24.6" customHeight="1" x14ac:dyDescent="0.2">
      <c r="A460" s="234"/>
      <c r="B460" s="226">
        <v>137</v>
      </c>
      <c r="C460" s="215">
        <v>3639</v>
      </c>
      <c r="D460" s="215">
        <v>6130</v>
      </c>
      <c r="E460" s="216">
        <v>1</v>
      </c>
      <c r="F460" s="216"/>
      <c r="G460" s="217" t="s">
        <v>577</v>
      </c>
      <c r="H460" s="217" t="s">
        <v>599</v>
      </c>
      <c r="I460" s="217" t="s">
        <v>600</v>
      </c>
      <c r="J460" s="217">
        <v>400</v>
      </c>
      <c r="K460" s="217" t="s">
        <v>181</v>
      </c>
      <c r="L460" s="216">
        <v>2023</v>
      </c>
      <c r="M460" s="216">
        <v>2025</v>
      </c>
      <c r="N460" s="218">
        <v>0</v>
      </c>
      <c r="O460" s="218">
        <v>2420500</v>
      </c>
      <c r="P460" s="218">
        <v>110500</v>
      </c>
      <c r="Q460" s="218">
        <v>0</v>
      </c>
      <c r="R460" s="218">
        <v>2310000</v>
      </c>
      <c r="S460" s="216"/>
      <c r="T460" s="218">
        <v>0</v>
      </c>
      <c r="U460" s="218">
        <v>2310000</v>
      </c>
      <c r="V460" s="218">
        <v>0</v>
      </c>
      <c r="W460" s="218">
        <v>0</v>
      </c>
      <c r="X460" s="218">
        <v>0</v>
      </c>
      <c r="Y460" s="218">
        <v>0</v>
      </c>
      <c r="Z460" s="218">
        <v>0</v>
      </c>
      <c r="AA460" s="218">
        <v>0</v>
      </c>
      <c r="AB460" s="218">
        <v>0</v>
      </c>
      <c r="AC460" s="218">
        <v>0</v>
      </c>
      <c r="AD460" s="218">
        <v>0</v>
      </c>
      <c r="AE460" s="218">
        <v>0</v>
      </c>
      <c r="AF460" s="218">
        <v>0</v>
      </c>
      <c r="AG460" s="218">
        <v>0</v>
      </c>
      <c r="AH460" s="218">
        <v>0</v>
      </c>
      <c r="AI460" s="227">
        <v>0</v>
      </c>
      <c r="AJ460" s="236"/>
      <c r="AK460" s="236"/>
      <c r="AL460" s="234"/>
    </row>
    <row r="461" spans="1:62" s="219" customFormat="1" ht="24.6" customHeight="1" x14ac:dyDescent="0.2">
      <c r="A461" s="234"/>
      <c r="B461" s="275">
        <v>137</v>
      </c>
      <c r="C461" s="290">
        <v>3639</v>
      </c>
      <c r="D461" s="290">
        <v>6142</v>
      </c>
      <c r="E461" s="291">
        <v>1</v>
      </c>
      <c r="F461" s="291"/>
      <c r="G461" s="292" t="s">
        <v>577</v>
      </c>
      <c r="H461" s="292" t="s">
        <v>601</v>
      </c>
      <c r="I461" s="292" t="s">
        <v>197</v>
      </c>
      <c r="J461" s="292">
        <v>400</v>
      </c>
      <c r="K461" s="292" t="s">
        <v>181</v>
      </c>
      <c r="L461" s="291">
        <v>2022</v>
      </c>
      <c r="M461" s="291">
        <v>2025</v>
      </c>
      <c r="N461" s="293">
        <v>0</v>
      </c>
      <c r="O461" s="293">
        <v>8000000</v>
      </c>
      <c r="P461" s="293">
        <v>4000000</v>
      </c>
      <c r="Q461" s="293">
        <v>2000000</v>
      </c>
      <c r="R461" s="293">
        <v>2000000</v>
      </c>
      <c r="S461" s="291"/>
      <c r="T461" s="293">
        <v>0</v>
      </c>
      <c r="U461" s="293">
        <v>2000000</v>
      </c>
      <c r="V461" s="293">
        <v>0</v>
      </c>
      <c r="W461" s="293">
        <v>0</v>
      </c>
      <c r="X461" s="293">
        <v>0</v>
      </c>
      <c r="Y461" s="293">
        <v>0</v>
      </c>
      <c r="Z461" s="293">
        <v>0</v>
      </c>
      <c r="AA461" s="293">
        <v>0</v>
      </c>
      <c r="AB461" s="293">
        <v>0</v>
      </c>
      <c r="AC461" s="293">
        <v>0</v>
      </c>
      <c r="AD461" s="293">
        <v>0</v>
      </c>
      <c r="AE461" s="293">
        <v>0</v>
      </c>
      <c r="AF461" s="293">
        <v>0</v>
      </c>
      <c r="AG461" s="293">
        <v>0</v>
      </c>
      <c r="AH461" s="293">
        <v>0</v>
      </c>
      <c r="AI461" s="285">
        <v>0</v>
      </c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s="219" customFormat="1" ht="24.6" customHeight="1" x14ac:dyDescent="0.2">
      <c r="A462" s="234"/>
      <c r="B462" s="300">
        <v>230</v>
      </c>
      <c r="C462" s="301">
        <v>3639</v>
      </c>
      <c r="D462" s="301">
        <v>6142</v>
      </c>
      <c r="E462" s="302">
        <v>1</v>
      </c>
      <c r="F462" s="302">
        <v>8252000000</v>
      </c>
      <c r="G462" s="306" t="s">
        <v>178</v>
      </c>
      <c r="H462" s="303" t="s">
        <v>602</v>
      </c>
      <c r="I462" s="303" t="s">
        <v>197</v>
      </c>
      <c r="J462" s="303">
        <v>400</v>
      </c>
      <c r="K462" s="303"/>
      <c r="L462" s="302">
        <v>2025</v>
      </c>
      <c r="M462" s="302">
        <v>2025</v>
      </c>
      <c r="N462" s="304">
        <v>0</v>
      </c>
      <c r="O462" s="304">
        <v>1400000</v>
      </c>
      <c r="P462" s="304">
        <v>0</v>
      </c>
      <c r="Q462" s="304">
        <v>0</v>
      </c>
      <c r="R462" s="304">
        <v>1400000</v>
      </c>
      <c r="S462" s="302"/>
      <c r="T462" s="304">
        <v>1400000</v>
      </c>
      <c r="U462" s="304">
        <v>0</v>
      </c>
      <c r="V462" s="304">
        <v>0</v>
      </c>
      <c r="W462" s="304">
        <v>0</v>
      </c>
      <c r="X462" s="304">
        <v>0</v>
      </c>
      <c r="Y462" s="304">
        <v>0</v>
      </c>
      <c r="Z462" s="304">
        <v>0</v>
      </c>
      <c r="AA462" s="304">
        <v>0</v>
      </c>
      <c r="AB462" s="304">
        <v>0</v>
      </c>
      <c r="AC462" s="304">
        <v>0</v>
      </c>
      <c r="AD462" s="304">
        <v>0</v>
      </c>
      <c r="AE462" s="304">
        <v>0</v>
      </c>
      <c r="AF462" s="304">
        <v>0</v>
      </c>
      <c r="AG462" s="304">
        <v>0</v>
      </c>
      <c r="AH462" s="304">
        <v>0</v>
      </c>
      <c r="AI462" s="305">
        <v>0</v>
      </c>
      <c r="AJ462" s="236"/>
      <c r="AK462" s="236"/>
      <c r="AL462" s="234"/>
    </row>
    <row r="463" spans="1:62" s="283" customFormat="1" ht="24.6" customHeight="1" thickBot="1" x14ac:dyDescent="0.25">
      <c r="A463" s="234"/>
      <c r="B463" s="294">
        <v>120</v>
      </c>
      <c r="C463" s="295">
        <v>3639</v>
      </c>
      <c r="D463" s="295">
        <v>6201</v>
      </c>
      <c r="E463" s="296">
        <v>1</v>
      </c>
      <c r="F463" s="296"/>
      <c r="G463" s="297" t="s">
        <v>533</v>
      </c>
      <c r="H463" s="297" t="s">
        <v>881</v>
      </c>
      <c r="I463" s="297" t="s">
        <v>197</v>
      </c>
      <c r="J463" s="297">
        <v>400</v>
      </c>
      <c r="K463" s="297"/>
      <c r="L463" s="296">
        <v>2025</v>
      </c>
      <c r="M463" s="296">
        <v>2025</v>
      </c>
      <c r="N463" s="298">
        <v>0</v>
      </c>
      <c r="O463" s="298">
        <v>150000000</v>
      </c>
      <c r="P463" s="298">
        <v>0</v>
      </c>
      <c r="Q463" s="298">
        <v>0</v>
      </c>
      <c r="R463" s="298">
        <v>75000000</v>
      </c>
      <c r="S463" s="296"/>
      <c r="T463" s="298">
        <v>0</v>
      </c>
      <c r="U463" s="298">
        <v>75000000</v>
      </c>
      <c r="V463" s="298">
        <v>0</v>
      </c>
      <c r="W463" s="298">
        <v>0</v>
      </c>
      <c r="X463" s="298">
        <v>0</v>
      </c>
      <c r="Y463" s="298">
        <v>0</v>
      </c>
      <c r="Z463" s="298">
        <v>75000000</v>
      </c>
      <c r="AA463" s="298">
        <v>0</v>
      </c>
      <c r="AB463" s="298">
        <v>75000000</v>
      </c>
      <c r="AC463" s="298">
        <v>0</v>
      </c>
      <c r="AD463" s="298">
        <v>0</v>
      </c>
      <c r="AE463" s="298">
        <v>0</v>
      </c>
      <c r="AF463" s="298">
        <v>0</v>
      </c>
      <c r="AG463" s="298">
        <v>0</v>
      </c>
      <c r="AH463" s="298">
        <v>0</v>
      </c>
      <c r="AI463" s="299">
        <v>0</v>
      </c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ht="24.6" customHeight="1" thickBot="1" x14ac:dyDescent="0.25">
      <c r="A464" s="234"/>
      <c r="B464" s="6"/>
      <c r="C464" s="6"/>
      <c r="D464" s="6"/>
      <c r="E464" s="6"/>
      <c r="F464" s="6"/>
      <c r="G464" s="6"/>
      <c r="H464" s="428" t="s">
        <v>83</v>
      </c>
      <c r="I464" s="428"/>
      <c r="J464" s="428"/>
      <c r="K464" s="428"/>
      <c r="L464" s="428"/>
      <c r="M464" s="12"/>
      <c r="N464" s="12"/>
      <c r="O464" s="18">
        <f t="shared" ref="O464:AI464" si="32">SUM(O441:O463)</f>
        <v>2573992245</v>
      </c>
      <c r="P464" s="19">
        <f t="shared" si="32"/>
        <v>97638053</v>
      </c>
      <c r="Q464" s="19">
        <f t="shared" si="32"/>
        <v>58285842</v>
      </c>
      <c r="R464" s="19">
        <f t="shared" si="32"/>
        <v>306794000</v>
      </c>
      <c r="S464" s="19">
        <f t="shared" si="32"/>
        <v>0</v>
      </c>
      <c r="T464" s="19">
        <f t="shared" si="32"/>
        <v>21737000</v>
      </c>
      <c r="U464" s="19">
        <f t="shared" si="32"/>
        <v>285057000</v>
      </c>
      <c r="V464" s="19">
        <f t="shared" si="32"/>
        <v>0</v>
      </c>
      <c r="W464" s="19">
        <f t="shared" si="32"/>
        <v>0</v>
      </c>
      <c r="X464" s="19">
        <f t="shared" si="32"/>
        <v>0</v>
      </c>
      <c r="Y464" s="19">
        <f t="shared" si="32"/>
        <v>0</v>
      </c>
      <c r="Z464" s="19">
        <f t="shared" si="32"/>
        <v>407975800</v>
      </c>
      <c r="AA464" s="19">
        <f t="shared" si="32"/>
        <v>0</v>
      </c>
      <c r="AB464" s="19">
        <f t="shared" si="32"/>
        <v>407975800</v>
      </c>
      <c r="AC464" s="19">
        <f t="shared" si="32"/>
        <v>669859700</v>
      </c>
      <c r="AD464" s="19">
        <f t="shared" si="32"/>
        <v>0</v>
      </c>
      <c r="AE464" s="19">
        <f t="shared" si="32"/>
        <v>669859700</v>
      </c>
      <c r="AF464" s="19">
        <f t="shared" si="32"/>
        <v>678348000</v>
      </c>
      <c r="AG464" s="19">
        <f t="shared" si="32"/>
        <v>0</v>
      </c>
      <c r="AH464" s="19">
        <f t="shared" si="32"/>
        <v>678348000</v>
      </c>
      <c r="AI464" s="68">
        <f t="shared" si="32"/>
        <v>355090850</v>
      </c>
      <c r="AJ464" s="236"/>
      <c r="AK464" s="236"/>
      <c r="AL464" s="234"/>
      <c r="AM464" s="219"/>
      <c r="AN464" s="219"/>
      <c r="AO464" s="219"/>
      <c r="AP464" s="219"/>
      <c r="AQ464" s="219"/>
      <c r="AR464" s="219"/>
      <c r="AS464" s="219"/>
      <c r="AT464" s="219"/>
      <c r="AU464" s="219"/>
      <c r="AV464" s="219"/>
      <c r="AW464" s="219"/>
      <c r="AX464" s="219"/>
      <c r="AY464" s="219"/>
      <c r="AZ464" s="219"/>
      <c r="BA464" s="219"/>
      <c r="BB464" s="219"/>
      <c r="BC464" s="219"/>
      <c r="BD464" s="219"/>
      <c r="BE464" s="219"/>
      <c r="BF464" s="219"/>
      <c r="BG464" s="219"/>
      <c r="BH464" s="219"/>
      <c r="BI464" s="219"/>
      <c r="BJ464" s="219"/>
    </row>
    <row r="465" spans="1:62" ht="15.75" thickBot="1" x14ac:dyDescent="0.25">
      <c r="B465" s="6"/>
      <c r="C465" s="17" t="s">
        <v>149</v>
      </c>
      <c r="D465" s="6"/>
      <c r="E465" s="6"/>
      <c r="F465" s="6"/>
      <c r="G465" s="6"/>
      <c r="H465" s="6"/>
      <c r="I465" s="6"/>
      <c r="J465" s="6"/>
      <c r="K465" s="201"/>
      <c r="L465" s="6"/>
      <c r="M465" s="6"/>
      <c r="N465" s="6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s="219" customFormat="1" ht="24.6" customHeight="1" thickBot="1" x14ac:dyDescent="0.25">
      <c r="A466" s="234"/>
      <c r="B466" s="237">
        <v>300</v>
      </c>
      <c r="C466" s="238">
        <v>3699</v>
      </c>
      <c r="D466" s="238">
        <v>6121</v>
      </c>
      <c r="E466" s="239">
        <v>1</v>
      </c>
      <c r="F466" s="239">
        <v>8291000000</v>
      </c>
      <c r="G466" s="240" t="s">
        <v>260</v>
      </c>
      <c r="H466" s="240" t="s">
        <v>603</v>
      </c>
      <c r="I466" s="240" t="s">
        <v>193</v>
      </c>
      <c r="J466" s="240">
        <v>400</v>
      </c>
      <c r="K466" s="240" t="s">
        <v>604</v>
      </c>
      <c r="L466" s="239">
        <v>2022</v>
      </c>
      <c r="M466" s="239">
        <v>2026</v>
      </c>
      <c r="N466" s="241">
        <v>40000000</v>
      </c>
      <c r="O466" s="241">
        <v>45250000</v>
      </c>
      <c r="P466" s="241">
        <v>250000</v>
      </c>
      <c r="Q466" s="241">
        <v>0</v>
      </c>
      <c r="R466" s="241">
        <v>35000000</v>
      </c>
      <c r="S466" s="239"/>
      <c r="T466" s="241">
        <v>0</v>
      </c>
      <c r="U466" s="241">
        <v>15000000</v>
      </c>
      <c r="V466" s="241">
        <v>0</v>
      </c>
      <c r="W466" s="241">
        <v>0</v>
      </c>
      <c r="X466" s="241">
        <v>20000000</v>
      </c>
      <c r="Y466" s="241">
        <v>0</v>
      </c>
      <c r="Z466" s="241">
        <v>10000000</v>
      </c>
      <c r="AA466" s="241">
        <v>0</v>
      </c>
      <c r="AB466" s="241">
        <v>10000000</v>
      </c>
      <c r="AC466" s="241">
        <v>0</v>
      </c>
      <c r="AD466" s="241">
        <v>0</v>
      </c>
      <c r="AE466" s="241">
        <v>10000000</v>
      </c>
      <c r="AF466" s="241">
        <v>0</v>
      </c>
      <c r="AG466" s="241">
        <v>0</v>
      </c>
      <c r="AH466" s="241">
        <v>0</v>
      </c>
      <c r="AI466" s="242">
        <v>0</v>
      </c>
      <c r="AJ466" s="236"/>
      <c r="AK466" s="236"/>
      <c r="AL466" s="234"/>
    </row>
    <row r="467" spans="1:62" ht="24.6" customHeight="1" thickBot="1" x14ac:dyDescent="0.25">
      <c r="B467" s="6"/>
      <c r="C467" s="6"/>
      <c r="D467" s="6"/>
      <c r="E467" s="6"/>
      <c r="F467" s="6"/>
      <c r="G467" s="6"/>
      <c r="H467" s="428" t="s">
        <v>55</v>
      </c>
      <c r="I467" s="428"/>
      <c r="J467" s="428"/>
      <c r="K467" s="428"/>
      <c r="L467" s="428"/>
      <c r="M467" s="12"/>
      <c r="N467" s="12"/>
      <c r="O467" s="235">
        <f t="shared" ref="O467:AI467" si="33">SUM(O466:O466)</f>
        <v>45250000</v>
      </c>
      <c r="P467" s="207">
        <f t="shared" si="33"/>
        <v>250000</v>
      </c>
      <c r="Q467" s="207">
        <f t="shared" si="33"/>
        <v>0</v>
      </c>
      <c r="R467" s="15">
        <f t="shared" si="33"/>
        <v>35000000</v>
      </c>
      <c r="S467" s="235">
        <f t="shared" si="33"/>
        <v>0</v>
      </c>
      <c r="T467" s="14">
        <f t="shared" si="33"/>
        <v>0</v>
      </c>
      <c r="U467" s="207">
        <f t="shared" si="33"/>
        <v>15000000</v>
      </c>
      <c r="V467" s="14">
        <f t="shared" si="33"/>
        <v>0</v>
      </c>
      <c r="W467" s="14">
        <f t="shared" si="33"/>
        <v>0</v>
      </c>
      <c r="X467" s="207">
        <f t="shared" si="33"/>
        <v>20000000</v>
      </c>
      <c r="Y467" s="207">
        <f t="shared" si="33"/>
        <v>0</v>
      </c>
      <c r="Z467" s="14">
        <f t="shared" si="33"/>
        <v>10000000</v>
      </c>
      <c r="AA467" s="14">
        <f t="shared" si="33"/>
        <v>0</v>
      </c>
      <c r="AB467" s="14">
        <f t="shared" si="33"/>
        <v>10000000</v>
      </c>
      <c r="AC467" s="14">
        <f t="shared" si="33"/>
        <v>0</v>
      </c>
      <c r="AD467" s="14">
        <f t="shared" si="33"/>
        <v>0</v>
      </c>
      <c r="AE467" s="14">
        <f t="shared" si="33"/>
        <v>10000000</v>
      </c>
      <c r="AF467" s="14">
        <f t="shared" si="33"/>
        <v>0</v>
      </c>
      <c r="AG467" s="14">
        <f t="shared" si="33"/>
        <v>0</v>
      </c>
      <c r="AH467" s="14">
        <f t="shared" si="33"/>
        <v>0</v>
      </c>
      <c r="AI467" s="15">
        <f t="shared" si="33"/>
        <v>0</v>
      </c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ht="24.6" customHeight="1" thickBot="1" x14ac:dyDescent="0.25">
      <c r="B468" s="6"/>
      <c r="C468" s="17" t="s">
        <v>123</v>
      </c>
      <c r="D468" s="6"/>
      <c r="E468" s="6"/>
      <c r="F468" s="6"/>
      <c r="G468" s="6"/>
      <c r="H468" s="6"/>
      <c r="I468" s="6"/>
      <c r="J468" s="6"/>
      <c r="K468" s="201"/>
      <c r="L468" s="6"/>
      <c r="M468" s="6"/>
      <c r="N468" s="6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236"/>
      <c r="AK468" s="236"/>
      <c r="AL468" s="234"/>
      <c r="AM468" s="219"/>
      <c r="AN468" s="219"/>
      <c r="AO468" s="219"/>
      <c r="AP468" s="219"/>
      <c r="AQ468" s="219"/>
      <c r="AR468" s="219"/>
      <c r="AS468" s="219"/>
      <c r="AT468" s="219"/>
      <c r="AU468" s="219"/>
      <c r="AV468" s="219"/>
      <c r="AW468" s="219"/>
      <c r="AX468" s="219"/>
      <c r="AY468" s="219"/>
      <c r="AZ468" s="219"/>
      <c r="BA468" s="219"/>
      <c r="BB468" s="219"/>
      <c r="BC468" s="219"/>
      <c r="BD468" s="219"/>
      <c r="BE468" s="219"/>
      <c r="BF468" s="219"/>
      <c r="BG468" s="219"/>
      <c r="BH468" s="219"/>
      <c r="BI468" s="219"/>
      <c r="BJ468" s="219"/>
    </row>
    <row r="469" spans="1:62" s="219" customFormat="1" ht="24.6" customHeight="1" x14ac:dyDescent="0.2">
      <c r="A469" s="234"/>
      <c r="B469" s="220">
        <v>230</v>
      </c>
      <c r="C469" s="221">
        <v>3741</v>
      </c>
      <c r="D469" s="221">
        <v>6121</v>
      </c>
      <c r="E469" s="222">
        <v>1</v>
      </c>
      <c r="F469" s="222">
        <v>8294000000</v>
      </c>
      <c r="G469" s="223" t="s">
        <v>178</v>
      </c>
      <c r="H469" s="223" t="s">
        <v>606</v>
      </c>
      <c r="I469" s="223" t="s">
        <v>200</v>
      </c>
      <c r="J469" s="223">
        <v>400</v>
      </c>
      <c r="K469" s="223" t="s">
        <v>291</v>
      </c>
      <c r="L469" s="222">
        <v>2008</v>
      </c>
      <c r="M469" s="222">
        <v>2027</v>
      </c>
      <c r="N469" s="224">
        <v>0</v>
      </c>
      <c r="O469" s="224">
        <v>186430805</v>
      </c>
      <c r="P469" s="224">
        <v>5657970</v>
      </c>
      <c r="Q469" s="224">
        <v>0</v>
      </c>
      <c r="R469" s="224">
        <v>61291000</v>
      </c>
      <c r="S469" s="222"/>
      <c r="T469" s="224">
        <v>21500000</v>
      </c>
      <c r="U469" s="224">
        <v>39791000</v>
      </c>
      <c r="V469" s="224">
        <v>0</v>
      </c>
      <c r="W469" s="224">
        <v>0</v>
      </c>
      <c r="X469" s="224">
        <v>0</v>
      </c>
      <c r="Y469" s="224">
        <v>0</v>
      </c>
      <c r="Z469" s="224">
        <v>87045468</v>
      </c>
      <c r="AA469" s="224">
        <v>0</v>
      </c>
      <c r="AB469" s="224">
        <v>87045468</v>
      </c>
      <c r="AC469" s="224">
        <v>32436367</v>
      </c>
      <c r="AD469" s="224">
        <v>0</v>
      </c>
      <c r="AE469" s="224">
        <v>32436367</v>
      </c>
      <c r="AF469" s="224">
        <v>0</v>
      </c>
      <c r="AG469" s="224">
        <v>0</v>
      </c>
      <c r="AH469" s="224">
        <v>0</v>
      </c>
      <c r="AI469" s="225">
        <v>0</v>
      </c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s="219" customFormat="1" ht="24.6" customHeight="1" x14ac:dyDescent="0.2">
      <c r="A470" s="234"/>
      <c r="B470" s="226">
        <v>230</v>
      </c>
      <c r="C470" s="215">
        <v>3741</v>
      </c>
      <c r="D470" s="215">
        <v>6121</v>
      </c>
      <c r="E470" s="216">
        <v>1</v>
      </c>
      <c r="F470" s="216">
        <v>5014000000</v>
      </c>
      <c r="G470" s="217" t="s">
        <v>178</v>
      </c>
      <c r="H470" s="217" t="s">
        <v>860</v>
      </c>
      <c r="I470" s="217" t="s">
        <v>200</v>
      </c>
      <c r="J470" s="217">
        <v>400</v>
      </c>
      <c r="K470" s="217" t="s">
        <v>291</v>
      </c>
      <c r="L470" s="216">
        <v>2012</v>
      </c>
      <c r="M470" s="216">
        <v>2025</v>
      </c>
      <c r="N470" s="218">
        <v>0</v>
      </c>
      <c r="O470" s="218">
        <v>134581454</v>
      </c>
      <c r="P470" s="218">
        <v>117249418</v>
      </c>
      <c r="Q470" s="218">
        <v>14332036</v>
      </c>
      <c r="R470" s="218">
        <v>3000000</v>
      </c>
      <c r="S470" s="216"/>
      <c r="T470" s="218">
        <v>3000000</v>
      </c>
      <c r="U470" s="218">
        <v>0</v>
      </c>
      <c r="V470" s="218">
        <v>0</v>
      </c>
      <c r="W470" s="218">
        <v>0</v>
      </c>
      <c r="X470" s="218">
        <v>0</v>
      </c>
      <c r="Y470" s="218">
        <v>0</v>
      </c>
      <c r="Z470" s="218">
        <v>0</v>
      </c>
      <c r="AA470" s="218">
        <v>0</v>
      </c>
      <c r="AB470" s="218">
        <v>0</v>
      </c>
      <c r="AC470" s="218">
        <v>0</v>
      </c>
      <c r="AD470" s="218">
        <v>0</v>
      </c>
      <c r="AE470" s="218">
        <v>0</v>
      </c>
      <c r="AF470" s="218">
        <v>0</v>
      </c>
      <c r="AG470" s="218">
        <v>0</v>
      </c>
      <c r="AH470" s="218">
        <v>0</v>
      </c>
      <c r="AI470" s="227">
        <v>0</v>
      </c>
      <c r="AJ470" s="236"/>
      <c r="AK470" s="236"/>
      <c r="AL470" s="234"/>
    </row>
    <row r="471" spans="1:62" s="219" customFormat="1" ht="24.6" customHeight="1" x14ac:dyDescent="0.2">
      <c r="A471" s="234"/>
      <c r="B471" s="226">
        <v>300</v>
      </c>
      <c r="C471" s="215">
        <v>3741</v>
      </c>
      <c r="D471" s="215">
        <v>6121</v>
      </c>
      <c r="E471" s="216">
        <v>1</v>
      </c>
      <c r="F471" s="216"/>
      <c r="G471" s="217" t="s">
        <v>260</v>
      </c>
      <c r="H471" s="217" t="s">
        <v>607</v>
      </c>
      <c r="I471" s="217" t="s">
        <v>200</v>
      </c>
      <c r="J471" s="217">
        <v>400</v>
      </c>
      <c r="K471" s="217" t="s">
        <v>291</v>
      </c>
      <c r="L471" s="216">
        <v>2018</v>
      </c>
      <c r="M471" s="216">
        <v>2027</v>
      </c>
      <c r="N471" s="218">
        <v>0</v>
      </c>
      <c r="O471" s="218">
        <v>53460000</v>
      </c>
      <c r="P471" s="218">
        <v>760000</v>
      </c>
      <c r="Q471" s="218">
        <v>0</v>
      </c>
      <c r="R471" s="218">
        <v>0</v>
      </c>
      <c r="S471" s="216"/>
      <c r="T471" s="218">
        <v>0</v>
      </c>
      <c r="U471" s="218">
        <v>0</v>
      </c>
      <c r="V471" s="218">
        <v>0</v>
      </c>
      <c r="W471" s="218">
        <v>0</v>
      </c>
      <c r="X471" s="218">
        <v>0</v>
      </c>
      <c r="Y471" s="218">
        <v>0</v>
      </c>
      <c r="Z471" s="218">
        <v>32700000</v>
      </c>
      <c r="AA471" s="218">
        <v>0</v>
      </c>
      <c r="AB471" s="218">
        <v>32700000</v>
      </c>
      <c r="AC471" s="218">
        <v>20000000</v>
      </c>
      <c r="AD471" s="218">
        <v>0</v>
      </c>
      <c r="AE471" s="218">
        <v>20000000</v>
      </c>
      <c r="AF471" s="218">
        <v>0</v>
      </c>
      <c r="AG471" s="218">
        <v>0</v>
      </c>
      <c r="AH471" s="218">
        <v>0</v>
      </c>
      <c r="AI471" s="227">
        <v>0</v>
      </c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s="219" customFormat="1" ht="24.6" customHeight="1" x14ac:dyDescent="0.2">
      <c r="A472" s="234"/>
      <c r="B472" s="226">
        <v>300</v>
      </c>
      <c r="C472" s="215">
        <v>3741</v>
      </c>
      <c r="D472" s="215">
        <v>6351</v>
      </c>
      <c r="E472" s="216">
        <v>1</v>
      </c>
      <c r="F472" s="216"/>
      <c r="G472" s="217" t="s">
        <v>260</v>
      </c>
      <c r="H472" s="217" t="s">
        <v>608</v>
      </c>
      <c r="I472" s="217" t="s">
        <v>200</v>
      </c>
      <c r="J472" s="217">
        <v>400</v>
      </c>
      <c r="K472" s="217" t="s">
        <v>291</v>
      </c>
      <c r="L472" s="216">
        <v>2023</v>
      </c>
      <c r="M472" s="216">
        <v>2026</v>
      </c>
      <c r="N472" s="218">
        <v>0</v>
      </c>
      <c r="O472" s="218">
        <v>4766200</v>
      </c>
      <c r="P472" s="218">
        <v>0</v>
      </c>
      <c r="Q472" s="218">
        <v>1266200</v>
      </c>
      <c r="R472" s="218">
        <v>0</v>
      </c>
      <c r="S472" s="216"/>
      <c r="T472" s="218">
        <v>0</v>
      </c>
      <c r="U472" s="218">
        <v>0</v>
      </c>
      <c r="V472" s="218">
        <v>0</v>
      </c>
      <c r="W472" s="218">
        <v>0</v>
      </c>
      <c r="X472" s="218">
        <v>0</v>
      </c>
      <c r="Y472" s="218">
        <v>0</v>
      </c>
      <c r="Z472" s="218">
        <v>3500000</v>
      </c>
      <c r="AA472" s="218">
        <v>0</v>
      </c>
      <c r="AB472" s="218">
        <v>3500000</v>
      </c>
      <c r="AC472" s="218">
        <v>0</v>
      </c>
      <c r="AD472" s="218">
        <v>0</v>
      </c>
      <c r="AE472" s="218">
        <v>0</v>
      </c>
      <c r="AF472" s="218">
        <v>0</v>
      </c>
      <c r="AG472" s="218">
        <v>0</v>
      </c>
      <c r="AH472" s="218">
        <v>0</v>
      </c>
      <c r="AI472" s="227">
        <v>0</v>
      </c>
      <c r="AJ472" s="236"/>
      <c r="AK472" s="236"/>
      <c r="AL472" s="234"/>
    </row>
    <row r="473" spans="1:62" s="219" customFormat="1" ht="24.6" customHeight="1" x14ac:dyDescent="0.2">
      <c r="A473" s="234"/>
      <c r="B473" s="226">
        <v>300</v>
      </c>
      <c r="C473" s="215">
        <v>3741</v>
      </c>
      <c r="D473" s="215">
        <v>6351</v>
      </c>
      <c r="E473" s="216">
        <v>1</v>
      </c>
      <c r="F473" s="216"/>
      <c r="G473" s="217" t="s">
        <v>260</v>
      </c>
      <c r="H473" s="217" t="s">
        <v>609</v>
      </c>
      <c r="I473" s="217" t="s">
        <v>200</v>
      </c>
      <c r="J473" s="217">
        <v>400</v>
      </c>
      <c r="K473" s="217" t="s">
        <v>291</v>
      </c>
      <c r="L473" s="216">
        <v>2018</v>
      </c>
      <c r="M473" s="216">
        <v>2028</v>
      </c>
      <c r="N473" s="218">
        <v>0</v>
      </c>
      <c r="O473" s="218">
        <v>35848100</v>
      </c>
      <c r="P473" s="218">
        <v>848100</v>
      </c>
      <c r="Q473" s="218">
        <v>9000000</v>
      </c>
      <c r="R473" s="218">
        <v>0</v>
      </c>
      <c r="S473" s="216"/>
      <c r="T473" s="218">
        <v>0</v>
      </c>
      <c r="U473" s="218">
        <v>0</v>
      </c>
      <c r="V473" s="218">
        <v>0</v>
      </c>
      <c r="W473" s="218">
        <v>0</v>
      </c>
      <c r="X473" s="218">
        <v>0</v>
      </c>
      <c r="Y473" s="218">
        <v>0</v>
      </c>
      <c r="Z473" s="218">
        <v>11000000</v>
      </c>
      <c r="AA473" s="218">
        <v>0</v>
      </c>
      <c r="AB473" s="218">
        <v>11000000</v>
      </c>
      <c r="AC473" s="218">
        <v>10000000</v>
      </c>
      <c r="AD473" s="218">
        <v>0</v>
      </c>
      <c r="AE473" s="218">
        <v>10000000</v>
      </c>
      <c r="AF473" s="218">
        <v>5000000</v>
      </c>
      <c r="AG473" s="218">
        <v>0</v>
      </c>
      <c r="AH473" s="218">
        <v>5000000</v>
      </c>
      <c r="AI473" s="227">
        <v>0</v>
      </c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s="219" customFormat="1" ht="24.6" customHeight="1" thickBot="1" x14ac:dyDescent="0.25">
      <c r="A474" s="234"/>
      <c r="B474" s="226">
        <v>300</v>
      </c>
      <c r="C474" s="215">
        <v>3741</v>
      </c>
      <c r="D474" s="215">
        <v>6351</v>
      </c>
      <c r="E474" s="216">
        <v>1</v>
      </c>
      <c r="F474" s="216"/>
      <c r="G474" s="217" t="s">
        <v>260</v>
      </c>
      <c r="H474" s="217" t="s">
        <v>610</v>
      </c>
      <c r="I474" s="217" t="s">
        <v>200</v>
      </c>
      <c r="J474" s="217">
        <v>400</v>
      </c>
      <c r="K474" s="217" t="s">
        <v>291</v>
      </c>
      <c r="L474" s="216">
        <v>2020</v>
      </c>
      <c r="M474" s="216">
        <v>2028</v>
      </c>
      <c r="N474" s="218">
        <v>0</v>
      </c>
      <c r="O474" s="218">
        <v>21611400</v>
      </c>
      <c r="P474" s="218">
        <v>411400</v>
      </c>
      <c r="Q474" s="218">
        <v>0</v>
      </c>
      <c r="R474" s="218">
        <v>0</v>
      </c>
      <c r="S474" s="216"/>
      <c r="T474" s="218">
        <v>0</v>
      </c>
      <c r="U474" s="218">
        <v>0</v>
      </c>
      <c r="V474" s="218">
        <v>0</v>
      </c>
      <c r="W474" s="218">
        <v>0</v>
      </c>
      <c r="X474" s="218">
        <v>0</v>
      </c>
      <c r="Y474" s="218">
        <v>0</v>
      </c>
      <c r="Z474" s="218">
        <v>0</v>
      </c>
      <c r="AA474" s="218">
        <v>0</v>
      </c>
      <c r="AB474" s="218">
        <v>0</v>
      </c>
      <c r="AC474" s="218">
        <v>0</v>
      </c>
      <c r="AD474" s="218">
        <v>0</v>
      </c>
      <c r="AE474" s="218">
        <v>0</v>
      </c>
      <c r="AF474" s="218">
        <v>21200000</v>
      </c>
      <c r="AG474" s="218">
        <v>0</v>
      </c>
      <c r="AH474" s="218">
        <v>21200000</v>
      </c>
      <c r="AI474" s="227">
        <v>0</v>
      </c>
      <c r="AJ474" s="236"/>
      <c r="AK474" s="236"/>
      <c r="AL474" s="234"/>
    </row>
    <row r="475" spans="1:62" ht="24.6" customHeight="1" thickBot="1" x14ac:dyDescent="0.25">
      <c r="B475" s="6"/>
      <c r="C475" s="6"/>
      <c r="D475" s="6"/>
      <c r="E475" s="6"/>
      <c r="F475" s="6"/>
      <c r="G475" s="6"/>
      <c r="H475" s="12" t="s">
        <v>889</v>
      </c>
      <c r="I475" s="12"/>
      <c r="J475" s="12"/>
      <c r="K475" s="203"/>
      <c r="L475" s="12"/>
      <c r="M475" s="12"/>
      <c r="N475" s="12"/>
      <c r="O475" s="13">
        <f>SUM(O469:O474)</f>
        <v>436697959</v>
      </c>
      <c r="P475" s="14">
        <f>SUM(P469:P474)</f>
        <v>124926888</v>
      </c>
      <c r="Q475" s="14">
        <f>SUM(Q469:Q474)</f>
        <v>24598236</v>
      </c>
      <c r="R475" s="14">
        <f>SUM(R469:R474)</f>
        <v>64291000</v>
      </c>
      <c r="S475" s="14"/>
      <c r="T475" s="14">
        <f t="shared" ref="T475:AI475" si="34">SUM(T469:T474)</f>
        <v>24500000</v>
      </c>
      <c r="U475" s="14">
        <f t="shared" si="34"/>
        <v>39791000</v>
      </c>
      <c r="V475" s="14">
        <f t="shared" si="34"/>
        <v>0</v>
      </c>
      <c r="W475" s="14">
        <f t="shared" si="34"/>
        <v>0</v>
      </c>
      <c r="X475" s="14">
        <f t="shared" si="34"/>
        <v>0</v>
      </c>
      <c r="Y475" s="14">
        <f t="shared" si="34"/>
        <v>0</v>
      </c>
      <c r="Z475" s="14">
        <f t="shared" si="34"/>
        <v>134245468</v>
      </c>
      <c r="AA475" s="14">
        <f t="shared" si="34"/>
        <v>0</v>
      </c>
      <c r="AB475" s="14">
        <f t="shared" si="34"/>
        <v>134245468</v>
      </c>
      <c r="AC475" s="14">
        <f t="shared" si="34"/>
        <v>62436367</v>
      </c>
      <c r="AD475" s="14">
        <f t="shared" si="34"/>
        <v>0</v>
      </c>
      <c r="AE475" s="14">
        <f t="shared" si="34"/>
        <v>62436367</v>
      </c>
      <c r="AF475" s="14">
        <f t="shared" si="34"/>
        <v>26200000</v>
      </c>
      <c r="AG475" s="14">
        <f t="shared" si="34"/>
        <v>0</v>
      </c>
      <c r="AH475" s="14">
        <f t="shared" si="34"/>
        <v>26200000</v>
      </c>
      <c r="AI475" s="15">
        <f t="shared" si="34"/>
        <v>0</v>
      </c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24.6" customHeight="1" thickBot="1" x14ac:dyDescent="0.25">
      <c r="B476" s="6"/>
      <c r="C476" s="17" t="s">
        <v>143</v>
      </c>
      <c r="D476" s="6"/>
      <c r="E476" s="6"/>
      <c r="F476" s="6"/>
      <c r="G476" s="6"/>
      <c r="H476" s="6"/>
      <c r="I476" s="6"/>
      <c r="J476" s="6"/>
      <c r="K476" s="201"/>
      <c r="L476" s="6"/>
      <c r="M476" s="6"/>
      <c r="N476" s="6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236"/>
      <c r="AK476" s="236"/>
      <c r="AL476" s="234"/>
      <c r="AM476" s="219"/>
      <c r="AN476" s="219"/>
      <c r="AO476" s="219"/>
      <c r="AP476" s="219"/>
      <c r="AQ476" s="219"/>
      <c r="AR476" s="219"/>
      <c r="AS476" s="219"/>
      <c r="AT476" s="219"/>
      <c r="AU476" s="219"/>
      <c r="AV476" s="219"/>
      <c r="AW476" s="219"/>
      <c r="AX476" s="219"/>
      <c r="AY476" s="219"/>
      <c r="AZ476" s="219"/>
      <c r="BA476" s="219"/>
      <c r="BB476" s="219"/>
      <c r="BC476" s="219"/>
      <c r="BD476" s="219"/>
      <c r="BE476" s="219"/>
      <c r="BF476" s="219"/>
      <c r="BG476" s="219"/>
      <c r="BH476" s="219"/>
      <c r="BI476" s="219"/>
      <c r="BJ476" s="219"/>
    </row>
    <row r="477" spans="1:62" s="219" customFormat="1" ht="24.6" customHeight="1" thickBot="1" x14ac:dyDescent="0.25">
      <c r="A477" s="234"/>
      <c r="B477" s="244">
        <v>190</v>
      </c>
      <c r="C477" s="245">
        <v>3744</v>
      </c>
      <c r="D477" s="245">
        <v>6315</v>
      </c>
      <c r="E477" s="246">
        <v>1</v>
      </c>
      <c r="F477" s="246"/>
      <c r="G477" s="247" t="s">
        <v>182</v>
      </c>
      <c r="H477" s="247" t="s">
        <v>611</v>
      </c>
      <c r="I477" s="247" t="s">
        <v>287</v>
      </c>
      <c r="J477" s="247">
        <v>400</v>
      </c>
      <c r="K477" s="247" t="s">
        <v>181</v>
      </c>
      <c r="L477" s="246">
        <v>2021</v>
      </c>
      <c r="M477" s="246">
        <v>2027</v>
      </c>
      <c r="N477" s="248">
        <v>0</v>
      </c>
      <c r="O477" s="248">
        <v>14000000</v>
      </c>
      <c r="P477" s="248">
        <v>0</v>
      </c>
      <c r="Q477" s="248">
        <v>6700000</v>
      </c>
      <c r="R477" s="248">
        <v>4000000</v>
      </c>
      <c r="S477" s="246"/>
      <c r="T477" s="248">
        <v>0</v>
      </c>
      <c r="U477" s="248">
        <v>4000000</v>
      </c>
      <c r="V477" s="248">
        <v>0</v>
      </c>
      <c r="W477" s="248">
        <v>0</v>
      </c>
      <c r="X477" s="248">
        <v>0</v>
      </c>
      <c r="Y477" s="248">
        <v>0</v>
      </c>
      <c r="Z477" s="248">
        <v>1800000</v>
      </c>
      <c r="AA477" s="248">
        <v>0</v>
      </c>
      <c r="AB477" s="248">
        <v>1800000</v>
      </c>
      <c r="AC477" s="248">
        <v>1500000</v>
      </c>
      <c r="AD477" s="248">
        <v>0</v>
      </c>
      <c r="AE477" s="248">
        <v>1500000</v>
      </c>
      <c r="AF477" s="248">
        <v>0</v>
      </c>
      <c r="AG477" s="248">
        <v>0</v>
      </c>
      <c r="AH477" s="248">
        <v>0</v>
      </c>
      <c r="AI477" s="249">
        <v>0</v>
      </c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ht="24.6" customHeight="1" thickBot="1" x14ac:dyDescent="0.25">
      <c r="B478" s="6"/>
      <c r="C478" s="6"/>
      <c r="D478" s="6"/>
      <c r="E478" s="6"/>
      <c r="F478" s="6"/>
      <c r="G478" s="6"/>
      <c r="H478" s="428" t="s">
        <v>890</v>
      </c>
      <c r="I478" s="428"/>
      <c r="J478" s="428"/>
      <c r="K478" s="428"/>
      <c r="L478" s="428"/>
      <c r="M478" s="12"/>
      <c r="N478" s="12"/>
      <c r="O478" s="18">
        <f>SUM(O477)</f>
        <v>14000000</v>
      </c>
      <c r="P478" s="19">
        <f t="shared" ref="P478:AI478" si="35">SUM(P477)</f>
        <v>0</v>
      </c>
      <c r="Q478" s="19">
        <f t="shared" si="35"/>
        <v>6700000</v>
      </c>
      <c r="R478" s="19">
        <f>SUM(R477)</f>
        <v>4000000</v>
      </c>
      <c r="S478" s="19"/>
      <c r="T478" s="19">
        <f t="shared" si="35"/>
        <v>0</v>
      </c>
      <c r="U478" s="19">
        <f t="shared" si="35"/>
        <v>4000000</v>
      </c>
      <c r="V478" s="19">
        <f t="shared" si="35"/>
        <v>0</v>
      </c>
      <c r="W478" s="19">
        <f t="shared" si="35"/>
        <v>0</v>
      </c>
      <c r="X478" s="19">
        <f t="shared" si="35"/>
        <v>0</v>
      </c>
      <c r="Y478" s="19">
        <f t="shared" si="35"/>
        <v>0</v>
      </c>
      <c r="Z478" s="19">
        <f t="shared" si="35"/>
        <v>1800000</v>
      </c>
      <c r="AA478" s="19">
        <f t="shared" si="35"/>
        <v>0</v>
      </c>
      <c r="AB478" s="19">
        <f t="shared" si="35"/>
        <v>1800000</v>
      </c>
      <c r="AC478" s="19">
        <f t="shared" si="35"/>
        <v>1500000</v>
      </c>
      <c r="AD478" s="19">
        <f t="shared" si="35"/>
        <v>0</v>
      </c>
      <c r="AE478" s="19">
        <f t="shared" si="35"/>
        <v>1500000</v>
      </c>
      <c r="AF478" s="19">
        <f t="shared" si="35"/>
        <v>0</v>
      </c>
      <c r="AG478" s="19">
        <f t="shared" si="35"/>
        <v>0</v>
      </c>
      <c r="AH478" s="19">
        <f t="shared" si="35"/>
        <v>0</v>
      </c>
      <c r="AI478" s="68">
        <f t="shared" si="35"/>
        <v>0</v>
      </c>
      <c r="AJ478" s="236"/>
      <c r="AK478" s="236"/>
      <c r="AL478" s="234"/>
      <c r="AM478" s="219"/>
      <c r="AN478" s="219"/>
      <c r="AO478" s="219"/>
      <c r="AP478" s="219"/>
      <c r="AQ478" s="219"/>
      <c r="AR478" s="219"/>
      <c r="AS478" s="219"/>
      <c r="AT478" s="219"/>
      <c r="AU478" s="219"/>
      <c r="AV478" s="219"/>
      <c r="AW478" s="219"/>
      <c r="AX478" s="219"/>
      <c r="AY478" s="219"/>
      <c r="AZ478" s="219"/>
      <c r="BA478" s="219"/>
      <c r="BB478" s="219"/>
      <c r="BC478" s="219"/>
      <c r="BD478" s="219"/>
      <c r="BE478" s="219"/>
      <c r="BF478" s="219"/>
      <c r="BG478" s="219"/>
      <c r="BH478" s="219"/>
      <c r="BI478" s="219"/>
      <c r="BJ478" s="219"/>
    </row>
    <row r="479" spans="1:62" ht="24.6" customHeight="1" x14ac:dyDescent="0.2">
      <c r="B479" s="6"/>
      <c r="C479" s="6"/>
      <c r="D479" s="6"/>
      <c r="E479" s="6"/>
      <c r="F479" s="6"/>
      <c r="G479" s="6"/>
      <c r="H479" s="12"/>
      <c r="I479" s="12"/>
      <c r="J479" s="12"/>
      <c r="K479" s="12"/>
      <c r="L479" s="12"/>
      <c r="M479" s="12"/>
      <c r="N479" s="12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36"/>
      <c r="AK479" s="236"/>
      <c r="AL479" s="234"/>
      <c r="AM479" s="219"/>
      <c r="AN479" s="219"/>
      <c r="AO479" s="219"/>
      <c r="AP479" s="219"/>
      <c r="AQ479" s="219"/>
      <c r="AR479" s="219"/>
      <c r="AS479" s="219"/>
      <c r="AT479" s="219"/>
      <c r="AU479" s="219"/>
      <c r="AV479" s="219"/>
      <c r="AW479" s="219"/>
      <c r="AX479" s="219"/>
      <c r="AY479" s="219"/>
      <c r="AZ479" s="219"/>
      <c r="BA479" s="219"/>
      <c r="BB479" s="219"/>
      <c r="BC479" s="219"/>
      <c r="BD479" s="219"/>
      <c r="BE479" s="219"/>
      <c r="BF479" s="219"/>
      <c r="BG479" s="219"/>
      <c r="BH479" s="219"/>
      <c r="BI479" s="219"/>
      <c r="BJ479" s="219"/>
    </row>
    <row r="480" spans="1:62" ht="24.6" customHeight="1" thickBot="1" x14ac:dyDescent="0.25">
      <c r="B480" s="6"/>
      <c r="C480" s="17" t="s">
        <v>125</v>
      </c>
      <c r="D480" s="6"/>
      <c r="E480" s="6"/>
      <c r="F480" s="6"/>
      <c r="G480" s="6"/>
      <c r="H480" s="6"/>
      <c r="I480" s="6"/>
      <c r="J480" s="6"/>
      <c r="K480" s="201"/>
      <c r="L480" s="6"/>
      <c r="M480" s="6"/>
      <c r="N480" s="6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s="219" customFormat="1" ht="24.6" customHeight="1" x14ac:dyDescent="0.2">
      <c r="A481" s="234"/>
      <c r="B481" s="220">
        <v>230</v>
      </c>
      <c r="C481" s="221">
        <v>3745</v>
      </c>
      <c r="D481" s="221">
        <v>6121</v>
      </c>
      <c r="E481" s="222">
        <v>1</v>
      </c>
      <c r="F481" s="222">
        <v>8296000000</v>
      </c>
      <c r="G481" s="223" t="s">
        <v>178</v>
      </c>
      <c r="H481" s="223" t="s">
        <v>418</v>
      </c>
      <c r="I481" s="223" t="s">
        <v>419</v>
      </c>
      <c r="J481" s="223">
        <v>400</v>
      </c>
      <c r="K481" s="223" t="s">
        <v>181</v>
      </c>
      <c r="L481" s="222">
        <v>2018</v>
      </c>
      <c r="M481" s="222">
        <v>2025</v>
      </c>
      <c r="N481" s="224">
        <v>0</v>
      </c>
      <c r="O481" s="224">
        <v>39099880</v>
      </c>
      <c r="P481" s="224">
        <v>1483880</v>
      </c>
      <c r="Q481" s="224">
        <v>11365000</v>
      </c>
      <c r="R481" s="224">
        <v>26251000</v>
      </c>
      <c r="S481" s="222"/>
      <c r="T481" s="224">
        <v>14225000</v>
      </c>
      <c r="U481" s="224">
        <v>12026000</v>
      </c>
      <c r="V481" s="224">
        <v>0</v>
      </c>
      <c r="W481" s="224">
        <v>0</v>
      </c>
      <c r="X481" s="224">
        <v>0</v>
      </c>
      <c r="Y481" s="224">
        <v>0</v>
      </c>
      <c r="Z481" s="224">
        <v>0</v>
      </c>
      <c r="AA481" s="224">
        <v>0</v>
      </c>
      <c r="AB481" s="224">
        <v>0</v>
      </c>
      <c r="AC481" s="224">
        <v>0</v>
      </c>
      <c r="AD481" s="224">
        <v>0</v>
      </c>
      <c r="AE481" s="224">
        <v>0</v>
      </c>
      <c r="AF481" s="224">
        <v>0</v>
      </c>
      <c r="AG481" s="224">
        <v>0</v>
      </c>
      <c r="AH481" s="224">
        <v>0</v>
      </c>
      <c r="AI481" s="225">
        <v>0</v>
      </c>
      <c r="AJ481" s="236"/>
      <c r="AK481" s="236"/>
      <c r="AL481" s="234"/>
    </row>
    <row r="482" spans="1:62" s="219" customFormat="1" ht="24.6" customHeight="1" x14ac:dyDescent="0.2">
      <c r="A482" s="234"/>
      <c r="B482" s="226">
        <v>230</v>
      </c>
      <c r="C482" s="215">
        <v>3745</v>
      </c>
      <c r="D482" s="215">
        <v>6121</v>
      </c>
      <c r="E482" s="216">
        <v>1</v>
      </c>
      <c r="F482" s="216">
        <v>8297000000</v>
      </c>
      <c r="G482" s="217" t="s">
        <v>178</v>
      </c>
      <c r="H482" s="217" t="s">
        <v>612</v>
      </c>
      <c r="I482" s="217" t="s">
        <v>184</v>
      </c>
      <c r="J482" s="217">
        <v>400</v>
      </c>
      <c r="K482" s="217" t="s">
        <v>181</v>
      </c>
      <c r="L482" s="216">
        <v>2021</v>
      </c>
      <c r="M482" s="216">
        <v>2027</v>
      </c>
      <c r="N482" s="218">
        <v>0</v>
      </c>
      <c r="O482" s="218">
        <v>168391326</v>
      </c>
      <c r="P482" s="218">
        <v>1687748</v>
      </c>
      <c r="Q482" s="218">
        <v>3080578</v>
      </c>
      <c r="R482" s="218">
        <v>11223000</v>
      </c>
      <c r="S482" s="216"/>
      <c r="T482" s="218">
        <v>4128000</v>
      </c>
      <c r="U482" s="218">
        <v>7095000</v>
      </c>
      <c r="V482" s="218">
        <v>0</v>
      </c>
      <c r="W482" s="218">
        <v>0</v>
      </c>
      <c r="X482" s="218">
        <v>0</v>
      </c>
      <c r="Y482" s="218">
        <v>0</v>
      </c>
      <c r="Z482" s="218">
        <v>61200000</v>
      </c>
      <c r="AA482" s="218">
        <v>0</v>
      </c>
      <c r="AB482" s="218">
        <v>61200000</v>
      </c>
      <c r="AC482" s="218">
        <v>91200000</v>
      </c>
      <c r="AD482" s="218">
        <v>0</v>
      </c>
      <c r="AE482" s="218">
        <v>91200000</v>
      </c>
      <c r="AF482" s="218">
        <v>0</v>
      </c>
      <c r="AG482" s="218">
        <v>0</v>
      </c>
      <c r="AH482" s="218">
        <v>0</v>
      </c>
      <c r="AI482" s="227">
        <v>0</v>
      </c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s="219" customFormat="1" ht="24.6" customHeight="1" x14ac:dyDescent="0.2">
      <c r="A483" s="234"/>
      <c r="B483" s="226">
        <v>230</v>
      </c>
      <c r="C483" s="215">
        <v>3745</v>
      </c>
      <c r="D483" s="215">
        <v>6121</v>
      </c>
      <c r="E483" s="216">
        <v>1</v>
      </c>
      <c r="F483" s="216">
        <v>8299000000</v>
      </c>
      <c r="G483" s="217" t="s">
        <v>178</v>
      </c>
      <c r="H483" s="217" t="s">
        <v>613</v>
      </c>
      <c r="I483" s="217" t="s">
        <v>193</v>
      </c>
      <c r="J483" s="217">
        <v>400</v>
      </c>
      <c r="K483" s="217" t="s">
        <v>181</v>
      </c>
      <c r="L483" s="216">
        <v>2022</v>
      </c>
      <c r="M483" s="216">
        <v>2031</v>
      </c>
      <c r="N483" s="218">
        <v>0</v>
      </c>
      <c r="O483" s="218">
        <v>343374042</v>
      </c>
      <c r="P483" s="218">
        <v>2668582</v>
      </c>
      <c r="Q483" s="218">
        <v>0</v>
      </c>
      <c r="R483" s="218">
        <v>10766000</v>
      </c>
      <c r="S483" s="216"/>
      <c r="T483" s="218">
        <v>7866000</v>
      </c>
      <c r="U483" s="218">
        <v>2900000</v>
      </c>
      <c r="V483" s="218">
        <v>0</v>
      </c>
      <c r="W483" s="218">
        <v>0</v>
      </c>
      <c r="X483" s="218">
        <v>0</v>
      </c>
      <c r="Y483" s="218">
        <v>0</v>
      </c>
      <c r="Z483" s="218">
        <v>5000000</v>
      </c>
      <c r="AA483" s="218">
        <v>0</v>
      </c>
      <c r="AB483" s="218">
        <v>5000000</v>
      </c>
      <c r="AC483" s="218">
        <v>4884900</v>
      </c>
      <c r="AD483" s="218">
        <v>0</v>
      </c>
      <c r="AE483" s="218">
        <v>4884900</v>
      </c>
      <c r="AF483" s="218">
        <v>78450390</v>
      </c>
      <c r="AG483" s="218">
        <v>0</v>
      </c>
      <c r="AH483" s="218">
        <v>78450390</v>
      </c>
      <c r="AI483" s="227">
        <v>241604170</v>
      </c>
      <c r="AJ483" s="236"/>
      <c r="AK483" s="236"/>
      <c r="AL483" s="234"/>
    </row>
    <row r="484" spans="1:62" s="219" customFormat="1" ht="24.6" customHeight="1" x14ac:dyDescent="0.2">
      <c r="A484" s="234"/>
      <c r="B484" s="226">
        <v>230</v>
      </c>
      <c r="C484" s="215">
        <v>3745</v>
      </c>
      <c r="D484" s="215">
        <v>6121</v>
      </c>
      <c r="E484" s="216">
        <v>2</v>
      </c>
      <c r="F484" s="216">
        <v>8217000000</v>
      </c>
      <c r="G484" s="217" t="s">
        <v>178</v>
      </c>
      <c r="H484" s="217" t="s">
        <v>614</v>
      </c>
      <c r="I484" s="217" t="s">
        <v>615</v>
      </c>
      <c r="J484" s="217">
        <v>400</v>
      </c>
      <c r="K484" s="217" t="s">
        <v>181</v>
      </c>
      <c r="L484" s="216">
        <v>2024</v>
      </c>
      <c r="M484" s="216">
        <v>2027</v>
      </c>
      <c r="N484" s="218">
        <v>0</v>
      </c>
      <c r="O484" s="218">
        <v>21600000</v>
      </c>
      <c r="P484" s="218">
        <v>0</v>
      </c>
      <c r="Q484" s="218">
        <v>0</v>
      </c>
      <c r="R484" s="218">
        <v>500000</v>
      </c>
      <c r="S484" s="216"/>
      <c r="T484" s="218">
        <v>0</v>
      </c>
      <c r="U484" s="218">
        <v>500000</v>
      </c>
      <c r="V484" s="218">
        <v>0</v>
      </c>
      <c r="W484" s="218">
        <v>0</v>
      </c>
      <c r="X484" s="218">
        <v>0</v>
      </c>
      <c r="Y484" s="218">
        <v>0</v>
      </c>
      <c r="Z484" s="218">
        <v>20600000</v>
      </c>
      <c r="AA484" s="218">
        <v>0</v>
      </c>
      <c r="AB484" s="218">
        <v>20600000</v>
      </c>
      <c r="AC484" s="218">
        <v>500000</v>
      </c>
      <c r="AD484" s="218">
        <v>0</v>
      </c>
      <c r="AE484" s="218">
        <v>500000</v>
      </c>
      <c r="AF484" s="218">
        <v>0</v>
      </c>
      <c r="AG484" s="218">
        <v>0</v>
      </c>
      <c r="AH484" s="218">
        <v>0</v>
      </c>
      <c r="AI484" s="227">
        <v>0</v>
      </c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s="219" customFormat="1" ht="24.6" customHeight="1" x14ac:dyDescent="0.2">
      <c r="A485" s="234"/>
      <c r="B485" s="226">
        <v>230</v>
      </c>
      <c r="C485" s="215">
        <v>3745</v>
      </c>
      <c r="D485" s="215">
        <v>6121</v>
      </c>
      <c r="E485" s="216">
        <v>1</v>
      </c>
      <c r="F485" s="216">
        <v>8298000000</v>
      </c>
      <c r="G485" s="217" t="s">
        <v>178</v>
      </c>
      <c r="H485" s="217" t="s">
        <v>616</v>
      </c>
      <c r="I485" s="217" t="s">
        <v>193</v>
      </c>
      <c r="J485" s="217">
        <v>400</v>
      </c>
      <c r="K485" s="217" t="s">
        <v>181</v>
      </c>
      <c r="L485" s="216">
        <v>2022</v>
      </c>
      <c r="M485" s="216">
        <v>2029</v>
      </c>
      <c r="N485" s="218">
        <v>0</v>
      </c>
      <c r="O485" s="218">
        <v>105358010</v>
      </c>
      <c r="P485" s="218">
        <v>491260</v>
      </c>
      <c r="Q485" s="218">
        <v>4209750</v>
      </c>
      <c r="R485" s="218">
        <v>5845000</v>
      </c>
      <c r="S485" s="216"/>
      <c r="T485" s="218">
        <v>1745000</v>
      </c>
      <c r="U485" s="218">
        <v>4100000</v>
      </c>
      <c r="V485" s="218">
        <v>0</v>
      </c>
      <c r="W485" s="218">
        <v>0</v>
      </c>
      <c r="X485" s="218">
        <v>0</v>
      </c>
      <c r="Y485" s="218">
        <v>0</v>
      </c>
      <c r="Z485" s="218">
        <v>36148000</v>
      </c>
      <c r="AA485" s="218">
        <v>0</v>
      </c>
      <c r="AB485" s="218">
        <v>36148000</v>
      </c>
      <c r="AC485" s="218">
        <v>20764000</v>
      </c>
      <c r="AD485" s="218">
        <v>0</v>
      </c>
      <c r="AE485" s="218">
        <v>20764000</v>
      </c>
      <c r="AF485" s="218">
        <v>30000000</v>
      </c>
      <c r="AG485" s="218">
        <v>0</v>
      </c>
      <c r="AH485" s="218">
        <v>30000000</v>
      </c>
      <c r="AI485" s="227">
        <v>7900000</v>
      </c>
      <c r="AJ485" s="236"/>
      <c r="AK485" s="236"/>
      <c r="AL485" s="234"/>
    </row>
    <row r="486" spans="1:62" s="219" customFormat="1" ht="24.6" customHeight="1" x14ac:dyDescent="0.2">
      <c r="A486" s="234"/>
      <c r="B486" s="226">
        <v>230</v>
      </c>
      <c r="C486" s="215">
        <v>3745</v>
      </c>
      <c r="D486" s="215">
        <v>6121</v>
      </c>
      <c r="E486" s="216">
        <v>2</v>
      </c>
      <c r="F486" s="216">
        <v>8212000000</v>
      </c>
      <c r="G486" s="217" t="s">
        <v>178</v>
      </c>
      <c r="H486" s="217" t="s">
        <v>617</v>
      </c>
      <c r="I486" s="217" t="s">
        <v>618</v>
      </c>
      <c r="J486" s="217">
        <v>400</v>
      </c>
      <c r="K486" s="217" t="s">
        <v>181</v>
      </c>
      <c r="L486" s="216">
        <v>2018</v>
      </c>
      <c r="M486" s="216">
        <v>2028</v>
      </c>
      <c r="N486" s="218">
        <v>20000000</v>
      </c>
      <c r="O486" s="218">
        <v>201335627</v>
      </c>
      <c r="P486" s="218">
        <v>5879423</v>
      </c>
      <c r="Q486" s="218">
        <v>1456204</v>
      </c>
      <c r="R486" s="218">
        <v>4840000</v>
      </c>
      <c r="S486" s="216"/>
      <c r="T486" s="218">
        <v>0</v>
      </c>
      <c r="U486" s="218">
        <v>4840000</v>
      </c>
      <c r="V486" s="218">
        <v>0</v>
      </c>
      <c r="W486" s="218">
        <v>0</v>
      </c>
      <c r="X486" s="218">
        <v>0</v>
      </c>
      <c r="Y486" s="218">
        <v>0</v>
      </c>
      <c r="Z486" s="218">
        <v>11500000</v>
      </c>
      <c r="AA486" s="218">
        <v>0</v>
      </c>
      <c r="AB486" s="218">
        <v>11500000</v>
      </c>
      <c r="AC486" s="218">
        <v>175000000</v>
      </c>
      <c r="AD486" s="218">
        <v>0</v>
      </c>
      <c r="AE486" s="218">
        <v>175000000</v>
      </c>
      <c r="AF486" s="218">
        <v>2660000</v>
      </c>
      <c r="AG486" s="218">
        <v>0</v>
      </c>
      <c r="AH486" s="218">
        <v>2660000</v>
      </c>
      <c r="AI486" s="227">
        <v>0</v>
      </c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s="219" customFormat="1" ht="24.6" customHeight="1" x14ac:dyDescent="0.2">
      <c r="A487" s="234"/>
      <c r="B487" s="226">
        <v>230</v>
      </c>
      <c r="C487" s="215">
        <v>3745</v>
      </c>
      <c r="D487" s="215">
        <v>6121</v>
      </c>
      <c r="E487" s="216">
        <v>2</v>
      </c>
      <c r="F487" s="216">
        <v>5060000000</v>
      </c>
      <c r="G487" s="217" t="s">
        <v>178</v>
      </c>
      <c r="H487" s="217" t="s">
        <v>619</v>
      </c>
      <c r="I487" s="217" t="s">
        <v>184</v>
      </c>
      <c r="J487" s="217">
        <v>400</v>
      </c>
      <c r="K487" s="217" t="s">
        <v>493</v>
      </c>
      <c r="L487" s="216">
        <v>2021</v>
      </c>
      <c r="M487" s="216">
        <v>2028</v>
      </c>
      <c r="N487" s="218">
        <v>0</v>
      </c>
      <c r="O487" s="218">
        <v>32619630</v>
      </c>
      <c r="P487" s="218">
        <v>892980</v>
      </c>
      <c r="Q487" s="218">
        <v>1426590</v>
      </c>
      <c r="R487" s="218">
        <v>726000</v>
      </c>
      <c r="S487" s="216"/>
      <c r="T487" s="218">
        <v>726000</v>
      </c>
      <c r="U487" s="218">
        <v>0</v>
      </c>
      <c r="V487" s="218">
        <v>0</v>
      </c>
      <c r="W487" s="218">
        <v>0</v>
      </c>
      <c r="X487" s="218">
        <v>0</v>
      </c>
      <c r="Y487" s="218">
        <v>0</v>
      </c>
      <c r="Z487" s="218">
        <v>4325060</v>
      </c>
      <c r="AA487" s="218">
        <v>0</v>
      </c>
      <c r="AB487" s="218">
        <v>4325060</v>
      </c>
      <c r="AC487" s="218">
        <v>17249000</v>
      </c>
      <c r="AD487" s="218">
        <v>0</v>
      </c>
      <c r="AE487" s="218">
        <v>17249000</v>
      </c>
      <c r="AF487" s="218">
        <v>8000000</v>
      </c>
      <c r="AG487" s="218">
        <v>0</v>
      </c>
      <c r="AH487" s="218">
        <v>8000000</v>
      </c>
      <c r="AI487" s="227">
        <v>0</v>
      </c>
      <c r="AJ487" s="236"/>
      <c r="AK487" s="236"/>
      <c r="AL487" s="234"/>
    </row>
    <row r="488" spans="1:62" s="219" customFormat="1" ht="24.6" customHeight="1" x14ac:dyDescent="0.2">
      <c r="A488" s="234"/>
      <c r="B488" s="226">
        <v>230</v>
      </c>
      <c r="C488" s="215">
        <v>3745</v>
      </c>
      <c r="D488" s="215">
        <v>6121</v>
      </c>
      <c r="E488" s="216">
        <v>2</v>
      </c>
      <c r="F488" s="216">
        <v>5058000000</v>
      </c>
      <c r="G488" s="217" t="s">
        <v>178</v>
      </c>
      <c r="H488" s="217" t="s">
        <v>620</v>
      </c>
      <c r="I488" s="217" t="s">
        <v>193</v>
      </c>
      <c r="J488" s="217">
        <v>400</v>
      </c>
      <c r="K488" s="217" t="s">
        <v>234</v>
      </c>
      <c r="L488" s="216">
        <v>2021</v>
      </c>
      <c r="M488" s="216">
        <v>2028</v>
      </c>
      <c r="N488" s="218">
        <v>2185000</v>
      </c>
      <c r="O488" s="218">
        <v>16471950</v>
      </c>
      <c r="P488" s="218">
        <v>1082950</v>
      </c>
      <c r="Q488" s="218">
        <v>302500</v>
      </c>
      <c r="R488" s="218">
        <v>4108000</v>
      </c>
      <c r="S488" s="216"/>
      <c r="T488" s="218">
        <v>3100000</v>
      </c>
      <c r="U488" s="218">
        <v>1008000</v>
      </c>
      <c r="V488" s="218">
        <v>0</v>
      </c>
      <c r="W488" s="218">
        <v>0</v>
      </c>
      <c r="X488" s="218">
        <v>0</v>
      </c>
      <c r="Y488" s="218">
        <v>0</v>
      </c>
      <c r="Z488" s="218">
        <v>1000000</v>
      </c>
      <c r="AA488" s="218">
        <v>0</v>
      </c>
      <c r="AB488" s="218">
        <v>1000000</v>
      </c>
      <c r="AC488" s="218">
        <v>0</v>
      </c>
      <c r="AD488" s="218">
        <v>0</v>
      </c>
      <c r="AE488" s="218">
        <v>0</v>
      </c>
      <c r="AF488" s="218">
        <v>9978500</v>
      </c>
      <c r="AG488" s="218">
        <v>0</v>
      </c>
      <c r="AH488" s="218">
        <v>9978500</v>
      </c>
      <c r="AI488" s="227">
        <v>0</v>
      </c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s="219" customFormat="1" ht="24.6" customHeight="1" x14ac:dyDescent="0.2">
      <c r="A489" s="234"/>
      <c r="B489" s="226">
        <v>230</v>
      </c>
      <c r="C489" s="215">
        <v>3745</v>
      </c>
      <c r="D489" s="215">
        <v>6121</v>
      </c>
      <c r="E489" s="216">
        <v>2</v>
      </c>
      <c r="F489" s="216">
        <v>5059000000</v>
      </c>
      <c r="G489" s="217" t="s">
        <v>178</v>
      </c>
      <c r="H489" s="217" t="s">
        <v>621</v>
      </c>
      <c r="I489" s="217" t="s">
        <v>315</v>
      </c>
      <c r="J489" s="217">
        <v>400</v>
      </c>
      <c r="K489" s="217" t="s">
        <v>356</v>
      </c>
      <c r="L489" s="216">
        <v>2021</v>
      </c>
      <c r="M489" s="216">
        <v>2028</v>
      </c>
      <c r="N489" s="218">
        <v>0</v>
      </c>
      <c r="O489" s="218">
        <v>57928593</v>
      </c>
      <c r="P489" s="218">
        <v>771980</v>
      </c>
      <c r="Q489" s="218">
        <v>2739613</v>
      </c>
      <c r="R489" s="218">
        <v>708000</v>
      </c>
      <c r="S489" s="216"/>
      <c r="T489" s="218">
        <v>708000</v>
      </c>
      <c r="U489" s="218">
        <v>0</v>
      </c>
      <c r="V489" s="218">
        <v>0</v>
      </c>
      <c r="W489" s="218">
        <v>0</v>
      </c>
      <c r="X489" s="218">
        <v>0</v>
      </c>
      <c r="Y489" s="218">
        <v>0</v>
      </c>
      <c r="Z489" s="218">
        <v>0</v>
      </c>
      <c r="AA489" s="218">
        <v>0</v>
      </c>
      <c r="AB489" s="218">
        <v>0</v>
      </c>
      <c r="AC489" s="218">
        <v>17067000</v>
      </c>
      <c r="AD489" s="218">
        <v>0</v>
      </c>
      <c r="AE489" s="218">
        <v>17067000</v>
      </c>
      <c r="AF489" s="218">
        <v>36642000</v>
      </c>
      <c r="AG489" s="218">
        <v>0</v>
      </c>
      <c r="AH489" s="218">
        <v>36642000</v>
      </c>
      <c r="AI489" s="227">
        <v>0</v>
      </c>
      <c r="AJ489" s="236"/>
      <c r="AK489" s="236"/>
      <c r="AL489" s="234"/>
    </row>
    <row r="490" spans="1:62" s="219" customFormat="1" ht="24.6" customHeight="1" x14ac:dyDescent="0.2">
      <c r="A490" s="234"/>
      <c r="B490" s="226">
        <v>300</v>
      </c>
      <c r="C490" s="215">
        <v>3745</v>
      </c>
      <c r="D490" s="215">
        <v>6121</v>
      </c>
      <c r="E490" s="216">
        <v>1</v>
      </c>
      <c r="F490" s="216">
        <v>9040000000</v>
      </c>
      <c r="G490" s="217" t="s">
        <v>260</v>
      </c>
      <c r="H490" s="217" t="s">
        <v>622</v>
      </c>
      <c r="I490" s="217" t="s">
        <v>191</v>
      </c>
      <c r="J490" s="217">
        <v>400</v>
      </c>
      <c r="K490" s="217" t="s">
        <v>623</v>
      </c>
      <c r="L490" s="216">
        <v>2024</v>
      </c>
      <c r="M490" s="216">
        <v>2028</v>
      </c>
      <c r="N490" s="218">
        <v>0</v>
      </c>
      <c r="O490" s="218">
        <v>19988000</v>
      </c>
      <c r="P490" s="218">
        <v>0</v>
      </c>
      <c r="Q490" s="218">
        <v>0</v>
      </c>
      <c r="R490" s="218">
        <v>1475000</v>
      </c>
      <c r="S490" s="216"/>
      <c r="T490" s="218">
        <v>1475000</v>
      </c>
      <c r="U490" s="218">
        <v>0</v>
      </c>
      <c r="V490" s="218">
        <v>0</v>
      </c>
      <c r="W490" s="218">
        <v>0</v>
      </c>
      <c r="X490" s="218">
        <v>0</v>
      </c>
      <c r="Y490" s="218">
        <v>0</v>
      </c>
      <c r="Z490" s="218">
        <v>6725000</v>
      </c>
      <c r="AA490" s="218">
        <v>0</v>
      </c>
      <c r="AB490" s="218">
        <v>6725000</v>
      </c>
      <c r="AC490" s="218">
        <v>6788000</v>
      </c>
      <c r="AD490" s="218">
        <v>0</v>
      </c>
      <c r="AE490" s="218">
        <v>6788000</v>
      </c>
      <c r="AF490" s="218">
        <v>5000000</v>
      </c>
      <c r="AG490" s="218">
        <v>0</v>
      </c>
      <c r="AH490" s="218">
        <v>5000000</v>
      </c>
      <c r="AI490" s="227">
        <v>0</v>
      </c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s="219" customFormat="1" ht="24.6" customHeight="1" x14ac:dyDescent="0.2">
      <c r="A491" s="234"/>
      <c r="B491" s="226">
        <v>300</v>
      </c>
      <c r="C491" s="215">
        <v>3745</v>
      </c>
      <c r="D491" s="215">
        <v>6121</v>
      </c>
      <c r="E491" s="216">
        <v>1</v>
      </c>
      <c r="F491" s="216">
        <v>9039000000</v>
      </c>
      <c r="G491" s="217" t="s">
        <v>260</v>
      </c>
      <c r="H491" s="217" t="s">
        <v>624</v>
      </c>
      <c r="I491" s="217" t="s">
        <v>193</v>
      </c>
      <c r="J491" s="217">
        <v>400</v>
      </c>
      <c r="K491" s="217" t="s">
        <v>194</v>
      </c>
      <c r="L491" s="216">
        <v>2024</v>
      </c>
      <c r="M491" s="216">
        <v>2028</v>
      </c>
      <c r="N491" s="218">
        <v>0</v>
      </c>
      <c r="O491" s="218">
        <v>89500000</v>
      </c>
      <c r="P491" s="218">
        <v>0</v>
      </c>
      <c r="Q491" s="218">
        <v>0</v>
      </c>
      <c r="R491" s="218">
        <v>0</v>
      </c>
      <c r="S491" s="216"/>
      <c r="T491" s="218">
        <v>0</v>
      </c>
      <c r="U491" s="218">
        <v>0</v>
      </c>
      <c r="V491" s="218">
        <v>0</v>
      </c>
      <c r="W491" s="218">
        <v>0</v>
      </c>
      <c r="X491" s="218">
        <v>0</v>
      </c>
      <c r="Y491" s="218">
        <v>0</v>
      </c>
      <c r="Z491" s="218">
        <v>42000000</v>
      </c>
      <c r="AA491" s="218">
        <v>0</v>
      </c>
      <c r="AB491" s="218">
        <v>42000000</v>
      </c>
      <c r="AC491" s="218">
        <v>40000000</v>
      </c>
      <c r="AD491" s="218">
        <v>0</v>
      </c>
      <c r="AE491" s="218">
        <v>40000000</v>
      </c>
      <c r="AF491" s="218">
        <v>7500000</v>
      </c>
      <c r="AG491" s="218">
        <v>0</v>
      </c>
      <c r="AH491" s="218">
        <v>7500000</v>
      </c>
      <c r="AI491" s="227">
        <v>0</v>
      </c>
      <c r="AJ491" s="236"/>
      <c r="AK491" s="236"/>
      <c r="AL491" s="234"/>
    </row>
    <row r="492" spans="1:62" s="219" customFormat="1" ht="24.6" customHeight="1" x14ac:dyDescent="0.2">
      <c r="A492" s="234"/>
      <c r="B492" s="226">
        <v>190</v>
      </c>
      <c r="C492" s="215">
        <v>3745</v>
      </c>
      <c r="D492" s="215">
        <v>6121</v>
      </c>
      <c r="E492" s="216">
        <v>1</v>
      </c>
      <c r="F492" s="216"/>
      <c r="G492" s="217" t="s">
        <v>182</v>
      </c>
      <c r="H492" s="217" t="s">
        <v>625</v>
      </c>
      <c r="I492" s="217" t="s">
        <v>626</v>
      </c>
      <c r="J492" s="217">
        <v>400</v>
      </c>
      <c r="K492" s="217" t="s">
        <v>181</v>
      </c>
      <c r="L492" s="216">
        <v>2024</v>
      </c>
      <c r="M492" s="216">
        <v>2027</v>
      </c>
      <c r="N492" s="218">
        <v>0</v>
      </c>
      <c r="O492" s="218">
        <v>21300000</v>
      </c>
      <c r="P492" s="218">
        <v>0</v>
      </c>
      <c r="Q492" s="218">
        <v>500000</v>
      </c>
      <c r="R492" s="218">
        <v>0</v>
      </c>
      <c r="S492" s="216"/>
      <c r="T492" s="218">
        <v>0</v>
      </c>
      <c r="U492" s="218">
        <v>0</v>
      </c>
      <c r="V492" s="218">
        <v>0</v>
      </c>
      <c r="W492" s="218">
        <v>0</v>
      </c>
      <c r="X492" s="218">
        <v>0</v>
      </c>
      <c r="Y492" s="218">
        <v>0</v>
      </c>
      <c r="Z492" s="218">
        <v>10400000</v>
      </c>
      <c r="AA492" s="218">
        <v>0</v>
      </c>
      <c r="AB492" s="218">
        <v>10400000</v>
      </c>
      <c r="AC492" s="218">
        <v>10400000</v>
      </c>
      <c r="AD492" s="218">
        <v>0</v>
      </c>
      <c r="AE492" s="218">
        <v>10400000</v>
      </c>
      <c r="AF492" s="218">
        <v>0</v>
      </c>
      <c r="AG492" s="218">
        <v>0</v>
      </c>
      <c r="AH492" s="218">
        <v>0</v>
      </c>
      <c r="AI492" s="227">
        <v>0</v>
      </c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s="219" customFormat="1" ht="24.6" customHeight="1" thickBot="1" x14ac:dyDescent="0.25">
      <c r="A493" s="234"/>
      <c r="B493" s="228">
        <v>190</v>
      </c>
      <c r="C493" s="229">
        <v>3745</v>
      </c>
      <c r="D493" s="229">
        <v>6909</v>
      </c>
      <c r="E493" s="230">
        <v>1</v>
      </c>
      <c r="F493" s="230"/>
      <c r="G493" s="231" t="s">
        <v>182</v>
      </c>
      <c r="H493" s="231" t="s">
        <v>627</v>
      </c>
      <c r="I493" s="231" t="s">
        <v>197</v>
      </c>
      <c r="J493" s="231">
        <v>400</v>
      </c>
      <c r="K493" s="231" t="s">
        <v>181</v>
      </c>
      <c r="L493" s="230">
        <v>2018</v>
      </c>
      <c r="M493" s="230">
        <v>2028</v>
      </c>
      <c r="N493" s="232">
        <v>0</v>
      </c>
      <c r="O493" s="232">
        <v>40775000</v>
      </c>
      <c r="P493" s="232">
        <v>14192000</v>
      </c>
      <c r="Q493" s="232">
        <v>5000000</v>
      </c>
      <c r="R493" s="232">
        <v>6583000</v>
      </c>
      <c r="S493" s="230"/>
      <c r="T493" s="232">
        <v>1583000</v>
      </c>
      <c r="U493" s="232">
        <v>5000000</v>
      </c>
      <c r="V493" s="232">
        <v>0</v>
      </c>
      <c r="W493" s="232">
        <v>0</v>
      </c>
      <c r="X493" s="232">
        <v>0</v>
      </c>
      <c r="Y493" s="232">
        <v>0</v>
      </c>
      <c r="Z493" s="232">
        <v>5000000</v>
      </c>
      <c r="AA493" s="232">
        <v>0</v>
      </c>
      <c r="AB493" s="232">
        <v>5000000</v>
      </c>
      <c r="AC493" s="232">
        <v>5000000</v>
      </c>
      <c r="AD493" s="232">
        <v>0</v>
      </c>
      <c r="AE493" s="232">
        <v>5000000</v>
      </c>
      <c r="AF493" s="232">
        <v>5000000</v>
      </c>
      <c r="AG493" s="232">
        <v>0</v>
      </c>
      <c r="AH493" s="232">
        <v>5000000</v>
      </c>
      <c r="AI493" s="233">
        <v>0</v>
      </c>
      <c r="AJ493" s="236"/>
      <c r="AK493" s="236"/>
      <c r="AL493" s="234"/>
    </row>
    <row r="494" spans="1:62" ht="24.6" customHeight="1" thickBot="1" x14ac:dyDescent="0.25">
      <c r="B494" s="6"/>
      <c r="C494" s="6"/>
      <c r="D494" s="6"/>
      <c r="E494" s="6"/>
      <c r="F494" s="6"/>
      <c r="G494" s="6"/>
      <c r="H494" s="428" t="s">
        <v>68</v>
      </c>
      <c r="I494" s="428"/>
      <c r="J494" s="428"/>
      <c r="K494" s="428"/>
      <c r="L494" s="428"/>
      <c r="M494" s="12"/>
      <c r="N494" s="12"/>
      <c r="O494" s="13">
        <f>SUM(O481:O493)</f>
        <v>1157742058</v>
      </c>
      <c r="P494" s="14">
        <f>SUM(P481:P493)</f>
        <v>29150803</v>
      </c>
      <c r="Q494" s="14">
        <f>SUM(Q481:Q493)</f>
        <v>30080235</v>
      </c>
      <c r="R494" s="14">
        <f>SUM(R481:R493)</f>
        <v>73025000</v>
      </c>
      <c r="S494" s="14"/>
      <c r="T494" s="14">
        <f t="shared" ref="T494:AI494" si="36">SUM(T481:T493)</f>
        <v>35556000</v>
      </c>
      <c r="U494" s="14">
        <f t="shared" si="36"/>
        <v>37469000</v>
      </c>
      <c r="V494" s="14">
        <f t="shared" si="36"/>
        <v>0</v>
      </c>
      <c r="W494" s="14">
        <f t="shared" si="36"/>
        <v>0</v>
      </c>
      <c r="X494" s="14">
        <f t="shared" si="36"/>
        <v>0</v>
      </c>
      <c r="Y494" s="14">
        <f t="shared" si="36"/>
        <v>0</v>
      </c>
      <c r="Z494" s="14">
        <f t="shared" si="36"/>
        <v>203898060</v>
      </c>
      <c r="AA494" s="14">
        <f t="shared" si="36"/>
        <v>0</v>
      </c>
      <c r="AB494" s="14">
        <f t="shared" si="36"/>
        <v>203898060</v>
      </c>
      <c r="AC494" s="14">
        <f t="shared" si="36"/>
        <v>388852900</v>
      </c>
      <c r="AD494" s="14">
        <f t="shared" si="36"/>
        <v>0</v>
      </c>
      <c r="AE494" s="14">
        <f t="shared" si="36"/>
        <v>388852900</v>
      </c>
      <c r="AF494" s="14">
        <f t="shared" si="36"/>
        <v>183230890</v>
      </c>
      <c r="AG494" s="14">
        <f t="shared" si="36"/>
        <v>0</v>
      </c>
      <c r="AH494" s="14">
        <f t="shared" si="36"/>
        <v>183230890</v>
      </c>
      <c r="AI494" s="15">
        <f t="shared" si="36"/>
        <v>249504170</v>
      </c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ht="24.6" customHeight="1" x14ac:dyDescent="0.2">
      <c r="B495" s="6"/>
      <c r="C495" s="206" t="s">
        <v>156</v>
      </c>
      <c r="D495" s="6"/>
      <c r="E495" s="6"/>
      <c r="F495" s="6"/>
      <c r="G495" s="6"/>
      <c r="H495" s="12"/>
      <c r="I495" s="12"/>
      <c r="J495" s="12"/>
      <c r="K495" s="203"/>
      <c r="L495" s="12"/>
      <c r="M495" s="12"/>
      <c r="N495" s="12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36"/>
      <c r="AK495" s="236"/>
      <c r="AL495" s="234"/>
      <c r="AM495" s="219"/>
      <c r="AN495" s="219"/>
      <c r="AO495" s="219"/>
      <c r="AP495" s="219"/>
      <c r="AQ495" s="219"/>
      <c r="AR495" s="219"/>
      <c r="AS495" s="219"/>
      <c r="AT495" s="219"/>
      <c r="AU495" s="219"/>
      <c r="AV495" s="219"/>
      <c r="AW495" s="219"/>
      <c r="AX495" s="219"/>
      <c r="AY495" s="219"/>
      <c r="AZ495" s="219"/>
      <c r="BA495" s="219"/>
      <c r="BB495" s="219"/>
      <c r="BC495" s="219"/>
      <c r="BD495" s="219"/>
      <c r="BE495" s="219"/>
      <c r="BF495" s="219"/>
      <c r="BG495" s="219"/>
      <c r="BH495" s="219"/>
      <c r="BI495" s="219"/>
      <c r="BJ495" s="219"/>
    </row>
    <row r="496" spans="1:62" ht="24.6" customHeight="1" thickBot="1" x14ac:dyDescent="0.25">
      <c r="B496" s="6"/>
      <c r="C496" s="17" t="s">
        <v>144</v>
      </c>
      <c r="D496" s="6"/>
      <c r="E496" s="6"/>
      <c r="F496" s="6"/>
      <c r="G496" s="6"/>
      <c r="H496" s="6"/>
      <c r="I496" s="6"/>
      <c r="J496" s="6"/>
      <c r="K496" s="201"/>
      <c r="L496" s="6"/>
      <c r="M496" s="6"/>
      <c r="N496" s="6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s="219" customFormat="1" ht="24.6" customHeight="1" x14ac:dyDescent="0.2">
      <c r="A497" s="234"/>
      <c r="B497" s="220">
        <v>230</v>
      </c>
      <c r="C497" s="221">
        <v>4350</v>
      </c>
      <c r="D497" s="221">
        <v>6121</v>
      </c>
      <c r="E497" s="222">
        <v>1</v>
      </c>
      <c r="F497" s="222">
        <v>6071000000</v>
      </c>
      <c r="G497" s="223" t="s">
        <v>178</v>
      </c>
      <c r="H497" s="223" t="s">
        <v>628</v>
      </c>
      <c r="I497" s="223" t="s">
        <v>200</v>
      </c>
      <c r="J497" s="223">
        <v>400</v>
      </c>
      <c r="K497" s="223" t="s">
        <v>629</v>
      </c>
      <c r="L497" s="222">
        <v>2023</v>
      </c>
      <c r="M497" s="222">
        <v>2025</v>
      </c>
      <c r="N497" s="224">
        <v>0</v>
      </c>
      <c r="O497" s="224">
        <v>3900000</v>
      </c>
      <c r="P497" s="224">
        <v>0</v>
      </c>
      <c r="Q497" s="224">
        <v>300000</v>
      </c>
      <c r="R497" s="224">
        <v>3600000</v>
      </c>
      <c r="S497" s="222"/>
      <c r="T497" s="224">
        <v>3000000</v>
      </c>
      <c r="U497" s="224">
        <v>600000</v>
      </c>
      <c r="V497" s="224">
        <v>0</v>
      </c>
      <c r="W497" s="224">
        <v>0</v>
      </c>
      <c r="X497" s="224">
        <v>0</v>
      </c>
      <c r="Y497" s="224">
        <v>0</v>
      </c>
      <c r="Z497" s="224">
        <v>0</v>
      </c>
      <c r="AA497" s="224">
        <v>0</v>
      </c>
      <c r="AB497" s="224">
        <v>0</v>
      </c>
      <c r="AC497" s="224">
        <v>0</v>
      </c>
      <c r="AD497" s="224">
        <v>0</v>
      </c>
      <c r="AE497" s="224">
        <v>0</v>
      </c>
      <c r="AF497" s="224">
        <v>0</v>
      </c>
      <c r="AG497" s="224">
        <v>0</v>
      </c>
      <c r="AH497" s="224">
        <v>0</v>
      </c>
      <c r="AI497" s="225">
        <v>0</v>
      </c>
      <c r="AJ497" s="236"/>
      <c r="AK497" s="236"/>
      <c r="AL497" s="234"/>
    </row>
    <row r="498" spans="1:62" s="219" customFormat="1" ht="24.6" customHeight="1" x14ac:dyDescent="0.2">
      <c r="A498" s="234"/>
      <c r="B498" s="226">
        <v>230</v>
      </c>
      <c r="C498" s="215">
        <v>4350</v>
      </c>
      <c r="D498" s="215">
        <v>6121</v>
      </c>
      <c r="E498" s="216">
        <v>1</v>
      </c>
      <c r="F498" s="216">
        <v>6070000000</v>
      </c>
      <c r="G498" s="217" t="s">
        <v>178</v>
      </c>
      <c r="H498" s="217" t="s">
        <v>630</v>
      </c>
      <c r="I498" s="217" t="s">
        <v>200</v>
      </c>
      <c r="J498" s="217">
        <v>400</v>
      </c>
      <c r="K498" s="217" t="s">
        <v>629</v>
      </c>
      <c r="L498" s="216">
        <v>2024</v>
      </c>
      <c r="M498" s="216">
        <v>2026</v>
      </c>
      <c r="N498" s="218">
        <v>0</v>
      </c>
      <c r="O498" s="218">
        <v>4200000</v>
      </c>
      <c r="P498" s="218">
        <v>0</v>
      </c>
      <c r="Q498" s="218">
        <v>0</v>
      </c>
      <c r="R498" s="218">
        <v>3700000</v>
      </c>
      <c r="S498" s="216"/>
      <c r="T498" s="218">
        <v>350000</v>
      </c>
      <c r="U498" s="218">
        <v>3350000</v>
      </c>
      <c r="V498" s="218">
        <v>0</v>
      </c>
      <c r="W498" s="218">
        <v>0</v>
      </c>
      <c r="X498" s="218">
        <v>0</v>
      </c>
      <c r="Y498" s="218">
        <v>0</v>
      </c>
      <c r="Z498" s="218">
        <v>500000</v>
      </c>
      <c r="AA498" s="218">
        <v>0</v>
      </c>
      <c r="AB498" s="218">
        <v>500000</v>
      </c>
      <c r="AC498" s="218">
        <v>0</v>
      </c>
      <c r="AD498" s="218">
        <v>0</v>
      </c>
      <c r="AE498" s="218">
        <v>0</v>
      </c>
      <c r="AF498" s="218">
        <v>0</v>
      </c>
      <c r="AG498" s="218">
        <v>0</v>
      </c>
      <c r="AH498" s="218">
        <v>0</v>
      </c>
      <c r="AI498" s="227">
        <v>0</v>
      </c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s="219" customFormat="1" ht="24.6" customHeight="1" x14ac:dyDescent="0.2">
      <c r="A499" s="234"/>
      <c r="B499" s="226">
        <v>230</v>
      </c>
      <c r="C499" s="215">
        <v>4350</v>
      </c>
      <c r="D499" s="215">
        <v>6121</v>
      </c>
      <c r="E499" s="216">
        <v>1</v>
      </c>
      <c r="F499" s="216">
        <v>9016000000</v>
      </c>
      <c r="G499" s="217" t="s">
        <v>178</v>
      </c>
      <c r="H499" s="217" t="s">
        <v>631</v>
      </c>
      <c r="I499" s="217" t="s">
        <v>248</v>
      </c>
      <c r="J499" s="217">
        <v>400</v>
      </c>
      <c r="K499" s="217" t="s">
        <v>632</v>
      </c>
      <c r="L499" s="216">
        <v>2023</v>
      </c>
      <c r="M499" s="216">
        <v>2025</v>
      </c>
      <c r="N499" s="218">
        <v>2859000</v>
      </c>
      <c r="O499" s="218">
        <v>2945040</v>
      </c>
      <c r="P499" s="218">
        <v>0</v>
      </c>
      <c r="Q499" s="218">
        <v>338040</v>
      </c>
      <c r="R499" s="218">
        <v>2607000</v>
      </c>
      <c r="S499" s="216"/>
      <c r="T499" s="218">
        <v>207000</v>
      </c>
      <c r="U499" s="218">
        <v>2400000</v>
      </c>
      <c r="V499" s="218">
        <v>0</v>
      </c>
      <c r="W499" s="218">
        <v>0</v>
      </c>
      <c r="X499" s="218">
        <v>0</v>
      </c>
      <c r="Y499" s="218">
        <v>0</v>
      </c>
      <c r="Z499" s="218">
        <v>0</v>
      </c>
      <c r="AA499" s="218">
        <v>0</v>
      </c>
      <c r="AB499" s="218">
        <v>0</v>
      </c>
      <c r="AC499" s="218">
        <v>0</v>
      </c>
      <c r="AD499" s="218">
        <v>0</v>
      </c>
      <c r="AE499" s="218">
        <v>0</v>
      </c>
      <c r="AF499" s="218">
        <v>0</v>
      </c>
      <c r="AG499" s="218">
        <v>0</v>
      </c>
      <c r="AH499" s="218">
        <v>0</v>
      </c>
      <c r="AI499" s="227">
        <v>0</v>
      </c>
      <c r="AJ499" s="236"/>
      <c r="AK499" s="236"/>
      <c r="AL499" s="234"/>
    </row>
    <row r="500" spans="1:62" s="219" customFormat="1" ht="24.6" customHeight="1" x14ac:dyDescent="0.2">
      <c r="A500" s="234"/>
      <c r="B500" s="226">
        <v>230</v>
      </c>
      <c r="C500" s="215">
        <v>4350</v>
      </c>
      <c r="D500" s="215">
        <v>6121</v>
      </c>
      <c r="E500" s="216">
        <v>1</v>
      </c>
      <c r="F500" s="216">
        <v>9020000000</v>
      </c>
      <c r="G500" s="217" t="s">
        <v>178</v>
      </c>
      <c r="H500" s="217" t="s">
        <v>675</v>
      </c>
      <c r="I500" s="217" t="s">
        <v>220</v>
      </c>
      <c r="J500" s="217">
        <v>400</v>
      </c>
      <c r="K500" s="217" t="s">
        <v>676</v>
      </c>
      <c r="L500" s="216">
        <v>2023</v>
      </c>
      <c r="M500" s="216">
        <v>2025</v>
      </c>
      <c r="N500" s="218">
        <v>0</v>
      </c>
      <c r="O500" s="218">
        <v>566000</v>
      </c>
      <c r="P500" s="218">
        <v>0</v>
      </c>
      <c r="Q500" s="218">
        <v>0</v>
      </c>
      <c r="R500" s="218">
        <v>566000</v>
      </c>
      <c r="S500" s="216"/>
      <c r="T500" s="218">
        <v>76000</v>
      </c>
      <c r="U500" s="218">
        <v>490000</v>
      </c>
      <c r="V500" s="218">
        <v>0</v>
      </c>
      <c r="W500" s="218">
        <v>0</v>
      </c>
      <c r="X500" s="218">
        <v>0</v>
      </c>
      <c r="Y500" s="218">
        <v>0</v>
      </c>
      <c r="Z500" s="218">
        <v>0</v>
      </c>
      <c r="AA500" s="218">
        <v>0</v>
      </c>
      <c r="AB500" s="218">
        <v>0</v>
      </c>
      <c r="AC500" s="218">
        <v>0</v>
      </c>
      <c r="AD500" s="218">
        <v>0</v>
      </c>
      <c r="AE500" s="218">
        <v>0</v>
      </c>
      <c r="AF500" s="218">
        <v>0</v>
      </c>
      <c r="AG500" s="218">
        <v>0</v>
      </c>
      <c r="AH500" s="218">
        <v>0</v>
      </c>
      <c r="AI500" s="227">
        <v>0</v>
      </c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s="219" customFormat="1" ht="24.6" customHeight="1" x14ac:dyDescent="0.2">
      <c r="A501" s="234"/>
      <c r="B501" s="226">
        <v>230</v>
      </c>
      <c r="C501" s="215">
        <v>4350</v>
      </c>
      <c r="D501" s="215">
        <v>6121</v>
      </c>
      <c r="E501" s="216">
        <v>1</v>
      </c>
      <c r="F501" s="216">
        <v>9018000000</v>
      </c>
      <c r="G501" s="217" t="s">
        <v>178</v>
      </c>
      <c r="H501" s="217" t="s">
        <v>633</v>
      </c>
      <c r="I501" s="217" t="s">
        <v>217</v>
      </c>
      <c r="J501" s="217">
        <v>400</v>
      </c>
      <c r="K501" s="217" t="s">
        <v>634</v>
      </c>
      <c r="L501" s="216">
        <v>2023</v>
      </c>
      <c r="M501" s="216">
        <v>2025</v>
      </c>
      <c r="N501" s="218">
        <v>1270000</v>
      </c>
      <c r="O501" s="218">
        <v>1438000</v>
      </c>
      <c r="P501" s="218">
        <v>0</v>
      </c>
      <c r="Q501" s="218">
        <v>138000</v>
      </c>
      <c r="R501" s="218">
        <v>1300000</v>
      </c>
      <c r="S501" s="216"/>
      <c r="T501" s="218">
        <v>0</v>
      </c>
      <c r="U501" s="218">
        <v>1300000</v>
      </c>
      <c r="V501" s="218">
        <v>0</v>
      </c>
      <c r="W501" s="218">
        <v>0</v>
      </c>
      <c r="X501" s="218">
        <v>0</v>
      </c>
      <c r="Y501" s="218">
        <v>0</v>
      </c>
      <c r="Z501" s="218">
        <v>0</v>
      </c>
      <c r="AA501" s="218">
        <v>0</v>
      </c>
      <c r="AB501" s="218">
        <v>0</v>
      </c>
      <c r="AC501" s="218">
        <v>0</v>
      </c>
      <c r="AD501" s="218">
        <v>0</v>
      </c>
      <c r="AE501" s="218">
        <v>0</v>
      </c>
      <c r="AF501" s="218">
        <v>0</v>
      </c>
      <c r="AG501" s="218">
        <v>0</v>
      </c>
      <c r="AH501" s="218">
        <v>0</v>
      </c>
      <c r="AI501" s="227">
        <v>0</v>
      </c>
      <c r="AJ501" s="236"/>
      <c r="AK501" s="236"/>
      <c r="AL501" s="234"/>
    </row>
    <row r="502" spans="1:62" s="219" customFormat="1" ht="24.6" customHeight="1" x14ac:dyDescent="0.2">
      <c r="A502" s="234"/>
      <c r="B502" s="226">
        <v>180</v>
      </c>
      <c r="C502" s="215">
        <v>4350</v>
      </c>
      <c r="D502" s="215">
        <v>6351</v>
      </c>
      <c r="E502" s="216">
        <v>1</v>
      </c>
      <c r="F502" s="216">
        <v>37</v>
      </c>
      <c r="G502" s="217">
        <v>410</v>
      </c>
      <c r="H502" s="217" t="s">
        <v>635</v>
      </c>
      <c r="I502" s="217" t="s">
        <v>184</v>
      </c>
      <c r="J502" s="217">
        <v>400</v>
      </c>
      <c r="K502" s="217" t="s">
        <v>636</v>
      </c>
      <c r="L502" s="216">
        <v>2025</v>
      </c>
      <c r="M502" s="216">
        <v>2025</v>
      </c>
      <c r="N502" s="218">
        <v>0</v>
      </c>
      <c r="O502" s="218">
        <v>473000</v>
      </c>
      <c r="P502" s="218">
        <v>0</v>
      </c>
      <c r="Q502" s="218">
        <v>0</v>
      </c>
      <c r="R502" s="218">
        <v>473000</v>
      </c>
      <c r="S502" s="216"/>
      <c r="T502" s="218">
        <v>0</v>
      </c>
      <c r="U502" s="218">
        <v>473000</v>
      </c>
      <c r="V502" s="218">
        <v>0</v>
      </c>
      <c r="W502" s="218">
        <v>0</v>
      </c>
      <c r="X502" s="218">
        <v>0</v>
      </c>
      <c r="Y502" s="218">
        <v>0</v>
      </c>
      <c r="Z502" s="218">
        <v>0</v>
      </c>
      <c r="AA502" s="218">
        <v>0</v>
      </c>
      <c r="AB502" s="218">
        <v>0</v>
      </c>
      <c r="AC502" s="218">
        <v>0</v>
      </c>
      <c r="AD502" s="218">
        <v>0</v>
      </c>
      <c r="AE502" s="218">
        <v>0</v>
      </c>
      <c r="AF502" s="218">
        <v>0</v>
      </c>
      <c r="AG502" s="218">
        <v>0</v>
      </c>
      <c r="AH502" s="218">
        <v>0</v>
      </c>
      <c r="AI502" s="227">
        <v>0</v>
      </c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s="219" customFormat="1" ht="24.6" customHeight="1" x14ac:dyDescent="0.2">
      <c r="A503" s="234"/>
      <c r="B503" s="226">
        <v>180</v>
      </c>
      <c r="C503" s="215">
        <v>4350</v>
      </c>
      <c r="D503" s="215">
        <v>6351</v>
      </c>
      <c r="E503" s="216">
        <v>1</v>
      </c>
      <c r="F503" s="216">
        <v>40</v>
      </c>
      <c r="G503" s="217">
        <v>425</v>
      </c>
      <c r="H503" s="217" t="s">
        <v>637</v>
      </c>
      <c r="I503" s="217" t="s">
        <v>224</v>
      </c>
      <c r="J503" s="217">
        <v>400</v>
      </c>
      <c r="K503" s="217" t="s">
        <v>638</v>
      </c>
      <c r="L503" s="216">
        <v>2023</v>
      </c>
      <c r="M503" s="216">
        <v>2028</v>
      </c>
      <c r="N503" s="218">
        <v>0</v>
      </c>
      <c r="O503" s="218">
        <v>7200000</v>
      </c>
      <c r="P503" s="218">
        <v>0</v>
      </c>
      <c r="Q503" s="218">
        <v>1400000</v>
      </c>
      <c r="R503" s="218">
        <v>2000000</v>
      </c>
      <c r="S503" s="216"/>
      <c r="T503" s="218">
        <v>0</v>
      </c>
      <c r="U503" s="218">
        <v>2000000</v>
      </c>
      <c r="V503" s="218">
        <v>0</v>
      </c>
      <c r="W503" s="218">
        <v>0</v>
      </c>
      <c r="X503" s="218">
        <v>0</v>
      </c>
      <c r="Y503" s="218">
        <v>0</v>
      </c>
      <c r="Z503" s="218">
        <v>2000000</v>
      </c>
      <c r="AA503" s="218">
        <v>0</v>
      </c>
      <c r="AB503" s="218">
        <v>2000000</v>
      </c>
      <c r="AC503" s="218">
        <v>1000000</v>
      </c>
      <c r="AD503" s="218">
        <v>0</v>
      </c>
      <c r="AE503" s="218">
        <v>1000000</v>
      </c>
      <c r="AF503" s="218">
        <v>800000</v>
      </c>
      <c r="AG503" s="218">
        <v>0</v>
      </c>
      <c r="AH503" s="218">
        <v>800000</v>
      </c>
      <c r="AI503" s="227">
        <v>0</v>
      </c>
      <c r="AJ503" s="236"/>
      <c r="AK503" s="236"/>
      <c r="AL503" s="234"/>
    </row>
    <row r="504" spans="1:62" s="219" customFormat="1" ht="24.6" customHeight="1" x14ac:dyDescent="0.2">
      <c r="A504" s="234"/>
      <c r="B504" s="226">
        <v>180</v>
      </c>
      <c r="C504" s="215">
        <v>4350</v>
      </c>
      <c r="D504" s="215">
        <v>6351</v>
      </c>
      <c r="E504" s="216">
        <v>3</v>
      </c>
      <c r="F504" s="216">
        <v>40</v>
      </c>
      <c r="G504" s="217">
        <v>425</v>
      </c>
      <c r="H504" s="217" t="s">
        <v>639</v>
      </c>
      <c r="I504" s="217" t="s">
        <v>224</v>
      </c>
      <c r="J504" s="217">
        <v>400</v>
      </c>
      <c r="K504" s="217" t="s">
        <v>638</v>
      </c>
      <c r="L504" s="216">
        <v>2027</v>
      </c>
      <c r="M504" s="216">
        <v>2028</v>
      </c>
      <c r="N504" s="218">
        <v>0</v>
      </c>
      <c r="O504" s="218">
        <v>5400000</v>
      </c>
      <c r="P504" s="218">
        <v>0</v>
      </c>
      <c r="Q504" s="218">
        <v>0</v>
      </c>
      <c r="R504" s="218">
        <v>0</v>
      </c>
      <c r="S504" s="216"/>
      <c r="T504" s="218">
        <v>0</v>
      </c>
      <c r="U504" s="218">
        <v>0</v>
      </c>
      <c r="V504" s="218">
        <v>0</v>
      </c>
      <c r="W504" s="218">
        <v>0</v>
      </c>
      <c r="X504" s="218">
        <v>0</v>
      </c>
      <c r="Y504" s="218">
        <v>0</v>
      </c>
      <c r="Z504" s="218">
        <v>0</v>
      </c>
      <c r="AA504" s="218">
        <v>0</v>
      </c>
      <c r="AB504" s="218">
        <v>0</v>
      </c>
      <c r="AC504" s="218">
        <v>3224000</v>
      </c>
      <c r="AD504" s="218">
        <v>0</v>
      </c>
      <c r="AE504" s="218">
        <v>3224000</v>
      </c>
      <c r="AF504" s="218">
        <v>2176000</v>
      </c>
      <c r="AG504" s="218">
        <v>0</v>
      </c>
      <c r="AH504" s="218">
        <v>2176000</v>
      </c>
      <c r="AI504" s="227">
        <v>0</v>
      </c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s="219" customFormat="1" ht="24.6" customHeight="1" x14ac:dyDescent="0.2">
      <c r="A505" s="234"/>
      <c r="B505" s="226">
        <v>180</v>
      </c>
      <c r="C505" s="215">
        <v>4350</v>
      </c>
      <c r="D505" s="215">
        <v>6351</v>
      </c>
      <c r="E505" s="216">
        <v>2</v>
      </c>
      <c r="F505" s="216">
        <v>40</v>
      </c>
      <c r="G505" s="217">
        <v>425</v>
      </c>
      <c r="H505" s="217" t="s">
        <v>640</v>
      </c>
      <c r="I505" s="217" t="s">
        <v>224</v>
      </c>
      <c r="J505" s="217">
        <v>425</v>
      </c>
      <c r="K505" s="217" t="s">
        <v>638</v>
      </c>
      <c r="L505" s="216">
        <v>2026</v>
      </c>
      <c r="M505" s="216">
        <v>2027</v>
      </c>
      <c r="N505" s="218">
        <v>0</v>
      </c>
      <c r="O505" s="218">
        <v>1440000</v>
      </c>
      <c r="P505" s="218">
        <v>0</v>
      </c>
      <c r="Q505" s="218">
        <v>0</v>
      </c>
      <c r="R505" s="218">
        <v>0</v>
      </c>
      <c r="S505" s="216"/>
      <c r="T505" s="218">
        <v>0</v>
      </c>
      <c r="U505" s="218">
        <v>0</v>
      </c>
      <c r="V505" s="218">
        <v>0</v>
      </c>
      <c r="W505" s="218">
        <v>0</v>
      </c>
      <c r="X505" s="218">
        <v>0</v>
      </c>
      <c r="Y505" s="218">
        <v>0</v>
      </c>
      <c r="Z505" s="218">
        <v>1200000</v>
      </c>
      <c r="AA505" s="218">
        <v>0</v>
      </c>
      <c r="AB505" s="218">
        <v>1200000</v>
      </c>
      <c r="AC505" s="218">
        <v>240000</v>
      </c>
      <c r="AD505" s="218">
        <v>0</v>
      </c>
      <c r="AE505" s="218">
        <v>240000</v>
      </c>
      <c r="AF505" s="218">
        <v>0</v>
      </c>
      <c r="AG505" s="218">
        <v>0</v>
      </c>
      <c r="AH505" s="218">
        <v>0</v>
      </c>
      <c r="AI505" s="227">
        <v>0</v>
      </c>
      <c r="AJ505" s="236"/>
      <c r="AK505" s="236"/>
      <c r="AL505" s="234"/>
    </row>
    <row r="506" spans="1:62" s="219" customFormat="1" ht="24.6" customHeight="1" x14ac:dyDescent="0.2">
      <c r="A506" s="234"/>
      <c r="B506" s="226">
        <v>180</v>
      </c>
      <c r="C506" s="215">
        <v>4350</v>
      </c>
      <c r="D506" s="215">
        <v>6351</v>
      </c>
      <c r="E506" s="216">
        <v>2</v>
      </c>
      <c r="F506" s="216">
        <v>40</v>
      </c>
      <c r="G506" s="217">
        <v>425</v>
      </c>
      <c r="H506" s="217" t="s">
        <v>641</v>
      </c>
      <c r="I506" s="217" t="s">
        <v>224</v>
      </c>
      <c r="J506" s="217">
        <v>400</v>
      </c>
      <c r="K506" s="217" t="s">
        <v>638</v>
      </c>
      <c r="L506" s="216">
        <v>2026</v>
      </c>
      <c r="M506" s="216">
        <v>2026</v>
      </c>
      <c r="N506" s="218">
        <v>0</v>
      </c>
      <c r="O506" s="218">
        <v>960000</v>
      </c>
      <c r="P506" s="218">
        <v>0</v>
      </c>
      <c r="Q506" s="218">
        <v>0</v>
      </c>
      <c r="R506" s="218">
        <v>0</v>
      </c>
      <c r="S506" s="216"/>
      <c r="T506" s="218">
        <v>0</v>
      </c>
      <c r="U506" s="218">
        <v>0</v>
      </c>
      <c r="V506" s="218">
        <v>0</v>
      </c>
      <c r="W506" s="218">
        <v>0</v>
      </c>
      <c r="X506" s="218">
        <v>0</v>
      </c>
      <c r="Y506" s="218">
        <v>0</v>
      </c>
      <c r="Z506" s="218">
        <v>960000</v>
      </c>
      <c r="AA506" s="218">
        <v>0</v>
      </c>
      <c r="AB506" s="218">
        <v>960000</v>
      </c>
      <c r="AC506" s="218">
        <v>0</v>
      </c>
      <c r="AD506" s="218">
        <v>0</v>
      </c>
      <c r="AE506" s="218">
        <v>0</v>
      </c>
      <c r="AF506" s="218">
        <v>0</v>
      </c>
      <c r="AG506" s="218">
        <v>0</v>
      </c>
      <c r="AH506" s="218">
        <v>0</v>
      </c>
      <c r="AI506" s="227">
        <v>0</v>
      </c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s="219" customFormat="1" ht="24.6" customHeight="1" x14ac:dyDescent="0.2">
      <c r="A507" s="234"/>
      <c r="B507" s="226">
        <v>180</v>
      </c>
      <c r="C507" s="215">
        <v>4350</v>
      </c>
      <c r="D507" s="215">
        <v>6351</v>
      </c>
      <c r="E507" s="216">
        <v>1</v>
      </c>
      <c r="F507" s="216">
        <v>35</v>
      </c>
      <c r="G507" s="217">
        <v>427</v>
      </c>
      <c r="H507" s="217" t="s">
        <v>642</v>
      </c>
      <c r="I507" s="217" t="s">
        <v>193</v>
      </c>
      <c r="J507" s="217">
        <v>400</v>
      </c>
      <c r="K507" s="217" t="s">
        <v>643</v>
      </c>
      <c r="L507" s="216">
        <v>2024</v>
      </c>
      <c r="M507" s="216">
        <v>2026</v>
      </c>
      <c r="N507" s="218">
        <v>0</v>
      </c>
      <c r="O507" s="218">
        <v>5200000</v>
      </c>
      <c r="P507" s="218">
        <v>0</v>
      </c>
      <c r="Q507" s="218">
        <v>0</v>
      </c>
      <c r="R507" s="218">
        <v>0</v>
      </c>
      <c r="S507" s="216"/>
      <c r="T507" s="218">
        <v>0</v>
      </c>
      <c r="U507" s="218">
        <v>0</v>
      </c>
      <c r="V507" s="218">
        <v>0</v>
      </c>
      <c r="W507" s="218">
        <v>0</v>
      </c>
      <c r="X507" s="218">
        <v>0</v>
      </c>
      <c r="Y507" s="218">
        <v>0</v>
      </c>
      <c r="Z507" s="218">
        <v>5200000</v>
      </c>
      <c r="AA507" s="218">
        <v>0</v>
      </c>
      <c r="AB507" s="218">
        <v>5200000</v>
      </c>
      <c r="AC507" s="218">
        <v>0</v>
      </c>
      <c r="AD507" s="218">
        <v>0</v>
      </c>
      <c r="AE507" s="218">
        <v>0</v>
      </c>
      <c r="AF507" s="218">
        <v>0</v>
      </c>
      <c r="AG507" s="218">
        <v>0</v>
      </c>
      <c r="AH507" s="218">
        <v>0</v>
      </c>
      <c r="AI507" s="227">
        <v>0</v>
      </c>
      <c r="AJ507" s="236"/>
      <c r="AK507" s="236"/>
      <c r="AL507" s="234"/>
    </row>
    <row r="508" spans="1:62" s="219" customFormat="1" ht="24.6" customHeight="1" x14ac:dyDescent="0.2">
      <c r="A508" s="234"/>
      <c r="B508" s="226">
        <v>180</v>
      </c>
      <c r="C508" s="215">
        <v>4350</v>
      </c>
      <c r="D508" s="215">
        <v>6351</v>
      </c>
      <c r="E508" s="216">
        <v>3</v>
      </c>
      <c r="F508" s="216">
        <v>35</v>
      </c>
      <c r="G508" s="217">
        <v>427</v>
      </c>
      <c r="H508" s="217" t="s">
        <v>644</v>
      </c>
      <c r="I508" s="217" t="s">
        <v>193</v>
      </c>
      <c r="J508" s="217">
        <v>400</v>
      </c>
      <c r="K508" s="217" t="s">
        <v>643</v>
      </c>
      <c r="L508" s="216">
        <v>2026</v>
      </c>
      <c r="M508" s="216">
        <v>2026</v>
      </c>
      <c r="N508" s="218">
        <v>0</v>
      </c>
      <c r="O508" s="218">
        <v>1000000</v>
      </c>
      <c r="P508" s="218">
        <v>0</v>
      </c>
      <c r="Q508" s="218">
        <v>0</v>
      </c>
      <c r="R508" s="218">
        <v>0</v>
      </c>
      <c r="S508" s="216"/>
      <c r="T508" s="218">
        <v>0</v>
      </c>
      <c r="U508" s="218">
        <v>0</v>
      </c>
      <c r="V508" s="218">
        <v>0</v>
      </c>
      <c r="W508" s="218">
        <v>0</v>
      </c>
      <c r="X508" s="218">
        <v>0</v>
      </c>
      <c r="Y508" s="218">
        <v>0</v>
      </c>
      <c r="Z508" s="218">
        <v>1000000</v>
      </c>
      <c r="AA508" s="218">
        <v>0</v>
      </c>
      <c r="AB508" s="218">
        <v>1000000</v>
      </c>
      <c r="AC508" s="218">
        <v>0</v>
      </c>
      <c r="AD508" s="218">
        <v>0</v>
      </c>
      <c r="AE508" s="218">
        <v>0</v>
      </c>
      <c r="AF508" s="218">
        <v>0</v>
      </c>
      <c r="AG508" s="218">
        <v>0</v>
      </c>
      <c r="AH508" s="218">
        <v>0</v>
      </c>
      <c r="AI508" s="227">
        <v>0</v>
      </c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s="219" customFormat="1" ht="24.6" customHeight="1" x14ac:dyDescent="0.2">
      <c r="A509" s="234"/>
      <c r="B509" s="226">
        <v>180</v>
      </c>
      <c r="C509" s="215">
        <v>4350</v>
      </c>
      <c r="D509" s="215">
        <v>6351</v>
      </c>
      <c r="E509" s="216">
        <v>1</v>
      </c>
      <c r="F509" s="216">
        <v>35</v>
      </c>
      <c r="G509" s="217">
        <v>427</v>
      </c>
      <c r="H509" s="217" t="s">
        <v>645</v>
      </c>
      <c r="I509" s="217" t="s">
        <v>193</v>
      </c>
      <c r="J509" s="217">
        <v>400</v>
      </c>
      <c r="K509" s="217" t="s">
        <v>643</v>
      </c>
      <c r="L509" s="216">
        <v>2025</v>
      </c>
      <c r="M509" s="216">
        <v>2026</v>
      </c>
      <c r="N509" s="218">
        <v>0</v>
      </c>
      <c r="O509" s="218">
        <v>2000000</v>
      </c>
      <c r="P509" s="218">
        <v>0</v>
      </c>
      <c r="Q509" s="218">
        <v>0</v>
      </c>
      <c r="R509" s="218">
        <v>1500000</v>
      </c>
      <c r="S509" s="216"/>
      <c r="T509" s="218">
        <v>0</v>
      </c>
      <c r="U509" s="218">
        <v>1500000</v>
      </c>
      <c r="V509" s="218">
        <v>0</v>
      </c>
      <c r="W509" s="218">
        <v>0</v>
      </c>
      <c r="X509" s="218">
        <v>0</v>
      </c>
      <c r="Y509" s="218">
        <v>0</v>
      </c>
      <c r="Z509" s="218">
        <v>500000</v>
      </c>
      <c r="AA509" s="218">
        <v>0</v>
      </c>
      <c r="AB509" s="218">
        <v>500000</v>
      </c>
      <c r="AC509" s="218">
        <v>0</v>
      </c>
      <c r="AD509" s="218">
        <v>0</v>
      </c>
      <c r="AE509" s="218">
        <v>0</v>
      </c>
      <c r="AF509" s="218">
        <v>0</v>
      </c>
      <c r="AG509" s="218">
        <v>0</v>
      </c>
      <c r="AH509" s="218">
        <v>0</v>
      </c>
      <c r="AI509" s="227">
        <v>0</v>
      </c>
      <c r="AJ509" s="236"/>
      <c r="AK509" s="236"/>
      <c r="AL509" s="234"/>
    </row>
    <row r="510" spans="1:62" s="219" customFormat="1" ht="24.6" customHeight="1" x14ac:dyDescent="0.2">
      <c r="A510" s="234"/>
      <c r="B510" s="226">
        <v>180</v>
      </c>
      <c r="C510" s="215">
        <v>4350</v>
      </c>
      <c r="D510" s="215">
        <v>6351</v>
      </c>
      <c r="E510" s="216">
        <v>1</v>
      </c>
      <c r="F510" s="216">
        <v>35</v>
      </c>
      <c r="G510" s="217">
        <v>427</v>
      </c>
      <c r="H510" s="217" t="s">
        <v>646</v>
      </c>
      <c r="I510" s="217" t="s">
        <v>193</v>
      </c>
      <c r="J510" s="217">
        <v>400</v>
      </c>
      <c r="K510" s="217" t="s">
        <v>643</v>
      </c>
      <c r="L510" s="216">
        <v>2026</v>
      </c>
      <c r="M510" s="216">
        <v>2027</v>
      </c>
      <c r="N510" s="218">
        <v>0</v>
      </c>
      <c r="O510" s="218">
        <v>1500000</v>
      </c>
      <c r="P510" s="218">
        <v>0</v>
      </c>
      <c r="Q510" s="218">
        <v>0</v>
      </c>
      <c r="R510" s="218">
        <v>0</v>
      </c>
      <c r="S510" s="216"/>
      <c r="T510" s="218">
        <v>0</v>
      </c>
      <c r="U510" s="218">
        <v>0</v>
      </c>
      <c r="V510" s="218">
        <v>0</v>
      </c>
      <c r="W510" s="218">
        <v>0</v>
      </c>
      <c r="X510" s="218">
        <v>0</v>
      </c>
      <c r="Y510" s="218">
        <v>0</v>
      </c>
      <c r="Z510" s="218">
        <v>1500000</v>
      </c>
      <c r="AA510" s="218">
        <v>0</v>
      </c>
      <c r="AB510" s="218">
        <v>1500000</v>
      </c>
      <c r="AC510" s="218">
        <v>0</v>
      </c>
      <c r="AD510" s="218">
        <v>0</v>
      </c>
      <c r="AE510" s="218">
        <v>0</v>
      </c>
      <c r="AF510" s="218">
        <v>0</v>
      </c>
      <c r="AG510" s="218">
        <v>0</v>
      </c>
      <c r="AH510" s="218">
        <v>0</v>
      </c>
      <c r="AI510" s="227">
        <v>0</v>
      </c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s="219" customFormat="1" ht="24.6" customHeight="1" x14ac:dyDescent="0.2">
      <c r="A511" s="234"/>
      <c r="B511" s="226">
        <v>180</v>
      </c>
      <c r="C511" s="215">
        <v>4350</v>
      </c>
      <c r="D511" s="215">
        <v>6351</v>
      </c>
      <c r="E511" s="216">
        <v>1</v>
      </c>
      <c r="F511" s="216">
        <v>35</v>
      </c>
      <c r="G511" s="217">
        <v>427</v>
      </c>
      <c r="H511" s="217" t="s">
        <v>647</v>
      </c>
      <c r="I511" s="217" t="s">
        <v>193</v>
      </c>
      <c r="J511" s="217">
        <v>400</v>
      </c>
      <c r="K511" s="217" t="s">
        <v>643</v>
      </c>
      <c r="L511" s="216">
        <v>2024</v>
      </c>
      <c r="M511" s="216">
        <v>2027</v>
      </c>
      <c r="N511" s="218">
        <v>0</v>
      </c>
      <c r="O511" s="218">
        <v>21000000</v>
      </c>
      <c r="P511" s="218">
        <v>0</v>
      </c>
      <c r="Q511" s="218">
        <v>950000</v>
      </c>
      <c r="R511" s="218">
        <v>0</v>
      </c>
      <c r="S511" s="216"/>
      <c r="T511" s="218">
        <v>0</v>
      </c>
      <c r="U511" s="218">
        <v>0</v>
      </c>
      <c r="V511" s="218">
        <v>0</v>
      </c>
      <c r="W511" s="218">
        <v>0</v>
      </c>
      <c r="X511" s="218">
        <v>0</v>
      </c>
      <c r="Y511" s="218">
        <v>0</v>
      </c>
      <c r="Z511" s="218">
        <v>5050000</v>
      </c>
      <c r="AA511" s="218">
        <v>0</v>
      </c>
      <c r="AB511" s="218">
        <v>5050000</v>
      </c>
      <c r="AC511" s="218">
        <v>15000000</v>
      </c>
      <c r="AD511" s="218">
        <v>0</v>
      </c>
      <c r="AE511" s="218">
        <v>15000000</v>
      </c>
      <c r="AF511" s="218">
        <v>0</v>
      </c>
      <c r="AG511" s="218">
        <v>0</v>
      </c>
      <c r="AH511" s="218">
        <v>0</v>
      </c>
      <c r="AI511" s="227">
        <v>0</v>
      </c>
      <c r="AJ511" s="236"/>
      <c r="AK511" s="236"/>
      <c r="AL511" s="234"/>
    </row>
    <row r="512" spans="1:62" s="219" customFormat="1" ht="24.6" customHeight="1" x14ac:dyDescent="0.2">
      <c r="A512" s="234"/>
      <c r="B512" s="226">
        <v>180</v>
      </c>
      <c r="C512" s="215">
        <v>4350</v>
      </c>
      <c r="D512" s="215">
        <v>6351</v>
      </c>
      <c r="E512" s="216">
        <v>1</v>
      </c>
      <c r="F512" s="216">
        <v>38</v>
      </c>
      <c r="G512" s="217">
        <v>428</v>
      </c>
      <c r="H512" s="217" t="s">
        <v>648</v>
      </c>
      <c r="I512" s="217" t="s">
        <v>184</v>
      </c>
      <c r="J512" s="217">
        <v>400</v>
      </c>
      <c r="K512" s="217" t="s">
        <v>649</v>
      </c>
      <c r="L512" s="216">
        <v>2025</v>
      </c>
      <c r="M512" s="216">
        <v>2025</v>
      </c>
      <c r="N512" s="218">
        <v>0</v>
      </c>
      <c r="O512" s="218">
        <v>450000</v>
      </c>
      <c r="P512" s="218">
        <v>0</v>
      </c>
      <c r="Q512" s="218">
        <v>0</v>
      </c>
      <c r="R512" s="218">
        <v>450000</v>
      </c>
      <c r="S512" s="216"/>
      <c r="T512" s="218">
        <v>0</v>
      </c>
      <c r="U512" s="218">
        <v>450000</v>
      </c>
      <c r="V512" s="218">
        <v>0</v>
      </c>
      <c r="W512" s="218">
        <v>0</v>
      </c>
      <c r="X512" s="218">
        <v>0</v>
      </c>
      <c r="Y512" s="218">
        <v>0</v>
      </c>
      <c r="Z512" s="218">
        <v>0</v>
      </c>
      <c r="AA512" s="218">
        <v>0</v>
      </c>
      <c r="AB512" s="218">
        <v>0</v>
      </c>
      <c r="AC512" s="218">
        <v>0</v>
      </c>
      <c r="AD512" s="218">
        <v>0</v>
      </c>
      <c r="AE512" s="218">
        <v>0</v>
      </c>
      <c r="AF512" s="218">
        <v>0</v>
      </c>
      <c r="AG512" s="218">
        <v>0</v>
      </c>
      <c r="AH512" s="218">
        <v>0</v>
      </c>
      <c r="AI512" s="227">
        <v>0</v>
      </c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s="219" customFormat="1" ht="24.6" customHeight="1" x14ac:dyDescent="0.2">
      <c r="A513" s="234"/>
      <c r="B513" s="226">
        <v>180</v>
      </c>
      <c r="C513" s="215">
        <v>4350</v>
      </c>
      <c r="D513" s="215">
        <v>6351</v>
      </c>
      <c r="E513" s="216">
        <v>1</v>
      </c>
      <c r="F513" s="216">
        <v>41</v>
      </c>
      <c r="G513" s="217">
        <v>430</v>
      </c>
      <c r="H513" s="217" t="s">
        <v>650</v>
      </c>
      <c r="I513" s="217" t="s">
        <v>200</v>
      </c>
      <c r="J513" s="217">
        <v>400</v>
      </c>
      <c r="K513" s="217" t="s">
        <v>629</v>
      </c>
      <c r="L513" s="216">
        <v>2025</v>
      </c>
      <c r="M513" s="216">
        <v>2025</v>
      </c>
      <c r="N513" s="218">
        <v>0</v>
      </c>
      <c r="O513" s="218">
        <v>650000</v>
      </c>
      <c r="P513" s="218">
        <v>0</v>
      </c>
      <c r="Q513" s="218">
        <v>0</v>
      </c>
      <c r="R513" s="218">
        <v>650000</v>
      </c>
      <c r="S513" s="216"/>
      <c r="T513" s="218">
        <v>0</v>
      </c>
      <c r="U513" s="218">
        <v>650000</v>
      </c>
      <c r="V513" s="218">
        <v>0</v>
      </c>
      <c r="W513" s="218">
        <v>0</v>
      </c>
      <c r="X513" s="218">
        <v>0</v>
      </c>
      <c r="Y513" s="218">
        <v>0</v>
      </c>
      <c r="Z513" s="218">
        <v>0</v>
      </c>
      <c r="AA513" s="218">
        <v>0</v>
      </c>
      <c r="AB513" s="218">
        <v>0</v>
      </c>
      <c r="AC513" s="218">
        <v>0</v>
      </c>
      <c r="AD513" s="218">
        <v>0</v>
      </c>
      <c r="AE513" s="218">
        <v>0</v>
      </c>
      <c r="AF513" s="218">
        <v>0</v>
      </c>
      <c r="AG513" s="218">
        <v>0</v>
      </c>
      <c r="AH513" s="218">
        <v>0</v>
      </c>
      <c r="AI513" s="227">
        <v>0</v>
      </c>
      <c r="AJ513" s="236"/>
      <c r="AK513" s="236"/>
      <c r="AL513" s="234"/>
    </row>
    <row r="514" spans="1:62" s="219" customFormat="1" ht="24.6" customHeight="1" x14ac:dyDescent="0.2">
      <c r="A514" s="234"/>
      <c r="B514" s="226">
        <v>180</v>
      </c>
      <c r="C514" s="215">
        <v>4350</v>
      </c>
      <c r="D514" s="215">
        <v>6351</v>
      </c>
      <c r="E514" s="216">
        <v>3</v>
      </c>
      <c r="F514" s="216">
        <v>41</v>
      </c>
      <c r="G514" s="217">
        <v>430</v>
      </c>
      <c r="H514" s="217" t="s">
        <v>651</v>
      </c>
      <c r="I514" s="217" t="s">
        <v>200</v>
      </c>
      <c r="J514" s="217">
        <v>400</v>
      </c>
      <c r="K514" s="217" t="s">
        <v>629</v>
      </c>
      <c r="L514" s="216">
        <v>2026</v>
      </c>
      <c r="M514" s="216">
        <v>2026</v>
      </c>
      <c r="N514" s="218">
        <v>0</v>
      </c>
      <c r="O514" s="218">
        <v>800000</v>
      </c>
      <c r="P514" s="218">
        <v>0</v>
      </c>
      <c r="Q514" s="218">
        <v>0</v>
      </c>
      <c r="R514" s="218">
        <v>0</v>
      </c>
      <c r="S514" s="216"/>
      <c r="T514" s="218">
        <v>0</v>
      </c>
      <c r="U514" s="218">
        <v>0</v>
      </c>
      <c r="V514" s="218">
        <v>0</v>
      </c>
      <c r="W514" s="218">
        <v>0</v>
      </c>
      <c r="X514" s="218">
        <v>0</v>
      </c>
      <c r="Y514" s="218">
        <v>0</v>
      </c>
      <c r="Z514" s="218">
        <v>800000</v>
      </c>
      <c r="AA514" s="218">
        <v>0</v>
      </c>
      <c r="AB514" s="218">
        <v>800000</v>
      </c>
      <c r="AC514" s="218">
        <v>0</v>
      </c>
      <c r="AD514" s="218">
        <v>0</v>
      </c>
      <c r="AE514" s="218">
        <v>0</v>
      </c>
      <c r="AF514" s="218">
        <v>0</v>
      </c>
      <c r="AG514" s="218">
        <v>0</v>
      </c>
      <c r="AH514" s="218">
        <v>0</v>
      </c>
      <c r="AI514" s="227">
        <v>0</v>
      </c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s="219" customFormat="1" ht="24.6" customHeight="1" x14ac:dyDescent="0.2">
      <c r="A515" s="234"/>
      <c r="B515" s="226">
        <v>180</v>
      </c>
      <c r="C515" s="215">
        <v>4350</v>
      </c>
      <c r="D515" s="215">
        <v>6351</v>
      </c>
      <c r="E515" s="216">
        <v>2</v>
      </c>
      <c r="F515" s="216">
        <v>41</v>
      </c>
      <c r="G515" s="217">
        <v>430</v>
      </c>
      <c r="H515" s="217" t="s">
        <v>652</v>
      </c>
      <c r="I515" s="217" t="s">
        <v>200</v>
      </c>
      <c r="J515" s="217">
        <v>400</v>
      </c>
      <c r="K515" s="217" t="s">
        <v>629</v>
      </c>
      <c r="L515" s="216">
        <v>2026</v>
      </c>
      <c r="M515" s="216">
        <v>2026</v>
      </c>
      <c r="N515" s="218">
        <v>0</v>
      </c>
      <c r="O515" s="218">
        <v>200000</v>
      </c>
      <c r="P515" s="218">
        <v>0</v>
      </c>
      <c r="Q515" s="218">
        <v>0</v>
      </c>
      <c r="R515" s="218">
        <v>0</v>
      </c>
      <c r="S515" s="216"/>
      <c r="T515" s="218">
        <v>0</v>
      </c>
      <c r="U515" s="218">
        <v>0</v>
      </c>
      <c r="V515" s="218">
        <v>0</v>
      </c>
      <c r="W515" s="218">
        <v>0</v>
      </c>
      <c r="X515" s="218">
        <v>0</v>
      </c>
      <c r="Y515" s="218">
        <v>0</v>
      </c>
      <c r="Z515" s="218">
        <v>200000</v>
      </c>
      <c r="AA515" s="218">
        <v>0</v>
      </c>
      <c r="AB515" s="218">
        <v>200000</v>
      </c>
      <c r="AC515" s="218">
        <v>0</v>
      </c>
      <c r="AD515" s="218">
        <v>0</v>
      </c>
      <c r="AE515" s="218">
        <v>0</v>
      </c>
      <c r="AF515" s="218">
        <v>0</v>
      </c>
      <c r="AG515" s="218">
        <v>0</v>
      </c>
      <c r="AH515" s="218">
        <v>0</v>
      </c>
      <c r="AI515" s="227">
        <v>0</v>
      </c>
      <c r="AJ515" s="236"/>
      <c r="AK515" s="236"/>
      <c r="AL515" s="234"/>
    </row>
    <row r="516" spans="1:62" s="219" customFormat="1" ht="24.6" customHeight="1" x14ac:dyDescent="0.2">
      <c r="A516" s="234"/>
      <c r="B516" s="226">
        <v>180</v>
      </c>
      <c r="C516" s="215">
        <v>4350</v>
      </c>
      <c r="D516" s="215">
        <v>6351</v>
      </c>
      <c r="E516" s="216">
        <v>1</v>
      </c>
      <c r="F516" s="216">
        <v>41</v>
      </c>
      <c r="G516" s="217">
        <v>430</v>
      </c>
      <c r="H516" s="217" t="s">
        <v>653</v>
      </c>
      <c r="I516" s="217" t="s">
        <v>200</v>
      </c>
      <c r="J516" s="217">
        <v>400</v>
      </c>
      <c r="K516" s="217" t="s">
        <v>629</v>
      </c>
      <c r="L516" s="216">
        <v>2026</v>
      </c>
      <c r="M516" s="216">
        <v>2026</v>
      </c>
      <c r="N516" s="218">
        <v>0</v>
      </c>
      <c r="O516" s="218">
        <v>800000</v>
      </c>
      <c r="P516" s="218">
        <v>0</v>
      </c>
      <c r="Q516" s="218">
        <v>0</v>
      </c>
      <c r="R516" s="218">
        <v>0</v>
      </c>
      <c r="S516" s="216"/>
      <c r="T516" s="218">
        <v>0</v>
      </c>
      <c r="U516" s="218">
        <v>0</v>
      </c>
      <c r="V516" s="218">
        <v>0</v>
      </c>
      <c r="W516" s="218">
        <v>0</v>
      </c>
      <c r="X516" s="218">
        <v>0</v>
      </c>
      <c r="Y516" s="218">
        <v>0</v>
      </c>
      <c r="Z516" s="218">
        <v>800000</v>
      </c>
      <c r="AA516" s="218">
        <v>0</v>
      </c>
      <c r="AB516" s="218">
        <v>800000</v>
      </c>
      <c r="AC516" s="218">
        <v>0</v>
      </c>
      <c r="AD516" s="218">
        <v>0</v>
      </c>
      <c r="AE516" s="218">
        <v>0</v>
      </c>
      <c r="AF516" s="218">
        <v>0</v>
      </c>
      <c r="AG516" s="218">
        <v>0</v>
      </c>
      <c r="AH516" s="218">
        <v>0</v>
      </c>
      <c r="AI516" s="227">
        <v>0</v>
      </c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s="219" customFormat="1" ht="24.6" customHeight="1" x14ac:dyDescent="0.2">
      <c r="A517" s="234"/>
      <c r="B517" s="226">
        <v>180</v>
      </c>
      <c r="C517" s="215">
        <v>4350</v>
      </c>
      <c r="D517" s="215">
        <v>6351</v>
      </c>
      <c r="E517" s="216">
        <v>2</v>
      </c>
      <c r="F517" s="216">
        <v>41</v>
      </c>
      <c r="G517" s="217">
        <v>430</v>
      </c>
      <c r="H517" s="217" t="s">
        <v>654</v>
      </c>
      <c r="I517" s="217" t="s">
        <v>200</v>
      </c>
      <c r="J517" s="217">
        <v>400</v>
      </c>
      <c r="K517" s="217" t="s">
        <v>629</v>
      </c>
      <c r="L517" s="216">
        <v>2026</v>
      </c>
      <c r="M517" s="216">
        <v>2026</v>
      </c>
      <c r="N517" s="218">
        <v>0</v>
      </c>
      <c r="O517" s="218">
        <v>750000</v>
      </c>
      <c r="P517" s="218">
        <v>0</v>
      </c>
      <c r="Q517" s="218">
        <v>0</v>
      </c>
      <c r="R517" s="218">
        <v>0</v>
      </c>
      <c r="S517" s="216"/>
      <c r="T517" s="218">
        <v>0</v>
      </c>
      <c r="U517" s="218">
        <v>0</v>
      </c>
      <c r="V517" s="218">
        <v>0</v>
      </c>
      <c r="W517" s="218">
        <v>0</v>
      </c>
      <c r="X517" s="218">
        <v>0</v>
      </c>
      <c r="Y517" s="218">
        <v>0</v>
      </c>
      <c r="Z517" s="218">
        <v>750000</v>
      </c>
      <c r="AA517" s="218">
        <v>0</v>
      </c>
      <c r="AB517" s="218">
        <v>750000</v>
      </c>
      <c r="AC517" s="218">
        <v>0</v>
      </c>
      <c r="AD517" s="218">
        <v>0</v>
      </c>
      <c r="AE517" s="218">
        <v>0</v>
      </c>
      <c r="AF517" s="218">
        <v>0</v>
      </c>
      <c r="AG517" s="218">
        <v>0</v>
      </c>
      <c r="AH517" s="218">
        <v>0</v>
      </c>
      <c r="AI517" s="227">
        <v>0</v>
      </c>
      <c r="AJ517" s="236"/>
      <c r="AK517" s="236"/>
      <c r="AL517" s="234"/>
    </row>
    <row r="518" spans="1:62" s="219" customFormat="1" ht="24.6" customHeight="1" x14ac:dyDescent="0.2">
      <c r="A518" s="234"/>
      <c r="B518" s="226">
        <v>180</v>
      </c>
      <c r="C518" s="215">
        <v>4350</v>
      </c>
      <c r="D518" s="215">
        <v>6351</v>
      </c>
      <c r="E518" s="216">
        <v>1</v>
      </c>
      <c r="F518" s="216">
        <v>41</v>
      </c>
      <c r="G518" s="217">
        <v>430</v>
      </c>
      <c r="H518" s="217" t="s">
        <v>655</v>
      </c>
      <c r="I518" s="217" t="s">
        <v>200</v>
      </c>
      <c r="J518" s="217">
        <v>400</v>
      </c>
      <c r="K518" s="217" t="s">
        <v>629</v>
      </c>
      <c r="L518" s="216">
        <v>2025</v>
      </c>
      <c r="M518" s="216">
        <v>2026</v>
      </c>
      <c r="N518" s="218">
        <v>0</v>
      </c>
      <c r="O518" s="218">
        <v>1200000</v>
      </c>
      <c r="P518" s="218">
        <v>0</v>
      </c>
      <c r="Q518" s="218">
        <v>0</v>
      </c>
      <c r="R518" s="218">
        <v>200000</v>
      </c>
      <c r="S518" s="216"/>
      <c r="T518" s="218">
        <v>0</v>
      </c>
      <c r="U518" s="218">
        <v>200000</v>
      </c>
      <c r="V518" s="218">
        <v>0</v>
      </c>
      <c r="W518" s="218">
        <v>0</v>
      </c>
      <c r="X518" s="218">
        <v>0</v>
      </c>
      <c r="Y518" s="218">
        <v>0</v>
      </c>
      <c r="Z518" s="218">
        <v>1000000</v>
      </c>
      <c r="AA518" s="218">
        <v>0</v>
      </c>
      <c r="AB518" s="218">
        <v>1000000</v>
      </c>
      <c r="AC518" s="218">
        <v>0</v>
      </c>
      <c r="AD518" s="218">
        <v>0</v>
      </c>
      <c r="AE518" s="218">
        <v>0</v>
      </c>
      <c r="AF518" s="218">
        <v>0</v>
      </c>
      <c r="AG518" s="218">
        <v>0</v>
      </c>
      <c r="AH518" s="218">
        <v>0</v>
      </c>
      <c r="AI518" s="227">
        <v>0</v>
      </c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s="219" customFormat="1" ht="24.6" customHeight="1" x14ac:dyDescent="0.2">
      <c r="A519" s="234"/>
      <c r="B519" s="226">
        <v>180</v>
      </c>
      <c r="C519" s="215">
        <v>4350</v>
      </c>
      <c r="D519" s="215">
        <v>6351</v>
      </c>
      <c r="E519" s="216">
        <v>1</v>
      </c>
      <c r="F519" s="216">
        <v>41</v>
      </c>
      <c r="G519" s="217">
        <v>430</v>
      </c>
      <c r="H519" s="217" t="s">
        <v>656</v>
      </c>
      <c r="I519" s="217" t="s">
        <v>200</v>
      </c>
      <c r="J519" s="217">
        <v>400</v>
      </c>
      <c r="K519" s="217" t="s">
        <v>629</v>
      </c>
      <c r="L519" s="216">
        <v>2026</v>
      </c>
      <c r="M519" s="216">
        <v>2027</v>
      </c>
      <c r="N519" s="218">
        <v>0</v>
      </c>
      <c r="O519" s="218">
        <v>720000</v>
      </c>
      <c r="P519" s="218">
        <v>0</v>
      </c>
      <c r="Q519" s="218">
        <v>0</v>
      </c>
      <c r="R519" s="218">
        <v>0</v>
      </c>
      <c r="S519" s="216"/>
      <c r="T519" s="218">
        <v>0</v>
      </c>
      <c r="U519" s="218">
        <v>0</v>
      </c>
      <c r="V519" s="218">
        <v>0</v>
      </c>
      <c r="W519" s="218">
        <v>0</v>
      </c>
      <c r="X519" s="218">
        <v>0</v>
      </c>
      <c r="Y519" s="218">
        <v>0</v>
      </c>
      <c r="Z519" s="218">
        <v>320000</v>
      </c>
      <c r="AA519" s="218">
        <v>0</v>
      </c>
      <c r="AB519" s="218">
        <v>320000</v>
      </c>
      <c r="AC519" s="218">
        <v>400000</v>
      </c>
      <c r="AD519" s="218">
        <v>0</v>
      </c>
      <c r="AE519" s="218">
        <v>400000</v>
      </c>
      <c r="AF519" s="218">
        <v>0</v>
      </c>
      <c r="AG519" s="218">
        <v>0</v>
      </c>
      <c r="AH519" s="218">
        <v>0</v>
      </c>
      <c r="AI519" s="227">
        <v>0</v>
      </c>
      <c r="AJ519" s="236"/>
      <c r="AK519" s="236"/>
      <c r="AL519" s="234"/>
    </row>
    <row r="520" spans="1:62" s="219" customFormat="1" ht="24.6" customHeight="1" x14ac:dyDescent="0.2">
      <c r="A520" s="234"/>
      <c r="B520" s="226">
        <v>180</v>
      </c>
      <c r="C520" s="215">
        <v>4350</v>
      </c>
      <c r="D520" s="215">
        <v>6351</v>
      </c>
      <c r="E520" s="216">
        <v>1</v>
      </c>
      <c r="F520" s="216">
        <v>41</v>
      </c>
      <c r="G520" s="217">
        <v>430</v>
      </c>
      <c r="H520" s="217" t="s">
        <v>657</v>
      </c>
      <c r="I520" s="217" t="s">
        <v>200</v>
      </c>
      <c r="J520" s="217">
        <v>400</v>
      </c>
      <c r="K520" s="217" t="s">
        <v>629</v>
      </c>
      <c r="L520" s="216">
        <v>2026</v>
      </c>
      <c r="M520" s="216">
        <v>2026</v>
      </c>
      <c r="N520" s="218">
        <v>0</v>
      </c>
      <c r="O520" s="218">
        <v>1700000</v>
      </c>
      <c r="P520" s="218">
        <v>0</v>
      </c>
      <c r="Q520" s="218">
        <v>0</v>
      </c>
      <c r="R520" s="218">
        <v>0</v>
      </c>
      <c r="S520" s="216"/>
      <c r="T520" s="218">
        <v>0</v>
      </c>
      <c r="U520" s="218">
        <v>0</v>
      </c>
      <c r="V520" s="218">
        <v>0</v>
      </c>
      <c r="W520" s="218">
        <v>0</v>
      </c>
      <c r="X520" s="218">
        <v>0</v>
      </c>
      <c r="Y520" s="218">
        <v>0</v>
      </c>
      <c r="Z520" s="218">
        <v>1700000</v>
      </c>
      <c r="AA520" s="218">
        <v>0</v>
      </c>
      <c r="AB520" s="218">
        <v>1700000</v>
      </c>
      <c r="AC520" s="218">
        <v>0</v>
      </c>
      <c r="AD520" s="218">
        <v>0</v>
      </c>
      <c r="AE520" s="218">
        <v>0</v>
      </c>
      <c r="AF520" s="218">
        <v>0</v>
      </c>
      <c r="AG520" s="218">
        <v>0</v>
      </c>
      <c r="AH520" s="218">
        <v>0</v>
      </c>
      <c r="AI520" s="227">
        <v>0</v>
      </c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s="219" customFormat="1" ht="24.6" customHeight="1" x14ac:dyDescent="0.2">
      <c r="A521" s="234"/>
      <c r="B521" s="226">
        <v>180</v>
      </c>
      <c r="C521" s="215">
        <v>4350</v>
      </c>
      <c r="D521" s="215">
        <v>6351</v>
      </c>
      <c r="E521" s="216">
        <v>2</v>
      </c>
      <c r="F521" s="216">
        <v>41</v>
      </c>
      <c r="G521" s="217">
        <v>430</v>
      </c>
      <c r="H521" s="217" t="s">
        <v>658</v>
      </c>
      <c r="I521" s="217" t="s">
        <v>200</v>
      </c>
      <c r="J521" s="217">
        <v>400</v>
      </c>
      <c r="K521" s="217" t="s">
        <v>629</v>
      </c>
      <c r="L521" s="216">
        <v>2026</v>
      </c>
      <c r="M521" s="216">
        <v>2026</v>
      </c>
      <c r="N521" s="218">
        <v>0</v>
      </c>
      <c r="O521" s="218">
        <v>1000000</v>
      </c>
      <c r="P521" s="218">
        <v>0</v>
      </c>
      <c r="Q521" s="218">
        <v>0</v>
      </c>
      <c r="R521" s="218">
        <v>0</v>
      </c>
      <c r="S521" s="216"/>
      <c r="T521" s="218">
        <v>0</v>
      </c>
      <c r="U521" s="218">
        <v>0</v>
      </c>
      <c r="V521" s="218">
        <v>0</v>
      </c>
      <c r="W521" s="218">
        <v>0</v>
      </c>
      <c r="X521" s="218">
        <v>0</v>
      </c>
      <c r="Y521" s="218">
        <v>0</v>
      </c>
      <c r="Z521" s="218">
        <v>1000000</v>
      </c>
      <c r="AA521" s="218">
        <v>0</v>
      </c>
      <c r="AB521" s="218">
        <v>1000000</v>
      </c>
      <c r="AC521" s="218">
        <v>0</v>
      </c>
      <c r="AD521" s="218">
        <v>0</v>
      </c>
      <c r="AE521" s="218">
        <v>0</v>
      </c>
      <c r="AF521" s="218">
        <v>0</v>
      </c>
      <c r="AG521" s="218">
        <v>0</v>
      </c>
      <c r="AH521" s="218">
        <v>0</v>
      </c>
      <c r="AI521" s="227">
        <v>0</v>
      </c>
      <c r="AJ521" s="236"/>
      <c r="AK521" s="236"/>
      <c r="AL521" s="234"/>
    </row>
    <row r="522" spans="1:62" s="219" customFormat="1" ht="24.6" customHeight="1" x14ac:dyDescent="0.2">
      <c r="A522" s="234"/>
      <c r="B522" s="226">
        <v>180</v>
      </c>
      <c r="C522" s="215">
        <v>4350</v>
      </c>
      <c r="D522" s="215">
        <v>6351</v>
      </c>
      <c r="E522" s="216">
        <v>1</v>
      </c>
      <c r="F522" s="216">
        <v>41</v>
      </c>
      <c r="G522" s="217">
        <v>430</v>
      </c>
      <c r="H522" s="217" t="s">
        <v>659</v>
      </c>
      <c r="I522" s="217" t="s">
        <v>471</v>
      </c>
      <c r="J522" s="217">
        <v>400</v>
      </c>
      <c r="K522" s="217" t="s">
        <v>629</v>
      </c>
      <c r="L522" s="216">
        <v>2026</v>
      </c>
      <c r="M522" s="216">
        <v>2026</v>
      </c>
      <c r="N522" s="218">
        <v>0</v>
      </c>
      <c r="O522" s="218">
        <v>200000</v>
      </c>
      <c r="P522" s="218">
        <v>0</v>
      </c>
      <c r="Q522" s="218">
        <v>0</v>
      </c>
      <c r="R522" s="218">
        <v>0</v>
      </c>
      <c r="S522" s="216"/>
      <c r="T522" s="218">
        <v>0</v>
      </c>
      <c r="U522" s="218">
        <v>0</v>
      </c>
      <c r="V522" s="218">
        <v>0</v>
      </c>
      <c r="W522" s="218">
        <v>0</v>
      </c>
      <c r="X522" s="218">
        <v>0</v>
      </c>
      <c r="Y522" s="218">
        <v>0</v>
      </c>
      <c r="Z522" s="218">
        <v>200000</v>
      </c>
      <c r="AA522" s="218">
        <v>0</v>
      </c>
      <c r="AB522" s="218">
        <v>200000</v>
      </c>
      <c r="AC522" s="218">
        <v>0</v>
      </c>
      <c r="AD522" s="218">
        <v>0</v>
      </c>
      <c r="AE522" s="218">
        <v>0</v>
      </c>
      <c r="AF522" s="218">
        <v>0</v>
      </c>
      <c r="AG522" s="218">
        <v>0</v>
      </c>
      <c r="AH522" s="218">
        <v>0</v>
      </c>
      <c r="AI522" s="227">
        <v>0</v>
      </c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s="219" customFormat="1" ht="24.6" customHeight="1" x14ac:dyDescent="0.2">
      <c r="A523" s="234"/>
      <c r="B523" s="226">
        <v>180</v>
      </c>
      <c r="C523" s="215">
        <v>4350</v>
      </c>
      <c r="D523" s="215">
        <v>6351</v>
      </c>
      <c r="E523" s="216">
        <v>1</v>
      </c>
      <c r="F523" s="216">
        <v>41</v>
      </c>
      <c r="G523" s="217">
        <v>430</v>
      </c>
      <c r="H523" s="217" t="s">
        <v>660</v>
      </c>
      <c r="I523" s="217" t="s">
        <v>200</v>
      </c>
      <c r="J523" s="217">
        <v>400</v>
      </c>
      <c r="K523" s="217" t="s">
        <v>629</v>
      </c>
      <c r="L523" s="216">
        <v>2026</v>
      </c>
      <c r="M523" s="216">
        <v>2026</v>
      </c>
      <c r="N523" s="218">
        <v>0</v>
      </c>
      <c r="O523" s="218">
        <v>400000</v>
      </c>
      <c r="P523" s="218">
        <v>0</v>
      </c>
      <c r="Q523" s="218">
        <v>0</v>
      </c>
      <c r="R523" s="218">
        <v>0</v>
      </c>
      <c r="S523" s="216"/>
      <c r="T523" s="218">
        <v>0</v>
      </c>
      <c r="U523" s="218">
        <v>0</v>
      </c>
      <c r="V523" s="218">
        <v>0</v>
      </c>
      <c r="W523" s="218">
        <v>0</v>
      </c>
      <c r="X523" s="218">
        <v>0</v>
      </c>
      <c r="Y523" s="218">
        <v>0</v>
      </c>
      <c r="Z523" s="218">
        <v>400000</v>
      </c>
      <c r="AA523" s="218">
        <v>0</v>
      </c>
      <c r="AB523" s="218">
        <v>400000</v>
      </c>
      <c r="AC523" s="218">
        <v>0</v>
      </c>
      <c r="AD523" s="218">
        <v>0</v>
      </c>
      <c r="AE523" s="218">
        <v>0</v>
      </c>
      <c r="AF523" s="218">
        <v>0</v>
      </c>
      <c r="AG523" s="218">
        <v>0</v>
      </c>
      <c r="AH523" s="218">
        <v>0</v>
      </c>
      <c r="AI523" s="227">
        <v>0</v>
      </c>
      <c r="AJ523" s="236"/>
      <c r="AK523" s="236"/>
      <c r="AL523" s="234"/>
    </row>
    <row r="524" spans="1:62" s="219" customFormat="1" ht="24.6" customHeight="1" x14ac:dyDescent="0.2">
      <c r="A524" s="234"/>
      <c r="B524" s="226">
        <v>180</v>
      </c>
      <c r="C524" s="215">
        <v>4350</v>
      </c>
      <c r="D524" s="215">
        <v>6351</v>
      </c>
      <c r="E524" s="216">
        <v>1</v>
      </c>
      <c r="F524" s="216">
        <v>41</v>
      </c>
      <c r="G524" s="217">
        <v>430</v>
      </c>
      <c r="H524" s="217" t="s">
        <v>661</v>
      </c>
      <c r="I524" s="217" t="s">
        <v>200</v>
      </c>
      <c r="J524" s="217">
        <v>400</v>
      </c>
      <c r="K524" s="217" t="s">
        <v>629</v>
      </c>
      <c r="L524" s="216">
        <v>2025</v>
      </c>
      <c r="M524" s="216">
        <v>2026</v>
      </c>
      <c r="N524" s="218">
        <v>0</v>
      </c>
      <c r="O524" s="218">
        <v>800000</v>
      </c>
      <c r="P524" s="218">
        <v>0</v>
      </c>
      <c r="Q524" s="218">
        <v>0</v>
      </c>
      <c r="R524" s="218">
        <v>500000</v>
      </c>
      <c r="S524" s="216"/>
      <c r="T524" s="218">
        <v>0</v>
      </c>
      <c r="U524" s="218">
        <v>500000</v>
      </c>
      <c r="V524" s="218">
        <v>0</v>
      </c>
      <c r="W524" s="218">
        <v>0</v>
      </c>
      <c r="X524" s="218">
        <v>0</v>
      </c>
      <c r="Y524" s="218">
        <v>0</v>
      </c>
      <c r="Z524" s="218">
        <v>300000</v>
      </c>
      <c r="AA524" s="218">
        <v>0</v>
      </c>
      <c r="AB524" s="218">
        <v>300000</v>
      </c>
      <c r="AC524" s="218">
        <v>0</v>
      </c>
      <c r="AD524" s="218">
        <v>0</v>
      </c>
      <c r="AE524" s="218">
        <v>0</v>
      </c>
      <c r="AF524" s="218">
        <v>0</v>
      </c>
      <c r="AG524" s="218">
        <v>0</v>
      </c>
      <c r="AH524" s="218">
        <v>0</v>
      </c>
      <c r="AI524" s="227">
        <v>0</v>
      </c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s="219" customFormat="1" ht="24.6" customHeight="1" x14ac:dyDescent="0.2">
      <c r="A525" s="234"/>
      <c r="B525" s="226">
        <v>180</v>
      </c>
      <c r="C525" s="215">
        <v>4350</v>
      </c>
      <c r="D525" s="215">
        <v>6351</v>
      </c>
      <c r="E525" s="216">
        <v>1</v>
      </c>
      <c r="F525" s="216">
        <v>36</v>
      </c>
      <c r="G525" s="217">
        <v>438</v>
      </c>
      <c r="H525" s="217" t="s">
        <v>662</v>
      </c>
      <c r="I525" s="217" t="s">
        <v>248</v>
      </c>
      <c r="J525" s="217">
        <v>400</v>
      </c>
      <c r="K525" s="217" t="s">
        <v>632</v>
      </c>
      <c r="L525" s="216">
        <v>2026</v>
      </c>
      <c r="M525" s="216">
        <v>2026</v>
      </c>
      <c r="N525" s="218">
        <v>0</v>
      </c>
      <c r="O525" s="218">
        <v>2500000</v>
      </c>
      <c r="P525" s="218">
        <v>0</v>
      </c>
      <c r="Q525" s="218">
        <v>0</v>
      </c>
      <c r="R525" s="218">
        <v>0</v>
      </c>
      <c r="S525" s="216"/>
      <c r="T525" s="218">
        <v>0</v>
      </c>
      <c r="U525" s="218">
        <v>0</v>
      </c>
      <c r="V525" s="218">
        <v>0</v>
      </c>
      <c r="W525" s="218">
        <v>0</v>
      </c>
      <c r="X525" s="218">
        <v>0</v>
      </c>
      <c r="Y525" s="218">
        <v>0</v>
      </c>
      <c r="Z525" s="218">
        <v>2200000</v>
      </c>
      <c r="AA525" s="218">
        <v>300000</v>
      </c>
      <c r="AB525" s="218">
        <v>2500000</v>
      </c>
      <c r="AC525" s="218">
        <v>0</v>
      </c>
      <c r="AD525" s="218">
        <v>0</v>
      </c>
      <c r="AE525" s="218">
        <v>0</v>
      </c>
      <c r="AF525" s="218">
        <v>0</v>
      </c>
      <c r="AG525" s="218">
        <v>0</v>
      </c>
      <c r="AH525" s="218">
        <v>0</v>
      </c>
      <c r="AI525" s="227">
        <v>0</v>
      </c>
      <c r="AJ525" s="236"/>
      <c r="AK525" s="236"/>
      <c r="AL525" s="234"/>
    </row>
    <row r="526" spans="1:62" s="219" customFormat="1" ht="24.6" customHeight="1" x14ac:dyDescent="0.2">
      <c r="A526" s="234"/>
      <c r="B526" s="226">
        <v>180</v>
      </c>
      <c r="C526" s="215">
        <v>4350</v>
      </c>
      <c r="D526" s="215">
        <v>6351</v>
      </c>
      <c r="E526" s="216">
        <v>1</v>
      </c>
      <c r="F526" s="216">
        <v>36</v>
      </c>
      <c r="G526" s="217">
        <v>438</v>
      </c>
      <c r="H526" s="217" t="s">
        <v>663</v>
      </c>
      <c r="I526" s="217" t="s">
        <v>248</v>
      </c>
      <c r="J526" s="217">
        <v>400</v>
      </c>
      <c r="K526" s="217" t="s">
        <v>632</v>
      </c>
      <c r="L526" s="216">
        <v>2025</v>
      </c>
      <c r="M526" s="216">
        <v>2026</v>
      </c>
      <c r="N526" s="218">
        <v>0</v>
      </c>
      <c r="O526" s="218">
        <v>1700000</v>
      </c>
      <c r="P526" s="218">
        <v>0</v>
      </c>
      <c r="Q526" s="218">
        <v>0</v>
      </c>
      <c r="R526" s="218">
        <v>200000</v>
      </c>
      <c r="S526" s="216"/>
      <c r="T526" s="218">
        <v>0</v>
      </c>
      <c r="U526" s="218">
        <v>0</v>
      </c>
      <c r="V526" s="218">
        <v>0</v>
      </c>
      <c r="W526" s="218">
        <v>0</v>
      </c>
      <c r="X526" s="218">
        <v>0</v>
      </c>
      <c r="Y526" s="218">
        <v>200000</v>
      </c>
      <c r="Z526" s="218">
        <v>1500000</v>
      </c>
      <c r="AA526" s="218">
        <v>0</v>
      </c>
      <c r="AB526" s="218">
        <v>1500000</v>
      </c>
      <c r="AC526" s="218">
        <v>0</v>
      </c>
      <c r="AD526" s="218">
        <v>0</v>
      </c>
      <c r="AE526" s="218">
        <v>0</v>
      </c>
      <c r="AF526" s="218">
        <v>0</v>
      </c>
      <c r="AG526" s="218">
        <v>0</v>
      </c>
      <c r="AH526" s="218">
        <v>0</v>
      </c>
      <c r="AI526" s="227">
        <v>0</v>
      </c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s="219" customFormat="1" ht="24.6" customHeight="1" x14ac:dyDescent="0.2">
      <c r="A527" s="234"/>
      <c r="B527" s="226">
        <v>180</v>
      </c>
      <c r="C527" s="215">
        <v>4350</v>
      </c>
      <c r="D527" s="215">
        <v>6351</v>
      </c>
      <c r="E527" s="216">
        <v>3</v>
      </c>
      <c r="F527" s="216">
        <v>36</v>
      </c>
      <c r="G527" s="217">
        <v>438</v>
      </c>
      <c r="H527" s="217" t="s">
        <v>664</v>
      </c>
      <c r="I527" s="217" t="s">
        <v>248</v>
      </c>
      <c r="J527" s="217">
        <v>400</v>
      </c>
      <c r="K527" s="217" t="s">
        <v>632</v>
      </c>
      <c r="L527" s="216">
        <v>2026</v>
      </c>
      <c r="M527" s="216">
        <v>2026</v>
      </c>
      <c r="N527" s="218">
        <v>0</v>
      </c>
      <c r="O527" s="218">
        <v>750000</v>
      </c>
      <c r="P527" s="218">
        <v>0</v>
      </c>
      <c r="Q527" s="218">
        <v>0</v>
      </c>
      <c r="R527" s="218">
        <v>0</v>
      </c>
      <c r="S527" s="216"/>
      <c r="T527" s="218">
        <v>0</v>
      </c>
      <c r="U527" s="218">
        <v>0</v>
      </c>
      <c r="V527" s="218">
        <v>0</v>
      </c>
      <c r="W527" s="218">
        <v>0</v>
      </c>
      <c r="X527" s="218">
        <v>0</v>
      </c>
      <c r="Y527" s="218">
        <v>0</v>
      </c>
      <c r="Z527" s="218">
        <v>600000</v>
      </c>
      <c r="AA527" s="218">
        <v>150000</v>
      </c>
      <c r="AB527" s="218">
        <v>750000</v>
      </c>
      <c r="AC527" s="218">
        <v>0</v>
      </c>
      <c r="AD527" s="218">
        <v>0</v>
      </c>
      <c r="AE527" s="218">
        <v>0</v>
      </c>
      <c r="AF527" s="218">
        <v>0</v>
      </c>
      <c r="AG527" s="218">
        <v>0</v>
      </c>
      <c r="AH527" s="218">
        <v>0</v>
      </c>
      <c r="AI527" s="227">
        <v>0</v>
      </c>
      <c r="AJ527" s="236"/>
      <c r="AK527" s="236"/>
      <c r="AL527" s="234"/>
    </row>
    <row r="528" spans="1:62" s="219" customFormat="1" ht="24.6" customHeight="1" x14ac:dyDescent="0.2">
      <c r="A528" s="234"/>
      <c r="B528" s="226">
        <v>180</v>
      </c>
      <c r="C528" s="215">
        <v>4350</v>
      </c>
      <c r="D528" s="215">
        <v>6351</v>
      </c>
      <c r="E528" s="216">
        <v>1</v>
      </c>
      <c r="F528" s="216">
        <v>36</v>
      </c>
      <c r="G528" s="217">
        <v>438</v>
      </c>
      <c r="H528" s="217" t="s">
        <v>665</v>
      </c>
      <c r="I528" s="217" t="s">
        <v>248</v>
      </c>
      <c r="J528" s="217">
        <v>400</v>
      </c>
      <c r="K528" s="217" t="s">
        <v>632</v>
      </c>
      <c r="L528" s="216">
        <v>2021</v>
      </c>
      <c r="M528" s="216">
        <v>2026</v>
      </c>
      <c r="N528" s="218">
        <v>0</v>
      </c>
      <c r="O528" s="218">
        <v>2584700</v>
      </c>
      <c r="P528" s="218">
        <v>84700</v>
      </c>
      <c r="Q528" s="218">
        <v>0</v>
      </c>
      <c r="R528" s="218">
        <v>0</v>
      </c>
      <c r="S528" s="216"/>
      <c r="T528" s="218">
        <v>0</v>
      </c>
      <c r="U528" s="218">
        <v>0</v>
      </c>
      <c r="V528" s="218">
        <v>0</v>
      </c>
      <c r="W528" s="218">
        <v>0</v>
      </c>
      <c r="X528" s="218">
        <v>0</v>
      </c>
      <c r="Y528" s="218">
        <v>0</v>
      </c>
      <c r="Z528" s="218">
        <v>2500000</v>
      </c>
      <c r="AA528" s="218">
        <v>0</v>
      </c>
      <c r="AB528" s="218">
        <v>2500000</v>
      </c>
      <c r="AC528" s="218">
        <v>0</v>
      </c>
      <c r="AD528" s="218">
        <v>0</v>
      </c>
      <c r="AE528" s="218">
        <v>0</v>
      </c>
      <c r="AF528" s="218">
        <v>0</v>
      </c>
      <c r="AG528" s="218">
        <v>0</v>
      </c>
      <c r="AH528" s="218">
        <v>0</v>
      </c>
      <c r="AI528" s="227">
        <v>0</v>
      </c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s="219" customFormat="1" ht="24.6" customHeight="1" x14ac:dyDescent="0.2">
      <c r="A529" s="234"/>
      <c r="B529" s="226">
        <v>180</v>
      </c>
      <c r="C529" s="215">
        <v>4350</v>
      </c>
      <c r="D529" s="215">
        <v>6351</v>
      </c>
      <c r="E529" s="216">
        <v>2</v>
      </c>
      <c r="F529" s="216">
        <v>36</v>
      </c>
      <c r="G529" s="217">
        <v>438</v>
      </c>
      <c r="H529" s="217" t="s">
        <v>666</v>
      </c>
      <c r="I529" s="217" t="s">
        <v>248</v>
      </c>
      <c r="J529" s="217">
        <v>400</v>
      </c>
      <c r="K529" s="217" t="s">
        <v>632</v>
      </c>
      <c r="L529" s="216">
        <v>2019</v>
      </c>
      <c r="M529" s="216">
        <v>2026</v>
      </c>
      <c r="N529" s="218">
        <v>0</v>
      </c>
      <c r="O529" s="218">
        <v>3023821</v>
      </c>
      <c r="P529" s="218">
        <v>94380</v>
      </c>
      <c r="Q529" s="218">
        <v>0</v>
      </c>
      <c r="R529" s="218">
        <v>0</v>
      </c>
      <c r="S529" s="216"/>
      <c r="T529" s="218">
        <v>0</v>
      </c>
      <c r="U529" s="218">
        <v>0</v>
      </c>
      <c r="V529" s="218">
        <v>0</v>
      </c>
      <c r="W529" s="218">
        <v>0</v>
      </c>
      <c r="X529" s="218">
        <v>0</v>
      </c>
      <c r="Y529" s="218">
        <v>0</v>
      </c>
      <c r="Z529" s="218">
        <v>1929441</v>
      </c>
      <c r="AA529" s="218">
        <v>1000000</v>
      </c>
      <c r="AB529" s="218">
        <v>2929441</v>
      </c>
      <c r="AC529" s="218">
        <v>0</v>
      </c>
      <c r="AD529" s="218">
        <v>0</v>
      </c>
      <c r="AE529" s="218">
        <v>0</v>
      </c>
      <c r="AF529" s="218">
        <v>0</v>
      </c>
      <c r="AG529" s="218">
        <v>0</v>
      </c>
      <c r="AH529" s="218">
        <v>0</v>
      </c>
      <c r="AI529" s="227">
        <v>0</v>
      </c>
      <c r="AJ529" s="236"/>
      <c r="AK529" s="236"/>
      <c r="AL529" s="234"/>
    </row>
    <row r="530" spans="1:62" s="219" customFormat="1" ht="24.6" customHeight="1" x14ac:dyDescent="0.2">
      <c r="A530" s="234"/>
      <c r="B530" s="226">
        <v>180</v>
      </c>
      <c r="C530" s="215">
        <v>4350</v>
      </c>
      <c r="D530" s="215">
        <v>6351</v>
      </c>
      <c r="E530" s="216">
        <v>2</v>
      </c>
      <c r="F530" s="216">
        <v>36</v>
      </c>
      <c r="G530" s="217">
        <v>438</v>
      </c>
      <c r="H530" s="217" t="s">
        <v>667</v>
      </c>
      <c r="I530" s="217" t="s">
        <v>248</v>
      </c>
      <c r="J530" s="217">
        <v>400</v>
      </c>
      <c r="K530" s="217" t="s">
        <v>632</v>
      </c>
      <c r="L530" s="216">
        <v>2026</v>
      </c>
      <c r="M530" s="216">
        <v>2026</v>
      </c>
      <c r="N530" s="218">
        <v>0</v>
      </c>
      <c r="O530" s="218">
        <v>1500000</v>
      </c>
      <c r="P530" s="218">
        <v>0</v>
      </c>
      <c r="Q530" s="218">
        <v>0</v>
      </c>
      <c r="R530" s="218">
        <v>0</v>
      </c>
      <c r="S530" s="216"/>
      <c r="T530" s="218">
        <v>0</v>
      </c>
      <c r="U530" s="218">
        <v>0</v>
      </c>
      <c r="V530" s="218">
        <v>0</v>
      </c>
      <c r="W530" s="218">
        <v>0</v>
      </c>
      <c r="X530" s="218">
        <v>0</v>
      </c>
      <c r="Y530" s="218">
        <v>0</v>
      </c>
      <c r="Z530" s="218">
        <v>1250000</v>
      </c>
      <c r="AA530" s="218">
        <v>250000</v>
      </c>
      <c r="AB530" s="218">
        <v>1500000</v>
      </c>
      <c r="AC530" s="218">
        <v>0</v>
      </c>
      <c r="AD530" s="218">
        <v>0</v>
      </c>
      <c r="AE530" s="218">
        <v>0</v>
      </c>
      <c r="AF530" s="218">
        <v>0</v>
      </c>
      <c r="AG530" s="218">
        <v>0</v>
      </c>
      <c r="AH530" s="218">
        <v>0</v>
      </c>
      <c r="AI530" s="227">
        <v>0</v>
      </c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s="219" customFormat="1" ht="24.6" customHeight="1" x14ac:dyDescent="0.2">
      <c r="A531" s="234"/>
      <c r="B531" s="226">
        <v>180</v>
      </c>
      <c r="C531" s="215">
        <v>4350</v>
      </c>
      <c r="D531" s="215">
        <v>6351</v>
      </c>
      <c r="E531" s="216">
        <v>2</v>
      </c>
      <c r="F531" s="216">
        <v>36</v>
      </c>
      <c r="G531" s="217">
        <v>438</v>
      </c>
      <c r="H531" s="217" t="s">
        <v>668</v>
      </c>
      <c r="I531" s="217" t="s">
        <v>248</v>
      </c>
      <c r="J531" s="217">
        <v>400</v>
      </c>
      <c r="K531" s="217" t="s">
        <v>632</v>
      </c>
      <c r="L531" s="216">
        <v>2019</v>
      </c>
      <c r="M531" s="216">
        <v>2027</v>
      </c>
      <c r="N531" s="218">
        <v>0</v>
      </c>
      <c r="O531" s="218">
        <v>33984955</v>
      </c>
      <c r="P531" s="218">
        <v>150000</v>
      </c>
      <c r="Q531" s="218">
        <v>0</v>
      </c>
      <c r="R531" s="218">
        <v>0</v>
      </c>
      <c r="S531" s="216"/>
      <c r="T531" s="218">
        <v>0</v>
      </c>
      <c r="U531" s="218">
        <v>0</v>
      </c>
      <c r="V531" s="218">
        <v>0</v>
      </c>
      <c r="W531" s="218">
        <v>0</v>
      </c>
      <c r="X531" s="218">
        <v>0</v>
      </c>
      <c r="Y531" s="218">
        <v>0</v>
      </c>
      <c r="Z531" s="218">
        <v>18102673</v>
      </c>
      <c r="AA531" s="218">
        <v>0</v>
      </c>
      <c r="AB531" s="218">
        <v>18102673</v>
      </c>
      <c r="AC531" s="218">
        <v>15732282</v>
      </c>
      <c r="AD531" s="218">
        <v>0</v>
      </c>
      <c r="AE531" s="218">
        <v>15732282</v>
      </c>
      <c r="AF531" s="218">
        <v>0</v>
      </c>
      <c r="AG531" s="218">
        <v>0</v>
      </c>
      <c r="AH531" s="218">
        <v>0</v>
      </c>
      <c r="AI531" s="227">
        <v>0</v>
      </c>
      <c r="AJ531" s="236"/>
      <c r="AK531" s="236"/>
      <c r="AL531" s="234"/>
    </row>
    <row r="532" spans="1:62" s="219" customFormat="1" ht="24.6" customHeight="1" thickBot="1" x14ac:dyDescent="0.25">
      <c r="A532" s="234"/>
      <c r="B532" s="228">
        <v>180</v>
      </c>
      <c r="C532" s="229">
        <v>4350</v>
      </c>
      <c r="D532" s="229">
        <v>6351</v>
      </c>
      <c r="E532" s="230">
        <v>3</v>
      </c>
      <c r="F532" s="230">
        <v>36</v>
      </c>
      <c r="G532" s="231">
        <v>438</v>
      </c>
      <c r="H532" s="231" t="s">
        <v>669</v>
      </c>
      <c r="I532" s="231" t="s">
        <v>248</v>
      </c>
      <c r="J532" s="231">
        <v>400</v>
      </c>
      <c r="K532" s="231" t="s">
        <v>632</v>
      </c>
      <c r="L532" s="230">
        <v>2026</v>
      </c>
      <c r="M532" s="230">
        <v>2029</v>
      </c>
      <c r="N532" s="232">
        <v>0</v>
      </c>
      <c r="O532" s="232">
        <v>65700000</v>
      </c>
      <c r="P532" s="232">
        <v>0</v>
      </c>
      <c r="Q532" s="232">
        <v>0</v>
      </c>
      <c r="R532" s="232">
        <v>0</v>
      </c>
      <c r="S532" s="230"/>
      <c r="T532" s="232">
        <v>0</v>
      </c>
      <c r="U532" s="232">
        <v>0</v>
      </c>
      <c r="V532" s="232">
        <v>0</v>
      </c>
      <c r="W532" s="232">
        <v>0</v>
      </c>
      <c r="X532" s="232">
        <v>0</v>
      </c>
      <c r="Y532" s="232">
        <v>0</v>
      </c>
      <c r="Z532" s="232">
        <v>200000</v>
      </c>
      <c r="AA532" s="232">
        <v>0</v>
      </c>
      <c r="AB532" s="232">
        <v>200000</v>
      </c>
      <c r="AC532" s="232">
        <v>5500000</v>
      </c>
      <c r="AD532" s="232">
        <v>0</v>
      </c>
      <c r="AE532" s="232">
        <v>5500000</v>
      </c>
      <c r="AF532" s="232">
        <v>50000000</v>
      </c>
      <c r="AG532" s="232">
        <v>0</v>
      </c>
      <c r="AH532" s="232">
        <v>50000000</v>
      </c>
      <c r="AI532" s="233">
        <v>10000000</v>
      </c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t="24.6" customHeight="1" thickBot="1" x14ac:dyDescent="0.25">
      <c r="B533" s="6"/>
      <c r="C533" s="6"/>
      <c r="D533" s="6"/>
      <c r="E533" s="6"/>
      <c r="F533" s="6"/>
      <c r="G533" s="6"/>
      <c r="H533" s="428" t="s">
        <v>50</v>
      </c>
      <c r="I533" s="428"/>
      <c r="J533" s="428"/>
      <c r="K533" s="428"/>
      <c r="L533" s="428"/>
      <c r="M533" s="12"/>
      <c r="N533" s="12"/>
      <c r="O533" s="13">
        <f t="shared" ref="O533:AI533" si="37">SUM(O497:O532)</f>
        <v>180635516</v>
      </c>
      <c r="P533" s="14">
        <f t="shared" si="37"/>
        <v>329080</v>
      </c>
      <c r="Q533" s="14">
        <f t="shared" si="37"/>
        <v>3126040</v>
      </c>
      <c r="R533" s="14">
        <f t="shared" si="37"/>
        <v>17746000</v>
      </c>
      <c r="S533" s="14">
        <f t="shared" si="37"/>
        <v>0</v>
      </c>
      <c r="T533" s="14">
        <f t="shared" si="37"/>
        <v>3633000</v>
      </c>
      <c r="U533" s="14">
        <f t="shared" si="37"/>
        <v>13913000</v>
      </c>
      <c r="V533" s="14">
        <f t="shared" si="37"/>
        <v>0</v>
      </c>
      <c r="W533" s="14">
        <f t="shared" si="37"/>
        <v>0</v>
      </c>
      <c r="X533" s="14">
        <f t="shared" si="37"/>
        <v>0</v>
      </c>
      <c r="Y533" s="14">
        <f t="shared" si="37"/>
        <v>200000</v>
      </c>
      <c r="Z533" s="14">
        <f t="shared" si="37"/>
        <v>53662114</v>
      </c>
      <c r="AA533" s="14">
        <f t="shared" si="37"/>
        <v>1700000</v>
      </c>
      <c r="AB533" s="14">
        <f t="shared" si="37"/>
        <v>55362114</v>
      </c>
      <c r="AC533" s="14">
        <f t="shared" si="37"/>
        <v>41096282</v>
      </c>
      <c r="AD533" s="14">
        <f t="shared" si="37"/>
        <v>0</v>
      </c>
      <c r="AE533" s="14">
        <f t="shared" si="37"/>
        <v>41096282</v>
      </c>
      <c r="AF533" s="14">
        <f t="shared" si="37"/>
        <v>52976000</v>
      </c>
      <c r="AG533" s="14">
        <f t="shared" si="37"/>
        <v>0</v>
      </c>
      <c r="AH533" s="14">
        <f t="shared" si="37"/>
        <v>52976000</v>
      </c>
      <c r="AI533" s="15">
        <f t="shared" si="37"/>
        <v>10000000</v>
      </c>
      <c r="AJ533" s="236"/>
      <c r="AK533" s="236"/>
      <c r="AL533" s="234"/>
      <c r="AM533" s="219"/>
      <c r="AN533" s="219"/>
      <c r="AO533" s="219"/>
      <c r="AP533" s="219"/>
      <c r="AQ533" s="219"/>
      <c r="AR533" s="219"/>
      <c r="AS533" s="219"/>
      <c r="AT533" s="219"/>
      <c r="AU533" s="219"/>
      <c r="AV533" s="219"/>
      <c r="AW533" s="219"/>
      <c r="AX533" s="219"/>
      <c r="AY533" s="219"/>
      <c r="AZ533" s="219"/>
      <c r="BA533" s="219"/>
      <c r="BB533" s="219"/>
      <c r="BC533" s="219"/>
      <c r="BD533" s="219"/>
      <c r="BE533" s="219"/>
      <c r="BF533" s="219"/>
      <c r="BG533" s="219"/>
      <c r="BH533" s="219"/>
      <c r="BI533" s="219"/>
      <c r="BJ533" s="219"/>
    </row>
    <row r="534" spans="1:62" ht="24.6" customHeight="1" thickBot="1" x14ac:dyDescent="0.25">
      <c r="B534" s="6"/>
      <c r="C534" s="17" t="s">
        <v>127</v>
      </c>
      <c r="D534" s="6"/>
      <c r="E534" s="6"/>
      <c r="F534" s="6"/>
      <c r="G534" s="6"/>
      <c r="H534" s="6"/>
      <c r="I534" s="6"/>
      <c r="J534" s="6"/>
      <c r="K534" s="201"/>
      <c r="L534" s="6"/>
      <c r="M534" s="6"/>
      <c r="N534" s="6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s="219" customFormat="1" ht="24.6" customHeight="1" thickBot="1" x14ac:dyDescent="0.25">
      <c r="A535" s="234"/>
      <c r="B535" s="237">
        <v>180</v>
      </c>
      <c r="C535" s="238">
        <v>4351</v>
      </c>
      <c r="D535" s="238">
        <v>6322</v>
      </c>
      <c r="E535" s="239">
        <v>1</v>
      </c>
      <c r="F535" s="239"/>
      <c r="G535" s="240">
        <v>489</v>
      </c>
      <c r="H535" s="240" t="s">
        <v>670</v>
      </c>
      <c r="I535" s="240" t="s">
        <v>193</v>
      </c>
      <c r="J535" s="240">
        <v>489</v>
      </c>
      <c r="K535" s="240" t="s">
        <v>671</v>
      </c>
      <c r="L535" s="239">
        <v>2022</v>
      </c>
      <c r="M535" s="239">
        <v>2025</v>
      </c>
      <c r="N535" s="241">
        <v>0</v>
      </c>
      <c r="O535" s="241">
        <v>58875001</v>
      </c>
      <c r="P535" s="241">
        <v>6499000</v>
      </c>
      <c r="Q535" s="241">
        <v>24675500</v>
      </c>
      <c r="R535" s="241">
        <v>27700501</v>
      </c>
      <c r="S535" s="239"/>
      <c r="T535" s="241">
        <v>0</v>
      </c>
      <c r="U535" s="241">
        <v>1000000</v>
      </c>
      <c r="V535" s="241">
        <v>0</v>
      </c>
      <c r="W535" s="241">
        <v>0</v>
      </c>
      <c r="X535" s="241">
        <v>19134794</v>
      </c>
      <c r="Y535" s="241">
        <v>7565706</v>
      </c>
      <c r="Z535" s="241">
        <v>0</v>
      </c>
      <c r="AA535" s="241">
        <v>0</v>
      </c>
      <c r="AB535" s="241">
        <v>0</v>
      </c>
      <c r="AC535" s="241">
        <v>0</v>
      </c>
      <c r="AD535" s="241">
        <v>0</v>
      </c>
      <c r="AE535" s="241">
        <v>0</v>
      </c>
      <c r="AF535" s="241">
        <v>0</v>
      </c>
      <c r="AG535" s="241">
        <v>0</v>
      </c>
      <c r="AH535" s="241">
        <v>0</v>
      </c>
      <c r="AI535" s="242">
        <v>0</v>
      </c>
      <c r="AJ535" s="236"/>
      <c r="AK535" s="236"/>
      <c r="AL535" s="234"/>
    </row>
    <row r="536" spans="1:62" ht="24.6" customHeight="1" thickBot="1" x14ac:dyDescent="0.25">
      <c r="B536" s="6"/>
      <c r="C536" s="6"/>
      <c r="D536" s="6"/>
      <c r="E536" s="6"/>
      <c r="F536" s="6"/>
      <c r="G536" s="6"/>
      <c r="H536" s="428" t="s">
        <v>94</v>
      </c>
      <c r="I536" s="428"/>
      <c r="J536" s="428"/>
      <c r="K536" s="428"/>
      <c r="L536" s="428"/>
      <c r="M536" s="12"/>
      <c r="N536" s="12"/>
      <c r="O536" s="13">
        <f>SUM(O535)</f>
        <v>58875001</v>
      </c>
      <c r="P536" s="14">
        <f>SUM(P535)</f>
        <v>6499000</v>
      </c>
      <c r="Q536" s="14">
        <f>SUM(Q535)</f>
        <v>24675500</v>
      </c>
      <c r="R536" s="14">
        <f>SUM(R535)</f>
        <v>27700501</v>
      </c>
      <c r="S536" s="14"/>
      <c r="T536" s="14">
        <f t="shared" ref="T536:AI536" si="38">SUM(T535)</f>
        <v>0</v>
      </c>
      <c r="U536" s="14">
        <f t="shared" si="38"/>
        <v>1000000</v>
      </c>
      <c r="V536" s="14">
        <f t="shared" si="38"/>
        <v>0</v>
      </c>
      <c r="W536" s="14">
        <f t="shared" si="38"/>
        <v>0</v>
      </c>
      <c r="X536" s="14">
        <f t="shared" si="38"/>
        <v>19134794</v>
      </c>
      <c r="Y536" s="14">
        <f t="shared" si="38"/>
        <v>7565706</v>
      </c>
      <c r="Z536" s="14">
        <f t="shared" si="38"/>
        <v>0</v>
      </c>
      <c r="AA536" s="14">
        <f t="shared" si="38"/>
        <v>0</v>
      </c>
      <c r="AB536" s="14">
        <f t="shared" si="38"/>
        <v>0</v>
      </c>
      <c r="AC536" s="14">
        <f t="shared" si="38"/>
        <v>0</v>
      </c>
      <c r="AD536" s="14">
        <f t="shared" si="38"/>
        <v>0</v>
      </c>
      <c r="AE536" s="14">
        <f t="shared" si="38"/>
        <v>0</v>
      </c>
      <c r="AF536" s="14">
        <f t="shared" si="38"/>
        <v>0</v>
      </c>
      <c r="AG536" s="14">
        <f t="shared" si="38"/>
        <v>0</v>
      </c>
      <c r="AH536" s="14">
        <f t="shared" si="38"/>
        <v>0</v>
      </c>
      <c r="AI536" s="15">
        <f t="shared" si="38"/>
        <v>0</v>
      </c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ht="24.6" customHeight="1" thickBot="1" x14ac:dyDescent="0.25">
      <c r="B537" s="6"/>
      <c r="C537" s="17" t="s">
        <v>838</v>
      </c>
      <c r="D537" s="6"/>
      <c r="E537" s="6"/>
      <c r="F537" s="6"/>
      <c r="G537" s="6"/>
      <c r="H537" s="6"/>
      <c r="I537" s="6"/>
      <c r="J537" s="6"/>
      <c r="K537" s="201"/>
      <c r="L537" s="6"/>
      <c r="M537" s="6"/>
      <c r="N537" s="6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236"/>
      <c r="AK537" s="236"/>
      <c r="AL537" s="234"/>
      <c r="AM537" s="219"/>
      <c r="AN537" s="219"/>
      <c r="AO537" s="219"/>
      <c r="AP537" s="219"/>
      <c r="AQ537" s="219"/>
      <c r="AR537" s="219"/>
      <c r="AS537" s="219"/>
      <c r="AT537" s="219"/>
      <c r="AU537" s="219"/>
      <c r="AV537" s="219"/>
      <c r="AW537" s="219"/>
      <c r="AX537" s="219"/>
      <c r="AY537" s="219"/>
      <c r="AZ537" s="219"/>
      <c r="BA537" s="219"/>
      <c r="BB537" s="219"/>
      <c r="BC537" s="219"/>
      <c r="BD537" s="219"/>
      <c r="BE537" s="219"/>
      <c r="BF537" s="219"/>
      <c r="BG537" s="219"/>
      <c r="BH537" s="219"/>
      <c r="BI537" s="219"/>
      <c r="BJ537" s="219"/>
    </row>
    <row r="538" spans="1:62" s="219" customFormat="1" ht="24.6" customHeight="1" thickBot="1" x14ac:dyDescent="0.25">
      <c r="A538" s="234"/>
      <c r="B538" s="237">
        <v>180</v>
      </c>
      <c r="C538" s="238">
        <v>4354</v>
      </c>
      <c r="D538" s="238">
        <v>6351</v>
      </c>
      <c r="E538" s="239">
        <v>1</v>
      </c>
      <c r="F538" s="239">
        <v>43</v>
      </c>
      <c r="G538" s="240">
        <v>424</v>
      </c>
      <c r="H538" s="240" t="s">
        <v>699</v>
      </c>
      <c r="I538" s="240" t="s">
        <v>220</v>
      </c>
      <c r="J538" s="240">
        <v>424</v>
      </c>
      <c r="K538" s="240" t="s">
        <v>678</v>
      </c>
      <c r="L538" s="239">
        <v>2025</v>
      </c>
      <c r="M538" s="239">
        <v>2027</v>
      </c>
      <c r="N538" s="241">
        <v>0</v>
      </c>
      <c r="O538" s="241">
        <v>3500000</v>
      </c>
      <c r="P538" s="241">
        <v>0</v>
      </c>
      <c r="Q538" s="241">
        <v>0</v>
      </c>
      <c r="R538" s="241">
        <v>1100000</v>
      </c>
      <c r="S538" s="239"/>
      <c r="T538" s="241">
        <v>0</v>
      </c>
      <c r="U538" s="241">
        <v>1100000</v>
      </c>
      <c r="V538" s="241">
        <v>0</v>
      </c>
      <c r="W538" s="241">
        <v>0</v>
      </c>
      <c r="X538" s="241">
        <v>0</v>
      </c>
      <c r="Y538" s="241">
        <v>0</v>
      </c>
      <c r="Z538" s="241">
        <v>2200000</v>
      </c>
      <c r="AA538" s="241">
        <v>0</v>
      </c>
      <c r="AB538" s="241">
        <v>2200000</v>
      </c>
      <c r="AC538" s="241">
        <v>200000</v>
      </c>
      <c r="AD538" s="241">
        <v>0</v>
      </c>
      <c r="AE538" s="241">
        <v>200000</v>
      </c>
      <c r="AF538" s="241">
        <v>0</v>
      </c>
      <c r="AG538" s="241">
        <v>0</v>
      </c>
      <c r="AH538" s="241">
        <v>0</v>
      </c>
      <c r="AI538" s="242">
        <v>0</v>
      </c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ht="24.6" customHeight="1" thickBot="1" x14ac:dyDescent="0.25">
      <c r="B539" s="6"/>
      <c r="C539" s="6"/>
      <c r="D539" s="6"/>
      <c r="E539" s="6"/>
      <c r="F539" s="6"/>
      <c r="G539" s="6"/>
      <c r="H539" s="428" t="s">
        <v>839</v>
      </c>
      <c r="I539" s="428"/>
      <c r="J539" s="428"/>
      <c r="K539" s="428"/>
      <c r="L539" s="428"/>
      <c r="M539" s="12"/>
      <c r="N539" s="12"/>
      <c r="O539" s="13">
        <f>SUM(O538)</f>
        <v>3500000</v>
      </c>
      <c r="P539" s="14">
        <f>SUM(P538)</f>
        <v>0</v>
      </c>
      <c r="Q539" s="14">
        <f>SUM(Q538)</f>
        <v>0</v>
      </c>
      <c r="R539" s="14">
        <f>SUM(R538)</f>
        <v>1100000</v>
      </c>
      <c r="S539" s="14"/>
      <c r="T539" s="14">
        <f t="shared" ref="T539:AI539" si="39">SUM(T538)</f>
        <v>0</v>
      </c>
      <c r="U539" s="14">
        <f t="shared" si="39"/>
        <v>1100000</v>
      </c>
      <c r="V539" s="14">
        <f t="shared" si="39"/>
        <v>0</v>
      </c>
      <c r="W539" s="14">
        <f t="shared" si="39"/>
        <v>0</v>
      </c>
      <c r="X539" s="14">
        <f t="shared" si="39"/>
        <v>0</v>
      </c>
      <c r="Y539" s="14">
        <f t="shared" si="39"/>
        <v>0</v>
      </c>
      <c r="Z539" s="14">
        <f t="shared" si="39"/>
        <v>2200000</v>
      </c>
      <c r="AA539" s="14">
        <f t="shared" si="39"/>
        <v>0</v>
      </c>
      <c r="AB539" s="14">
        <f t="shared" si="39"/>
        <v>2200000</v>
      </c>
      <c r="AC539" s="14">
        <f t="shared" si="39"/>
        <v>200000</v>
      </c>
      <c r="AD539" s="14">
        <f t="shared" si="39"/>
        <v>0</v>
      </c>
      <c r="AE539" s="14">
        <f t="shared" si="39"/>
        <v>200000</v>
      </c>
      <c r="AF539" s="14">
        <f t="shared" si="39"/>
        <v>0</v>
      </c>
      <c r="AG539" s="14">
        <f t="shared" si="39"/>
        <v>0</v>
      </c>
      <c r="AH539" s="14">
        <f t="shared" si="39"/>
        <v>0</v>
      </c>
      <c r="AI539" s="15">
        <f t="shared" si="39"/>
        <v>0</v>
      </c>
      <c r="AJ539" s="236"/>
      <c r="AK539" s="236"/>
      <c r="AL539" s="234"/>
      <c r="AM539" s="219"/>
      <c r="AN539" s="219"/>
      <c r="AO539" s="219"/>
      <c r="AP539" s="219"/>
      <c r="AQ539" s="219"/>
      <c r="AR539" s="219"/>
      <c r="AS539" s="219"/>
      <c r="AT539" s="219"/>
      <c r="AU539" s="219"/>
      <c r="AV539" s="219"/>
      <c r="AW539" s="219"/>
      <c r="AX539" s="219"/>
      <c r="AY539" s="219"/>
      <c r="AZ539" s="219"/>
      <c r="BA539" s="219"/>
      <c r="BB539" s="219"/>
      <c r="BC539" s="219"/>
      <c r="BD539" s="219"/>
      <c r="BE539" s="219"/>
      <c r="BF539" s="219"/>
      <c r="BG539" s="219"/>
      <c r="BH539" s="219"/>
      <c r="BI539" s="219"/>
      <c r="BJ539" s="219"/>
    </row>
    <row r="540" spans="1:62" ht="24.6" customHeight="1" thickBot="1" x14ac:dyDescent="0.25">
      <c r="B540" s="6"/>
      <c r="C540" s="17" t="s">
        <v>145</v>
      </c>
      <c r="D540" s="6"/>
      <c r="E540" s="6"/>
      <c r="F540" s="6"/>
      <c r="G540" s="6"/>
      <c r="H540" s="6"/>
      <c r="I540" s="6"/>
      <c r="J540" s="6"/>
      <c r="K540" s="201"/>
      <c r="L540" s="6"/>
      <c r="M540" s="6"/>
      <c r="N540" s="6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s="219" customFormat="1" ht="24.6" customHeight="1" x14ac:dyDescent="0.2">
      <c r="A541" s="234"/>
      <c r="B541" s="220">
        <v>230</v>
      </c>
      <c r="C541" s="221">
        <v>4357</v>
      </c>
      <c r="D541" s="221">
        <v>6121</v>
      </c>
      <c r="E541" s="222">
        <v>1</v>
      </c>
      <c r="F541" s="222">
        <v>6045000000</v>
      </c>
      <c r="G541" s="223" t="s">
        <v>178</v>
      </c>
      <c r="H541" s="223" t="s">
        <v>672</v>
      </c>
      <c r="I541" s="223" t="s">
        <v>248</v>
      </c>
      <c r="J541" s="223">
        <v>400</v>
      </c>
      <c r="K541" s="223" t="s">
        <v>181</v>
      </c>
      <c r="L541" s="222">
        <v>2015</v>
      </c>
      <c r="M541" s="222">
        <v>2027</v>
      </c>
      <c r="N541" s="224">
        <v>0</v>
      </c>
      <c r="O541" s="224">
        <v>719575039</v>
      </c>
      <c r="P541" s="224">
        <v>9212039</v>
      </c>
      <c r="Q541" s="224">
        <v>3800000</v>
      </c>
      <c r="R541" s="224">
        <v>6563000</v>
      </c>
      <c r="S541" s="222"/>
      <c r="T541" s="224">
        <v>5563000</v>
      </c>
      <c r="U541" s="224">
        <v>1000000</v>
      </c>
      <c r="V541" s="224">
        <v>0</v>
      </c>
      <c r="W541" s="224">
        <v>0</v>
      </c>
      <c r="X541" s="224">
        <v>0</v>
      </c>
      <c r="Y541" s="224">
        <v>0</v>
      </c>
      <c r="Z541" s="224">
        <v>300000000</v>
      </c>
      <c r="AA541" s="224">
        <v>0</v>
      </c>
      <c r="AB541" s="224">
        <v>300000000</v>
      </c>
      <c r="AC541" s="224">
        <v>400000000</v>
      </c>
      <c r="AD541" s="224">
        <v>0</v>
      </c>
      <c r="AE541" s="224">
        <v>400000000</v>
      </c>
      <c r="AF541" s="224">
        <v>0</v>
      </c>
      <c r="AG541" s="224">
        <v>0</v>
      </c>
      <c r="AH541" s="224">
        <v>0</v>
      </c>
      <c r="AI541" s="225">
        <v>0</v>
      </c>
      <c r="AJ541" s="236"/>
      <c r="AK541" s="236"/>
      <c r="AL541" s="234"/>
    </row>
    <row r="542" spans="1:62" s="219" customFormat="1" ht="24.6" customHeight="1" x14ac:dyDescent="0.2">
      <c r="A542" s="234"/>
      <c r="B542" s="226">
        <v>230</v>
      </c>
      <c r="C542" s="215">
        <v>4357</v>
      </c>
      <c r="D542" s="215">
        <v>6121</v>
      </c>
      <c r="E542" s="216">
        <v>1</v>
      </c>
      <c r="F542" s="216">
        <v>6061000000</v>
      </c>
      <c r="G542" s="217" t="s">
        <v>178</v>
      </c>
      <c r="H542" s="217" t="s">
        <v>673</v>
      </c>
      <c r="I542" s="217" t="s">
        <v>184</v>
      </c>
      <c r="J542" s="217">
        <v>400</v>
      </c>
      <c r="K542" s="217" t="s">
        <v>636</v>
      </c>
      <c r="L542" s="216">
        <v>2024</v>
      </c>
      <c r="M542" s="216">
        <v>2025</v>
      </c>
      <c r="N542" s="218">
        <v>0</v>
      </c>
      <c r="O542" s="218">
        <v>2000000</v>
      </c>
      <c r="P542" s="218">
        <v>0</v>
      </c>
      <c r="Q542" s="218">
        <v>1000000</v>
      </c>
      <c r="R542" s="218">
        <v>1000000</v>
      </c>
      <c r="S542" s="216"/>
      <c r="T542" s="218">
        <v>0</v>
      </c>
      <c r="U542" s="218">
        <v>1000000</v>
      </c>
      <c r="V542" s="218">
        <v>0</v>
      </c>
      <c r="W542" s="218">
        <v>0</v>
      </c>
      <c r="X542" s="218">
        <v>0</v>
      </c>
      <c r="Y542" s="218">
        <v>0</v>
      </c>
      <c r="Z542" s="218">
        <v>0</v>
      </c>
      <c r="AA542" s="218">
        <v>0</v>
      </c>
      <c r="AB542" s="218">
        <v>0</v>
      </c>
      <c r="AC542" s="218">
        <v>0</v>
      </c>
      <c r="AD542" s="218">
        <v>0</v>
      </c>
      <c r="AE542" s="218">
        <v>0</v>
      </c>
      <c r="AF542" s="218">
        <v>0</v>
      </c>
      <c r="AG542" s="218">
        <v>0</v>
      </c>
      <c r="AH542" s="218">
        <v>0</v>
      </c>
      <c r="AI542" s="227">
        <v>0</v>
      </c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s="219" customFormat="1" ht="24.6" customHeight="1" x14ac:dyDescent="0.2">
      <c r="A543" s="234"/>
      <c r="B543" s="226">
        <v>230</v>
      </c>
      <c r="C543" s="215">
        <v>4357</v>
      </c>
      <c r="D543" s="215">
        <v>6121</v>
      </c>
      <c r="E543" s="216">
        <v>1</v>
      </c>
      <c r="F543" s="216">
        <v>6032000000</v>
      </c>
      <c r="G543" s="217" t="s">
        <v>178</v>
      </c>
      <c r="H543" s="217" t="s">
        <v>674</v>
      </c>
      <c r="I543" s="217" t="s">
        <v>184</v>
      </c>
      <c r="J543" s="217">
        <v>400</v>
      </c>
      <c r="K543" s="217" t="s">
        <v>649</v>
      </c>
      <c r="L543" s="216">
        <v>2012</v>
      </c>
      <c r="M543" s="216">
        <v>2025</v>
      </c>
      <c r="N543" s="218">
        <v>0</v>
      </c>
      <c r="O543" s="218">
        <v>630021423</v>
      </c>
      <c r="P543" s="218">
        <v>196000440</v>
      </c>
      <c r="Q543" s="218">
        <v>84020983</v>
      </c>
      <c r="R543" s="218">
        <v>350000000</v>
      </c>
      <c r="S543" s="216"/>
      <c r="T543" s="218">
        <v>130000000</v>
      </c>
      <c r="U543" s="218">
        <v>220000000</v>
      </c>
      <c r="V543" s="218">
        <v>0</v>
      </c>
      <c r="W543" s="218">
        <v>0</v>
      </c>
      <c r="X543" s="218">
        <v>0</v>
      </c>
      <c r="Y543" s="218">
        <v>0</v>
      </c>
      <c r="Z543" s="218">
        <v>0</v>
      </c>
      <c r="AA543" s="218">
        <v>0</v>
      </c>
      <c r="AB543" s="218">
        <v>0</v>
      </c>
      <c r="AC543" s="218">
        <v>0</v>
      </c>
      <c r="AD543" s="218">
        <v>0</v>
      </c>
      <c r="AE543" s="218">
        <v>0</v>
      </c>
      <c r="AF543" s="218">
        <v>0</v>
      </c>
      <c r="AG543" s="218">
        <v>0</v>
      </c>
      <c r="AH543" s="218">
        <v>0</v>
      </c>
      <c r="AI543" s="227">
        <v>0</v>
      </c>
      <c r="AJ543" s="236"/>
      <c r="AK543" s="236"/>
      <c r="AL543" s="234"/>
    </row>
    <row r="544" spans="1:62" s="219" customFormat="1" ht="24.6" customHeight="1" x14ac:dyDescent="0.2">
      <c r="A544" s="234"/>
      <c r="B544" s="226">
        <v>230</v>
      </c>
      <c r="C544" s="215">
        <v>4357</v>
      </c>
      <c r="D544" s="215">
        <v>6121</v>
      </c>
      <c r="E544" s="216">
        <v>1</v>
      </c>
      <c r="F544" s="216">
        <v>9020000000</v>
      </c>
      <c r="G544" s="217" t="s">
        <v>178</v>
      </c>
      <c r="H544" s="217" t="s">
        <v>675</v>
      </c>
      <c r="I544" s="217" t="s">
        <v>220</v>
      </c>
      <c r="J544" s="217">
        <v>400</v>
      </c>
      <c r="K544" s="217" t="s">
        <v>676</v>
      </c>
      <c r="L544" s="216">
        <v>2023</v>
      </c>
      <c r="M544" s="216">
        <v>2025</v>
      </c>
      <c r="N544" s="218">
        <v>900000</v>
      </c>
      <c r="O544" s="218">
        <v>1538000</v>
      </c>
      <c r="P544" s="218">
        <v>0</v>
      </c>
      <c r="Q544" s="218">
        <v>580000</v>
      </c>
      <c r="R544" s="218">
        <v>958000</v>
      </c>
      <c r="S544" s="216"/>
      <c r="T544" s="218">
        <v>48000</v>
      </c>
      <c r="U544" s="218">
        <v>910000</v>
      </c>
      <c r="V544" s="218">
        <v>0</v>
      </c>
      <c r="W544" s="218">
        <v>0</v>
      </c>
      <c r="X544" s="218">
        <v>0</v>
      </c>
      <c r="Y544" s="218">
        <v>0</v>
      </c>
      <c r="Z544" s="218">
        <v>0</v>
      </c>
      <c r="AA544" s="218">
        <v>0</v>
      </c>
      <c r="AB544" s="218">
        <v>0</v>
      </c>
      <c r="AC544" s="218">
        <v>0</v>
      </c>
      <c r="AD544" s="218">
        <v>0</v>
      </c>
      <c r="AE544" s="218">
        <v>0</v>
      </c>
      <c r="AF544" s="218">
        <v>0</v>
      </c>
      <c r="AG544" s="218">
        <v>0</v>
      </c>
      <c r="AH544" s="218">
        <v>0</v>
      </c>
      <c r="AI544" s="227">
        <v>0</v>
      </c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s="219" customFormat="1" ht="24.6" customHeight="1" x14ac:dyDescent="0.2">
      <c r="A545" s="234"/>
      <c r="B545" s="226">
        <v>180</v>
      </c>
      <c r="C545" s="215">
        <v>4357</v>
      </c>
      <c r="D545" s="215">
        <v>6351</v>
      </c>
      <c r="E545" s="216">
        <v>2</v>
      </c>
      <c r="F545" s="216">
        <v>43</v>
      </c>
      <c r="G545" s="217">
        <v>424</v>
      </c>
      <c r="H545" s="217" t="s">
        <v>677</v>
      </c>
      <c r="I545" s="217" t="s">
        <v>197</v>
      </c>
      <c r="J545" s="217">
        <v>400</v>
      </c>
      <c r="K545" s="217" t="s">
        <v>678</v>
      </c>
      <c r="L545" s="216">
        <v>2024</v>
      </c>
      <c r="M545" s="216">
        <v>2026</v>
      </c>
      <c r="N545" s="218">
        <v>0</v>
      </c>
      <c r="O545" s="218">
        <v>1600000</v>
      </c>
      <c r="P545" s="218">
        <v>0</v>
      </c>
      <c r="Q545" s="218">
        <v>0</v>
      </c>
      <c r="R545" s="218">
        <v>0</v>
      </c>
      <c r="S545" s="216"/>
      <c r="T545" s="218">
        <v>0</v>
      </c>
      <c r="U545" s="218">
        <v>0</v>
      </c>
      <c r="V545" s="218">
        <v>0</v>
      </c>
      <c r="W545" s="218">
        <v>0</v>
      </c>
      <c r="X545" s="218">
        <v>0</v>
      </c>
      <c r="Y545" s="218">
        <v>0</v>
      </c>
      <c r="Z545" s="218">
        <v>1600000</v>
      </c>
      <c r="AA545" s="218">
        <v>0</v>
      </c>
      <c r="AB545" s="218">
        <v>1600000</v>
      </c>
      <c r="AC545" s="218">
        <v>0</v>
      </c>
      <c r="AD545" s="218">
        <v>0</v>
      </c>
      <c r="AE545" s="218">
        <v>0</v>
      </c>
      <c r="AF545" s="218">
        <v>0</v>
      </c>
      <c r="AG545" s="218">
        <v>0</v>
      </c>
      <c r="AH545" s="218">
        <v>0</v>
      </c>
      <c r="AI545" s="227">
        <v>0</v>
      </c>
      <c r="AJ545" s="236"/>
      <c r="AK545" s="236"/>
      <c r="AL545" s="234"/>
    </row>
    <row r="546" spans="1:62" s="219" customFormat="1" ht="24.6" customHeight="1" x14ac:dyDescent="0.2">
      <c r="A546" s="234"/>
      <c r="B546" s="226">
        <v>180</v>
      </c>
      <c r="C546" s="215">
        <v>4357</v>
      </c>
      <c r="D546" s="215">
        <v>6351</v>
      </c>
      <c r="E546" s="216">
        <v>1</v>
      </c>
      <c r="F546" s="216">
        <v>43</v>
      </c>
      <c r="G546" s="217">
        <v>424</v>
      </c>
      <c r="H546" s="217" t="s">
        <v>679</v>
      </c>
      <c r="I546" s="217" t="s">
        <v>200</v>
      </c>
      <c r="J546" s="217">
        <v>400</v>
      </c>
      <c r="K546" s="217" t="s">
        <v>678</v>
      </c>
      <c r="L546" s="216">
        <v>2025</v>
      </c>
      <c r="M546" s="216">
        <v>2026</v>
      </c>
      <c r="N546" s="218">
        <v>0</v>
      </c>
      <c r="O546" s="218">
        <v>2000000</v>
      </c>
      <c r="P546" s="218">
        <v>0</v>
      </c>
      <c r="Q546" s="218">
        <v>0</v>
      </c>
      <c r="R546" s="218">
        <v>1000000</v>
      </c>
      <c r="S546" s="216"/>
      <c r="T546" s="218">
        <v>0</v>
      </c>
      <c r="U546" s="218">
        <v>1000000</v>
      </c>
      <c r="V546" s="218">
        <v>0</v>
      </c>
      <c r="W546" s="218">
        <v>0</v>
      </c>
      <c r="X546" s="218">
        <v>0</v>
      </c>
      <c r="Y546" s="218">
        <v>0</v>
      </c>
      <c r="Z546" s="218">
        <v>1000000</v>
      </c>
      <c r="AA546" s="218">
        <v>0</v>
      </c>
      <c r="AB546" s="218">
        <v>1000000</v>
      </c>
      <c r="AC546" s="218">
        <v>0</v>
      </c>
      <c r="AD546" s="218">
        <v>0</v>
      </c>
      <c r="AE546" s="218">
        <v>0</v>
      </c>
      <c r="AF546" s="218">
        <v>0</v>
      </c>
      <c r="AG546" s="218">
        <v>0</v>
      </c>
      <c r="AH546" s="218">
        <v>0</v>
      </c>
      <c r="AI546" s="227">
        <v>0</v>
      </c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s="219" customFormat="1" ht="24.6" customHeight="1" x14ac:dyDescent="0.2">
      <c r="A547" s="234"/>
      <c r="B547" s="226">
        <v>180</v>
      </c>
      <c r="C547" s="215">
        <v>4357</v>
      </c>
      <c r="D547" s="215">
        <v>6351</v>
      </c>
      <c r="E547" s="216">
        <v>2</v>
      </c>
      <c r="F547" s="216">
        <v>43</v>
      </c>
      <c r="G547" s="217">
        <v>424</v>
      </c>
      <c r="H547" s="217" t="s">
        <v>680</v>
      </c>
      <c r="I547" s="217" t="s">
        <v>200</v>
      </c>
      <c r="J547" s="217">
        <v>424</v>
      </c>
      <c r="K547" s="217" t="s">
        <v>678</v>
      </c>
      <c r="L547" s="216">
        <v>2025</v>
      </c>
      <c r="M547" s="216">
        <v>2026</v>
      </c>
      <c r="N547" s="218">
        <v>0</v>
      </c>
      <c r="O547" s="218">
        <v>800000</v>
      </c>
      <c r="P547" s="218">
        <v>0</v>
      </c>
      <c r="Q547" s="218">
        <v>0</v>
      </c>
      <c r="R547" s="218">
        <v>0</v>
      </c>
      <c r="S547" s="216"/>
      <c r="T547" s="218">
        <v>0</v>
      </c>
      <c r="U547" s="218">
        <v>0</v>
      </c>
      <c r="V547" s="218">
        <v>0</v>
      </c>
      <c r="W547" s="218">
        <v>0</v>
      </c>
      <c r="X547" s="218">
        <v>0</v>
      </c>
      <c r="Y547" s="218">
        <v>0</v>
      </c>
      <c r="Z547" s="218">
        <v>800000</v>
      </c>
      <c r="AA547" s="218">
        <v>0</v>
      </c>
      <c r="AB547" s="218">
        <v>800000</v>
      </c>
      <c r="AC547" s="218">
        <v>0</v>
      </c>
      <c r="AD547" s="218">
        <v>0</v>
      </c>
      <c r="AE547" s="218">
        <v>0</v>
      </c>
      <c r="AF547" s="218">
        <v>0</v>
      </c>
      <c r="AG547" s="218">
        <v>0</v>
      </c>
      <c r="AH547" s="218">
        <v>0</v>
      </c>
      <c r="AI547" s="227">
        <v>0</v>
      </c>
      <c r="AJ547" s="236"/>
      <c r="AK547" s="236"/>
      <c r="AL547" s="234"/>
    </row>
    <row r="548" spans="1:62" s="219" customFormat="1" ht="24.6" customHeight="1" x14ac:dyDescent="0.2">
      <c r="A548" s="234"/>
      <c r="B548" s="226">
        <v>180</v>
      </c>
      <c r="C548" s="215">
        <v>4357</v>
      </c>
      <c r="D548" s="215">
        <v>6351</v>
      </c>
      <c r="E548" s="216">
        <v>2</v>
      </c>
      <c r="F548" s="216">
        <v>43</v>
      </c>
      <c r="G548" s="217">
        <v>424</v>
      </c>
      <c r="H548" s="217" t="s">
        <v>681</v>
      </c>
      <c r="I548" s="217" t="s">
        <v>200</v>
      </c>
      <c r="J548" s="217">
        <v>400</v>
      </c>
      <c r="K548" s="217" t="s">
        <v>678</v>
      </c>
      <c r="L548" s="216">
        <v>2024</v>
      </c>
      <c r="M548" s="216">
        <v>2026</v>
      </c>
      <c r="N548" s="218">
        <v>0</v>
      </c>
      <c r="O548" s="218">
        <v>2500000</v>
      </c>
      <c r="P548" s="218">
        <v>0</v>
      </c>
      <c r="Q548" s="218">
        <v>0</v>
      </c>
      <c r="R548" s="218">
        <v>0</v>
      </c>
      <c r="S548" s="216"/>
      <c r="T548" s="218">
        <v>0</v>
      </c>
      <c r="U548" s="218">
        <v>0</v>
      </c>
      <c r="V548" s="218">
        <v>0</v>
      </c>
      <c r="W548" s="218">
        <v>0</v>
      </c>
      <c r="X548" s="218">
        <v>0</v>
      </c>
      <c r="Y548" s="218">
        <v>0</v>
      </c>
      <c r="Z548" s="218">
        <v>2500000</v>
      </c>
      <c r="AA548" s="218">
        <v>0</v>
      </c>
      <c r="AB548" s="218">
        <v>2500000</v>
      </c>
      <c r="AC548" s="218">
        <v>0</v>
      </c>
      <c r="AD548" s="218">
        <v>0</v>
      </c>
      <c r="AE548" s="218">
        <v>0</v>
      </c>
      <c r="AF548" s="218">
        <v>0</v>
      </c>
      <c r="AG548" s="218">
        <v>0</v>
      </c>
      <c r="AH548" s="218">
        <v>0</v>
      </c>
      <c r="AI548" s="227">
        <v>0</v>
      </c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s="219" customFormat="1" ht="24.6" customHeight="1" x14ac:dyDescent="0.2">
      <c r="A549" s="234"/>
      <c r="B549" s="226">
        <v>180</v>
      </c>
      <c r="C549" s="215">
        <v>4357</v>
      </c>
      <c r="D549" s="215">
        <v>6351</v>
      </c>
      <c r="E549" s="216">
        <v>3</v>
      </c>
      <c r="F549" s="216">
        <v>43</v>
      </c>
      <c r="G549" s="217">
        <v>424</v>
      </c>
      <c r="H549" s="217" t="s">
        <v>682</v>
      </c>
      <c r="I549" s="217" t="s">
        <v>683</v>
      </c>
      <c r="J549" s="217">
        <v>400</v>
      </c>
      <c r="K549" s="217" t="s">
        <v>678</v>
      </c>
      <c r="L549" s="216">
        <v>2026</v>
      </c>
      <c r="M549" s="216">
        <v>2026</v>
      </c>
      <c r="N549" s="218">
        <v>0</v>
      </c>
      <c r="O549" s="218">
        <v>1800000</v>
      </c>
      <c r="P549" s="218">
        <v>0</v>
      </c>
      <c r="Q549" s="218">
        <v>0</v>
      </c>
      <c r="R549" s="218">
        <v>0</v>
      </c>
      <c r="S549" s="216"/>
      <c r="T549" s="218">
        <v>0</v>
      </c>
      <c r="U549" s="218">
        <v>0</v>
      </c>
      <c r="V549" s="218">
        <v>0</v>
      </c>
      <c r="W549" s="218">
        <v>0</v>
      </c>
      <c r="X549" s="218">
        <v>0</v>
      </c>
      <c r="Y549" s="218">
        <v>0</v>
      </c>
      <c r="Z549" s="218">
        <v>1800000</v>
      </c>
      <c r="AA549" s="218">
        <v>0</v>
      </c>
      <c r="AB549" s="218">
        <v>1800000</v>
      </c>
      <c r="AC549" s="218">
        <v>0</v>
      </c>
      <c r="AD549" s="218">
        <v>0</v>
      </c>
      <c r="AE549" s="218">
        <v>0</v>
      </c>
      <c r="AF549" s="218">
        <v>0</v>
      </c>
      <c r="AG549" s="218">
        <v>0</v>
      </c>
      <c r="AH549" s="218">
        <v>0</v>
      </c>
      <c r="AI549" s="227">
        <v>0</v>
      </c>
      <c r="AJ549" s="236"/>
      <c r="AK549" s="236"/>
      <c r="AL549" s="234"/>
    </row>
    <row r="550" spans="1:62" s="219" customFormat="1" ht="24.6" customHeight="1" x14ac:dyDescent="0.2">
      <c r="A550" s="234"/>
      <c r="B550" s="226">
        <v>180</v>
      </c>
      <c r="C550" s="215">
        <v>4357</v>
      </c>
      <c r="D550" s="215">
        <v>6351</v>
      </c>
      <c r="E550" s="216">
        <v>3</v>
      </c>
      <c r="F550" s="216">
        <v>43</v>
      </c>
      <c r="G550" s="217">
        <v>424</v>
      </c>
      <c r="H550" s="217" t="s">
        <v>684</v>
      </c>
      <c r="I550" s="217" t="s">
        <v>200</v>
      </c>
      <c r="J550" s="217">
        <v>400</v>
      </c>
      <c r="K550" s="217" t="s">
        <v>678</v>
      </c>
      <c r="L550" s="216">
        <v>2026</v>
      </c>
      <c r="M550" s="216">
        <v>2026</v>
      </c>
      <c r="N550" s="218">
        <v>0</v>
      </c>
      <c r="O550" s="218">
        <v>700000</v>
      </c>
      <c r="P550" s="218">
        <v>0</v>
      </c>
      <c r="Q550" s="218">
        <v>0</v>
      </c>
      <c r="R550" s="218">
        <v>0</v>
      </c>
      <c r="S550" s="216"/>
      <c r="T550" s="218">
        <v>0</v>
      </c>
      <c r="U550" s="218">
        <v>0</v>
      </c>
      <c r="V550" s="218">
        <v>0</v>
      </c>
      <c r="W550" s="218">
        <v>0</v>
      </c>
      <c r="X550" s="218">
        <v>0</v>
      </c>
      <c r="Y550" s="218">
        <v>0</v>
      </c>
      <c r="Z550" s="218">
        <v>700000</v>
      </c>
      <c r="AA550" s="218">
        <v>0</v>
      </c>
      <c r="AB550" s="218">
        <v>700000</v>
      </c>
      <c r="AC550" s="218">
        <v>0</v>
      </c>
      <c r="AD550" s="218">
        <v>0</v>
      </c>
      <c r="AE550" s="218">
        <v>0</v>
      </c>
      <c r="AF550" s="218">
        <v>0</v>
      </c>
      <c r="AG550" s="218">
        <v>0</v>
      </c>
      <c r="AH550" s="218">
        <v>0</v>
      </c>
      <c r="AI550" s="227">
        <v>0</v>
      </c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s="219" customFormat="1" ht="24.6" customHeight="1" x14ac:dyDescent="0.2">
      <c r="A551" s="234"/>
      <c r="B551" s="226">
        <v>180</v>
      </c>
      <c r="C551" s="215">
        <v>4357</v>
      </c>
      <c r="D551" s="215">
        <v>6351</v>
      </c>
      <c r="E551" s="216">
        <v>2</v>
      </c>
      <c r="F551" s="216">
        <v>43</v>
      </c>
      <c r="G551" s="217">
        <v>424</v>
      </c>
      <c r="H551" s="217" t="s">
        <v>685</v>
      </c>
      <c r="I551" s="217" t="s">
        <v>180</v>
      </c>
      <c r="J551" s="217">
        <v>400</v>
      </c>
      <c r="K551" s="217" t="s">
        <v>678</v>
      </c>
      <c r="L551" s="216">
        <v>2026</v>
      </c>
      <c r="M551" s="216">
        <v>2026</v>
      </c>
      <c r="N551" s="218">
        <v>0</v>
      </c>
      <c r="O551" s="218">
        <v>5000000</v>
      </c>
      <c r="P551" s="218">
        <v>0</v>
      </c>
      <c r="Q551" s="218">
        <v>0</v>
      </c>
      <c r="R551" s="218">
        <v>0</v>
      </c>
      <c r="S551" s="216"/>
      <c r="T551" s="218">
        <v>0</v>
      </c>
      <c r="U551" s="218">
        <v>0</v>
      </c>
      <c r="V551" s="218">
        <v>0</v>
      </c>
      <c r="W551" s="218">
        <v>0</v>
      </c>
      <c r="X551" s="218">
        <v>0</v>
      </c>
      <c r="Y551" s="218">
        <v>0</v>
      </c>
      <c r="Z551" s="218">
        <v>5000000</v>
      </c>
      <c r="AA551" s="218">
        <v>0</v>
      </c>
      <c r="AB551" s="218">
        <v>5000000</v>
      </c>
      <c r="AC551" s="218">
        <v>0</v>
      </c>
      <c r="AD551" s="218">
        <v>0</v>
      </c>
      <c r="AE551" s="218">
        <v>0</v>
      </c>
      <c r="AF551" s="218">
        <v>0</v>
      </c>
      <c r="AG551" s="218">
        <v>0</v>
      </c>
      <c r="AH551" s="218">
        <v>0</v>
      </c>
      <c r="AI551" s="227">
        <v>0</v>
      </c>
      <c r="AJ551" s="236"/>
      <c r="AK551" s="236"/>
      <c r="AL551" s="234"/>
    </row>
    <row r="552" spans="1:62" s="219" customFormat="1" ht="24.6" customHeight="1" x14ac:dyDescent="0.2">
      <c r="A552" s="234"/>
      <c r="B552" s="226">
        <v>180</v>
      </c>
      <c r="C552" s="215">
        <v>4357</v>
      </c>
      <c r="D552" s="215">
        <v>6351</v>
      </c>
      <c r="E552" s="216">
        <v>1</v>
      </c>
      <c r="F552" s="216">
        <v>43</v>
      </c>
      <c r="G552" s="217">
        <v>424</v>
      </c>
      <c r="H552" s="217" t="s">
        <v>686</v>
      </c>
      <c r="I552" s="217" t="s">
        <v>200</v>
      </c>
      <c r="J552" s="217">
        <v>400</v>
      </c>
      <c r="K552" s="217" t="s">
        <v>678</v>
      </c>
      <c r="L552" s="216">
        <v>2024</v>
      </c>
      <c r="M552" s="216">
        <v>2027</v>
      </c>
      <c r="N552" s="218">
        <v>0</v>
      </c>
      <c r="O552" s="218">
        <v>4000000</v>
      </c>
      <c r="P552" s="218">
        <v>0</v>
      </c>
      <c r="Q552" s="218">
        <v>0</v>
      </c>
      <c r="R552" s="218">
        <v>1500000</v>
      </c>
      <c r="S552" s="216"/>
      <c r="T552" s="218">
        <v>0</v>
      </c>
      <c r="U552" s="218">
        <v>1500000</v>
      </c>
      <c r="V552" s="218">
        <v>0</v>
      </c>
      <c r="W552" s="218">
        <v>0</v>
      </c>
      <c r="X552" s="218">
        <v>0</v>
      </c>
      <c r="Y552" s="218">
        <v>0</v>
      </c>
      <c r="Z552" s="218">
        <v>2000000</v>
      </c>
      <c r="AA552" s="218">
        <v>0</v>
      </c>
      <c r="AB552" s="218">
        <v>2000000</v>
      </c>
      <c r="AC552" s="218">
        <v>500000</v>
      </c>
      <c r="AD552" s="218">
        <v>0</v>
      </c>
      <c r="AE552" s="218">
        <v>500000</v>
      </c>
      <c r="AF552" s="218">
        <v>0</v>
      </c>
      <c r="AG552" s="218">
        <v>0</v>
      </c>
      <c r="AH552" s="218">
        <v>0</v>
      </c>
      <c r="AI552" s="227">
        <v>0</v>
      </c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s="219" customFormat="1" ht="24.6" customHeight="1" x14ac:dyDescent="0.2">
      <c r="A553" s="234"/>
      <c r="B553" s="226">
        <v>180</v>
      </c>
      <c r="C553" s="215">
        <v>4357</v>
      </c>
      <c r="D553" s="215">
        <v>6351</v>
      </c>
      <c r="E553" s="216">
        <v>1</v>
      </c>
      <c r="F553" s="216">
        <v>43</v>
      </c>
      <c r="G553" s="217">
        <v>424</v>
      </c>
      <c r="H553" s="217" t="s">
        <v>687</v>
      </c>
      <c r="I553" s="217" t="s">
        <v>200</v>
      </c>
      <c r="J553" s="217">
        <v>400</v>
      </c>
      <c r="K553" s="217" t="s">
        <v>678</v>
      </c>
      <c r="L553" s="216">
        <v>2024</v>
      </c>
      <c r="M553" s="216">
        <v>2025</v>
      </c>
      <c r="N553" s="218">
        <v>0</v>
      </c>
      <c r="O553" s="218">
        <v>2360000</v>
      </c>
      <c r="P553" s="218">
        <v>0</v>
      </c>
      <c r="Q553" s="218">
        <v>1200000</v>
      </c>
      <c r="R553" s="218">
        <v>1160000</v>
      </c>
      <c r="S553" s="216"/>
      <c r="T553" s="218">
        <v>0</v>
      </c>
      <c r="U553" s="218">
        <v>1160000</v>
      </c>
      <c r="V553" s="218">
        <v>0</v>
      </c>
      <c r="W553" s="218">
        <v>0</v>
      </c>
      <c r="X553" s="218">
        <v>0</v>
      </c>
      <c r="Y553" s="218">
        <v>0</v>
      </c>
      <c r="Z553" s="218">
        <v>0</v>
      </c>
      <c r="AA553" s="218">
        <v>0</v>
      </c>
      <c r="AB553" s="218">
        <v>0</v>
      </c>
      <c r="AC553" s="218">
        <v>0</v>
      </c>
      <c r="AD553" s="218">
        <v>0</v>
      </c>
      <c r="AE553" s="218">
        <v>0</v>
      </c>
      <c r="AF553" s="218">
        <v>0</v>
      </c>
      <c r="AG553" s="218">
        <v>0</v>
      </c>
      <c r="AH553" s="218">
        <v>0</v>
      </c>
      <c r="AI553" s="227">
        <v>0</v>
      </c>
      <c r="AJ553" s="236"/>
      <c r="AK553" s="236"/>
      <c r="AL553" s="234"/>
    </row>
    <row r="554" spans="1:62" s="219" customFormat="1" ht="24.6" customHeight="1" x14ac:dyDescent="0.2">
      <c r="A554" s="234"/>
      <c r="B554" s="226">
        <v>180</v>
      </c>
      <c r="C554" s="215">
        <v>4357</v>
      </c>
      <c r="D554" s="215">
        <v>6351</v>
      </c>
      <c r="E554" s="216">
        <v>1</v>
      </c>
      <c r="F554" s="216">
        <v>40</v>
      </c>
      <c r="G554" s="217">
        <v>425</v>
      </c>
      <c r="H554" s="217" t="s">
        <v>688</v>
      </c>
      <c r="I554" s="217" t="s">
        <v>224</v>
      </c>
      <c r="J554" s="217">
        <v>400</v>
      </c>
      <c r="K554" s="217" t="s">
        <v>638</v>
      </c>
      <c r="L554" s="216">
        <v>2024</v>
      </c>
      <c r="M554" s="216">
        <v>2025</v>
      </c>
      <c r="N554" s="218">
        <v>0</v>
      </c>
      <c r="O554" s="218">
        <v>3420000</v>
      </c>
      <c r="P554" s="218">
        <v>0</v>
      </c>
      <c r="Q554" s="218">
        <v>2220000</v>
      </c>
      <c r="R554" s="218">
        <v>1200000</v>
      </c>
      <c r="S554" s="216"/>
      <c r="T554" s="218">
        <v>0</v>
      </c>
      <c r="U554" s="218">
        <v>1200000</v>
      </c>
      <c r="V554" s="218">
        <v>0</v>
      </c>
      <c r="W554" s="218">
        <v>0</v>
      </c>
      <c r="X554" s="218">
        <v>0</v>
      </c>
      <c r="Y554" s="218">
        <v>0</v>
      </c>
      <c r="Z554" s="218">
        <v>0</v>
      </c>
      <c r="AA554" s="218">
        <v>0</v>
      </c>
      <c r="AB554" s="218">
        <v>0</v>
      </c>
      <c r="AC554" s="218">
        <v>0</v>
      </c>
      <c r="AD554" s="218">
        <v>0</v>
      </c>
      <c r="AE554" s="218">
        <v>0</v>
      </c>
      <c r="AF554" s="218">
        <v>0</v>
      </c>
      <c r="AG554" s="218">
        <v>0</v>
      </c>
      <c r="AH554" s="218">
        <v>0</v>
      </c>
      <c r="AI554" s="227">
        <v>0</v>
      </c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s="219" customFormat="1" ht="24.6" customHeight="1" x14ac:dyDescent="0.2">
      <c r="A555" s="234"/>
      <c r="B555" s="226">
        <v>180</v>
      </c>
      <c r="C555" s="215">
        <v>4357</v>
      </c>
      <c r="D555" s="215">
        <v>6351</v>
      </c>
      <c r="E555" s="216">
        <v>2</v>
      </c>
      <c r="F555" s="216">
        <v>40</v>
      </c>
      <c r="G555" s="217">
        <v>425</v>
      </c>
      <c r="H555" s="217" t="s">
        <v>640</v>
      </c>
      <c r="I555" s="217" t="s">
        <v>224</v>
      </c>
      <c r="J555" s="217">
        <v>425</v>
      </c>
      <c r="K555" s="217" t="s">
        <v>638</v>
      </c>
      <c r="L555" s="216">
        <v>2026</v>
      </c>
      <c r="M555" s="216">
        <v>2027</v>
      </c>
      <c r="N555" s="218">
        <v>0</v>
      </c>
      <c r="O555" s="218">
        <v>1560000</v>
      </c>
      <c r="P555" s="218">
        <v>0</v>
      </c>
      <c r="Q555" s="218">
        <v>0</v>
      </c>
      <c r="R555" s="218">
        <v>0</v>
      </c>
      <c r="S555" s="216"/>
      <c r="T555" s="218">
        <v>0</v>
      </c>
      <c r="U555" s="218">
        <v>0</v>
      </c>
      <c r="V555" s="218">
        <v>0</v>
      </c>
      <c r="W555" s="218">
        <v>0</v>
      </c>
      <c r="X555" s="218">
        <v>0</v>
      </c>
      <c r="Y555" s="218">
        <v>0</v>
      </c>
      <c r="Z555" s="218">
        <v>1300000</v>
      </c>
      <c r="AA555" s="218">
        <v>0</v>
      </c>
      <c r="AB555" s="218">
        <v>1300000</v>
      </c>
      <c r="AC555" s="218">
        <v>260000</v>
      </c>
      <c r="AD555" s="218">
        <v>0</v>
      </c>
      <c r="AE555" s="218">
        <v>260000</v>
      </c>
      <c r="AF555" s="218">
        <v>0</v>
      </c>
      <c r="AG555" s="218">
        <v>0</v>
      </c>
      <c r="AH555" s="218">
        <v>0</v>
      </c>
      <c r="AI555" s="227">
        <v>0</v>
      </c>
      <c r="AJ555" s="236"/>
      <c r="AK555" s="236"/>
      <c r="AL555" s="234"/>
    </row>
    <row r="556" spans="1:62" s="219" customFormat="1" ht="24.6" customHeight="1" x14ac:dyDescent="0.2">
      <c r="A556" s="234"/>
      <c r="B556" s="226">
        <v>180</v>
      </c>
      <c r="C556" s="215">
        <v>4357</v>
      </c>
      <c r="D556" s="215">
        <v>6351</v>
      </c>
      <c r="E556" s="216">
        <v>1</v>
      </c>
      <c r="F556" s="216">
        <v>40</v>
      </c>
      <c r="G556" s="217">
        <v>425</v>
      </c>
      <c r="H556" s="217" t="s">
        <v>689</v>
      </c>
      <c r="I556" s="217" t="s">
        <v>224</v>
      </c>
      <c r="J556" s="217">
        <v>400</v>
      </c>
      <c r="K556" s="217" t="s">
        <v>638</v>
      </c>
      <c r="L556" s="216">
        <v>2025</v>
      </c>
      <c r="M556" s="216">
        <v>2027</v>
      </c>
      <c r="N556" s="218">
        <v>0</v>
      </c>
      <c r="O556" s="218">
        <v>10500000</v>
      </c>
      <c r="P556" s="218">
        <v>0</v>
      </c>
      <c r="Q556" s="218">
        <v>0</v>
      </c>
      <c r="R556" s="218">
        <v>3500000</v>
      </c>
      <c r="S556" s="216"/>
      <c r="T556" s="218">
        <v>0</v>
      </c>
      <c r="U556" s="218">
        <v>3500000</v>
      </c>
      <c r="V556" s="218">
        <v>0</v>
      </c>
      <c r="W556" s="218">
        <v>0</v>
      </c>
      <c r="X556" s="218">
        <v>0</v>
      </c>
      <c r="Y556" s="218">
        <v>0</v>
      </c>
      <c r="Z556" s="218">
        <v>6500000</v>
      </c>
      <c r="AA556" s="218">
        <v>0</v>
      </c>
      <c r="AB556" s="218">
        <v>6500000</v>
      </c>
      <c r="AC556" s="218">
        <v>500000</v>
      </c>
      <c r="AD556" s="218">
        <v>0</v>
      </c>
      <c r="AE556" s="218">
        <v>500000</v>
      </c>
      <c r="AF556" s="218">
        <v>0</v>
      </c>
      <c r="AG556" s="218">
        <v>0</v>
      </c>
      <c r="AH556" s="218">
        <v>0</v>
      </c>
      <c r="AI556" s="227">
        <v>0</v>
      </c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s="219" customFormat="1" ht="24.6" customHeight="1" x14ac:dyDescent="0.2">
      <c r="A557" s="234"/>
      <c r="B557" s="226">
        <v>180</v>
      </c>
      <c r="C557" s="215">
        <v>4357</v>
      </c>
      <c r="D557" s="215">
        <v>6351</v>
      </c>
      <c r="E557" s="216">
        <v>2</v>
      </c>
      <c r="F557" s="216">
        <v>40</v>
      </c>
      <c r="G557" s="217">
        <v>425</v>
      </c>
      <c r="H557" s="217" t="s">
        <v>641</v>
      </c>
      <c r="I557" s="217" t="s">
        <v>224</v>
      </c>
      <c r="J557" s="217">
        <v>400</v>
      </c>
      <c r="K557" s="217" t="s">
        <v>638</v>
      </c>
      <c r="L557" s="216">
        <v>2026</v>
      </c>
      <c r="M557" s="216">
        <v>2026</v>
      </c>
      <c r="N557" s="218">
        <v>0</v>
      </c>
      <c r="O557" s="218">
        <v>1040000</v>
      </c>
      <c r="P557" s="218">
        <v>0</v>
      </c>
      <c r="Q557" s="218">
        <v>0</v>
      </c>
      <c r="R557" s="218">
        <v>0</v>
      </c>
      <c r="S557" s="216"/>
      <c r="T557" s="218">
        <v>0</v>
      </c>
      <c r="U557" s="218">
        <v>0</v>
      </c>
      <c r="V557" s="218">
        <v>0</v>
      </c>
      <c r="W557" s="218">
        <v>0</v>
      </c>
      <c r="X557" s="218">
        <v>0</v>
      </c>
      <c r="Y557" s="218">
        <v>0</v>
      </c>
      <c r="Z557" s="218">
        <v>1040000</v>
      </c>
      <c r="AA557" s="218">
        <v>0</v>
      </c>
      <c r="AB557" s="218">
        <v>1040000</v>
      </c>
      <c r="AC557" s="218">
        <v>0</v>
      </c>
      <c r="AD557" s="218">
        <v>0</v>
      </c>
      <c r="AE557" s="218">
        <v>0</v>
      </c>
      <c r="AF557" s="218">
        <v>0</v>
      </c>
      <c r="AG557" s="218">
        <v>0</v>
      </c>
      <c r="AH557" s="218">
        <v>0</v>
      </c>
      <c r="AI557" s="227">
        <v>0</v>
      </c>
      <c r="AJ557" s="236"/>
      <c r="AK557" s="236"/>
      <c r="AL557" s="234"/>
    </row>
    <row r="558" spans="1:62" s="219" customFormat="1" ht="24.6" customHeight="1" x14ac:dyDescent="0.2">
      <c r="A558" s="234"/>
      <c r="B558" s="226">
        <v>180</v>
      </c>
      <c r="C558" s="215">
        <v>4357</v>
      </c>
      <c r="D558" s="215">
        <v>6351</v>
      </c>
      <c r="E558" s="216">
        <v>3</v>
      </c>
      <c r="F558" s="216">
        <v>35</v>
      </c>
      <c r="G558" s="217">
        <v>427</v>
      </c>
      <c r="H558" s="217" t="s">
        <v>690</v>
      </c>
      <c r="I558" s="217" t="s">
        <v>193</v>
      </c>
      <c r="J558" s="217">
        <v>400</v>
      </c>
      <c r="K558" s="217" t="s">
        <v>643</v>
      </c>
      <c r="L558" s="216">
        <v>2026</v>
      </c>
      <c r="M558" s="216">
        <v>2027</v>
      </c>
      <c r="N558" s="218">
        <v>0</v>
      </c>
      <c r="O558" s="218">
        <v>120000000</v>
      </c>
      <c r="P558" s="218">
        <v>0</v>
      </c>
      <c r="Q558" s="218">
        <v>0</v>
      </c>
      <c r="R558" s="218">
        <v>0</v>
      </c>
      <c r="S558" s="216"/>
      <c r="T558" s="218">
        <v>0</v>
      </c>
      <c r="U558" s="218">
        <v>0</v>
      </c>
      <c r="V558" s="218">
        <v>0</v>
      </c>
      <c r="W558" s="218">
        <v>0</v>
      </c>
      <c r="X558" s="218">
        <v>0</v>
      </c>
      <c r="Y558" s="218">
        <v>0</v>
      </c>
      <c r="Z558" s="218">
        <v>40000000</v>
      </c>
      <c r="AA558" s="218">
        <v>0</v>
      </c>
      <c r="AB558" s="218">
        <v>40000000</v>
      </c>
      <c r="AC558" s="218">
        <v>80000000</v>
      </c>
      <c r="AD558" s="218">
        <v>0</v>
      </c>
      <c r="AE558" s="218">
        <v>80000000</v>
      </c>
      <c r="AF558" s="218">
        <v>0</v>
      </c>
      <c r="AG558" s="218">
        <v>0</v>
      </c>
      <c r="AH558" s="218">
        <v>0</v>
      </c>
      <c r="AI558" s="227">
        <v>0</v>
      </c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s="219" customFormat="1" ht="24.6" customHeight="1" x14ac:dyDescent="0.2">
      <c r="A559" s="234"/>
      <c r="B559" s="226">
        <v>180</v>
      </c>
      <c r="C559" s="215">
        <v>4357</v>
      </c>
      <c r="D559" s="215">
        <v>6351</v>
      </c>
      <c r="E559" s="216">
        <v>1</v>
      </c>
      <c r="F559" s="216">
        <v>39</v>
      </c>
      <c r="G559" s="217">
        <v>429</v>
      </c>
      <c r="H559" s="217" t="s">
        <v>691</v>
      </c>
      <c r="I559" s="217" t="s">
        <v>220</v>
      </c>
      <c r="J559" s="217">
        <v>400</v>
      </c>
      <c r="K559" s="217" t="s">
        <v>692</v>
      </c>
      <c r="L559" s="216">
        <v>2024</v>
      </c>
      <c r="M559" s="216">
        <v>2027</v>
      </c>
      <c r="N559" s="218">
        <v>0</v>
      </c>
      <c r="O559" s="218">
        <v>82700000</v>
      </c>
      <c r="P559" s="218">
        <v>0</v>
      </c>
      <c r="Q559" s="218">
        <v>2700000</v>
      </c>
      <c r="R559" s="218">
        <v>0</v>
      </c>
      <c r="S559" s="216"/>
      <c r="T559" s="218">
        <v>0</v>
      </c>
      <c r="U559" s="218">
        <v>0</v>
      </c>
      <c r="V559" s="218">
        <v>0</v>
      </c>
      <c r="W559" s="218">
        <v>0</v>
      </c>
      <c r="X559" s="218">
        <v>0</v>
      </c>
      <c r="Y559" s="218">
        <v>0</v>
      </c>
      <c r="Z559" s="218">
        <v>40000000</v>
      </c>
      <c r="AA559" s="218">
        <v>0</v>
      </c>
      <c r="AB559" s="218">
        <v>40000000</v>
      </c>
      <c r="AC559" s="218">
        <v>40000000</v>
      </c>
      <c r="AD559" s="218">
        <v>0</v>
      </c>
      <c r="AE559" s="218">
        <v>40000000</v>
      </c>
      <c r="AF559" s="218">
        <v>0</v>
      </c>
      <c r="AG559" s="218">
        <v>0</v>
      </c>
      <c r="AH559" s="218">
        <v>0</v>
      </c>
      <c r="AI559" s="227">
        <v>0</v>
      </c>
      <c r="AJ559" s="236"/>
      <c r="AK559" s="236"/>
      <c r="AL559" s="234"/>
    </row>
    <row r="560" spans="1:62" s="219" customFormat="1" ht="24.6" customHeight="1" x14ac:dyDescent="0.2">
      <c r="A560" s="234"/>
      <c r="B560" s="226">
        <v>180</v>
      </c>
      <c r="C560" s="215">
        <v>4357</v>
      </c>
      <c r="D560" s="215">
        <v>6351</v>
      </c>
      <c r="E560" s="216">
        <v>1</v>
      </c>
      <c r="F560" s="216">
        <v>34</v>
      </c>
      <c r="G560" s="217">
        <v>449</v>
      </c>
      <c r="H560" s="217" t="s">
        <v>693</v>
      </c>
      <c r="I560" s="217" t="s">
        <v>220</v>
      </c>
      <c r="J560" s="217">
        <v>400</v>
      </c>
      <c r="K560" s="217" t="s">
        <v>676</v>
      </c>
      <c r="L560" s="216">
        <v>2025</v>
      </c>
      <c r="M560" s="216">
        <v>2025</v>
      </c>
      <c r="N560" s="218">
        <v>0</v>
      </c>
      <c r="O560" s="218">
        <v>4500000</v>
      </c>
      <c r="P560" s="218">
        <v>0</v>
      </c>
      <c r="Q560" s="218">
        <v>0</v>
      </c>
      <c r="R560" s="218">
        <v>4500000</v>
      </c>
      <c r="S560" s="216"/>
      <c r="T560" s="218">
        <v>0</v>
      </c>
      <c r="U560" s="218">
        <v>4500000</v>
      </c>
      <c r="V560" s="218">
        <v>0</v>
      </c>
      <c r="W560" s="218">
        <v>0</v>
      </c>
      <c r="X560" s="218">
        <v>0</v>
      </c>
      <c r="Y560" s="218">
        <v>0</v>
      </c>
      <c r="Z560" s="218">
        <v>0</v>
      </c>
      <c r="AA560" s="218">
        <v>0</v>
      </c>
      <c r="AB560" s="218">
        <v>0</v>
      </c>
      <c r="AC560" s="218">
        <v>0</v>
      </c>
      <c r="AD560" s="218">
        <v>0</v>
      </c>
      <c r="AE560" s="218">
        <v>0</v>
      </c>
      <c r="AF560" s="218">
        <v>0</v>
      </c>
      <c r="AG560" s="218">
        <v>0</v>
      </c>
      <c r="AH560" s="218">
        <v>0</v>
      </c>
      <c r="AI560" s="227">
        <v>0</v>
      </c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s="219" customFormat="1" ht="24.6" customHeight="1" x14ac:dyDescent="0.2">
      <c r="A561" s="234"/>
      <c r="B561" s="226">
        <v>180</v>
      </c>
      <c r="C561" s="215">
        <v>4357</v>
      </c>
      <c r="D561" s="215">
        <v>6351</v>
      </c>
      <c r="E561" s="216">
        <v>1</v>
      </c>
      <c r="F561" s="216">
        <v>34</v>
      </c>
      <c r="G561" s="217">
        <v>449</v>
      </c>
      <c r="H561" s="217" t="s">
        <v>694</v>
      </c>
      <c r="I561" s="217" t="s">
        <v>220</v>
      </c>
      <c r="J561" s="217">
        <v>400</v>
      </c>
      <c r="K561" s="217" t="s">
        <v>676</v>
      </c>
      <c r="L561" s="216">
        <v>2024</v>
      </c>
      <c r="M561" s="216">
        <v>2025</v>
      </c>
      <c r="N561" s="218">
        <v>4500000</v>
      </c>
      <c r="O561" s="218">
        <v>5500000</v>
      </c>
      <c r="P561" s="218">
        <v>0</v>
      </c>
      <c r="Q561" s="218">
        <v>5000000</v>
      </c>
      <c r="R561" s="218">
        <v>500000</v>
      </c>
      <c r="S561" s="216"/>
      <c r="T561" s="218">
        <v>0</v>
      </c>
      <c r="U561" s="218">
        <v>500000</v>
      </c>
      <c r="V561" s="218">
        <v>0</v>
      </c>
      <c r="W561" s="218">
        <v>0</v>
      </c>
      <c r="X561" s="218">
        <v>0</v>
      </c>
      <c r="Y561" s="218">
        <v>0</v>
      </c>
      <c r="Z561" s="218">
        <v>0</v>
      </c>
      <c r="AA561" s="218">
        <v>0</v>
      </c>
      <c r="AB561" s="218">
        <v>0</v>
      </c>
      <c r="AC561" s="218">
        <v>0</v>
      </c>
      <c r="AD561" s="218">
        <v>0</v>
      </c>
      <c r="AE561" s="218">
        <v>0</v>
      </c>
      <c r="AF561" s="218">
        <v>0</v>
      </c>
      <c r="AG561" s="218">
        <v>0</v>
      </c>
      <c r="AH561" s="218">
        <v>0</v>
      </c>
      <c r="AI561" s="227">
        <v>0</v>
      </c>
      <c r="AJ561" s="236"/>
      <c r="AK561" s="236"/>
      <c r="AL561" s="234"/>
    </row>
    <row r="562" spans="1:62" s="219" customFormat="1" ht="24.6" customHeight="1" x14ac:dyDescent="0.2">
      <c r="A562" s="234"/>
      <c r="B562" s="226">
        <v>180</v>
      </c>
      <c r="C562" s="215">
        <v>4357</v>
      </c>
      <c r="D562" s="215">
        <v>6351</v>
      </c>
      <c r="E562" s="216">
        <v>2</v>
      </c>
      <c r="F562" s="216">
        <v>34</v>
      </c>
      <c r="G562" s="217">
        <v>449</v>
      </c>
      <c r="H562" s="217" t="s">
        <v>695</v>
      </c>
      <c r="I562" s="217" t="s">
        <v>220</v>
      </c>
      <c r="J562" s="217">
        <v>400</v>
      </c>
      <c r="K562" s="217" t="s">
        <v>676</v>
      </c>
      <c r="L562" s="216">
        <v>2026</v>
      </c>
      <c r="M562" s="216">
        <v>2026</v>
      </c>
      <c r="N562" s="218">
        <v>1800000</v>
      </c>
      <c r="O562" s="218">
        <v>1800000</v>
      </c>
      <c r="P562" s="218">
        <v>0</v>
      </c>
      <c r="Q562" s="218">
        <v>0</v>
      </c>
      <c r="R562" s="218">
        <v>0</v>
      </c>
      <c r="S562" s="216"/>
      <c r="T562" s="218">
        <v>0</v>
      </c>
      <c r="U562" s="218">
        <v>0</v>
      </c>
      <c r="V562" s="218">
        <v>0</v>
      </c>
      <c r="W562" s="218">
        <v>0</v>
      </c>
      <c r="X562" s="218">
        <v>0</v>
      </c>
      <c r="Y562" s="218">
        <v>0</v>
      </c>
      <c r="Z562" s="218">
        <v>1800000</v>
      </c>
      <c r="AA562" s="218">
        <v>0</v>
      </c>
      <c r="AB562" s="218">
        <v>1800000</v>
      </c>
      <c r="AC562" s="218">
        <v>0</v>
      </c>
      <c r="AD562" s="218">
        <v>0</v>
      </c>
      <c r="AE562" s="218">
        <v>0</v>
      </c>
      <c r="AF562" s="218">
        <v>0</v>
      </c>
      <c r="AG562" s="218">
        <v>0</v>
      </c>
      <c r="AH562" s="218">
        <v>0</v>
      </c>
      <c r="AI562" s="227">
        <v>0</v>
      </c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s="219" customFormat="1" ht="24.6" customHeight="1" x14ac:dyDescent="0.2">
      <c r="A563" s="234"/>
      <c r="B563" s="226">
        <v>180</v>
      </c>
      <c r="C563" s="215">
        <v>4357</v>
      </c>
      <c r="D563" s="215">
        <v>6351</v>
      </c>
      <c r="E563" s="216">
        <v>1</v>
      </c>
      <c r="F563" s="216">
        <v>34</v>
      </c>
      <c r="G563" s="217">
        <v>449</v>
      </c>
      <c r="H563" s="217" t="s">
        <v>696</v>
      </c>
      <c r="I563" s="217" t="s">
        <v>220</v>
      </c>
      <c r="J563" s="217">
        <v>400</v>
      </c>
      <c r="K563" s="217" t="s">
        <v>676</v>
      </c>
      <c r="L563" s="216">
        <v>2025</v>
      </c>
      <c r="M563" s="216">
        <v>2027</v>
      </c>
      <c r="N563" s="218">
        <v>8700000</v>
      </c>
      <c r="O563" s="218">
        <v>11000000</v>
      </c>
      <c r="P563" s="218">
        <v>0</v>
      </c>
      <c r="Q563" s="218">
        <v>0</v>
      </c>
      <c r="R563" s="218">
        <v>1000000</v>
      </c>
      <c r="S563" s="216"/>
      <c r="T563" s="218">
        <v>0</v>
      </c>
      <c r="U563" s="218">
        <v>1000000</v>
      </c>
      <c r="V563" s="218">
        <v>0</v>
      </c>
      <c r="W563" s="218">
        <v>0</v>
      </c>
      <c r="X563" s="218">
        <v>0</v>
      </c>
      <c r="Y563" s="218">
        <v>0</v>
      </c>
      <c r="Z563" s="218">
        <v>8000000</v>
      </c>
      <c r="AA563" s="218">
        <v>0</v>
      </c>
      <c r="AB563" s="218">
        <v>8000000</v>
      </c>
      <c r="AC563" s="218">
        <v>2000000</v>
      </c>
      <c r="AD563" s="218">
        <v>0</v>
      </c>
      <c r="AE563" s="218">
        <v>2000000</v>
      </c>
      <c r="AF563" s="218">
        <v>0</v>
      </c>
      <c r="AG563" s="218">
        <v>0</v>
      </c>
      <c r="AH563" s="218">
        <v>0</v>
      </c>
      <c r="AI563" s="227">
        <v>0</v>
      </c>
      <c r="AJ563" s="236"/>
      <c r="AK563" s="236"/>
      <c r="AL563" s="234"/>
    </row>
    <row r="564" spans="1:62" s="219" customFormat="1" ht="24.6" customHeight="1" x14ac:dyDescent="0.2">
      <c r="A564" s="234"/>
      <c r="B564" s="226">
        <v>180</v>
      </c>
      <c r="C564" s="215">
        <v>4357</v>
      </c>
      <c r="D564" s="215">
        <v>6351</v>
      </c>
      <c r="E564" s="216">
        <v>2</v>
      </c>
      <c r="F564" s="216">
        <v>34</v>
      </c>
      <c r="G564" s="217">
        <v>449</v>
      </c>
      <c r="H564" s="217" t="s">
        <v>697</v>
      </c>
      <c r="I564" s="217" t="s">
        <v>220</v>
      </c>
      <c r="J564" s="217">
        <v>400</v>
      </c>
      <c r="K564" s="217" t="s">
        <v>676</v>
      </c>
      <c r="L564" s="216">
        <v>2026</v>
      </c>
      <c r="M564" s="216">
        <v>2026</v>
      </c>
      <c r="N564" s="218">
        <v>2000000</v>
      </c>
      <c r="O564" s="218">
        <v>2000000</v>
      </c>
      <c r="P564" s="218">
        <v>0</v>
      </c>
      <c r="Q564" s="218">
        <v>0</v>
      </c>
      <c r="R564" s="218">
        <v>0</v>
      </c>
      <c r="S564" s="216"/>
      <c r="T564" s="218">
        <v>0</v>
      </c>
      <c r="U564" s="218">
        <v>0</v>
      </c>
      <c r="V564" s="218">
        <v>0</v>
      </c>
      <c r="W564" s="218">
        <v>0</v>
      </c>
      <c r="X564" s="218">
        <v>0</v>
      </c>
      <c r="Y564" s="218">
        <v>0</v>
      </c>
      <c r="Z564" s="218">
        <v>2000000</v>
      </c>
      <c r="AA564" s="218">
        <v>0</v>
      </c>
      <c r="AB564" s="218">
        <v>2000000</v>
      </c>
      <c r="AC564" s="218">
        <v>0</v>
      </c>
      <c r="AD564" s="218">
        <v>0</v>
      </c>
      <c r="AE564" s="218">
        <v>0</v>
      </c>
      <c r="AF564" s="218">
        <v>0</v>
      </c>
      <c r="AG564" s="218">
        <v>0</v>
      </c>
      <c r="AH564" s="218">
        <v>0</v>
      </c>
      <c r="AI564" s="227">
        <v>0</v>
      </c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s="219" customFormat="1" ht="24.6" customHeight="1" thickBot="1" x14ac:dyDescent="0.25">
      <c r="A565" s="234"/>
      <c r="B565" s="228">
        <v>180</v>
      </c>
      <c r="C565" s="229">
        <v>4357</v>
      </c>
      <c r="D565" s="229">
        <v>6351</v>
      </c>
      <c r="E565" s="230">
        <v>2</v>
      </c>
      <c r="F565" s="230">
        <v>34</v>
      </c>
      <c r="G565" s="231">
        <v>449</v>
      </c>
      <c r="H565" s="231" t="s">
        <v>698</v>
      </c>
      <c r="I565" s="231" t="s">
        <v>220</v>
      </c>
      <c r="J565" s="231">
        <v>400</v>
      </c>
      <c r="K565" s="231" t="s">
        <v>676</v>
      </c>
      <c r="L565" s="230">
        <v>2026</v>
      </c>
      <c r="M565" s="230">
        <v>2026</v>
      </c>
      <c r="N565" s="232">
        <v>5000000</v>
      </c>
      <c r="O565" s="232">
        <v>10000000</v>
      </c>
      <c r="P565" s="232">
        <v>0</v>
      </c>
      <c r="Q565" s="232">
        <v>0</v>
      </c>
      <c r="R565" s="232">
        <v>0</v>
      </c>
      <c r="S565" s="230"/>
      <c r="T565" s="232">
        <v>0</v>
      </c>
      <c r="U565" s="232">
        <v>0</v>
      </c>
      <c r="V565" s="232">
        <v>0</v>
      </c>
      <c r="W565" s="232">
        <v>0</v>
      </c>
      <c r="X565" s="232">
        <v>0</v>
      </c>
      <c r="Y565" s="232">
        <v>0</v>
      </c>
      <c r="Z565" s="232">
        <v>10000000</v>
      </c>
      <c r="AA565" s="232">
        <v>0</v>
      </c>
      <c r="AB565" s="232">
        <v>10000000</v>
      </c>
      <c r="AC565" s="232">
        <v>0</v>
      </c>
      <c r="AD565" s="232">
        <v>0</v>
      </c>
      <c r="AE565" s="232">
        <v>0</v>
      </c>
      <c r="AF565" s="232">
        <v>0</v>
      </c>
      <c r="AG565" s="232">
        <v>0</v>
      </c>
      <c r="AH565" s="232">
        <v>0</v>
      </c>
      <c r="AI565" s="233">
        <v>0</v>
      </c>
      <c r="AJ565" s="236"/>
      <c r="AK565" s="236"/>
      <c r="AL565" s="234"/>
    </row>
    <row r="566" spans="1:62" ht="24.6" customHeight="1" thickBot="1" x14ac:dyDescent="0.25">
      <c r="B566" s="6"/>
      <c r="C566" s="6"/>
      <c r="D566" s="6"/>
      <c r="E566" s="6"/>
      <c r="F566" s="6"/>
      <c r="G566" s="6"/>
      <c r="H566" s="448" t="s">
        <v>51</v>
      </c>
      <c r="I566" s="448"/>
      <c r="J566" s="448"/>
      <c r="K566" s="448"/>
      <c r="L566" s="448"/>
      <c r="M566" s="12"/>
      <c r="N566" s="12"/>
      <c r="O566" s="18">
        <f>SUM(O541:O565)</f>
        <v>1627914462</v>
      </c>
      <c r="P566" s="19">
        <f>SUM(P541:P565)</f>
        <v>205212479</v>
      </c>
      <c r="Q566" s="19">
        <f>SUM(Q541:Q565)</f>
        <v>100520983</v>
      </c>
      <c r="R566" s="19">
        <f>SUM(R541:R565)</f>
        <v>372881000</v>
      </c>
      <c r="S566" s="19"/>
      <c r="T566" s="19">
        <f t="shared" ref="T566:AI566" si="40">SUM(T541:T565)</f>
        <v>135611000</v>
      </c>
      <c r="U566" s="19">
        <f t="shared" si="40"/>
        <v>237270000</v>
      </c>
      <c r="V566" s="19">
        <f t="shared" si="40"/>
        <v>0</v>
      </c>
      <c r="W566" s="19">
        <f t="shared" si="40"/>
        <v>0</v>
      </c>
      <c r="X566" s="19">
        <f t="shared" si="40"/>
        <v>0</v>
      </c>
      <c r="Y566" s="19">
        <f t="shared" si="40"/>
        <v>0</v>
      </c>
      <c r="Z566" s="19">
        <f t="shared" si="40"/>
        <v>426040000</v>
      </c>
      <c r="AA566" s="19">
        <f t="shared" si="40"/>
        <v>0</v>
      </c>
      <c r="AB566" s="19">
        <f t="shared" si="40"/>
        <v>426040000</v>
      </c>
      <c r="AC566" s="19">
        <f t="shared" si="40"/>
        <v>523260000</v>
      </c>
      <c r="AD566" s="19">
        <f t="shared" si="40"/>
        <v>0</v>
      </c>
      <c r="AE566" s="19">
        <f t="shared" si="40"/>
        <v>523260000</v>
      </c>
      <c r="AF566" s="19">
        <f t="shared" si="40"/>
        <v>0</v>
      </c>
      <c r="AG566" s="19">
        <f t="shared" si="40"/>
        <v>0</v>
      </c>
      <c r="AH566" s="67">
        <f t="shared" si="40"/>
        <v>0</v>
      </c>
      <c r="AI566" s="15">
        <f t="shared" si="40"/>
        <v>0</v>
      </c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t="24.6" customHeight="1" thickBot="1" x14ac:dyDescent="0.25">
      <c r="B567" s="6"/>
      <c r="C567" s="17" t="s">
        <v>129</v>
      </c>
      <c r="D567" s="6"/>
      <c r="E567" s="6"/>
      <c r="F567" s="6"/>
      <c r="G567" s="6"/>
      <c r="H567" s="6"/>
      <c r="I567" s="6"/>
      <c r="J567" s="6"/>
      <c r="K567" s="201"/>
      <c r="L567" s="6"/>
      <c r="M567" s="6"/>
      <c r="N567" s="6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236"/>
      <c r="AK567" s="236"/>
      <c r="AL567" s="234"/>
      <c r="AM567" s="219"/>
      <c r="AN567" s="219"/>
      <c r="AO567" s="219"/>
      <c r="AP567" s="219"/>
      <c r="AQ567" s="219"/>
      <c r="AR567" s="219"/>
      <c r="AS567" s="219"/>
      <c r="AT567" s="219"/>
      <c r="AU567" s="219"/>
      <c r="AV567" s="219"/>
      <c r="AW567" s="219"/>
      <c r="AX567" s="219"/>
      <c r="AY567" s="219"/>
      <c r="AZ567" s="219"/>
      <c r="BA567" s="219"/>
      <c r="BB567" s="219"/>
      <c r="BC567" s="219"/>
      <c r="BD567" s="219"/>
      <c r="BE567" s="219"/>
      <c r="BF567" s="219"/>
      <c r="BG567" s="219"/>
      <c r="BH567" s="219"/>
      <c r="BI567" s="219"/>
      <c r="BJ567" s="219"/>
    </row>
    <row r="568" spans="1:62" s="219" customFormat="1" ht="24.6" customHeight="1" x14ac:dyDescent="0.2">
      <c r="A568" s="234"/>
      <c r="B568" s="220">
        <v>230</v>
      </c>
      <c r="C568" s="221">
        <v>4376</v>
      </c>
      <c r="D568" s="221">
        <v>6121</v>
      </c>
      <c r="E568" s="222">
        <v>2</v>
      </c>
      <c r="F568" s="222">
        <v>8269000000</v>
      </c>
      <c r="G568" s="223" t="s">
        <v>178</v>
      </c>
      <c r="H568" s="223" t="s">
        <v>700</v>
      </c>
      <c r="I568" s="223" t="s">
        <v>701</v>
      </c>
      <c r="J568" s="223">
        <v>400</v>
      </c>
      <c r="K568" s="223" t="s">
        <v>702</v>
      </c>
      <c r="L568" s="222">
        <v>2021</v>
      </c>
      <c r="M568" s="222">
        <v>2027</v>
      </c>
      <c r="N568" s="224">
        <v>0</v>
      </c>
      <c r="O568" s="224">
        <v>27915895</v>
      </c>
      <c r="P568" s="224">
        <v>180895</v>
      </c>
      <c r="Q568" s="224">
        <v>1435000</v>
      </c>
      <c r="R568" s="224">
        <v>2300000</v>
      </c>
      <c r="S568" s="222"/>
      <c r="T568" s="224">
        <v>1300000</v>
      </c>
      <c r="U568" s="224">
        <v>1000000</v>
      </c>
      <c r="V568" s="224">
        <v>0</v>
      </c>
      <c r="W568" s="224">
        <v>0</v>
      </c>
      <c r="X568" s="224">
        <v>0</v>
      </c>
      <c r="Y568" s="224">
        <v>0</v>
      </c>
      <c r="Z568" s="224">
        <v>15000000</v>
      </c>
      <c r="AA568" s="224">
        <v>0</v>
      </c>
      <c r="AB568" s="224">
        <v>15000000</v>
      </c>
      <c r="AC568" s="224">
        <v>9000000</v>
      </c>
      <c r="AD568" s="224">
        <v>0</v>
      </c>
      <c r="AE568" s="224">
        <v>9000000</v>
      </c>
      <c r="AF568" s="224">
        <v>0</v>
      </c>
      <c r="AG568" s="224">
        <v>0</v>
      </c>
      <c r="AH568" s="224">
        <v>0</v>
      </c>
      <c r="AI568" s="225">
        <v>0</v>
      </c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s="219" customFormat="1" ht="24.6" customHeight="1" x14ac:dyDescent="0.2">
      <c r="A569" s="234"/>
      <c r="B569" s="226">
        <v>180</v>
      </c>
      <c r="C569" s="215">
        <v>4376</v>
      </c>
      <c r="D569" s="215">
        <v>6321</v>
      </c>
      <c r="E569" s="216">
        <v>1</v>
      </c>
      <c r="F569" s="216"/>
      <c r="G569" s="217">
        <v>421</v>
      </c>
      <c r="H569" s="217" t="s">
        <v>703</v>
      </c>
      <c r="I569" s="217" t="s">
        <v>193</v>
      </c>
      <c r="J569" s="217">
        <v>400</v>
      </c>
      <c r="K569" s="217" t="s">
        <v>702</v>
      </c>
      <c r="L569" s="216">
        <v>2025</v>
      </c>
      <c r="M569" s="216">
        <v>2028</v>
      </c>
      <c r="N569" s="218">
        <v>0</v>
      </c>
      <c r="O569" s="218">
        <v>51850000</v>
      </c>
      <c r="P569" s="218">
        <v>0</v>
      </c>
      <c r="Q569" s="218">
        <v>0</v>
      </c>
      <c r="R569" s="218">
        <v>200000</v>
      </c>
      <c r="S569" s="216"/>
      <c r="T569" s="218">
        <v>0</v>
      </c>
      <c r="U569" s="218">
        <v>200000</v>
      </c>
      <c r="V569" s="218">
        <v>0</v>
      </c>
      <c r="W569" s="218">
        <v>0</v>
      </c>
      <c r="X569" s="218">
        <v>0</v>
      </c>
      <c r="Y569" s="218">
        <v>0</v>
      </c>
      <c r="Z569" s="218">
        <v>1600000</v>
      </c>
      <c r="AA569" s="218">
        <v>0</v>
      </c>
      <c r="AB569" s="218">
        <v>1600000</v>
      </c>
      <c r="AC569" s="218">
        <v>25050000</v>
      </c>
      <c r="AD569" s="218">
        <v>0</v>
      </c>
      <c r="AE569" s="218">
        <v>25050000</v>
      </c>
      <c r="AF569" s="218">
        <v>25000000</v>
      </c>
      <c r="AG569" s="218">
        <v>0</v>
      </c>
      <c r="AH569" s="218">
        <v>25000000</v>
      </c>
      <c r="AI569" s="227">
        <v>0</v>
      </c>
      <c r="AJ569" s="236"/>
      <c r="AK569" s="236"/>
      <c r="AL569" s="234"/>
    </row>
    <row r="570" spans="1:62" s="219" customFormat="1" ht="24.6" customHeight="1" thickBot="1" x14ac:dyDescent="0.25">
      <c r="A570" s="234"/>
      <c r="B570" s="228">
        <v>180</v>
      </c>
      <c r="C570" s="229">
        <v>4376</v>
      </c>
      <c r="D570" s="229">
        <v>6351</v>
      </c>
      <c r="E570" s="230">
        <v>1</v>
      </c>
      <c r="F570" s="230"/>
      <c r="G570" s="231">
        <v>421</v>
      </c>
      <c r="H570" s="231" t="s">
        <v>704</v>
      </c>
      <c r="I570" s="231" t="s">
        <v>193</v>
      </c>
      <c r="J570" s="231">
        <v>400</v>
      </c>
      <c r="K570" s="231" t="s">
        <v>702</v>
      </c>
      <c r="L570" s="230">
        <v>2026</v>
      </c>
      <c r="M570" s="230">
        <v>2028</v>
      </c>
      <c r="N570" s="232">
        <v>0</v>
      </c>
      <c r="O570" s="232">
        <v>92770000</v>
      </c>
      <c r="P570" s="232">
        <v>0</v>
      </c>
      <c r="Q570" s="232">
        <v>0</v>
      </c>
      <c r="R570" s="232">
        <v>0</v>
      </c>
      <c r="S570" s="230"/>
      <c r="T570" s="232">
        <v>0</v>
      </c>
      <c r="U570" s="232">
        <v>0</v>
      </c>
      <c r="V570" s="232">
        <v>0</v>
      </c>
      <c r="W570" s="232">
        <v>0</v>
      </c>
      <c r="X570" s="232">
        <v>0</v>
      </c>
      <c r="Y570" s="232">
        <v>0</v>
      </c>
      <c r="Z570" s="232">
        <v>720000</v>
      </c>
      <c r="AA570" s="232">
        <v>0</v>
      </c>
      <c r="AB570" s="232">
        <v>720000</v>
      </c>
      <c r="AC570" s="232">
        <v>37050000</v>
      </c>
      <c r="AD570" s="232">
        <v>0</v>
      </c>
      <c r="AE570" s="232">
        <v>37050000</v>
      </c>
      <c r="AF570" s="232">
        <v>55000000</v>
      </c>
      <c r="AG570" s="232">
        <v>0</v>
      </c>
      <c r="AH570" s="232">
        <v>55000000</v>
      </c>
      <c r="AI570" s="233">
        <v>0</v>
      </c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ht="24.6" customHeight="1" thickBot="1" x14ac:dyDescent="0.25">
      <c r="B571" s="6"/>
      <c r="C571" s="6"/>
      <c r="D571" s="6"/>
      <c r="E571" s="6"/>
      <c r="F571" s="6"/>
      <c r="G571" s="6"/>
      <c r="H571" s="428" t="s">
        <v>154</v>
      </c>
      <c r="I571" s="428"/>
      <c r="J571" s="428"/>
      <c r="K571" s="428"/>
      <c r="L571" s="428"/>
      <c r="M571" s="12"/>
      <c r="N571" s="12"/>
      <c r="O571" s="13">
        <f>SUM(O568:O570)</f>
        <v>172535895</v>
      </c>
      <c r="P571" s="14">
        <f t="shared" ref="P571:AI571" si="41">SUM(P568:P570)</f>
        <v>180895</v>
      </c>
      <c r="Q571" s="14">
        <f t="shared" si="41"/>
        <v>1435000</v>
      </c>
      <c r="R571" s="14">
        <f t="shared" si="41"/>
        <v>2500000</v>
      </c>
      <c r="S571" s="14">
        <f t="shared" si="41"/>
        <v>0</v>
      </c>
      <c r="T571" s="14">
        <f t="shared" si="41"/>
        <v>1300000</v>
      </c>
      <c r="U571" s="14">
        <f t="shared" si="41"/>
        <v>1200000</v>
      </c>
      <c r="V571" s="14">
        <f t="shared" si="41"/>
        <v>0</v>
      </c>
      <c r="W571" s="14">
        <f t="shared" si="41"/>
        <v>0</v>
      </c>
      <c r="X571" s="14">
        <f t="shared" si="41"/>
        <v>0</v>
      </c>
      <c r="Y571" s="14">
        <f t="shared" si="41"/>
        <v>0</v>
      </c>
      <c r="Z571" s="14">
        <f t="shared" si="41"/>
        <v>17320000</v>
      </c>
      <c r="AA571" s="14">
        <f t="shared" si="41"/>
        <v>0</v>
      </c>
      <c r="AB571" s="14">
        <f t="shared" si="41"/>
        <v>17320000</v>
      </c>
      <c r="AC571" s="14">
        <f t="shared" si="41"/>
        <v>71100000</v>
      </c>
      <c r="AD571" s="14">
        <f t="shared" si="41"/>
        <v>0</v>
      </c>
      <c r="AE571" s="14">
        <f t="shared" si="41"/>
        <v>71100000</v>
      </c>
      <c r="AF571" s="14">
        <f t="shared" si="41"/>
        <v>80000000</v>
      </c>
      <c r="AG571" s="14">
        <f t="shared" si="41"/>
        <v>0</v>
      </c>
      <c r="AH571" s="14">
        <f t="shared" si="41"/>
        <v>80000000</v>
      </c>
      <c r="AI571" s="15">
        <f t="shared" si="41"/>
        <v>0</v>
      </c>
      <c r="AJ571" s="236"/>
      <c r="AK571" s="236"/>
      <c r="AL571" s="234"/>
      <c r="AM571" s="219"/>
      <c r="AN571" s="219"/>
      <c r="AO571" s="219"/>
      <c r="AP571" s="219"/>
      <c r="AQ571" s="219"/>
      <c r="AR571" s="219"/>
      <c r="AS571" s="219"/>
      <c r="AT571" s="219"/>
      <c r="AU571" s="219"/>
      <c r="AV571" s="219"/>
      <c r="AW571" s="219"/>
      <c r="AX571" s="219"/>
      <c r="AY571" s="219"/>
      <c r="AZ571" s="219"/>
      <c r="BA571" s="219"/>
      <c r="BB571" s="219"/>
      <c r="BC571" s="219"/>
      <c r="BD571" s="219"/>
      <c r="BE571" s="219"/>
      <c r="BF571" s="219"/>
      <c r="BG571" s="219"/>
      <c r="BH571" s="219"/>
      <c r="BI571" s="219"/>
      <c r="BJ571" s="219"/>
    </row>
    <row r="572" spans="1:62" ht="24.6" customHeight="1" x14ac:dyDescent="0.2">
      <c r="B572" s="6"/>
      <c r="C572" s="9" t="s">
        <v>52</v>
      </c>
      <c r="D572" s="6"/>
      <c r="E572" s="6"/>
      <c r="F572" s="6"/>
      <c r="G572" s="6"/>
      <c r="H572" s="12"/>
      <c r="I572" s="12"/>
      <c r="J572" s="12"/>
      <c r="K572" s="203"/>
      <c r="L572" s="12"/>
      <c r="M572" s="12"/>
      <c r="N572" s="12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ht="24.6" customHeight="1" thickBot="1" x14ac:dyDescent="0.25">
      <c r="B573" s="6"/>
      <c r="C573" s="17" t="s">
        <v>146</v>
      </c>
      <c r="D573" s="6"/>
      <c r="E573" s="6"/>
      <c r="F573" s="6"/>
      <c r="G573" s="6"/>
      <c r="H573" s="12"/>
      <c r="I573" s="12"/>
      <c r="J573" s="12"/>
      <c r="K573" s="203"/>
      <c r="L573" s="12"/>
      <c r="M573" s="12"/>
      <c r="N573" s="12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36"/>
      <c r="AK573" s="236"/>
      <c r="AL573" s="234"/>
      <c r="AM573" s="219"/>
      <c r="AN573" s="219"/>
      <c r="AO573" s="219"/>
      <c r="AP573" s="219"/>
      <c r="AQ573" s="219"/>
      <c r="AR573" s="219"/>
      <c r="AS573" s="219"/>
      <c r="AT573" s="219"/>
      <c r="AU573" s="219"/>
      <c r="AV573" s="219"/>
      <c r="AW573" s="219"/>
      <c r="AX573" s="219"/>
      <c r="AY573" s="219"/>
      <c r="AZ573" s="219"/>
      <c r="BA573" s="219"/>
      <c r="BB573" s="219"/>
      <c r="BC573" s="219"/>
      <c r="BD573" s="219"/>
      <c r="BE573" s="219"/>
      <c r="BF573" s="219"/>
      <c r="BG573" s="219"/>
      <c r="BH573" s="219"/>
      <c r="BI573" s="219"/>
      <c r="BJ573" s="219"/>
    </row>
    <row r="574" spans="1:62" s="219" customFormat="1" ht="24.6" customHeight="1" thickBot="1" x14ac:dyDescent="0.25">
      <c r="A574" s="234"/>
      <c r="B574" s="237">
        <v>230</v>
      </c>
      <c r="C574" s="238">
        <v>5299</v>
      </c>
      <c r="D574" s="238">
        <v>6121</v>
      </c>
      <c r="E574" s="239">
        <v>1</v>
      </c>
      <c r="F574" s="239">
        <v>8215000000</v>
      </c>
      <c r="G574" s="240" t="s">
        <v>178</v>
      </c>
      <c r="H574" s="240" t="s">
        <v>705</v>
      </c>
      <c r="I574" s="240" t="s">
        <v>184</v>
      </c>
      <c r="J574" s="240">
        <v>400</v>
      </c>
      <c r="K574" s="240" t="s">
        <v>181</v>
      </c>
      <c r="L574" s="239">
        <v>2017</v>
      </c>
      <c r="M574" s="239">
        <v>2026</v>
      </c>
      <c r="N574" s="241">
        <v>0</v>
      </c>
      <c r="O574" s="241">
        <v>107646360</v>
      </c>
      <c r="P574" s="241">
        <v>7646360</v>
      </c>
      <c r="Q574" s="241">
        <v>0</v>
      </c>
      <c r="R574" s="241">
        <v>50000000</v>
      </c>
      <c r="S574" s="239"/>
      <c r="T574" s="241">
        <v>10220000</v>
      </c>
      <c r="U574" s="241">
        <v>14780000</v>
      </c>
      <c r="V574" s="241">
        <v>0</v>
      </c>
      <c r="W574" s="241">
        <v>0</v>
      </c>
      <c r="X574" s="241">
        <v>0</v>
      </c>
      <c r="Y574" s="241">
        <v>25000000</v>
      </c>
      <c r="Z574" s="241">
        <v>25000000</v>
      </c>
      <c r="AA574" s="241">
        <v>25000000</v>
      </c>
      <c r="AB574" s="241">
        <v>50000000</v>
      </c>
      <c r="AC574" s="241">
        <v>0</v>
      </c>
      <c r="AD574" s="241">
        <v>0</v>
      </c>
      <c r="AE574" s="241">
        <v>0</v>
      </c>
      <c r="AF574" s="241">
        <v>0</v>
      </c>
      <c r="AG574" s="241">
        <v>0</v>
      </c>
      <c r="AH574" s="241">
        <v>0</v>
      </c>
      <c r="AI574" s="242">
        <v>0</v>
      </c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ht="24.6" customHeight="1" thickBot="1" x14ac:dyDescent="0.25">
      <c r="B575" s="6"/>
      <c r="C575" s="6"/>
      <c r="D575" s="6"/>
      <c r="E575" s="6"/>
      <c r="F575" s="6"/>
      <c r="G575" s="6"/>
      <c r="H575" s="428" t="s">
        <v>153</v>
      </c>
      <c r="I575" s="428"/>
      <c r="J575" s="428"/>
      <c r="K575" s="428"/>
      <c r="L575" s="428"/>
      <c r="M575" s="12"/>
      <c r="N575" s="12"/>
      <c r="O575" s="13">
        <f t="shared" ref="O575:AI575" si="42">SUM(O574)</f>
        <v>107646360</v>
      </c>
      <c r="P575" s="14">
        <f t="shared" si="42"/>
        <v>7646360</v>
      </c>
      <c r="Q575" s="14">
        <f t="shared" si="42"/>
        <v>0</v>
      </c>
      <c r="R575" s="14">
        <f>SUM(R574)</f>
        <v>50000000</v>
      </c>
      <c r="S575" s="14"/>
      <c r="T575" s="14">
        <f t="shared" si="42"/>
        <v>10220000</v>
      </c>
      <c r="U575" s="14">
        <f t="shared" si="42"/>
        <v>14780000</v>
      </c>
      <c r="V575" s="14">
        <f t="shared" si="42"/>
        <v>0</v>
      </c>
      <c r="W575" s="14">
        <f t="shared" si="42"/>
        <v>0</v>
      </c>
      <c r="X575" s="14">
        <f t="shared" si="42"/>
        <v>0</v>
      </c>
      <c r="Y575" s="14">
        <f t="shared" si="42"/>
        <v>25000000</v>
      </c>
      <c r="Z575" s="14">
        <f t="shared" si="42"/>
        <v>25000000</v>
      </c>
      <c r="AA575" s="14">
        <f t="shared" si="42"/>
        <v>25000000</v>
      </c>
      <c r="AB575" s="14">
        <f t="shared" si="42"/>
        <v>50000000</v>
      </c>
      <c r="AC575" s="14">
        <f t="shared" si="42"/>
        <v>0</v>
      </c>
      <c r="AD575" s="14">
        <f t="shared" si="42"/>
        <v>0</v>
      </c>
      <c r="AE575" s="14">
        <f t="shared" si="42"/>
        <v>0</v>
      </c>
      <c r="AF575" s="14">
        <f t="shared" si="42"/>
        <v>0</v>
      </c>
      <c r="AG575" s="14">
        <f t="shared" si="42"/>
        <v>0</v>
      </c>
      <c r="AH575" s="14">
        <f t="shared" si="42"/>
        <v>0</v>
      </c>
      <c r="AI575" s="15">
        <f t="shared" si="42"/>
        <v>0</v>
      </c>
      <c r="AJ575" s="236"/>
      <c r="AK575" s="236"/>
      <c r="AL575" s="234"/>
      <c r="AM575" s="219"/>
      <c r="AN575" s="219"/>
      <c r="AO575" s="219"/>
      <c r="AP575" s="219"/>
      <c r="AQ575" s="219"/>
      <c r="AR575" s="219"/>
      <c r="AS575" s="219"/>
      <c r="AT575" s="219"/>
      <c r="AU575" s="219"/>
      <c r="AV575" s="219"/>
      <c r="AW575" s="219"/>
      <c r="AX575" s="219"/>
      <c r="AY575" s="219"/>
      <c r="AZ575" s="219"/>
      <c r="BA575" s="219"/>
      <c r="BB575" s="219"/>
      <c r="BC575" s="219"/>
      <c r="BD575" s="219"/>
      <c r="BE575" s="219"/>
      <c r="BF575" s="219"/>
      <c r="BG575" s="219"/>
      <c r="BH575" s="219"/>
      <c r="BI575" s="219"/>
      <c r="BJ575" s="219"/>
    </row>
    <row r="576" spans="1:62" ht="24.6" customHeight="1" thickBot="1" x14ac:dyDescent="0.25">
      <c r="B576" s="6"/>
      <c r="C576" s="17" t="s">
        <v>130</v>
      </c>
      <c r="D576" s="6"/>
      <c r="E576" s="6"/>
      <c r="F576" s="6"/>
      <c r="G576" s="6"/>
      <c r="H576" s="6"/>
      <c r="I576" s="6"/>
      <c r="J576" s="6"/>
      <c r="K576" s="201"/>
      <c r="L576" s="6"/>
      <c r="M576" s="6"/>
      <c r="N576" s="6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s="219" customFormat="1" ht="24.6" customHeight="1" x14ac:dyDescent="0.2">
      <c r="A577" s="234"/>
      <c r="B577" s="220">
        <v>230</v>
      </c>
      <c r="C577" s="221">
        <v>5311</v>
      </c>
      <c r="D577" s="221">
        <v>6121</v>
      </c>
      <c r="E577" s="222">
        <v>1</v>
      </c>
      <c r="F577" s="222">
        <v>8289000000</v>
      </c>
      <c r="G577" s="223" t="s">
        <v>178</v>
      </c>
      <c r="H577" s="223" t="s">
        <v>725</v>
      </c>
      <c r="I577" s="223" t="s">
        <v>193</v>
      </c>
      <c r="J577" s="223">
        <v>400</v>
      </c>
      <c r="K577" s="223" t="s">
        <v>181</v>
      </c>
      <c r="L577" s="222">
        <v>2023</v>
      </c>
      <c r="M577" s="222">
        <v>2027</v>
      </c>
      <c r="N577" s="224">
        <v>8918871</v>
      </c>
      <c r="O577" s="224">
        <v>45354750</v>
      </c>
      <c r="P577" s="224">
        <v>0</v>
      </c>
      <c r="Q577" s="224">
        <v>2020700</v>
      </c>
      <c r="R577" s="224">
        <v>28282000</v>
      </c>
      <c r="S577" s="222"/>
      <c r="T577" s="224">
        <v>1307000</v>
      </c>
      <c r="U577" s="224">
        <v>26975000</v>
      </c>
      <c r="V577" s="224">
        <v>0</v>
      </c>
      <c r="W577" s="224">
        <v>0</v>
      </c>
      <c r="X577" s="224">
        <v>0</v>
      </c>
      <c r="Y577" s="224">
        <v>0</v>
      </c>
      <c r="Z577" s="224">
        <v>9052050</v>
      </c>
      <c r="AA577" s="224">
        <v>0</v>
      </c>
      <c r="AB577" s="224">
        <v>9052050</v>
      </c>
      <c r="AC577" s="224">
        <v>6000000</v>
      </c>
      <c r="AD577" s="224">
        <v>0</v>
      </c>
      <c r="AE577" s="224">
        <v>6000000</v>
      </c>
      <c r="AF577" s="224">
        <v>0</v>
      </c>
      <c r="AG577" s="224">
        <v>0</v>
      </c>
      <c r="AH577" s="224">
        <v>0</v>
      </c>
      <c r="AI577" s="225">
        <v>0</v>
      </c>
      <c r="AJ577" s="236"/>
      <c r="AK577" s="236"/>
      <c r="AL577" s="234"/>
    </row>
    <row r="578" spans="1:62" s="219" customFormat="1" ht="24.6" customHeight="1" x14ac:dyDescent="0.2">
      <c r="A578" s="234"/>
      <c r="B578" s="226">
        <v>270</v>
      </c>
      <c r="C578" s="215">
        <v>5311</v>
      </c>
      <c r="D578" s="215">
        <v>6121</v>
      </c>
      <c r="E578" s="216">
        <v>2</v>
      </c>
      <c r="F578" s="216"/>
      <c r="G578" s="217" t="s">
        <v>706</v>
      </c>
      <c r="H578" s="217" t="s">
        <v>707</v>
      </c>
      <c r="I578" s="217" t="s">
        <v>200</v>
      </c>
      <c r="J578" s="217">
        <v>426</v>
      </c>
      <c r="K578" s="217" t="s">
        <v>708</v>
      </c>
      <c r="L578" s="216">
        <v>2025</v>
      </c>
      <c r="M578" s="216">
        <v>2026</v>
      </c>
      <c r="N578" s="218">
        <v>0</v>
      </c>
      <c r="O578" s="218">
        <v>2000000</v>
      </c>
      <c r="P578" s="218">
        <v>0</v>
      </c>
      <c r="Q578" s="218">
        <v>0</v>
      </c>
      <c r="R578" s="218">
        <v>0</v>
      </c>
      <c r="S578" s="216"/>
      <c r="T578" s="218">
        <v>0</v>
      </c>
      <c r="U578" s="218">
        <v>0</v>
      </c>
      <c r="V578" s="218">
        <v>0</v>
      </c>
      <c r="W578" s="218">
        <v>0</v>
      </c>
      <c r="X578" s="218">
        <v>0</v>
      </c>
      <c r="Y578" s="218">
        <v>0</v>
      </c>
      <c r="Z578" s="218">
        <v>2000000</v>
      </c>
      <c r="AA578" s="218">
        <v>0</v>
      </c>
      <c r="AB578" s="218">
        <v>2000000</v>
      </c>
      <c r="AC578" s="218">
        <v>0</v>
      </c>
      <c r="AD578" s="218">
        <v>0</v>
      </c>
      <c r="AE578" s="218">
        <v>0</v>
      </c>
      <c r="AF578" s="218">
        <v>0</v>
      </c>
      <c r="AG578" s="218">
        <v>0</v>
      </c>
      <c r="AH578" s="218">
        <v>0</v>
      </c>
      <c r="AI578" s="227">
        <v>0</v>
      </c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s="219" customFormat="1" ht="24.6" customHeight="1" x14ac:dyDescent="0.2">
      <c r="A579" s="234"/>
      <c r="B579" s="226">
        <v>270</v>
      </c>
      <c r="C579" s="215">
        <v>5311</v>
      </c>
      <c r="D579" s="215">
        <v>6122</v>
      </c>
      <c r="E579" s="216">
        <v>1</v>
      </c>
      <c r="F579" s="216"/>
      <c r="G579" s="217" t="s">
        <v>706</v>
      </c>
      <c r="H579" s="217" t="s">
        <v>709</v>
      </c>
      <c r="I579" s="217" t="s">
        <v>197</v>
      </c>
      <c r="J579" s="217">
        <v>426</v>
      </c>
      <c r="K579" s="217" t="s">
        <v>708</v>
      </c>
      <c r="L579" s="216">
        <v>2024</v>
      </c>
      <c r="M579" s="216">
        <v>2025</v>
      </c>
      <c r="N579" s="218">
        <v>0</v>
      </c>
      <c r="O579" s="218">
        <v>660000</v>
      </c>
      <c r="P579" s="218">
        <v>0</v>
      </c>
      <c r="Q579" s="218">
        <v>0</v>
      </c>
      <c r="R579" s="218">
        <v>660000</v>
      </c>
      <c r="S579" s="216"/>
      <c r="T579" s="218">
        <v>0</v>
      </c>
      <c r="U579" s="218">
        <v>660000</v>
      </c>
      <c r="V579" s="218">
        <v>0</v>
      </c>
      <c r="W579" s="218">
        <v>0</v>
      </c>
      <c r="X579" s="218">
        <v>0</v>
      </c>
      <c r="Y579" s="218">
        <v>0</v>
      </c>
      <c r="Z579" s="218">
        <v>0</v>
      </c>
      <c r="AA579" s="218">
        <v>0</v>
      </c>
      <c r="AB579" s="218">
        <v>0</v>
      </c>
      <c r="AC579" s="218">
        <v>0</v>
      </c>
      <c r="AD579" s="218">
        <v>0</v>
      </c>
      <c r="AE579" s="218">
        <v>0</v>
      </c>
      <c r="AF579" s="218">
        <v>0</v>
      </c>
      <c r="AG579" s="218">
        <v>0</v>
      </c>
      <c r="AH579" s="218">
        <v>0</v>
      </c>
      <c r="AI579" s="227">
        <v>0</v>
      </c>
      <c r="AJ579" s="236"/>
      <c r="AK579" s="236"/>
      <c r="AL579" s="234"/>
    </row>
    <row r="580" spans="1:62" s="219" customFormat="1" ht="24.6" customHeight="1" x14ac:dyDescent="0.2">
      <c r="A580" s="234"/>
      <c r="B580" s="226">
        <v>270</v>
      </c>
      <c r="C580" s="215">
        <v>5311</v>
      </c>
      <c r="D580" s="215">
        <v>6123</v>
      </c>
      <c r="E580" s="216">
        <v>2</v>
      </c>
      <c r="F580" s="216"/>
      <c r="G580" s="217" t="s">
        <v>706</v>
      </c>
      <c r="H580" s="217" t="s">
        <v>710</v>
      </c>
      <c r="I580" s="217" t="s">
        <v>711</v>
      </c>
      <c r="J580" s="217">
        <v>426</v>
      </c>
      <c r="K580" s="217" t="s">
        <v>708</v>
      </c>
      <c r="L580" s="216">
        <v>2026</v>
      </c>
      <c r="M580" s="216">
        <v>2026</v>
      </c>
      <c r="N580" s="218">
        <v>0</v>
      </c>
      <c r="O580" s="218">
        <v>150000</v>
      </c>
      <c r="P580" s="218">
        <v>0</v>
      </c>
      <c r="Q580" s="218">
        <v>0</v>
      </c>
      <c r="R580" s="218">
        <v>0</v>
      </c>
      <c r="S580" s="216"/>
      <c r="T580" s="218">
        <v>0</v>
      </c>
      <c r="U580" s="218">
        <v>0</v>
      </c>
      <c r="V580" s="218">
        <v>0</v>
      </c>
      <c r="W580" s="218">
        <v>0</v>
      </c>
      <c r="X580" s="218">
        <v>0</v>
      </c>
      <c r="Y580" s="218">
        <v>0</v>
      </c>
      <c r="Z580" s="218">
        <v>150000</v>
      </c>
      <c r="AA580" s="218">
        <v>0</v>
      </c>
      <c r="AB580" s="218">
        <v>150000</v>
      </c>
      <c r="AC580" s="218">
        <v>0</v>
      </c>
      <c r="AD580" s="218">
        <v>0</v>
      </c>
      <c r="AE580" s="218">
        <v>0</v>
      </c>
      <c r="AF580" s="218">
        <v>0</v>
      </c>
      <c r="AG580" s="218">
        <v>0</v>
      </c>
      <c r="AH580" s="218">
        <v>0</v>
      </c>
      <c r="AI580" s="227">
        <v>0</v>
      </c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s="219" customFormat="1" ht="24.6" customHeight="1" x14ac:dyDescent="0.2">
      <c r="A581" s="234"/>
      <c r="B581" s="226">
        <v>270</v>
      </c>
      <c r="C581" s="215">
        <v>5311</v>
      </c>
      <c r="D581" s="215">
        <v>6123</v>
      </c>
      <c r="E581" s="216">
        <v>2</v>
      </c>
      <c r="F581" s="216"/>
      <c r="G581" s="217" t="s">
        <v>706</v>
      </c>
      <c r="H581" s="217" t="s">
        <v>712</v>
      </c>
      <c r="I581" s="217" t="s">
        <v>701</v>
      </c>
      <c r="J581" s="217">
        <v>426</v>
      </c>
      <c r="K581" s="217" t="s">
        <v>708</v>
      </c>
      <c r="L581" s="216">
        <v>2026</v>
      </c>
      <c r="M581" s="216">
        <v>2026</v>
      </c>
      <c r="N581" s="218">
        <v>0</v>
      </c>
      <c r="O581" s="218">
        <v>900000</v>
      </c>
      <c r="P581" s="218">
        <v>0</v>
      </c>
      <c r="Q581" s="218">
        <v>0</v>
      </c>
      <c r="R581" s="218">
        <v>0</v>
      </c>
      <c r="S581" s="216"/>
      <c r="T581" s="218">
        <v>0</v>
      </c>
      <c r="U581" s="218">
        <v>0</v>
      </c>
      <c r="V581" s="218">
        <v>0</v>
      </c>
      <c r="W581" s="218">
        <v>0</v>
      </c>
      <c r="X581" s="218">
        <v>0</v>
      </c>
      <c r="Y581" s="218">
        <v>0</v>
      </c>
      <c r="Z581" s="218">
        <v>900000</v>
      </c>
      <c r="AA581" s="218">
        <v>0</v>
      </c>
      <c r="AB581" s="218">
        <v>900000</v>
      </c>
      <c r="AC581" s="218">
        <v>0</v>
      </c>
      <c r="AD581" s="218">
        <v>0</v>
      </c>
      <c r="AE581" s="218">
        <v>0</v>
      </c>
      <c r="AF581" s="218">
        <v>0</v>
      </c>
      <c r="AG581" s="218">
        <v>0</v>
      </c>
      <c r="AH581" s="218">
        <v>0</v>
      </c>
      <c r="AI581" s="227">
        <v>0</v>
      </c>
      <c r="AJ581" s="236"/>
      <c r="AK581" s="236"/>
      <c r="AL581" s="234"/>
    </row>
    <row r="582" spans="1:62" s="219" customFormat="1" ht="24.6" customHeight="1" x14ac:dyDescent="0.2">
      <c r="A582" s="234"/>
      <c r="B582" s="226">
        <v>270</v>
      </c>
      <c r="C582" s="215">
        <v>5311</v>
      </c>
      <c r="D582" s="215">
        <v>6123</v>
      </c>
      <c r="E582" s="216">
        <v>3</v>
      </c>
      <c r="F582" s="216"/>
      <c r="G582" s="217" t="s">
        <v>706</v>
      </c>
      <c r="H582" s="217" t="s">
        <v>713</v>
      </c>
      <c r="I582" s="217" t="s">
        <v>197</v>
      </c>
      <c r="J582" s="217">
        <v>426</v>
      </c>
      <c r="K582" s="217" t="s">
        <v>708</v>
      </c>
      <c r="L582" s="216">
        <v>2028</v>
      </c>
      <c r="M582" s="216">
        <v>2028</v>
      </c>
      <c r="N582" s="218">
        <v>0</v>
      </c>
      <c r="O582" s="218">
        <v>4000000</v>
      </c>
      <c r="P582" s="218">
        <v>0</v>
      </c>
      <c r="Q582" s="218">
        <v>0</v>
      </c>
      <c r="R582" s="218">
        <v>0</v>
      </c>
      <c r="S582" s="216"/>
      <c r="T582" s="218">
        <v>0</v>
      </c>
      <c r="U582" s="218">
        <v>0</v>
      </c>
      <c r="V582" s="218">
        <v>0</v>
      </c>
      <c r="W582" s="218">
        <v>0</v>
      </c>
      <c r="X582" s="218">
        <v>0</v>
      </c>
      <c r="Y582" s="218">
        <v>0</v>
      </c>
      <c r="Z582" s="218">
        <v>0</v>
      </c>
      <c r="AA582" s="218">
        <v>0</v>
      </c>
      <c r="AB582" s="218">
        <v>0</v>
      </c>
      <c r="AC582" s="218">
        <v>0</v>
      </c>
      <c r="AD582" s="218">
        <v>0</v>
      </c>
      <c r="AE582" s="218">
        <v>0</v>
      </c>
      <c r="AF582" s="218">
        <v>4000000</v>
      </c>
      <c r="AG582" s="218">
        <v>0</v>
      </c>
      <c r="AH582" s="218">
        <v>4000000</v>
      </c>
      <c r="AI582" s="227">
        <v>0</v>
      </c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s="219" customFormat="1" ht="24.6" customHeight="1" x14ac:dyDescent="0.2">
      <c r="A583" s="234"/>
      <c r="B583" s="226">
        <v>270</v>
      </c>
      <c r="C583" s="215">
        <v>5311</v>
      </c>
      <c r="D583" s="215">
        <v>6123</v>
      </c>
      <c r="E583" s="216">
        <v>1</v>
      </c>
      <c r="F583" s="216"/>
      <c r="G583" s="217" t="s">
        <v>706</v>
      </c>
      <c r="H583" s="217" t="s">
        <v>714</v>
      </c>
      <c r="I583" s="217" t="s">
        <v>701</v>
      </c>
      <c r="J583" s="217">
        <v>426</v>
      </c>
      <c r="K583" s="217" t="s">
        <v>708</v>
      </c>
      <c r="L583" s="216">
        <v>2024</v>
      </c>
      <c r="M583" s="216">
        <v>2027</v>
      </c>
      <c r="N583" s="218">
        <v>0</v>
      </c>
      <c r="O583" s="218">
        <v>9000000</v>
      </c>
      <c r="P583" s="218">
        <v>0</v>
      </c>
      <c r="Q583" s="218">
        <v>0</v>
      </c>
      <c r="R583" s="218">
        <v>4000000</v>
      </c>
      <c r="S583" s="216"/>
      <c r="T583" s="218">
        <v>0</v>
      </c>
      <c r="U583" s="218">
        <v>4000000</v>
      </c>
      <c r="V583" s="218">
        <v>0</v>
      </c>
      <c r="W583" s="218">
        <v>0</v>
      </c>
      <c r="X583" s="218">
        <v>0</v>
      </c>
      <c r="Y583" s="218">
        <v>0</v>
      </c>
      <c r="Z583" s="218">
        <v>3500000</v>
      </c>
      <c r="AA583" s="218">
        <v>0</v>
      </c>
      <c r="AB583" s="218">
        <v>3500000</v>
      </c>
      <c r="AC583" s="218">
        <v>1500000</v>
      </c>
      <c r="AD583" s="218">
        <v>0</v>
      </c>
      <c r="AE583" s="218">
        <v>1500000</v>
      </c>
      <c r="AF583" s="218">
        <v>0</v>
      </c>
      <c r="AG583" s="218">
        <v>0</v>
      </c>
      <c r="AH583" s="218">
        <v>0</v>
      </c>
      <c r="AI583" s="227">
        <v>0</v>
      </c>
      <c r="AJ583" s="236"/>
      <c r="AK583" s="236"/>
      <c r="AL583" s="234"/>
    </row>
    <row r="584" spans="1:62" s="219" customFormat="1" ht="24.6" customHeight="1" x14ac:dyDescent="0.2">
      <c r="A584" s="234"/>
      <c r="B584" s="226">
        <v>270</v>
      </c>
      <c r="C584" s="215">
        <v>5311</v>
      </c>
      <c r="D584" s="215">
        <v>6123</v>
      </c>
      <c r="E584" s="216">
        <v>2</v>
      </c>
      <c r="F584" s="216"/>
      <c r="G584" s="217" t="s">
        <v>706</v>
      </c>
      <c r="H584" s="217" t="s">
        <v>715</v>
      </c>
      <c r="I584" s="217" t="s">
        <v>197</v>
      </c>
      <c r="J584" s="217">
        <v>426</v>
      </c>
      <c r="K584" s="217" t="s">
        <v>708</v>
      </c>
      <c r="L584" s="216">
        <v>2025</v>
      </c>
      <c r="M584" s="216">
        <v>2026</v>
      </c>
      <c r="N584" s="218">
        <v>0</v>
      </c>
      <c r="O584" s="218">
        <v>1300000</v>
      </c>
      <c r="P584" s="218">
        <v>0</v>
      </c>
      <c r="Q584" s="218">
        <v>0</v>
      </c>
      <c r="R584" s="218">
        <v>0</v>
      </c>
      <c r="S584" s="216"/>
      <c r="T584" s="218">
        <v>0</v>
      </c>
      <c r="U584" s="218">
        <v>0</v>
      </c>
      <c r="V584" s="218">
        <v>0</v>
      </c>
      <c r="W584" s="218">
        <v>0</v>
      </c>
      <c r="X584" s="218">
        <v>0</v>
      </c>
      <c r="Y584" s="218">
        <v>0</v>
      </c>
      <c r="Z584" s="218">
        <v>1300000</v>
      </c>
      <c r="AA584" s="218">
        <v>0</v>
      </c>
      <c r="AB584" s="218">
        <v>1300000</v>
      </c>
      <c r="AC584" s="218">
        <v>0</v>
      </c>
      <c r="AD584" s="218">
        <v>0</v>
      </c>
      <c r="AE584" s="218">
        <v>0</v>
      </c>
      <c r="AF584" s="218">
        <v>0</v>
      </c>
      <c r="AG584" s="218">
        <v>0</v>
      </c>
      <c r="AH584" s="218">
        <v>0</v>
      </c>
      <c r="AI584" s="227">
        <v>0</v>
      </c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s="219" customFormat="1" ht="24.6" customHeight="1" x14ac:dyDescent="0.2">
      <c r="A585" s="234"/>
      <c r="B585" s="226">
        <v>270</v>
      </c>
      <c r="C585" s="215">
        <v>5311</v>
      </c>
      <c r="D585" s="215">
        <v>6123</v>
      </c>
      <c r="E585" s="216">
        <v>1</v>
      </c>
      <c r="F585" s="216"/>
      <c r="G585" s="217" t="s">
        <v>706</v>
      </c>
      <c r="H585" s="217" t="s">
        <v>716</v>
      </c>
      <c r="I585" s="217" t="s">
        <v>197</v>
      </c>
      <c r="J585" s="217">
        <v>426</v>
      </c>
      <c r="K585" s="217" t="s">
        <v>708</v>
      </c>
      <c r="L585" s="216">
        <v>2025</v>
      </c>
      <c r="M585" s="216">
        <v>2028</v>
      </c>
      <c r="N585" s="218">
        <v>0</v>
      </c>
      <c r="O585" s="218">
        <v>21600000</v>
      </c>
      <c r="P585" s="218">
        <v>0</v>
      </c>
      <c r="Q585" s="218">
        <v>0</v>
      </c>
      <c r="R585" s="218">
        <v>2000000</v>
      </c>
      <c r="S585" s="216"/>
      <c r="T585" s="218">
        <v>0</v>
      </c>
      <c r="U585" s="218">
        <v>2000000</v>
      </c>
      <c r="V585" s="218">
        <v>0</v>
      </c>
      <c r="W585" s="218">
        <v>0</v>
      </c>
      <c r="X585" s="218">
        <v>0</v>
      </c>
      <c r="Y585" s="218">
        <v>0</v>
      </c>
      <c r="Z585" s="218">
        <v>6400000</v>
      </c>
      <c r="AA585" s="218">
        <v>0</v>
      </c>
      <c r="AB585" s="218">
        <v>6400000</v>
      </c>
      <c r="AC585" s="218">
        <v>7200000</v>
      </c>
      <c r="AD585" s="218">
        <v>0</v>
      </c>
      <c r="AE585" s="218">
        <v>7200000</v>
      </c>
      <c r="AF585" s="218">
        <v>6000000</v>
      </c>
      <c r="AG585" s="218">
        <v>0</v>
      </c>
      <c r="AH585" s="218">
        <v>6000000</v>
      </c>
      <c r="AI585" s="227">
        <v>0</v>
      </c>
      <c r="AJ585" s="236"/>
      <c r="AK585" s="236"/>
      <c r="AL585" s="234"/>
    </row>
    <row r="586" spans="1:62" s="219" customFormat="1" ht="24.6" customHeight="1" thickBot="1" x14ac:dyDescent="0.25">
      <c r="A586" s="234"/>
      <c r="B586" s="228">
        <v>270</v>
      </c>
      <c r="C586" s="229">
        <v>5311</v>
      </c>
      <c r="D586" s="229">
        <v>6125</v>
      </c>
      <c r="E586" s="230">
        <v>2</v>
      </c>
      <c r="F586" s="230"/>
      <c r="G586" s="231" t="s">
        <v>706</v>
      </c>
      <c r="H586" s="231" t="s">
        <v>717</v>
      </c>
      <c r="I586" s="231" t="s">
        <v>718</v>
      </c>
      <c r="J586" s="231">
        <v>426</v>
      </c>
      <c r="K586" s="231" t="s">
        <v>708</v>
      </c>
      <c r="L586" s="230">
        <v>2024</v>
      </c>
      <c r="M586" s="230">
        <v>2027</v>
      </c>
      <c r="N586" s="232">
        <v>0</v>
      </c>
      <c r="O586" s="232">
        <v>250000</v>
      </c>
      <c r="P586" s="232">
        <v>0</v>
      </c>
      <c r="Q586" s="232">
        <v>0</v>
      </c>
      <c r="R586" s="232">
        <v>0</v>
      </c>
      <c r="S586" s="230"/>
      <c r="T586" s="232">
        <v>0</v>
      </c>
      <c r="U586" s="232">
        <v>0</v>
      </c>
      <c r="V586" s="232">
        <v>0</v>
      </c>
      <c r="W586" s="232">
        <v>0</v>
      </c>
      <c r="X586" s="232">
        <v>0</v>
      </c>
      <c r="Y586" s="232">
        <v>0</v>
      </c>
      <c r="Z586" s="232">
        <v>125000</v>
      </c>
      <c r="AA586" s="232">
        <v>0</v>
      </c>
      <c r="AB586" s="232">
        <v>125000</v>
      </c>
      <c r="AC586" s="232">
        <v>125000</v>
      </c>
      <c r="AD586" s="232">
        <v>0</v>
      </c>
      <c r="AE586" s="232">
        <v>125000</v>
      </c>
      <c r="AF586" s="232">
        <v>0</v>
      </c>
      <c r="AG586" s="232">
        <v>0</v>
      </c>
      <c r="AH586" s="232">
        <v>0</v>
      </c>
      <c r="AI586" s="233">
        <v>0</v>
      </c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t="24.6" customHeight="1" thickBot="1" x14ac:dyDescent="0.25">
      <c r="B587" s="6"/>
      <c r="C587" s="6"/>
      <c r="D587" s="6"/>
      <c r="E587" s="6"/>
      <c r="F587" s="6"/>
      <c r="G587" s="6"/>
      <c r="H587" s="428" t="s">
        <v>66</v>
      </c>
      <c r="I587" s="428"/>
      <c r="J587" s="428"/>
      <c r="K587" s="428"/>
      <c r="L587" s="428"/>
      <c r="M587" s="12"/>
      <c r="N587" s="12"/>
      <c r="O587" s="13">
        <f t="shared" ref="O587:AI587" si="43">SUM(O577:O586)</f>
        <v>85214750</v>
      </c>
      <c r="P587" s="14">
        <f t="shared" si="43"/>
        <v>0</v>
      </c>
      <c r="Q587" s="14">
        <f t="shared" si="43"/>
        <v>2020700</v>
      </c>
      <c r="R587" s="14">
        <f t="shared" si="43"/>
        <v>34942000</v>
      </c>
      <c r="S587" s="14">
        <f t="shared" si="43"/>
        <v>0</v>
      </c>
      <c r="T587" s="14">
        <f t="shared" si="43"/>
        <v>1307000</v>
      </c>
      <c r="U587" s="14">
        <f t="shared" si="43"/>
        <v>33635000</v>
      </c>
      <c r="V587" s="14">
        <f t="shared" si="43"/>
        <v>0</v>
      </c>
      <c r="W587" s="14">
        <f t="shared" si="43"/>
        <v>0</v>
      </c>
      <c r="X587" s="14">
        <f t="shared" si="43"/>
        <v>0</v>
      </c>
      <c r="Y587" s="14">
        <f t="shared" si="43"/>
        <v>0</v>
      </c>
      <c r="Z587" s="14">
        <f t="shared" si="43"/>
        <v>23427050</v>
      </c>
      <c r="AA587" s="14">
        <f t="shared" si="43"/>
        <v>0</v>
      </c>
      <c r="AB587" s="14">
        <f t="shared" si="43"/>
        <v>23427050</v>
      </c>
      <c r="AC587" s="14">
        <f t="shared" si="43"/>
        <v>14825000</v>
      </c>
      <c r="AD587" s="14">
        <f t="shared" si="43"/>
        <v>0</v>
      </c>
      <c r="AE587" s="14">
        <f t="shared" si="43"/>
        <v>14825000</v>
      </c>
      <c r="AF587" s="14">
        <f t="shared" si="43"/>
        <v>10000000</v>
      </c>
      <c r="AG587" s="14">
        <f t="shared" si="43"/>
        <v>0</v>
      </c>
      <c r="AH587" s="14">
        <f t="shared" si="43"/>
        <v>10000000</v>
      </c>
      <c r="AI587" s="15">
        <f t="shared" si="43"/>
        <v>0</v>
      </c>
      <c r="AJ587" s="236"/>
      <c r="AK587" s="236"/>
      <c r="AL587" s="234"/>
      <c r="AM587" s="219"/>
      <c r="AN587" s="219"/>
      <c r="AO587" s="219"/>
      <c r="AP587" s="219"/>
      <c r="AQ587" s="219"/>
      <c r="AR587" s="219"/>
      <c r="AS587" s="219"/>
      <c r="AT587" s="219"/>
      <c r="AU587" s="219"/>
      <c r="AV587" s="219"/>
      <c r="AW587" s="219"/>
      <c r="AX587" s="219"/>
      <c r="AY587" s="219"/>
      <c r="AZ587" s="219"/>
      <c r="BA587" s="219"/>
      <c r="BB587" s="219"/>
      <c r="BC587" s="219"/>
      <c r="BD587" s="219"/>
      <c r="BE587" s="219"/>
      <c r="BF587" s="219"/>
      <c r="BG587" s="219"/>
      <c r="BH587" s="219"/>
      <c r="BI587" s="219"/>
      <c r="BJ587" s="219"/>
    </row>
    <row r="588" spans="1:62" ht="24.6" customHeight="1" thickBot="1" x14ac:dyDescent="0.25">
      <c r="B588" s="29"/>
      <c r="C588" s="30" t="s">
        <v>131</v>
      </c>
      <c r="D588" s="29"/>
      <c r="E588" s="29"/>
      <c r="F588" s="29"/>
      <c r="G588" s="29"/>
      <c r="H588" s="29"/>
      <c r="I588" s="29"/>
      <c r="J588" s="29"/>
      <c r="K588" s="204"/>
      <c r="L588" s="29"/>
      <c r="M588" s="29"/>
      <c r="N588" s="29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s="219" customFormat="1" ht="24.6" customHeight="1" x14ac:dyDescent="0.2">
      <c r="A589" s="234"/>
      <c r="B589" s="220">
        <v>200</v>
      </c>
      <c r="C589" s="221">
        <v>5512</v>
      </c>
      <c r="D589" s="221">
        <v>6123</v>
      </c>
      <c r="E589" s="222">
        <v>1</v>
      </c>
      <c r="F589" s="222"/>
      <c r="G589" s="223">
        <v>436</v>
      </c>
      <c r="H589" s="223" t="s">
        <v>719</v>
      </c>
      <c r="I589" s="223" t="s">
        <v>720</v>
      </c>
      <c r="J589" s="223">
        <v>400</v>
      </c>
      <c r="K589" s="223" t="s">
        <v>280</v>
      </c>
      <c r="L589" s="222">
        <v>2025</v>
      </c>
      <c r="M589" s="222">
        <v>2026</v>
      </c>
      <c r="N589" s="224">
        <v>0</v>
      </c>
      <c r="O589" s="224">
        <v>10000000</v>
      </c>
      <c r="P589" s="224">
        <v>0</v>
      </c>
      <c r="Q589" s="224">
        <v>0</v>
      </c>
      <c r="R589" s="224">
        <v>10000000</v>
      </c>
      <c r="S589" s="222"/>
      <c r="T589" s="224">
        <v>0</v>
      </c>
      <c r="U589" s="224">
        <v>4000000</v>
      </c>
      <c r="V589" s="224">
        <v>0</v>
      </c>
      <c r="W589" s="224">
        <v>0</v>
      </c>
      <c r="X589" s="224">
        <v>0</v>
      </c>
      <c r="Y589" s="224">
        <v>6000000</v>
      </c>
      <c r="Z589" s="224">
        <v>0</v>
      </c>
      <c r="AA589" s="224">
        <v>0</v>
      </c>
      <c r="AB589" s="224">
        <v>0</v>
      </c>
      <c r="AC589" s="224">
        <v>0</v>
      </c>
      <c r="AD589" s="224">
        <v>0</v>
      </c>
      <c r="AE589" s="224">
        <v>0</v>
      </c>
      <c r="AF589" s="224">
        <v>0</v>
      </c>
      <c r="AG589" s="224">
        <v>0</v>
      </c>
      <c r="AH589" s="224">
        <v>0</v>
      </c>
      <c r="AI589" s="225">
        <v>0</v>
      </c>
      <c r="AJ589" s="236"/>
      <c r="AK589" s="236"/>
      <c r="AL589" s="234"/>
    </row>
    <row r="590" spans="1:62" s="219" customFormat="1" ht="24.6" customHeight="1" x14ac:dyDescent="0.2">
      <c r="A590" s="234"/>
      <c r="B590" s="226">
        <v>200</v>
      </c>
      <c r="C590" s="215">
        <v>5512</v>
      </c>
      <c r="D590" s="215">
        <v>6123</v>
      </c>
      <c r="E590" s="216">
        <v>1</v>
      </c>
      <c r="F590" s="216"/>
      <c r="G590" s="217">
        <v>436</v>
      </c>
      <c r="H590" s="217" t="s">
        <v>733</v>
      </c>
      <c r="I590" s="217" t="s">
        <v>200</v>
      </c>
      <c r="J590" s="217">
        <v>400</v>
      </c>
      <c r="K590" s="217" t="s">
        <v>423</v>
      </c>
      <c r="L590" s="216">
        <v>2025</v>
      </c>
      <c r="M590" s="216">
        <v>2026</v>
      </c>
      <c r="N590" s="218">
        <v>0</v>
      </c>
      <c r="O590" s="218">
        <v>11000000</v>
      </c>
      <c r="P590" s="218">
        <v>0</v>
      </c>
      <c r="Q590" s="218">
        <v>0</v>
      </c>
      <c r="R590" s="218">
        <v>11000000</v>
      </c>
      <c r="S590" s="216"/>
      <c r="T590" s="218">
        <v>0</v>
      </c>
      <c r="U590" s="218">
        <v>5000000</v>
      </c>
      <c r="V590" s="218">
        <v>0</v>
      </c>
      <c r="W590" s="218">
        <v>0</v>
      </c>
      <c r="X590" s="218">
        <v>0</v>
      </c>
      <c r="Y590" s="218">
        <v>6000000</v>
      </c>
      <c r="Z590" s="218">
        <v>0</v>
      </c>
      <c r="AA590" s="218">
        <v>0</v>
      </c>
      <c r="AB590" s="218">
        <v>0</v>
      </c>
      <c r="AC590" s="218">
        <v>0</v>
      </c>
      <c r="AD590" s="218">
        <v>0</v>
      </c>
      <c r="AE590" s="218">
        <v>0</v>
      </c>
      <c r="AF590" s="218">
        <v>0</v>
      </c>
      <c r="AG590" s="218">
        <v>0</v>
      </c>
      <c r="AH590" s="218">
        <v>0</v>
      </c>
      <c r="AI590" s="227">
        <v>0</v>
      </c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s="219" customFormat="1" ht="24.6" customHeight="1" x14ac:dyDescent="0.2">
      <c r="A591" s="234"/>
      <c r="B591" s="226">
        <v>200</v>
      </c>
      <c r="C591" s="215">
        <v>5512</v>
      </c>
      <c r="D591" s="215">
        <v>6123</v>
      </c>
      <c r="E591" s="216">
        <v>1</v>
      </c>
      <c r="F591" s="216"/>
      <c r="G591" s="217">
        <v>436</v>
      </c>
      <c r="H591" s="217" t="s">
        <v>734</v>
      </c>
      <c r="I591" s="217" t="s">
        <v>429</v>
      </c>
      <c r="J591" s="217">
        <v>400</v>
      </c>
      <c r="K591" s="217" t="s">
        <v>735</v>
      </c>
      <c r="L591" s="216">
        <v>2025</v>
      </c>
      <c r="M591" s="216">
        <v>2026</v>
      </c>
      <c r="N591" s="218">
        <v>0</v>
      </c>
      <c r="O591" s="218">
        <v>11000000</v>
      </c>
      <c r="P591" s="218">
        <v>0</v>
      </c>
      <c r="Q591" s="218">
        <v>0</v>
      </c>
      <c r="R591" s="218">
        <v>11000000</v>
      </c>
      <c r="S591" s="216"/>
      <c r="T591" s="218">
        <v>0</v>
      </c>
      <c r="U591" s="218">
        <v>5000000</v>
      </c>
      <c r="V591" s="218">
        <v>0</v>
      </c>
      <c r="W591" s="218">
        <v>0</v>
      </c>
      <c r="X591" s="218">
        <v>0</v>
      </c>
      <c r="Y591" s="218">
        <v>6000000</v>
      </c>
      <c r="Z591" s="218">
        <v>0</v>
      </c>
      <c r="AA591" s="218">
        <v>0</v>
      </c>
      <c r="AB591" s="218">
        <v>0</v>
      </c>
      <c r="AC591" s="218">
        <v>0</v>
      </c>
      <c r="AD591" s="218">
        <v>0</v>
      </c>
      <c r="AE591" s="218">
        <v>0</v>
      </c>
      <c r="AF591" s="218">
        <v>0</v>
      </c>
      <c r="AG591" s="218">
        <v>0</v>
      </c>
      <c r="AH591" s="218">
        <v>0</v>
      </c>
      <c r="AI591" s="227">
        <v>0</v>
      </c>
      <c r="AJ591" s="236"/>
      <c r="AK591" s="236"/>
      <c r="AL591" s="234"/>
    </row>
    <row r="592" spans="1:62" s="219" customFormat="1" ht="24.6" customHeight="1" x14ac:dyDescent="0.2">
      <c r="A592" s="234"/>
      <c r="B592" s="226">
        <v>200</v>
      </c>
      <c r="C592" s="215">
        <v>5512</v>
      </c>
      <c r="D592" s="215">
        <v>6123</v>
      </c>
      <c r="E592" s="216">
        <v>1</v>
      </c>
      <c r="F592" s="216"/>
      <c r="G592" s="217">
        <v>436</v>
      </c>
      <c r="H592" s="217" t="s">
        <v>721</v>
      </c>
      <c r="I592" s="217" t="s">
        <v>385</v>
      </c>
      <c r="J592" s="217">
        <v>400</v>
      </c>
      <c r="K592" s="217" t="s">
        <v>722</v>
      </c>
      <c r="L592" s="216">
        <v>2025</v>
      </c>
      <c r="M592" s="216">
        <v>2026</v>
      </c>
      <c r="N592" s="218">
        <v>0</v>
      </c>
      <c r="O592" s="218">
        <v>11000000</v>
      </c>
      <c r="P592" s="218">
        <v>0</v>
      </c>
      <c r="Q592" s="218">
        <v>0</v>
      </c>
      <c r="R592" s="218">
        <v>11000000</v>
      </c>
      <c r="S592" s="216"/>
      <c r="T592" s="218">
        <v>0</v>
      </c>
      <c r="U592" s="218">
        <v>5000000</v>
      </c>
      <c r="V592" s="218">
        <v>0</v>
      </c>
      <c r="W592" s="218">
        <v>0</v>
      </c>
      <c r="X592" s="218">
        <v>0</v>
      </c>
      <c r="Y592" s="218">
        <v>6000000</v>
      </c>
      <c r="Z592" s="218">
        <v>0</v>
      </c>
      <c r="AA592" s="218">
        <v>0</v>
      </c>
      <c r="AB592" s="218">
        <v>0</v>
      </c>
      <c r="AC592" s="218">
        <v>0</v>
      </c>
      <c r="AD592" s="218">
        <v>0</v>
      </c>
      <c r="AE592" s="218">
        <v>0</v>
      </c>
      <c r="AF592" s="218">
        <v>0</v>
      </c>
      <c r="AG592" s="218">
        <v>0</v>
      </c>
      <c r="AH592" s="218">
        <v>0</v>
      </c>
      <c r="AI592" s="227">
        <v>0</v>
      </c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s="219" customFormat="1" ht="24.6" customHeight="1" x14ac:dyDescent="0.2">
      <c r="A593" s="234"/>
      <c r="B593" s="226">
        <v>200</v>
      </c>
      <c r="C593" s="215">
        <v>5512</v>
      </c>
      <c r="D593" s="215">
        <v>6123</v>
      </c>
      <c r="E593" s="216">
        <v>1</v>
      </c>
      <c r="F593" s="216"/>
      <c r="G593" s="217">
        <v>436</v>
      </c>
      <c r="H593" s="217" t="s">
        <v>723</v>
      </c>
      <c r="I593" s="217" t="s">
        <v>265</v>
      </c>
      <c r="J593" s="217">
        <v>400</v>
      </c>
      <c r="K593" s="217" t="s">
        <v>280</v>
      </c>
      <c r="L593" s="216">
        <v>2025</v>
      </c>
      <c r="M593" s="216">
        <v>2026</v>
      </c>
      <c r="N593" s="218">
        <v>0</v>
      </c>
      <c r="O593" s="218">
        <v>11000000</v>
      </c>
      <c r="P593" s="218">
        <v>0</v>
      </c>
      <c r="Q593" s="218">
        <v>0</v>
      </c>
      <c r="R593" s="218">
        <v>11000000</v>
      </c>
      <c r="S593" s="216"/>
      <c r="T593" s="218">
        <v>0</v>
      </c>
      <c r="U593" s="218">
        <v>5000000</v>
      </c>
      <c r="V593" s="218">
        <v>0</v>
      </c>
      <c r="W593" s="218">
        <v>0</v>
      </c>
      <c r="X593" s="218">
        <v>0</v>
      </c>
      <c r="Y593" s="218">
        <v>6000000</v>
      </c>
      <c r="Z593" s="218">
        <v>0</v>
      </c>
      <c r="AA593" s="218">
        <v>0</v>
      </c>
      <c r="AB593" s="218">
        <v>0</v>
      </c>
      <c r="AC593" s="218">
        <v>0</v>
      </c>
      <c r="AD593" s="218">
        <v>0</v>
      </c>
      <c r="AE593" s="218">
        <v>0</v>
      </c>
      <c r="AF593" s="218">
        <v>0</v>
      </c>
      <c r="AG593" s="218">
        <v>0</v>
      </c>
      <c r="AH593" s="218">
        <v>0</v>
      </c>
      <c r="AI593" s="227">
        <v>0</v>
      </c>
      <c r="AJ593" s="236"/>
      <c r="AK593" s="236"/>
      <c r="AL593" s="234"/>
    </row>
    <row r="594" spans="1:62" s="219" customFormat="1" ht="24.6" customHeight="1" x14ac:dyDescent="0.2">
      <c r="A594" s="234"/>
      <c r="B594" s="226">
        <v>200</v>
      </c>
      <c r="C594" s="215">
        <v>5512</v>
      </c>
      <c r="D594" s="215">
        <v>6123</v>
      </c>
      <c r="E594" s="216">
        <v>1</v>
      </c>
      <c r="F594" s="216"/>
      <c r="G594" s="217">
        <v>436</v>
      </c>
      <c r="H594" s="217" t="s">
        <v>724</v>
      </c>
      <c r="I594" s="217" t="s">
        <v>200</v>
      </c>
      <c r="J594" s="217">
        <v>400</v>
      </c>
      <c r="K594" s="217" t="s">
        <v>423</v>
      </c>
      <c r="L594" s="216">
        <v>2025</v>
      </c>
      <c r="M594" s="216">
        <v>2026</v>
      </c>
      <c r="N594" s="218">
        <v>0</v>
      </c>
      <c r="O594" s="218">
        <v>11000000</v>
      </c>
      <c r="P594" s="218">
        <v>0</v>
      </c>
      <c r="Q594" s="218">
        <v>0</v>
      </c>
      <c r="R594" s="218">
        <v>11000000</v>
      </c>
      <c r="S594" s="216"/>
      <c r="T594" s="218">
        <v>0</v>
      </c>
      <c r="U594" s="218">
        <v>5000000</v>
      </c>
      <c r="V594" s="218">
        <v>0</v>
      </c>
      <c r="W594" s="218">
        <v>0</v>
      </c>
      <c r="X594" s="218">
        <v>0</v>
      </c>
      <c r="Y594" s="218">
        <v>6000000</v>
      </c>
      <c r="Z594" s="218">
        <v>0</v>
      </c>
      <c r="AA594" s="218">
        <v>0</v>
      </c>
      <c r="AB594" s="218">
        <v>0</v>
      </c>
      <c r="AC594" s="218">
        <v>0</v>
      </c>
      <c r="AD594" s="218">
        <v>0</v>
      </c>
      <c r="AE594" s="218">
        <v>0</v>
      </c>
      <c r="AF594" s="218">
        <v>0</v>
      </c>
      <c r="AG594" s="218">
        <v>0</v>
      </c>
      <c r="AH594" s="218">
        <v>0</v>
      </c>
      <c r="AI594" s="227">
        <v>0</v>
      </c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s="219" customFormat="1" ht="24.6" customHeight="1" thickBot="1" x14ac:dyDescent="0.25">
      <c r="A595" s="234"/>
      <c r="B595" s="228">
        <v>200</v>
      </c>
      <c r="C595" s="229">
        <v>5512</v>
      </c>
      <c r="D595" s="229">
        <v>6123</v>
      </c>
      <c r="E595" s="230">
        <v>1</v>
      </c>
      <c r="F595" s="230"/>
      <c r="G595" s="231">
        <v>436</v>
      </c>
      <c r="H595" s="231" t="s">
        <v>736</v>
      </c>
      <c r="I595" s="231" t="s">
        <v>200</v>
      </c>
      <c r="J595" s="231">
        <v>400</v>
      </c>
      <c r="K595" s="231" t="s">
        <v>423</v>
      </c>
      <c r="L595" s="230">
        <v>2025</v>
      </c>
      <c r="M595" s="230">
        <v>2026</v>
      </c>
      <c r="N595" s="232">
        <v>0</v>
      </c>
      <c r="O595" s="232">
        <v>11000000</v>
      </c>
      <c r="P595" s="232">
        <v>0</v>
      </c>
      <c r="Q595" s="232">
        <v>0</v>
      </c>
      <c r="R595" s="232">
        <v>11000000</v>
      </c>
      <c r="S595" s="230"/>
      <c r="T595" s="232">
        <v>0</v>
      </c>
      <c r="U595" s="232">
        <v>5000000</v>
      </c>
      <c r="V595" s="232">
        <v>0</v>
      </c>
      <c r="W595" s="232">
        <v>0</v>
      </c>
      <c r="X595" s="232">
        <v>0</v>
      </c>
      <c r="Y595" s="232">
        <v>6000000</v>
      </c>
      <c r="Z595" s="232">
        <v>0</v>
      </c>
      <c r="AA595" s="232">
        <v>0</v>
      </c>
      <c r="AB595" s="232">
        <v>0</v>
      </c>
      <c r="AC595" s="232">
        <v>0</v>
      </c>
      <c r="AD595" s="232">
        <v>0</v>
      </c>
      <c r="AE595" s="232">
        <v>0</v>
      </c>
      <c r="AF595" s="232">
        <v>0</v>
      </c>
      <c r="AG595" s="232">
        <v>0</v>
      </c>
      <c r="AH595" s="232">
        <v>0</v>
      </c>
      <c r="AI595" s="233">
        <v>0</v>
      </c>
      <c r="AJ595" s="236"/>
      <c r="AK595" s="236"/>
      <c r="AL595" s="234"/>
    </row>
    <row r="596" spans="1:62" ht="24.6" customHeight="1" thickBot="1" x14ac:dyDescent="0.25">
      <c r="B596" s="6"/>
      <c r="C596" s="6"/>
      <c r="D596" s="6"/>
      <c r="E596" s="6"/>
      <c r="F596" s="6"/>
      <c r="G596" s="6"/>
      <c r="H596" s="428" t="s">
        <v>80</v>
      </c>
      <c r="I596" s="428"/>
      <c r="J596" s="428"/>
      <c r="K596" s="428"/>
      <c r="L596" s="428"/>
      <c r="M596" s="12"/>
      <c r="N596" s="12"/>
      <c r="O596" s="13">
        <f>SUM(O589:O595)</f>
        <v>76000000</v>
      </c>
      <c r="P596" s="14">
        <f>SUM(P589:P595)</f>
        <v>0</v>
      </c>
      <c r="Q596" s="14">
        <f>SUM(Q589:Q595)</f>
        <v>0</v>
      </c>
      <c r="R596" s="14">
        <f>SUM(R589:R595)</f>
        <v>76000000</v>
      </c>
      <c r="S596" s="14"/>
      <c r="T596" s="14">
        <f t="shared" ref="T596:AI596" si="44">SUM(T589:T595)</f>
        <v>0</v>
      </c>
      <c r="U596" s="14">
        <f t="shared" si="44"/>
        <v>34000000</v>
      </c>
      <c r="V596" s="14">
        <f t="shared" si="44"/>
        <v>0</v>
      </c>
      <c r="W596" s="14">
        <f t="shared" si="44"/>
        <v>0</v>
      </c>
      <c r="X596" s="14">
        <f t="shared" si="44"/>
        <v>0</v>
      </c>
      <c r="Y596" s="14">
        <f t="shared" si="44"/>
        <v>42000000</v>
      </c>
      <c r="Z596" s="14">
        <f t="shared" si="44"/>
        <v>0</v>
      </c>
      <c r="AA596" s="14">
        <f t="shared" si="44"/>
        <v>0</v>
      </c>
      <c r="AB596" s="14">
        <f t="shared" si="44"/>
        <v>0</v>
      </c>
      <c r="AC596" s="14">
        <f t="shared" si="44"/>
        <v>0</v>
      </c>
      <c r="AD596" s="14">
        <f t="shared" si="44"/>
        <v>0</v>
      </c>
      <c r="AE596" s="14">
        <f t="shared" si="44"/>
        <v>0</v>
      </c>
      <c r="AF596" s="14">
        <f t="shared" si="44"/>
        <v>0</v>
      </c>
      <c r="AG596" s="14">
        <f t="shared" si="44"/>
        <v>0</v>
      </c>
      <c r="AH596" s="14">
        <f t="shared" si="44"/>
        <v>0</v>
      </c>
      <c r="AI596" s="15">
        <f t="shared" si="44"/>
        <v>0</v>
      </c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t="24.6" customHeight="1" thickBot="1" x14ac:dyDescent="0.25">
      <c r="B597" s="6"/>
      <c r="C597" s="17" t="s">
        <v>147</v>
      </c>
      <c r="D597" s="6"/>
      <c r="E597" s="6"/>
      <c r="F597" s="6"/>
      <c r="G597" s="6"/>
      <c r="H597" s="6"/>
      <c r="I597" s="6"/>
      <c r="J597" s="6"/>
      <c r="K597" s="201"/>
      <c r="L597" s="6"/>
      <c r="M597" s="6"/>
      <c r="N597" s="6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236"/>
      <c r="AK597" s="236"/>
      <c r="AL597" s="234"/>
      <c r="AM597" s="219"/>
      <c r="AN597" s="219"/>
      <c r="AO597" s="219"/>
      <c r="AP597" s="219"/>
      <c r="AQ597" s="219"/>
      <c r="AR597" s="219"/>
      <c r="AS597" s="219"/>
      <c r="AT597" s="219"/>
      <c r="AU597" s="219"/>
      <c r="AV597" s="219"/>
      <c r="AW597" s="219"/>
      <c r="AX597" s="219"/>
      <c r="AY597" s="219"/>
      <c r="AZ597" s="219"/>
      <c r="BA597" s="219"/>
      <c r="BB597" s="219"/>
      <c r="BC597" s="219"/>
      <c r="BD597" s="219"/>
      <c r="BE597" s="219"/>
      <c r="BF597" s="219"/>
      <c r="BG597" s="219"/>
      <c r="BH597" s="219"/>
      <c r="BI597" s="219"/>
      <c r="BJ597" s="219"/>
    </row>
    <row r="598" spans="1:62" s="219" customFormat="1" ht="24.6" customHeight="1" x14ac:dyDescent="0.2">
      <c r="A598" s="234"/>
      <c r="B598" s="220">
        <v>230</v>
      </c>
      <c r="C598" s="221">
        <v>5522</v>
      </c>
      <c r="D598" s="221">
        <v>6121</v>
      </c>
      <c r="E598" s="222">
        <v>5</v>
      </c>
      <c r="F598" s="222">
        <v>8177000000</v>
      </c>
      <c r="G598" s="223" t="s">
        <v>178</v>
      </c>
      <c r="H598" s="223" t="s">
        <v>861</v>
      </c>
      <c r="I598" s="223" t="s">
        <v>200</v>
      </c>
      <c r="J598" s="223">
        <v>400</v>
      </c>
      <c r="K598" s="223" t="s">
        <v>726</v>
      </c>
      <c r="L598" s="222">
        <v>2014</v>
      </c>
      <c r="M598" s="222">
        <v>2028</v>
      </c>
      <c r="N598" s="224">
        <v>0</v>
      </c>
      <c r="O598" s="224">
        <v>302500</v>
      </c>
      <c r="P598" s="224">
        <v>302500</v>
      </c>
      <c r="Q598" s="224">
        <v>0</v>
      </c>
      <c r="R598" s="224">
        <v>0</v>
      </c>
      <c r="S598" s="222"/>
      <c r="T598" s="224">
        <v>0</v>
      </c>
      <c r="U598" s="224">
        <v>0</v>
      </c>
      <c r="V598" s="224">
        <v>0</v>
      </c>
      <c r="W598" s="224">
        <v>0</v>
      </c>
      <c r="X598" s="224">
        <v>0</v>
      </c>
      <c r="Y598" s="224">
        <v>0</v>
      </c>
      <c r="Z598" s="224">
        <v>0</v>
      </c>
      <c r="AA598" s="224">
        <v>0</v>
      </c>
      <c r="AB598" s="224">
        <v>0</v>
      </c>
      <c r="AC598" s="224">
        <v>0</v>
      </c>
      <c r="AD598" s="224">
        <v>0</v>
      </c>
      <c r="AE598" s="224">
        <v>0</v>
      </c>
      <c r="AF598" s="224">
        <v>0</v>
      </c>
      <c r="AG598" s="224">
        <v>0</v>
      </c>
      <c r="AH598" s="224">
        <v>0</v>
      </c>
      <c r="AI598" s="225">
        <v>0</v>
      </c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s="219" customFormat="1" ht="24.6" customHeight="1" x14ac:dyDescent="0.2">
      <c r="A599" s="234"/>
      <c r="B599" s="226">
        <v>230</v>
      </c>
      <c r="C599" s="215">
        <v>5522</v>
      </c>
      <c r="D599" s="215">
        <v>6121</v>
      </c>
      <c r="E599" s="216">
        <v>1</v>
      </c>
      <c r="F599" s="216">
        <v>8302000000</v>
      </c>
      <c r="G599" s="217" t="s">
        <v>178</v>
      </c>
      <c r="H599" s="217" t="s">
        <v>862</v>
      </c>
      <c r="I599" s="217" t="s">
        <v>200</v>
      </c>
      <c r="J599" s="217">
        <v>400</v>
      </c>
      <c r="K599" s="217" t="s">
        <v>726</v>
      </c>
      <c r="L599" s="216">
        <v>2010</v>
      </c>
      <c r="M599" s="216">
        <v>2028</v>
      </c>
      <c r="N599" s="218">
        <v>0</v>
      </c>
      <c r="O599" s="218">
        <v>29448849</v>
      </c>
      <c r="P599" s="218">
        <v>6448849</v>
      </c>
      <c r="Q599" s="218">
        <v>0</v>
      </c>
      <c r="R599" s="218">
        <v>1000000</v>
      </c>
      <c r="S599" s="216"/>
      <c r="T599" s="218">
        <v>0</v>
      </c>
      <c r="U599" s="218">
        <v>1000000</v>
      </c>
      <c r="V599" s="218">
        <v>0</v>
      </c>
      <c r="W599" s="218">
        <v>0</v>
      </c>
      <c r="X599" s="218">
        <v>0</v>
      </c>
      <c r="Y599" s="218">
        <v>0</v>
      </c>
      <c r="Z599" s="218">
        <v>10000000</v>
      </c>
      <c r="AA599" s="218">
        <v>0</v>
      </c>
      <c r="AB599" s="218">
        <v>10000000</v>
      </c>
      <c r="AC599" s="218">
        <v>3000000</v>
      </c>
      <c r="AD599" s="218">
        <v>0</v>
      </c>
      <c r="AE599" s="218">
        <v>3000000</v>
      </c>
      <c r="AF599" s="218">
        <v>9000000</v>
      </c>
      <c r="AG599" s="218">
        <v>0</v>
      </c>
      <c r="AH599" s="218">
        <v>9000000</v>
      </c>
      <c r="AI599" s="227">
        <v>0</v>
      </c>
      <c r="AJ599" s="236"/>
      <c r="AK599" s="236"/>
      <c r="AL599" s="234"/>
    </row>
    <row r="600" spans="1:62" s="219" customFormat="1" ht="24.6" customHeight="1" x14ac:dyDescent="0.2">
      <c r="A600" s="234"/>
      <c r="B600" s="226">
        <v>121</v>
      </c>
      <c r="C600" s="215">
        <v>5522</v>
      </c>
      <c r="D600" s="215">
        <v>6121</v>
      </c>
      <c r="E600" s="216">
        <v>1</v>
      </c>
      <c r="F600" s="216"/>
      <c r="G600" s="217">
        <v>436</v>
      </c>
      <c r="H600" s="217" t="s">
        <v>727</v>
      </c>
      <c r="I600" s="217" t="s">
        <v>200</v>
      </c>
      <c r="J600" s="217">
        <v>400</v>
      </c>
      <c r="K600" s="217" t="s">
        <v>726</v>
      </c>
      <c r="L600" s="216">
        <v>2025</v>
      </c>
      <c r="M600" s="216">
        <v>2025</v>
      </c>
      <c r="N600" s="218">
        <v>0</v>
      </c>
      <c r="O600" s="218">
        <v>2800000</v>
      </c>
      <c r="P600" s="218">
        <v>0</v>
      </c>
      <c r="Q600" s="218">
        <v>0</v>
      </c>
      <c r="R600" s="218">
        <v>2800000</v>
      </c>
      <c r="S600" s="216"/>
      <c r="T600" s="218">
        <v>0</v>
      </c>
      <c r="U600" s="218">
        <v>2800000</v>
      </c>
      <c r="V600" s="218">
        <v>0</v>
      </c>
      <c r="W600" s="218">
        <v>0</v>
      </c>
      <c r="X600" s="218">
        <v>0</v>
      </c>
      <c r="Y600" s="218">
        <v>0</v>
      </c>
      <c r="Z600" s="218">
        <v>0</v>
      </c>
      <c r="AA600" s="218">
        <v>0</v>
      </c>
      <c r="AB600" s="218">
        <v>0</v>
      </c>
      <c r="AC600" s="218">
        <v>0</v>
      </c>
      <c r="AD600" s="218">
        <v>0</v>
      </c>
      <c r="AE600" s="218">
        <v>0</v>
      </c>
      <c r="AF600" s="218">
        <v>0</v>
      </c>
      <c r="AG600" s="218">
        <v>0</v>
      </c>
      <c r="AH600" s="218">
        <v>0</v>
      </c>
      <c r="AI600" s="227">
        <v>0</v>
      </c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s="219" customFormat="1" ht="24.6" customHeight="1" x14ac:dyDescent="0.2">
      <c r="A601" s="234"/>
      <c r="B601" s="226">
        <v>121</v>
      </c>
      <c r="C601" s="215">
        <v>5522</v>
      </c>
      <c r="D601" s="215">
        <v>6121</v>
      </c>
      <c r="E601" s="216">
        <v>2</v>
      </c>
      <c r="F601" s="216"/>
      <c r="G601" s="217">
        <v>436</v>
      </c>
      <c r="H601" s="217" t="s">
        <v>728</v>
      </c>
      <c r="I601" s="217" t="s">
        <v>184</v>
      </c>
      <c r="J601" s="217">
        <v>400</v>
      </c>
      <c r="K601" s="217" t="s">
        <v>726</v>
      </c>
      <c r="L601" s="216">
        <v>2027</v>
      </c>
      <c r="M601" s="216">
        <v>2027</v>
      </c>
      <c r="N601" s="218">
        <v>0</v>
      </c>
      <c r="O601" s="218">
        <v>30000000</v>
      </c>
      <c r="P601" s="218">
        <v>0</v>
      </c>
      <c r="Q601" s="218">
        <v>0</v>
      </c>
      <c r="R601" s="218">
        <v>0</v>
      </c>
      <c r="S601" s="216"/>
      <c r="T601" s="218">
        <v>0</v>
      </c>
      <c r="U601" s="218">
        <v>0</v>
      </c>
      <c r="V601" s="218">
        <v>0</v>
      </c>
      <c r="W601" s="218">
        <v>0</v>
      </c>
      <c r="X601" s="218">
        <v>0</v>
      </c>
      <c r="Y601" s="218">
        <v>0</v>
      </c>
      <c r="Z601" s="218">
        <v>0</v>
      </c>
      <c r="AA601" s="218">
        <v>0</v>
      </c>
      <c r="AB601" s="218">
        <v>0</v>
      </c>
      <c r="AC601" s="218">
        <v>30000000</v>
      </c>
      <c r="AD601" s="218">
        <v>0</v>
      </c>
      <c r="AE601" s="218">
        <v>30000000</v>
      </c>
      <c r="AF601" s="218">
        <v>0</v>
      </c>
      <c r="AG601" s="218">
        <v>0</v>
      </c>
      <c r="AH601" s="218">
        <v>0</v>
      </c>
      <c r="AI601" s="227">
        <v>0</v>
      </c>
      <c r="AJ601" s="236"/>
      <c r="AK601" s="236"/>
      <c r="AL601" s="234"/>
    </row>
    <row r="602" spans="1:62" s="219" customFormat="1" ht="24.6" customHeight="1" x14ac:dyDescent="0.2">
      <c r="A602" s="234"/>
      <c r="B602" s="226">
        <v>121</v>
      </c>
      <c r="C602" s="215">
        <v>5522</v>
      </c>
      <c r="D602" s="215">
        <v>6121</v>
      </c>
      <c r="E602" s="216">
        <v>1</v>
      </c>
      <c r="F602" s="216"/>
      <c r="G602" s="217">
        <v>436</v>
      </c>
      <c r="H602" s="217" t="s">
        <v>729</v>
      </c>
      <c r="I602" s="217" t="s">
        <v>224</v>
      </c>
      <c r="J602" s="217">
        <v>400</v>
      </c>
      <c r="K602" s="217" t="s">
        <v>726</v>
      </c>
      <c r="L602" s="216">
        <v>2025</v>
      </c>
      <c r="M602" s="216">
        <v>26</v>
      </c>
      <c r="N602" s="218">
        <v>0</v>
      </c>
      <c r="O602" s="218">
        <v>37000000</v>
      </c>
      <c r="P602" s="218">
        <v>0</v>
      </c>
      <c r="Q602" s="218">
        <v>0</v>
      </c>
      <c r="R602" s="218">
        <v>20000000</v>
      </c>
      <c r="S602" s="216"/>
      <c r="T602" s="218">
        <v>0</v>
      </c>
      <c r="U602" s="218">
        <v>20000000</v>
      </c>
      <c r="V602" s="218">
        <v>0</v>
      </c>
      <c r="W602" s="218">
        <v>0</v>
      </c>
      <c r="X602" s="218">
        <v>0</v>
      </c>
      <c r="Y602" s="218">
        <v>0</v>
      </c>
      <c r="Z602" s="218">
        <v>17000000</v>
      </c>
      <c r="AA602" s="218">
        <v>0</v>
      </c>
      <c r="AB602" s="218">
        <v>17000000</v>
      </c>
      <c r="AC602" s="218">
        <v>0</v>
      </c>
      <c r="AD602" s="218">
        <v>0</v>
      </c>
      <c r="AE602" s="218">
        <v>0</v>
      </c>
      <c r="AF602" s="218">
        <v>0</v>
      </c>
      <c r="AG602" s="218">
        <v>0</v>
      </c>
      <c r="AH602" s="218">
        <v>0</v>
      </c>
      <c r="AI602" s="227">
        <v>0</v>
      </c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s="219" customFormat="1" ht="24.6" customHeight="1" x14ac:dyDescent="0.2">
      <c r="A603" s="234"/>
      <c r="B603" s="226">
        <v>121</v>
      </c>
      <c r="C603" s="215">
        <v>5522</v>
      </c>
      <c r="D603" s="215">
        <v>6121</v>
      </c>
      <c r="E603" s="216">
        <v>1</v>
      </c>
      <c r="F603" s="216"/>
      <c r="G603" s="217">
        <v>436</v>
      </c>
      <c r="H603" s="217" t="s">
        <v>730</v>
      </c>
      <c r="I603" s="217" t="s">
        <v>184</v>
      </c>
      <c r="J603" s="217">
        <v>400</v>
      </c>
      <c r="K603" s="217" t="s">
        <v>726</v>
      </c>
      <c r="L603" s="216">
        <v>2025</v>
      </c>
      <c r="M603" s="216">
        <v>2025</v>
      </c>
      <c r="N603" s="218">
        <v>0</v>
      </c>
      <c r="O603" s="218">
        <v>700000</v>
      </c>
      <c r="P603" s="218">
        <v>0</v>
      </c>
      <c r="Q603" s="218">
        <v>0</v>
      </c>
      <c r="R603" s="218">
        <v>700000</v>
      </c>
      <c r="S603" s="216"/>
      <c r="T603" s="218">
        <v>0</v>
      </c>
      <c r="U603" s="218">
        <v>700000</v>
      </c>
      <c r="V603" s="218">
        <v>0</v>
      </c>
      <c r="W603" s="218">
        <v>0</v>
      </c>
      <c r="X603" s="218">
        <v>0</v>
      </c>
      <c r="Y603" s="218">
        <v>0</v>
      </c>
      <c r="Z603" s="218">
        <v>0</v>
      </c>
      <c r="AA603" s="218">
        <v>0</v>
      </c>
      <c r="AB603" s="218">
        <v>0</v>
      </c>
      <c r="AC603" s="218">
        <v>0</v>
      </c>
      <c r="AD603" s="218">
        <v>0</v>
      </c>
      <c r="AE603" s="218">
        <v>0</v>
      </c>
      <c r="AF603" s="218">
        <v>0</v>
      </c>
      <c r="AG603" s="218">
        <v>0</v>
      </c>
      <c r="AH603" s="218">
        <v>0</v>
      </c>
      <c r="AI603" s="227">
        <v>0</v>
      </c>
      <c r="AJ603" s="236"/>
      <c r="AK603" s="236"/>
      <c r="AL603" s="234"/>
    </row>
    <row r="604" spans="1:62" s="219" customFormat="1" ht="24.6" customHeight="1" x14ac:dyDescent="0.2">
      <c r="A604" s="234"/>
      <c r="B604" s="226">
        <v>121</v>
      </c>
      <c r="C604" s="215">
        <v>5522</v>
      </c>
      <c r="D604" s="215">
        <v>6121</v>
      </c>
      <c r="E604" s="216">
        <v>2</v>
      </c>
      <c r="F604" s="216"/>
      <c r="G604" s="217">
        <v>436</v>
      </c>
      <c r="H604" s="217" t="s">
        <v>731</v>
      </c>
      <c r="I604" s="217" t="s">
        <v>193</v>
      </c>
      <c r="J604" s="217">
        <v>400</v>
      </c>
      <c r="K604" s="217" t="s">
        <v>726</v>
      </c>
      <c r="L604" s="216">
        <v>2025</v>
      </c>
      <c r="M604" s="216">
        <v>2029</v>
      </c>
      <c r="N604" s="218">
        <v>0</v>
      </c>
      <c r="O604" s="218">
        <v>33500000</v>
      </c>
      <c r="P604" s="218">
        <v>0</v>
      </c>
      <c r="Q604" s="218">
        <v>0</v>
      </c>
      <c r="R604" s="218">
        <v>500000</v>
      </c>
      <c r="S604" s="216"/>
      <c r="T604" s="218">
        <v>0</v>
      </c>
      <c r="U604" s="218">
        <v>500000</v>
      </c>
      <c r="V604" s="218">
        <v>0</v>
      </c>
      <c r="W604" s="218">
        <v>0</v>
      </c>
      <c r="X604" s="218">
        <v>0</v>
      </c>
      <c r="Y604" s="218">
        <v>0</v>
      </c>
      <c r="Z604" s="218">
        <v>0</v>
      </c>
      <c r="AA604" s="218">
        <v>0</v>
      </c>
      <c r="AB604" s="218">
        <v>0</v>
      </c>
      <c r="AC604" s="218">
        <v>0</v>
      </c>
      <c r="AD604" s="218">
        <v>0</v>
      </c>
      <c r="AE604" s="218">
        <v>0</v>
      </c>
      <c r="AF604" s="218">
        <v>20000000</v>
      </c>
      <c r="AG604" s="218">
        <v>0</v>
      </c>
      <c r="AH604" s="218">
        <v>20000000</v>
      </c>
      <c r="AI604" s="227">
        <v>13000000</v>
      </c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s="219" customFormat="1" ht="24.6" customHeight="1" x14ac:dyDescent="0.2">
      <c r="A605" s="234"/>
      <c r="B605" s="331">
        <v>121</v>
      </c>
      <c r="C605" s="318">
        <v>5522</v>
      </c>
      <c r="D605" s="318">
        <v>6121</v>
      </c>
      <c r="E605" s="319">
        <v>1</v>
      </c>
      <c r="F605" s="319"/>
      <c r="G605" s="320">
        <v>436</v>
      </c>
      <c r="H605" s="320" t="s">
        <v>899</v>
      </c>
      <c r="I605" s="320" t="s">
        <v>184</v>
      </c>
      <c r="J605" s="320">
        <v>400</v>
      </c>
      <c r="K605" s="320" t="s">
        <v>726</v>
      </c>
      <c r="L605" s="319">
        <v>2024</v>
      </c>
      <c r="M605" s="319">
        <v>2025</v>
      </c>
      <c r="N605" s="321">
        <v>0</v>
      </c>
      <c r="O605" s="321">
        <v>1999601</v>
      </c>
      <c r="P605" s="321">
        <v>0</v>
      </c>
      <c r="Q605" s="321">
        <v>168601</v>
      </c>
      <c r="R605" s="321">
        <v>1831000</v>
      </c>
      <c r="S605" s="319"/>
      <c r="T605" s="321">
        <v>1831000</v>
      </c>
      <c r="U605" s="321">
        <v>0</v>
      </c>
      <c r="V605" s="321">
        <v>0</v>
      </c>
      <c r="W605" s="321">
        <v>0</v>
      </c>
      <c r="X605" s="321">
        <v>0</v>
      </c>
      <c r="Y605" s="321">
        <v>0</v>
      </c>
      <c r="Z605" s="321">
        <v>0</v>
      </c>
      <c r="AA605" s="321">
        <v>0</v>
      </c>
      <c r="AB605" s="321">
        <v>0</v>
      </c>
      <c r="AC605" s="321">
        <v>0</v>
      </c>
      <c r="AD605" s="321">
        <v>0</v>
      </c>
      <c r="AE605" s="321">
        <v>0</v>
      </c>
      <c r="AF605" s="321">
        <v>0</v>
      </c>
      <c r="AG605" s="321">
        <v>0</v>
      </c>
      <c r="AH605" s="321">
        <v>0</v>
      </c>
      <c r="AI605" s="332">
        <v>0</v>
      </c>
      <c r="AJ605" s="236"/>
      <c r="AK605" s="236"/>
      <c r="AL605" s="234"/>
    </row>
    <row r="606" spans="1:62" s="219" customFormat="1" ht="24.6" customHeight="1" thickBot="1" x14ac:dyDescent="0.25">
      <c r="A606" s="234"/>
      <c r="B606" s="228">
        <v>121</v>
      </c>
      <c r="C606" s="229">
        <v>5522</v>
      </c>
      <c r="D606" s="229">
        <v>6121</v>
      </c>
      <c r="E606" s="230">
        <v>2</v>
      </c>
      <c r="F606" s="230"/>
      <c r="G606" s="231">
        <v>436</v>
      </c>
      <c r="H606" s="231" t="s">
        <v>732</v>
      </c>
      <c r="I606" s="231" t="s">
        <v>184</v>
      </c>
      <c r="J606" s="231">
        <v>400</v>
      </c>
      <c r="K606" s="231" t="s">
        <v>726</v>
      </c>
      <c r="L606" s="230">
        <v>2026</v>
      </c>
      <c r="M606" s="230">
        <v>2026</v>
      </c>
      <c r="N606" s="232">
        <v>0</v>
      </c>
      <c r="O606" s="232">
        <v>7000000</v>
      </c>
      <c r="P606" s="232">
        <v>0</v>
      </c>
      <c r="Q606" s="232">
        <v>0</v>
      </c>
      <c r="R606" s="232">
        <v>0</v>
      </c>
      <c r="S606" s="230"/>
      <c r="T606" s="232">
        <v>0</v>
      </c>
      <c r="U606" s="232">
        <v>0</v>
      </c>
      <c r="V606" s="232">
        <v>0</v>
      </c>
      <c r="W606" s="232">
        <v>0</v>
      </c>
      <c r="X606" s="232">
        <v>0</v>
      </c>
      <c r="Y606" s="232">
        <v>0</v>
      </c>
      <c r="Z606" s="232">
        <v>7000000</v>
      </c>
      <c r="AA606" s="232">
        <v>0</v>
      </c>
      <c r="AB606" s="232">
        <v>7000000</v>
      </c>
      <c r="AC606" s="232">
        <v>0</v>
      </c>
      <c r="AD606" s="232">
        <v>0</v>
      </c>
      <c r="AE606" s="232">
        <v>0</v>
      </c>
      <c r="AF606" s="232">
        <v>0</v>
      </c>
      <c r="AG606" s="232">
        <v>0</v>
      </c>
      <c r="AH606" s="232">
        <v>0</v>
      </c>
      <c r="AI606" s="233">
        <v>0</v>
      </c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ht="24.6" customHeight="1" thickBot="1" x14ac:dyDescent="0.25">
      <c r="B607" s="6"/>
      <c r="C607" s="6"/>
      <c r="D607" s="6"/>
      <c r="E607" s="6"/>
      <c r="F607" s="6"/>
      <c r="G607" s="6"/>
      <c r="H607" s="428" t="s">
        <v>63</v>
      </c>
      <c r="I607" s="428"/>
      <c r="J607" s="428"/>
      <c r="K607" s="428"/>
      <c r="L607" s="428"/>
      <c r="M607" s="12"/>
      <c r="N607" s="12"/>
      <c r="O607" s="13">
        <f>SUM(O598:O606)</f>
        <v>142750950</v>
      </c>
      <c r="P607" s="14">
        <f>SUM(P598:P606)</f>
        <v>6751349</v>
      </c>
      <c r="Q607" s="14">
        <f>SUM(Q598:Q606)</f>
        <v>168601</v>
      </c>
      <c r="R607" s="14">
        <f>SUM(R598:R606)</f>
        <v>26831000</v>
      </c>
      <c r="S607" s="14"/>
      <c r="T607" s="14">
        <f t="shared" ref="T607:AI607" si="45">SUM(T598:T606)</f>
        <v>1831000</v>
      </c>
      <c r="U607" s="14">
        <f t="shared" si="45"/>
        <v>25000000</v>
      </c>
      <c r="V607" s="14">
        <f t="shared" si="45"/>
        <v>0</v>
      </c>
      <c r="W607" s="14">
        <f t="shared" si="45"/>
        <v>0</v>
      </c>
      <c r="X607" s="14">
        <f t="shared" si="45"/>
        <v>0</v>
      </c>
      <c r="Y607" s="14">
        <f t="shared" si="45"/>
        <v>0</v>
      </c>
      <c r="Z607" s="14">
        <f t="shared" si="45"/>
        <v>34000000</v>
      </c>
      <c r="AA607" s="14">
        <f t="shared" si="45"/>
        <v>0</v>
      </c>
      <c r="AB607" s="14">
        <f t="shared" si="45"/>
        <v>34000000</v>
      </c>
      <c r="AC607" s="14">
        <f t="shared" si="45"/>
        <v>33000000</v>
      </c>
      <c r="AD607" s="14">
        <f t="shared" si="45"/>
        <v>0</v>
      </c>
      <c r="AE607" s="14">
        <f t="shared" si="45"/>
        <v>33000000</v>
      </c>
      <c r="AF607" s="14">
        <f t="shared" si="45"/>
        <v>29000000</v>
      </c>
      <c r="AG607" s="14">
        <f t="shared" si="45"/>
        <v>0</v>
      </c>
      <c r="AH607" s="14">
        <f t="shared" si="45"/>
        <v>29000000</v>
      </c>
      <c r="AI607" s="15">
        <f t="shared" si="45"/>
        <v>13000000</v>
      </c>
      <c r="AJ607" s="236"/>
      <c r="AK607" s="236"/>
      <c r="AL607" s="234"/>
      <c r="AM607" s="219"/>
      <c r="AN607" s="219"/>
      <c r="AO607" s="219"/>
      <c r="AP607" s="219"/>
      <c r="AQ607" s="219"/>
      <c r="AR607" s="219"/>
      <c r="AS607" s="219"/>
      <c r="AT607" s="219"/>
      <c r="AU607" s="219"/>
      <c r="AV607" s="219"/>
      <c r="AW607" s="219"/>
      <c r="AX607" s="219"/>
      <c r="AY607" s="219"/>
      <c r="AZ607" s="219"/>
      <c r="BA607" s="219"/>
      <c r="BB607" s="219"/>
      <c r="BC607" s="219"/>
      <c r="BD607" s="219"/>
      <c r="BE607" s="219"/>
      <c r="BF607" s="219"/>
      <c r="BG607" s="219"/>
      <c r="BH607" s="219"/>
      <c r="BI607" s="219"/>
      <c r="BJ607" s="219"/>
    </row>
    <row r="608" spans="1:62" ht="24.6" customHeight="1" x14ac:dyDescent="0.2">
      <c r="B608" s="6"/>
      <c r="C608" s="9" t="s">
        <v>53</v>
      </c>
      <c r="D608" s="6"/>
      <c r="E608" s="6"/>
      <c r="F608" s="6"/>
      <c r="G608" s="6"/>
      <c r="H608" s="6"/>
      <c r="I608" s="6"/>
      <c r="J608" s="6"/>
      <c r="K608" s="201"/>
      <c r="L608" s="6"/>
      <c r="M608" s="6"/>
      <c r="N608" s="6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24.6" customHeight="1" thickBot="1" x14ac:dyDescent="0.25">
      <c r="B609" s="6"/>
      <c r="C609" s="17" t="s">
        <v>148</v>
      </c>
      <c r="D609" s="6"/>
      <c r="E609" s="6"/>
      <c r="F609" s="6"/>
      <c r="G609" s="6"/>
      <c r="H609" s="6"/>
      <c r="I609" s="6"/>
      <c r="J609" s="6"/>
      <c r="K609" s="201"/>
      <c r="L609" s="6"/>
      <c r="M609" s="6"/>
      <c r="N609" s="6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236"/>
      <c r="AK609" s="236"/>
      <c r="AL609" s="234"/>
      <c r="AM609" s="219"/>
      <c r="AN609" s="219"/>
      <c r="AO609" s="219"/>
      <c r="AP609" s="219"/>
      <c r="AQ609" s="219"/>
      <c r="AR609" s="219"/>
      <c r="AS609" s="219"/>
      <c r="AT609" s="219"/>
      <c r="AU609" s="219"/>
      <c r="AV609" s="219"/>
      <c r="AW609" s="219"/>
      <c r="AX609" s="219"/>
      <c r="AY609" s="219"/>
      <c r="AZ609" s="219"/>
      <c r="BA609" s="219"/>
      <c r="BB609" s="219"/>
      <c r="BC609" s="219"/>
      <c r="BD609" s="219"/>
      <c r="BE609" s="219"/>
      <c r="BF609" s="219"/>
      <c r="BG609" s="219"/>
      <c r="BH609" s="219"/>
      <c r="BI609" s="219"/>
      <c r="BJ609" s="219"/>
    </row>
    <row r="610" spans="1:62" s="283" customFormat="1" ht="24.6" customHeight="1" x14ac:dyDescent="0.2">
      <c r="A610" s="2"/>
      <c r="B610" s="333">
        <v>133</v>
      </c>
      <c r="C610" s="334">
        <v>6171</v>
      </c>
      <c r="D610" s="334">
        <v>6111</v>
      </c>
      <c r="E610" s="335">
        <v>1</v>
      </c>
      <c r="F610" s="335"/>
      <c r="G610" s="336" t="s">
        <v>737</v>
      </c>
      <c r="H610" s="336" t="s">
        <v>738</v>
      </c>
      <c r="I610" s="336" t="s">
        <v>197</v>
      </c>
      <c r="J610" s="336">
        <v>400</v>
      </c>
      <c r="K610" s="336" t="s">
        <v>181</v>
      </c>
      <c r="L610" s="335">
        <v>2025</v>
      </c>
      <c r="M610" s="335">
        <v>2026</v>
      </c>
      <c r="N610" s="337">
        <v>0</v>
      </c>
      <c r="O610" s="337">
        <v>6000000</v>
      </c>
      <c r="P610" s="337">
        <v>0</v>
      </c>
      <c r="Q610" s="337">
        <v>0</v>
      </c>
      <c r="R610" s="337">
        <v>4600000</v>
      </c>
      <c r="S610" s="335"/>
      <c r="T610" s="337">
        <v>0</v>
      </c>
      <c r="U610" s="337">
        <v>4600000</v>
      </c>
      <c r="V610" s="337">
        <v>0</v>
      </c>
      <c r="W610" s="337">
        <v>0</v>
      </c>
      <c r="X610" s="337">
        <v>0</v>
      </c>
      <c r="Y610" s="337">
        <v>0</v>
      </c>
      <c r="Z610" s="337">
        <v>1400000</v>
      </c>
      <c r="AA610" s="337">
        <v>0</v>
      </c>
      <c r="AB610" s="334">
        <v>1400000</v>
      </c>
      <c r="AC610" s="337">
        <v>0</v>
      </c>
      <c r="AD610" s="337">
        <v>0</v>
      </c>
      <c r="AE610" s="334">
        <v>0</v>
      </c>
      <c r="AF610" s="337">
        <v>0</v>
      </c>
      <c r="AG610" s="337">
        <v>0</v>
      </c>
      <c r="AH610" s="334">
        <v>0</v>
      </c>
      <c r="AI610" s="338">
        <v>0</v>
      </c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s="283" customFormat="1" ht="24.6" customHeight="1" x14ac:dyDescent="0.2">
      <c r="A611" s="2"/>
      <c r="B611" s="339">
        <v>133</v>
      </c>
      <c r="C611" s="313">
        <v>6171</v>
      </c>
      <c r="D611" s="313">
        <v>6111</v>
      </c>
      <c r="E611" s="314">
        <v>1</v>
      </c>
      <c r="F611" s="314"/>
      <c r="G611" s="315" t="s">
        <v>737</v>
      </c>
      <c r="H611" s="315" t="s">
        <v>739</v>
      </c>
      <c r="I611" s="315" t="s">
        <v>197</v>
      </c>
      <c r="J611" s="315">
        <v>400</v>
      </c>
      <c r="K611" s="315" t="s">
        <v>181</v>
      </c>
      <c r="L611" s="314">
        <v>2025</v>
      </c>
      <c r="M611" s="314">
        <v>2026</v>
      </c>
      <c r="N611" s="316">
        <v>0</v>
      </c>
      <c r="O611" s="316">
        <v>1300000</v>
      </c>
      <c r="P611" s="316">
        <v>0</v>
      </c>
      <c r="Q611" s="316">
        <v>0</v>
      </c>
      <c r="R611" s="316">
        <v>0</v>
      </c>
      <c r="S611" s="314"/>
      <c r="T611" s="316">
        <v>0</v>
      </c>
      <c r="U611" s="316">
        <v>0</v>
      </c>
      <c r="V611" s="316">
        <v>0</v>
      </c>
      <c r="W611" s="316">
        <v>0</v>
      </c>
      <c r="X611" s="316">
        <v>0</v>
      </c>
      <c r="Y611" s="316">
        <v>0</v>
      </c>
      <c r="Z611" s="316">
        <v>1300000</v>
      </c>
      <c r="AA611" s="316">
        <v>0</v>
      </c>
      <c r="AB611" s="313">
        <v>1300000</v>
      </c>
      <c r="AC611" s="316">
        <v>0</v>
      </c>
      <c r="AD611" s="316">
        <v>0</v>
      </c>
      <c r="AE611" s="313">
        <v>0</v>
      </c>
      <c r="AF611" s="316">
        <v>0</v>
      </c>
      <c r="AG611" s="316">
        <v>0</v>
      </c>
      <c r="AH611" s="313">
        <v>0</v>
      </c>
      <c r="AI611" s="340">
        <v>0</v>
      </c>
      <c r="AJ611" s="236"/>
      <c r="AK611" s="236"/>
      <c r="AL611" s="234"/>
      <c r="AM611" s="219"/>
      <c r="AN611" s="219"/>
      <c r="AO611" s="219"/>
      <c r="AP611" s="219"/>
      <c r="AQ611" s="219"/>
      <c r="AR611" s="219"/>
      <c r="AS611" s="219"/>
      <c r="AT611" s="219"/>
      <c r="AU611" s="219"/>
      <c r="AV611" s="219"/>
      <c r="AW611" s="219"/>
      <c r="AX611" s="219"/>
      <c r="AY611" s="219"/>
      <c r="AZ611" s="219"/>
      <c r="BA611" s="219"/>
      <c r="BB611" s="219"/>
      <c r="BC611" s="219"/>
      <c r="BD611" s="219"/>
      <c r="BE611" s="219"/>
      <c r="BF611" s="219"/>
      <c r="BG611" s="219"/>
      <c r="BH611" s="219"/>
      <c r="BI611" s="219"/>
      <c r="BJ611" s="219"/>
    </row>
    <row r="612" spans="1:62" s="283" customFormat="1" ht="24.6" customHeight="1" x14ac:dyDescent="0.2">
      <c r="A612" s="2"/>
      <c r="B612" s="339">
        <v>133</v>
      </c>
      <c r="C612" s="313">
        <v>6171</v>
      </c>
      <c r="D612" s="313">
        <v>6111</v>
      </c>
      <c r="E612" s="314">
        <v>1</v>
      </c>
      <c r="F612" s="314"/>
      <c r="G612" s="315" t="s">
        <v>737</v>
      </c>
      <c r="H612" s="315" t="s">
        <v>740</v>
      </c>
      <c r="I612" s="315" t="s">
        <v>197</v>
      </c>
      <c r="J612" s="315">
        <v>400</v>
      </c>
      <c r="K612" s="315" t="s">
        <v>181</v>
      </c>
      <c r="L612" s="314">
        <v>2025</v>
      </c>
      <c r="M612" s="314">
        <v>2027</v>
      </c>
      <c r="N612" s="316">
        <v>0</v>
      </c>
      <c r="O612" s="316">
        <v>10000000</v>
      </c>
      <c r="P612" s="316">
        <v>0</v>
      </c>
      <c r="Q612" s="316">
        <v>0</v>
      </c>
      <c r="R612" s="316">
        <v>5000000</v>
      </c>
      <c r="S612" s="314"/>
      <c r="T612" s="316">
        <v>0</v>
      </c>
      <c r="U612" s="316">
        <v>5000000</v>
      </c>
      <c r="V612" s="316">
        <v>0</v>
      </c>
      <c r="W612" s="316">
        <v>0</v>
      </c>
      <c r="X612" s="316">
        <v>0</v>
      </c>
      <c r="Y612" s="316">
        <v>0</v>
      </c>
      <c r="Z612" s="316">
        <v>2500000</v>
      </c>
      <c r="AA612" s="316">
        <v>0</v>
      </c>
      <c r="AB612" s="313">
        <v>2500000</v>
      </c>
      <c r="AC612" s="316">
        <v>2500000</v>
      </c>
      <c r="AD612" s="316">
        <v>0</v>
      </c>
      <c r="AE612" s="313">
        <v>2500000</v>
      </c>
      <c r="AF612" s="316">
        <v>0</v>
      </c>
      <c r="AG612" s="316">
        <v>0</v>
      </c>
      <c r="AH612" s="313">
        <v>0</v>
      </c>
      <c r="AI612" s="340">
        <v>0</v>
      </c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s="283" customFormat="1" ht="24.6" customHeight="1" x14ac:dyDescent="0.2">
      <c r="A613" s="2"/>
      <c r="B613" s="339">
        <v>133</v>
      </c>
      <c r="C613" s="313">
        <v>6171</v>
      </c>
      <c r="D613" s="313">
        <v>6111</v>
      </c>
      <c r="E613" s="314">
        <v>1</v>
      </c>
      <c r="F613" s="314"/>
      <c r="G613" s="315" t="s">
        <v>737</v>
      </c>
      <c r="H613" s="315" t="s">
        <v>741</v>
      </c>
      <c r="I613" s="315" t="s">
        <v>197</v>
      </c>
      <c r="J613" s="315">
        <v>400</v>
      </c>
      <c r="K613" s="315" t="s">
        <v>181</v>
      </c>
      <c r="L613" s="314">
        <v>2025</v>
      </c>
      <c r="M613" s="314">
        <v>2025</v>
      </c>
      <c r="N613" s="316">
        <v>0</v>
      </c>
      <c r="O613" s="316">
        <v>3000000</v>
      </c>
      <c r="P613" s="316">
        <v>0</v>
      </c>
      <c r="Q613" s="316">
        <v>0</v>
      </c>
      <c r="R613" s="316">
        <v>3000000</v>
      </c>
      <c r="S613" s="314"/>
      <c r="T613" s="316">
        <v>0</v>
      </c>
      <c r="U613" s="316">
        <v>3000000</v>
      </c>
      <c r="V613" s="316">
        <v>0</v>
      </c>
      <c r="W613" s="316">
        <v>0</v>
      </c>
      <c r="X613" s="316">
        <v>0</v>
      </c>
      <c r="Y613" s="316">
        <v>0</v>
      </c>
      <c r="Z613" s="316">
        <v>0</v>
      </c>
      <c r="AA613" s="316">
        <v>0</v>
      </c>
      <c r="AB613" s="313">
        <v>0</v>
      </c>
      <c r="AC613" s="316">
        <v>0</v>
      </c>
      <c r="AD613" s="316">
        <v>0</v>
      </c>
      <c r="AE613" s="313">
        <v>0</v>
      </c>
      <c r="AF613" s="316">
        <v>0</v>
      </c>
      <c r="AG613" s="316">
        <v>0</v>
      </c>
      <c r="AH613" s="313">
        <v>0</v>
      </c>
      <c r="AI613" s="340">
        <v>0</v>
      </c>
      <c r="AJ613" s="236"/>
      <c r="AK613" s="236"/>
      <c r="AL613" s="234"/>
      <c r="AM613" s="219"/>
      <c r="AN613" s="219"/>
      <c r="AO613" s="219"/>
      <c r="AP613" s="219"/>
      <c r="AQ613" s="219"/>
      <c r="AR613" s="219"/>
      <c r="AS613" s="219"/>
      <c r="AT613" s="219"/>
      <c r="AU613" s="219"/>
      <c r="AV613" s="219"/>
      <c r="AW613" s="219"/>
      <c r="AX613" s="219"/>
      <c r="AY613" s="219"/>
      <c r="AZ613" s="219"/>
      <c r="BA613" s="219"/>
      <c r="BB613" s="219"/>
      <c r="BC613" s="219"/>
      <c r="BD613" s="219"/>
      <c r="BE613" s="219"/>
      <c r="BF613" s="219"/>
      <c r="BG613" s="219"/>
      <c r="BH613" s="219"/>
      <c r="BI613" s="219"/>
      <c r="BJ613" s="219"/>
    </row>
    <row r="614" spans="1:62" s="283" customFormat="1" ht="24.6" customHeight="1" x14ac:dyDescent="0.2">
      <c r="A614" s="2"/>
      <c r="B614" s="339">
        <v>133</v>
      </c>
      <c r="C614" s="313">
        <v>6171</v>
      </c>
      <c r="D614" s="313">
        <v>6111</v>
      </c>
      <c r="E614" s="314">
        <v>1</v>
      </c>
      <c r="F614" s="314"/>
      <c r="G614" s="315" t="s">
        <v>737</v>
      </c>
      <c r="H614" s="315" t="s">
        <v>742</v>
      </c>
      <c r="I614" s="315" t="s">
        <v>197</v>
      </c>
      <c r="J614" s="315">
        <v>400</v>
      </c>
      <c r="K614" s="315" t="s">
        <v>181</v>
      </c>
      <c r="L614" s="314">
        <v>2025</v>
      </c>
      <c r="M614" s="314">
        <v>2026</v>
      </c>
      <c r="N614" s="316">
        <v>0</v>
      </c>
      <c r="O614" s="316">
        <v>300000</v>
      </c>
      <c r="P614" s="316">
        <v>0</v>
      </c>
      <c r="Q614" s="316">
        <v>0</v>
      </c>
      <c r="R614" s="316">
        <v>0</v>
      </c>
      <c r="S614" s="314"/>
      <c r="T614" s="316">
        <v>0</v>
      </c>
      <c r="U614" s="316">
        <v>0</v>
      </c>
      <c r="V614" s="316">
        <v>0</v>
      </c>
      <c r="W614" s="316">
        <v>0</v>
      </c>
      <c r="X614" s="316">
        <v>0</v>
      </c>
      <c r="Y614" s="316">
        <v>0</v>
      </c>
      <c r="Z614" s="316">
        <v>300000</v>
      </c>
      <c r="AA614" s="316">
        <v>0</v>
      </c>
      <c r="AB614" s="313">
        <v>300000</v>
      </c>
      <c r="AC614" s="316">
        <v>0</v>
      </c>
      <c r="AD614" s="316">
        <v>0</v>
      </c>
      <c r="AE614" s="313">
        <v>0</v>
      </c>
      <c r="AF614" s="316">
        <v>0</v>
      </c>
      <c r="AG614" s="316">
        <v>0</v>
      </c>
      <c r="AH614" s="313">
        <v>0</v>
      </c>
      <c r="AI614" s="340">
        <v>0</v>
      </c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s="283" customFormat="1" ht="24.6" customHeight="1" x14ac:dyDescent="0.2">
      <c r="A615" s="2"/>
      <c r="B615" s="339">
        <v>133</v>
      </c>
      <c r="C615" s="313">
        <v>6171</v>
      </c>
      <c r="D615" s="313">
        <v>6111</v>
      </c>
      <c r="E615" s="314">
        <v>1</v>
      </c>
      <c r="F615" s="314"/>
      <c r="G615" s="315" t="s">
        <v>737</v>
      </c>
      <c r="H615" s="315" t="s">
        <v>743</v>
      </c>
      <c r="I615" s="315" t="s">
        <v>197</v>
      </c>
      <c r="J615" s="315">
        <v>400</v>
      </c>
      <c r="K615" s="315" t="s">
        <v>181</v>
      </c>
      <c r="L615" s="314">
        <v>2025</v>
      </c>
      <c r="M615" s="314">
        <v>2025</v>
      </c>
      <c r="N615" s="316">
        <v>0</v>
      </c>
      <c r="O615" s="316">
        <v>750000</v>
      </c>
      <c r="P615" s="316">
        <v>0</v>
      </c>
      <c r="Q615" s="316">
        <v>0</v>
      </c>
      <c r="R615" s="316">
        <v>750000</v>
      </c>
      <c r="S615" s="314"/>
      <c r="T615" s="316">
        <v>0</v>
      </c>
      <c r="U615" s="316">
        <v>750000</v>
      </c>
      <c r="V615" s="316">
        <v>0</v>
      </c>
      <c r="W615" s="316">
        <v>0</v>
      </c>
      <c r="X615" s="316">
        <v>0</v>
      </c>
      <c r="Y615" s="316">
        <v>0</v>
      </c>
      <c r="Z615" s="316">
        <v>0</v>
      </c>
      <c r="AA615" s="316">
        <v>0</v>
      </c>
      <c r="AB615" s="313">
        <v>0</v>
      </c>
      <c r="AC615" s="316">
        <v>0</v>
      </c>
      <c r="AD615" s="316">
        <v>0</v>
      </c>
      <c r="AE615" s="313">
        <v>0</v>
      </c>
      <c r="AF615" s="316">
        <v>0</v>
      </c>
      <c r="AG615" s="316">
        <v>0</v>
      </c>
      <c r="AH615" s="313">
        <v>0</v>
      </c>
      <c r="AI615" s="340">
        <v>0</v>
      </c>
      <c r="AJ615" s="236"/>
      <c r="AK615" s="236"/>
      <c r="AL615" s="234"/>
      <c r="AM615" s="219"/>
      <c r="AN615" s="219"/>
      <c r="AO615" s="219"/>
      <c r="AP615" s="219"/>
      <c r="AQ615" s="219"/>
      <c r="AR615" s="219"/>
      <c r="AS615" s="219"/>
      <c r="AT615" s="219"/>
      <c r="AU615" s="219"/>
      <c r="AV615" s="219"/>
      <c r="AW615" s="219"/>
      <c r="AX615" s="219"/>
      <c r="AY615" s="219"/>
      <c r="AZ615" s="219"/>
      <c r="BA615" s="219"/>
      <c r="BB615" s="219"/>
      <c r="BC615" s="219"/>
      <c r="BD615" s="219"/>
      <c r="BE615" s="219"/>
      <c r="BF615" s="219"/>
      <c r="BG615" s="219"/>
      <c r="BH615" s="219"/>
      <c r="BI615" s="219"/>
      <c r="BJ615" s="219"/>
    </row>
    <row r="616" spans="1:62" s="283" customFormat="1" ht="24.6" customHeight="1" x14ac:dyDescent="0.2">
      <c r="A616" s="2"/>
      <c r="B616" s="339">
        <v>133</v>
      </c>
      <c r="C616" s="313">
        <v>6171</v>
      </c>
      <c r="D616" s="313">
        <v>6111</v>
      </c>
      <c r="E616" s="314">
        <v>1</v>
      </c>
      <c r="F616" s="314"/>
      <c r="G616" s="315" t="s">
        <v>737</v>
      </c>
      <c r="H616" s="315" t="s">
        <v>863</v>
      </c>
      <c r="I616" s="315" t="s">
        <v>197</v>
      </c>
      <c r="J616" s="315">
        <v>400</v>
      </c>
      <c r="K616" s="315" t="s">
        <v>181</v>
      </c>
      <c r="L616" s="314">
        <v>2024</v>
      </c>
      <c r="M616" s="314">
        <v>2025</v>
      </c>
      <c r="N616" s="316">
        <v>0</v>
      </c>
      <c r="O616" s="316">
        <v>1180000</v>
      </c>
      <c r="P616" s="316">
        <v>0</v>
      </c>
      <c r="Q616" s="316">
        <v>0</v>
      </c>
      <c r="R616" s="316">
        <v>1180000</v>
      </c>
      <c r="S616" s="314"/>
      <c r="T616" s="316">
        <v>1180000</v>
      </c>
      <c r="U616" s="316">
        <v>0</v>
      </c>
      <c r="V616" s="316">
        <v>0</v>
      </c>
      <c r="W616" s="316">
        <v>0</v>
      </c>
      <c r="X616" s="316">
        <v>0</v>
      </c>
      <c r="Y616" s="316">
        <v>0</v>
      </c>
      <c r="Z616" s="316">
        <v>0</v>
      </c>
      <c r="AA616" s="316">
        <v>0</v>
      </c>
      <c r="AB616" s="313">
        <v>0</v>
      </c>
      <c r="AC616" s="316">
        <v>0</v>
      </c>
      <c r="AD616" s="316">
        <v>0</v>
      </c>
      <c r="AE616" s="313">
        <v>0</v>
      </c>
      <c r="AF616" s="316">
        <v>0</v>
      </c>
      <c r="AG616" s="316">
        <v>0</v>
      </c>
      <c r="AH616" s="313">
        <v>0</v>
      </c>
      <c r="AI616" s="340">
        <v>0</v>
      </c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s="283" customFormat="1" ht="24.6" customHeight="1" x14ac:dyDescent="0.2">
      <c r="A617" s="2"/>
      <c r="B617" s="339">
        <v>133</v>
      </c>
      <c r="C617" s="313">
        <v>6171</v>
      </c>
      <c r="D617" s="313">
        <v>6111</v>
      </c>
      <c r="E617" s="314">
        <v>1</v>
      </c>
      <c r="F617" s="314"/>
      <c r="G617" s="315" t="s">
        <v>737</v>
      </c>
      <c r="H617" s="315" t="s">
        <v>744</v>
      </c>
      <c r="I617" s="315" t="s">
        <v>197</v>
      </c>
      <c r="J617" s="315">
        <v>400</v>
      </c>
      <c r="K617" s="315" t="s">
        <v>181</v>
      </c>
      <c r="L617" s="314">
        <v>2025</v>
      </c>
      <c r="M617" s="314">
        <v>2025</v>
      </c>
      <c r="N617" s="316">
        <v>0</v>
      </c>
      <c r="O617" s="316">
        <v>1900000</v>
      </c>
      <c r="P617" s="316">
        <v>0</v>
      </c>
      <c r="Q617" s="316">
        <v>0</v>
      </c>
      <c r="R617" s="316">
        <v>1900000</v>
      </c>
      <c r="S617" s="314"/>
      <c r="T617" s="316">
        <v>0</v>
      </c>
      <c r="U617" s="316">
        <v>1900000</v>
      </c>
      <c r="V617" s="316">
        <v>0</v>
      </c>
      <c r="W617" s="316">
        <v>0</v>
      </c>
      <c r="X617" s="316">
        <v>0</v>
      </c>
      <c r="Y617" s="316">
        <v>0</v>
      </c>
      <c r="Z617" s="316">
        <v>0</v>
      </c>
      <c r="AA617" s="316">
        <v>0</v>
      </c>
      <c r="AB617" s="313">
        <v>0</v>
      </c>
      <c r="AC617" s="316">
        <v>0</v>
      </c>
      <c r="AD617" s="316">
        <v>0</v>
      </c>
      <c r="AE617" s="313">
        <v>0</v>
      </c>
      <c r="AF617" s="316">
        <v>0</v>
      </c>
      <c r="AG617" s="316">
        <v>0</v>
      </c>
      <c r="AH617" s="313">
        <v>0</v>
      </c>
      <c r="AI617" s="340">
        <v>0</v>
      </c>
      <c r="AJ617" s="236"/>
      <c r="AK617" s="236"/>
      <c r="AL617" s="234"/>
      <c r="AM617" s="219"/>
      <c r="AN617" s="219"/>
      <c r="AO617" s="219"/>
      <c r="AP617" s="219"/>
      <c r="AQ617" s="219"/>
      <c r="AR617" s="219"/>
      <c r="AS617" s="219"/>
      <c r="AT617" s="219"/>
      <c r="AU617" s="219"/>
      <c r="AV617" s="219"/>
      <c r="AW617" s="219"/>
      <c r="AX617" s="219"/>
      <c r="AY617" s="219"/>
      <c r="AZ617" s="219"/>
      <c r="BA617" s="219"/>
      <c r="BB617" s="219"/>
      <c r="BC617" s="219"/>
      <c r="BD617" s="219"/>
      <c r="BE617" s="219"/>
      <c r="BF617" s="219"/>
      <c r="BG617" s="219"/>
      <c r="BH617" s="219"/>
      <c r="BI617" s="219"/>
      <c r="BJ617" s="219"/>
    </row>
    <row r="618" spans="1:62" s="283" customFormat="1" ht="24.6" customHeight="1" x14ac:dyDescent="0.2">
      <c r="A618" s="2"/>
      <c r="B618" s="339">
        <v>133</v>
      </c>
      <c r="C618" s="313">
        <v>6171</v>
      </c>
      <c r="D618" s="313">
        <v>6111</v>
      </c>
      <c r="E618" s="314">
        <v>1</v>
      </c>
      <c r="F618" s="314"/>
      <c r="G618" s="315" t="s">
        <v>737</v>
      </c>
      <c r="H618" s="315" t="s">
        <v>745</v>
      </c>
      <c r="I618" s="315" t="s">
        <v>197</v>
      </c>
      <c r="J618" s="315">
        <v>400</v>
      </c>
      <c r="K618" s="315" t="s">
        <v>181</v>
      </c>
      <c r="L618" s="314">
        <v>2025</v>
      </c>
      <c r="M618" s="314">
        <v>2026</v>
      </c>
      <c r="N618" s="316">
        <v>0</v>
      </c>
      <c r="O618" s="316">
        <v>500000</v>
      </c>
      <c r="P618" s="316">
        <v>0</v>
      </c>
      <c r="Q618" s="316">
        <v>0</v>
      </c>
      <c r="R618" s="316">
        <v>0</v>
      </c>
      <c r="S618" s="314"/>
      <c r="T618" s="316">
        <v>0</v>
      </c>
      <c r="U618" s="316">
        <v>0</v>
      </c>
      <c r="V618" s="316">
        <v>0</v>
      </c>
      <c r="W618" s="316">
        <v>0</v>
      </c>
      <c r="X618" s="316">
        <v>0</v>
      </c>
      <c r="Y618" s="316">
        <v>0</v>
      </c>
      <c r="Z618" s="316">
        <v>500000</v>
      </c>
      <c r="AA618" s="316">
        <v>0</v>
      </c>
      <c r="AB618" s="313">
        <v>500000</v>
      </c>
      <c r="AC618" s="316">
        <v>0</v>
      </c>
      <c r="AD618" s="316">
        <v>0</v>
      </c>
      <c r="AE618" s="313">
        <v>0</v>
      </c>
      <c r="AF618" s="316">
        <v>0</v>
      </c>
      <c r="AG618" s="316">
        <v>0</v>
      </c>
      <c r="AH618" s="313">
        <v>0</v>
      </c>
      <c r="AI618" s="340">
        <v>0</v>
      </c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s="283" customFormat="1" ht="24.6" customHeight="1" x14ac:dyDescent="0.2">
      <c r="A619" s="2"/>
      <c r="B619" s="339">
        <v>133</v>
      </c>
      <c r="C619" s="313">
        <v>6171</v>
      </c>
      <c r="D619" s="313">
        <v>6111</v>
      </c>
      <c r="E619" s="314">
        <v>1</v>
      </c>
      <c r="F619" s="314"/>
      <c r="G619" s="315" t="s">
        <v>737</v>
      </c>
      <c r="H619" s="315" t="s">
        <v>746</v>
      </c>
      <c r="I619" s="315" t="s">
        <v>197</v>
      </c>
      <c r="J619" s="315">
        <v>400</v>
      </c>
      <c r="K619" s="315" t="s">
        <v>181</v>
      </c>
      <c r="L619" s="314">
        <v>2025</v>
      </c>
      <c r="M619" s="314">
        <v>2025</v>
      </c>
      <c r="N619" s="316">
        <v>0</v>
      </c>
      <c r="O619" s="316">
        <v>3000000</v>
      </c>
      <c r="P619" s="316">
        <v>0</v>
      </c>
      <c r="Q619" s="316">
        <v>0</v>
      </c>
      <c r="R619" s="316">
        <v>3000000</v>
      </c>
      <c r="S619" s="314"/>
      <c r="T619" s="316">
        <v>0</v>
      </c>
      <c r="U619" s="316">
        <v>3000000</v>
      </c>
      <c r="V619" s="316">
        <v>0</v>
      </c>
      <c r="W619" s="316">
        <v>0</v>
      </c>
      <c r="X619" s="316">
        <v>0</v>
      </c>
      <c r="Y619" s="316">
        <v>0</v>
      </c>
      <c r="Z619" s="316">
        <v>0</v>
      </c>
      <c r="AA619" s="316">
        <v>0</v>
      </c>
      <c r="AB619" s="313">
        <v>0</v>
      </c>
      <c r="AC619" s="316">
        <v>0</v>
      </c>
      <c r="AD619" s="316">
        <v>0</v>
      </c>
      <c r="AE619" s="313">
        <v>0</v>
      </c>
      <c r="AF619" s="316">
        <v>0</v>
      </c>
      <c r="AG619" s="316">
        <v>0</v>
      </c>
      <c r="AH619" s="313">
        <v>0</v>
      </c>
      <c r="AI619" s="340">
        <v>0</v>
      </c>
      <c r="AJ619" s="236"/>
      <c r="AK619" s="236"/>
      <c r="AL619" s="234"/>
      <c r="AM619" s="219"/>
      <c r="AN619" s="219"/>
      <c r="AO619" s="219"/>
      <c r="AP619" s="219"/>
      <c r="AQ619" s="219"/>
      <c r="AR619" s="219"/>
      <c r="AS619" s="219"/>
      <c r="AT619" s="219"/>
      <c r="AU619" s="219"/>
      <c r="AV619" s="219"/>
      <c r="AW619" s="219"/>
      <c r="AX619" s="219"/>
      <c r="AY619" s="219"/>
      <c r="AZ619" s="219"/>
      <c r="BA619" s="219"/>
      <c r="BB619" s="219"/>
      <c r="BC619" s="219"/>
      <c r="BD619" s="219"/>
      <c r="BE619" s="219"/>
      <c r="BF619" s="219"/>
      <c r="BG619" s="219"/>
      <c r="BH619" s="219"/>
      <c r="BI619" s="219"/>
      <c r="BJ619" s="219"/>
    </row>
    <row r="620" spans="1:62" s="283" customFormat="1" ht="24.6" customHeight="1" x14ac:dyDescent="0.2">
      <c r="A620" s="2"/>
      <c r="B620" s="339">
        <v>133</v>
      </c>
      <c r="C620" s="313">
        <v>6171</v>
      </c>
      <c r="D620" s="313">
        <v>6111</v>
      </c>
      <c r="E620" s="314">
        <v>1</v>
      </c>
      <c r="F620" s="314"/>
      <c r="G620" s="315" t="s">
        <v>737</v>
      </c>
      <c r="H620" s="315" t="s">
        <v>747</v>
      </c>
      <c r="I620" s="315" t="s">
        <v>197</v>
      </c>
      <c r="J620" s="315">
        <v>400</v>
      </c>
      <c r="K620" s="315" t="s">
        <v>181</v>
      </c>
      <c r="L620" s="314">
        <v>2025</v>
      </c>
      <c r="M620" s="314">
        <v>2025</v>
      </c>
      <c r="N620" s="316">
        <v>0</v>
      </c>
      <c r="O620" s="316">
        <v>5000000</v>
      </c>
      <c r="P620" s="316">
        <v>0</v>
      </c>
      <c r="Q620" s="316">
        <v>0</v>
      </c>
      <c r="R620" s="316">
        <v>5000000</v>
      </c>
      <c r="S620" s="314"/>
      <c r="T620" s="316">
        <v>0</v>
      </c>
      <c r="U620" s="316">
        <v>5000000</v>
      </c>
      <c r="V620" s="316">
        <v>0</v>
      </c>
      <c r="W620" s="316">
        <v>0</v>
      </c>
      <c r="X620" s="316">
        <v>0</v>
      </c>
      <c r="Y620" s="316">
        <v>0</v>
      </c>
      <c r="Z620" s="316">
        <v>0</v>
      </c>
      <c r="AA620" s="316">
        <v>0</v>
      </c>
      <c r="AB620" s="313">
        <v>0</v>
      </c>
      <c r="AC620" s="316">
        <v>0</v>
      </c>
      <c r="AD620" s="316">
        <v>0</v>
      </c>
      <c r="AE620" s="313">
        <v>0</v>
      </c>
      <c r="AF620" s="316">
        <v>0</v>
      </c>
      <c r="AG620" s="316">
        <v>0</v>
      </c>
      <c r="AH620" s="313">
        <v>0</v>
      </c>
      <c r="AI620" s="340">
        <v>0</v>
      </c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s="283" customFormat="1" ht="24.6" customHeight="1" x14ac:dyDescent="0.2">
      <c r="A621" s="2"/>
      <c r="B621" s="339">
        <v>133</v>
      </c>
      <c r="C621" s="313">
        <v>6171</v>
      </c>
      <c r="D621" s="313">
        <v>6111</v>
      </c>
      <c r="E621" s="314">
        <v>2</v>
      </c>
      <c r="F621" s="314"/>
      <c r="G621" s="315" t="s">
        <v>737</v>
      </c>
      <c r="H621" s="315" t="s">
        <v>748</v>
      </c>
      <c r="I621" s="315" t="s">
        <v>197</v>
      </c>
      <c r="J621" s="315">
        <v>400</v>
      </c>
      <c r="K621" s="315" t="s">
        <v>181</v>
      </c>
      <c r="L621" s="314">
        <v>2025</v>
      </c>
      <c r="M621" s="314">
        <v>2027</v>
      </c>
      <c r="N621" s="316">
        <v>0</v>
      </c>
      <c r="O621" s="316">
        <v>6000000</v>
      </c>
      <c r="P621" s="316">
        <v>0</v>
      </c>
      <c r="Q621" s="316">
        <v>0</v>
      </c>
      <c r="R621" s="316">
        <v>0</v>
      </c>
      <c r="S621" s="314"/>
      <c r="T621" s="316">
        <v>0</v>
      </c>
      <c r="U621" s="316">
        <v>0</v>
      </c>
      <c r="V621" s="316">
        <v>0</v>
      </c>
      <c r="W621" s="316">
        <v>0</v>
      </c>
      <c r="X621" s="316">
        <v>0</v>
      </c>
      <c r="Y621" s="316">
        <v>0</v>
      </c>
      <c r="Z621" s="316">
        <v>3000000</v>
      </c>
      <c r="AA621" s="316">
        <v>0</v>
      </c>
      <c r="AB621" s="313">
        <v>3000000</v>
      </c>
      <c r="AC621" s="316">
        <v>3000000</v>
      </c>
      <c r="AD621" s="316">
        <v>0</v>
      </c>
      <c r="AE621" s="313">
        <v>3000000</v>
      </c>
      <c r="AF621" s="316">
        <v>0</v>
      </c>
      <c r="AG621" s="316">
        <v>0</v>
      </c>
      <c r="AH621" s="313">
        <v>0</v>
      </c>
      <c r="AI621" s="340">
        <v>0</v>
      </c>
      <c r="AJ621" s="236"/>
      <c r="AK621" s="236"/>
      <c r="AL621" s="234"/>
      <c r="AM621" s="219"/>
      <c r="AN621" s="219"/>
      <c r="AO621" s="219"/>
      <c r="AP621" s="219"/>
      <c r="AQ621" s="219"/>
      <c r="AR621" s="219"/>
      <c r="AS621" s="219"/>
      <c r="AT621" s="219"/>
      <c r="AU621" s="219"/>
      <c r="AV621" s="219"/>
      <c r="AW621" s="219"/>
      <c r="AX621" s="219"/>
      <c r="AY621" s="219"/>
      <c r="AZ621" s="219"/>
      <c r="BA621" s="219"/>
      <c r="BB621" s="219"/>
      <c r="BC621" s="219"/>
      <c r="BD621" s="219"/>
      <c r="BE621" s="219"/>
      <c r="BF621" s="219"/>
      <c r="BG621" s="219"/>
      <c r="BH621" s="219"/>
      <c r="BI621" s="219"/>
      <c r="BJ621" s="219"/>
    </row>
    <row r="622" spans="1:62" s="283" customFormat="1" ht="24.6" customHeight="1" x14ac:dyDescent="0.2">
      <c r="A622" s="2"/>
      <c r="B622" s="339">
        <v>133</v>
      </c>
      <c r="C622" s="313">
        <v>6171</v>
      </c>
      <c r="D622" s="313">
        <v>6111</v>
      </c>
      <c r="E622" s="314">
        <v>2</v>
      </c>
      <c r="F622" s="314"/>
      <c r="G622" s="315" t="s">
        <v>737</v>
      </c>
      <c r="H622" s="315" t="s">
        <v>749</v>
      </c>
      <c r="I622" s="315" t="s">
        <v>197</v>
      </c>
      <c r="J622" s="315">
        <v>400</v>
      </c>
      <c r="K622" s="315" t="s">
        <v>181</v>
      </c>
      <c r="L622" s="314">
        <v>2025</v>
      </c>
      <c r="M622" s="314">
        <v>2027</v>
      </c>
      <c r="N622" s="316">
        <v>0</v>
      </c>
      <c r="O622" s="316">
        <v>5000000</v>
      </c>
      <c r="P622" s="316">
        <v>0</v>
      </c>
      <c r="Q622" s="316">
        <v>0</v>
      </c>
      <c r="R622" s="316">
        <v>0</v>
      </c>
      <c r="S622" s="314"/>
      <c r="T622" s="316">
        <v>0</v>
      </c>
      <c r="U622" s="316">
        <v>0</v>
      </c>
      <c r="V622" s="316">
        <v>0</v>
      </c>
      <c r="W622" s="316">
        <v>0</v>
      </c>
      <c r="X622" s="316">
        <v>0</v>
      </c>
      <c r="Y622" s="316">
        <v>0</v>
      </c>
      <c r="Z622" s="316">
        <v>2500000</v>
      </c>
      <c r="AA622" s="316">
        <v>0</v>
      </c>
      <c r="AB622" s="313">
        <v>2500000</v>
      </c>
      <c r="AC622" s="316">
        <v>2500000</v>
      </c>
      <c r="AD622" s="316">
        <v>0</v>
      </c>
      <c r="AE622" s="313">
        <v>2500000</v>
      </c>
      <c r="AF622" s="316">
        <v>0</v>
      </c>
      <c r="AG622" s="316">
        <v>0</v>
      </c>
      <c r="AH622" s="313">
        <v>0</v>
      </c>
      <c r="AI622" s="340">
        <v>0</v>
      </c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s="283" customFormat="1" ht="24.6" customHeight="1" x14ac:dyDescent="0.2">
      <c r="A623" s="2"/>
      <c r="B623" s="339">
        <v>133</v>
      </c>
      <c r="C623" s="313">
        <v>6171</v>
      </c>
      <c r="D623" s="313">
        <v>6111</v>
      </c>
      <c r="E623" s="314">
        <v>3</v>
      </c>
      <c r="F623" s="314"/>
      <c r="G623" s="315" t="s">
        <v>737</v>
      </c>
      <c r="H623" s="315" t="s">
        <v>750</v>
      </c>
      <c r="I623" s="315" t="s">
        <v>197</v>
      </c>
      <c r="J623" s="315">
        <v>400</v>
      </c>
      <c r="K623" s="315" t="s">
        <v>181</v>
      </c>
      <c r="L623" s="314">
        <v>2026</v>
      </c>
      <c r="M623" s="314">
        <v>2028</v>
      </c>
      <c r="N623" s="316">
        <v>0</v>
      </c>
      <c r="O623" s="316">
        <v>30000000</v>
      </c>
      <c r="P623" s="316">
        <v>0</v>
      </c>
      <c r="Q623" s="316">
        <v>0</v>
      </c>
      <c r="R623" s="316">
        <v>0</v>
      </c>
      <c r="S623" s="314"/>
      <c r="T623" s="316">
        <v>0</v>
      </c>
      <c r="U623" s="316">
        <v>0</v>
      </c>
      <c r="V623" s="316">
        <v>0</v>
      </c>
      <c r="W623" s="316">
        <v>0</v>
      </c>
      <c r="X623" s="316">
        <v>0</v>
      </c>
      <c r="Y623" s="316">
        <v>0</v>
      </c>
      <c r="Z623" s="316">
        <v>10000000</v>
      </c>
      <c r="AA623" s="316">
        <v>0</v>
      </c>
      <c r="AB623" s="313">
        <v>10000000</v>
      </c>
      <c r="AC623" s="316">
        <v>10000000</v>
      </c>
      <c r="AD623" s="316">
        <v>0</v>
      </c>
      <c r="AE623" s="313">
        <v>10000000</v>
      </c>
      <c r="AF623" s="316">
        <v>10000000</v>
      </c>
      <c r="AG623" s="316">
        <v>0</v>
      </c>
      <c r="AH623" s="313">
        <v>10000000</v>
      </c>
      <c r="AI623" s="340">
        <v>0</v>
      </c>
      <c r="AJ623" s="236"/>
      <c r="AK623" s="236"/>
      <c r="AL623" s="234"/>
      <c r="AM623" s="219"/>
      <c r="AN623" s="219"/>
      <c r="AO623" s="219"/>
      <c r="AP623" s="219"/>
      <c r="AQ623" s="219"/>
      <c r="AR623" s="219"/>
      <c r="AS623" s="219"/>
      <c r="AT623" s="219"/>
      <c r="AU623" s="219"/>
      <c r="AV623" s="219"/>
      <c r="AW623" s="219"/>
      <c r="AX623" s="219"/>
      <c r="AY623" s="219"/>
      <c r="AZ623" s="219"/>
      <c r="BA623" s="219"/>
      <c r="BB623" s="219"/>
      <c r="BC623" s="219"/>
      <c r="BD623" s="219"/>
      <c r="BE623" s="219"/>
      <c r="BF623" s="219"/>
      <c r="BG623" s="219"/>
      <c r="BH623" s="219"/>
      <c r="BI623" s="219"/>
      <c r="BJ623" s="219"/>
    </row>
    <row r="624" spans="1:62" s="283" customFormat="1" ht="24.6" customHeight="1" x14ac:dyDescent="0.2">
      <c r="A624" s="2"/>
      <c r="B624" s="339">
        <v>133</v>
      </c>
      <c r="C624" s="313">
        <v>6171</v>
      </c>
      <c r="D624" s="313">
        <v>6111</v>
      </c>
      <c r="E624" s="314">
        <v>1</v>
      </c>
      <c r="F624" s="314"/>
      <c r="G624" s="315" t="s">
        <v>737</v>
      </c>
      <c r="H624" s="315" t="s">
        <v>751</v>
      </c>
      <c r="I624" s="315" t="s">
        <v>197</v>
      </c>
      <c r="J624" s="315">
        <v>400</v>
      </c>
      <c r="K624" s="315" t="s">
        <v>181</v>
      </c>
      <c r="L624" s="314">
        <v>2025</v>
      </c>
      <c r="M624" s="314">
        <v>2026</v>
      </c>
      <c r="N624" s="316">
        <v>0</v>
      </c>
      <c r="O624" s="316">
        <v>600000</v>
      </c>
      <c r="P624" s="316">
        <v>0</v>
      </c>
      <c r="Q624" s="316">
        <v>0</v>
      </c>
      <c r="R624" s="316">
        <v>300000</v>
      </c>
      <c r="S624" s="314"/>
      <c r="T624" s="316">
        <v>0</v>
      </c>
      <c r="U624" s="316">
        <v>300000</v>
      </c>
      <c r="V624" s="316">
        <v>0</v>
      </c>
      <c r="W624" s="316">
        <v>0</v>
      </c>
      <c r="X624" s="316">
        <v>0</v>
      </c>
      <c r="Y624" s="316">
        <v>0</v>
      </c>
      <c r="Z624" s="316">
        <v>300000</v>
      </c>
      <c r="AA624" s="316">
        <v>0</v>
      </c>
      <c r="AB624" s="313">
        <v>300000</v>
      </c>
      <c r="AC624" s="316">
        <v>0</v>
      </c>
      <c r="AD624" s="316">
        <v>0</v>
      </c>
      <c r="AE624" s="313">
        <v>0</v>
      </c>
      <c r="AF624" s="316">
        <v>0</v>
      </c>
      <c r="AG624" s="316">
        <v>0</v>
      </c>
      <c r="AH624" s="313">
        <v>0</v>
      </c>
      <c r="AI624" s="340">
        <v>0</v>
      </c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s="283" customFormat="1" ht="24.6" customHeight="1" x14ac:dyDescent="0.2">
      <c r="A625" s="2"/>
      <c r="B625" s="339">
        <v>133</v>
      </c>
      <c r="C625" s="313">
        <v>6171</v>
      </c>
      <c r="D625" s="313">
        <v>6111</v>
      </c>
      <c r="E625" s="314">
        <v>2</v>
      </c>
      <c r="F625" s="314"/>
      <c r="G625" s="315" t="s">
        <v>737</v>
      </c>
      <c r="H625" s="315" t="s">
        <v>752</v>
      </c>
      <c r="I625" s="315" t="s">
        <v>197</v>
      </c>
      <c r="J625" s="315">
        <v>400</v>
      </c>
      <c r="K625" s="315" t="s">
        <v>181</v>
      </c>
      <c r="L625" s="314">
        <v>2025</v>
      </c>
      <c r="M625" s="314">
        <v>2026</v>
      </c>
      <c r="N625" s="316">
        <v>0</v>
      </c>
      <c r="O625" s="316">
        <v>1000000</v>
      </c>
      <c r="P625" s="316">
        <v>0</v>
      </c>
      <c r="Q625" s="316">
        <v>0</v>
      </c>
      <c r="R625" s="316">
        <v>0</v>
      </c>
      <c r="S625" s="314"/>
      <c r="T625" s="316">
        <v>0</v>
      </c>
      <c r="U625" s="316">
        <v>0</v>
      </c>
      <c r="V625" s="316">
        <v>0</v>
      </c>
      <c r="W625" s="316">
        <v>0</v>
      </c>
      <c r="X625" s="316">
        <v>0</v>
      </c>
      <c r="Y625" s="316">
        <v>0</v>
      </c>
      <c r="Z625" s="316">
        <v>1000000</v>
      </c>
      <c r="AA625" s="316">
        <v>0</v>
      </c>
      <c r="AB625" s="313">
        <v>1000000</v>
      </c>
      <c r="AC625" s="316">
        <v>0</v>
      </c>
      <c r="AD625" s="316">
        <v>0</v>
      </c>
      <c r="AE625" s="313">
        <v>0</v>
      </c>
      <c r="AF625" s="316">
        <v>0</v>
      </c>
      <c r="AG625" s="316">
        <v>0</v>
      </c>
      <c r="AH625" s="313">
        <v>0</v>
      </c>
      <c r="AI625" s="340">
        <v>0</v>
      </c>
      <c r="AJ625" s="236"/>
      <c r="AK625" s="236"/>
      <c r="AL625" s="234"/>
      <c r="AM625" s="219"/>
      <c r="AN625" s="219"/>
      <c r="AO625" s="219"/>
      <c r="AP625" s="219"/>
      <c r="AQ625" s="219"/>
      <c r="AR625" s="219"/>
      <c r="AS625" s="219"/>
      <c r="AT625" s="219"/>
      <c r="AU625" s="219"/>
      <c r="AV625" s="219"/>
      <c r="AW625" s="219"/>
      <c r="AX625" s="219"/>
      <c r="AY625" s="219"/>
      <c r="AZ625" s="219"/>
      <c r="BA625" s="219"/>
      <c r="BB625" s="219"/>
      <c r="BC625" s="219"/>
      <c r="BD625" s="219"/>
      <c r="BE625" s="219"/>
      <c r="BF625" s="219"/>
      <c r="BG625" s="219"/>
      <c r="BH625" s="219"/>
      <c r="BI625" s="219"/>
      <c r="BJ625" s="219"/>
    </row>
    <row r="626" spans="1:62" s="283" customFormat="1" ht="24.6" customHeight="1" x14ac:dyDescent="0.2">
      <c r="A626" s="2"/>
      <c r="B626" s="339">
        <v>133</v>
      </c>
      <c r="C626" s="313">
        <v>6171</v>
      </c>
      <c r="D626" s="313">
        <v>6111</v>
      </c>
      <c r="E626" s="314">
        <v>1</v>
      </c>
      <c r="F626" s="314"/>
      <c r="G626" s="315" t="s">
        <v>737</v>
      </c>
      <c r="H626" s="315" t="s">
        <v>753</v>
      </c>
      <c r="I626" s="315" t="s">
        <v>197</v>
      </c>
      <c r="J626" s="315">
        <v>400</v>
      </c>
      <c r="K626" s="315" t="s">
        <v>181</v>
      </c>
      <c r="L626" s="314">
        <v>2025</v>
      </c>
      <c r="M626" s="314">
        <v>2025</v>
      </c>
      <c r="N626" s="316">
        <v>0</v>
      </c>
      <c r="O626" s="316">
        <v>2600000</v>
      </c>
      <c r="P626" s="316">
        <v>0</v>
      </c>
      <c r="Q626" s="316">
        <v>0</v>
      </c>
      <c r="R626" s="316">
        <v>2600000</v>
      </c>
      <c r="S626" s="314"/>
      <c r="T626" s="316">
        <v>0</v>
      </c>
      <c r="U626" s="316">
        <v>2600000</v>
      </c>
      <c r="V626" s="316">
        <v>0</v>
      </c>
      <c r="W626" s="316">
        <v>0</v>
      </c>
      <c r="X626" s="316">
        <v>0</v>
      </c>
      <c r="Y626" s="316">
        <v>0</v>
      </c>
      <c r="Z626" s="316">
        <v>0</v>
      </c>
      <c r="AA626" s="316">
        <v>0</v>
      </c>
      <c r="AB626" s="313">
        <v>0</v>
      </c>
      <c r="AC626" s="316">
        <v>0</v>
      </c>
      <c r="AD626" s="316">
        <v>0</v>
      </c>
      <c r="AE626" s="313">
        <v>0</v>
      </c>
      <c r="AF626" s="316">
        <v>0</v>
      </c>
      <c r="AG626" s="316">
        <v>0</v>
      </c>
      <c r="AH626" s="313">
        <v>0</v>
      </c>
      <c r="AI626" s="340">
        <v>0</v>
      </c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s="283" customFormat="1" ht="24.6" customHeight="1" x14ac:dyDescent="0.2">
      <c r="A627" s="2"/>
      <c r="B627" s="339">
        <v>133</v>
      </c>
      <c r="C627" s="313">
        <v>6171</v>
      </c>
      <c r="D627" s="313">
        <v>6111</v>
      </c>
      <c r="E627" s="314">
        <v>1</v>
      </c>
      <c r="F627" s="314"/>
      <c r="G627" s="315" t="s">
        <v>737</v>
      </c>
      <c r="H627" s="315" t="s">
        <v>754</v>
      </c>
      <c r="I627" s="315" t="s">
        <v>197</v>
      </c>
      <c r="J627" s="315">
        <v>400</v>
      </c>
      <c r="K627" s="315" t="s">
        <v>181</v>
      </c>
      <c r="L627" s="314">
        <v>2025</v>
      </c>
      <c r="M627" s="314">
        <v>2025</v>
      </c>
      <c r="N627" s="316">
        <v>0</v>
      </c>
      <c r="O627" s="316">
        <v>1800000</v>
      </c>
      <c r="P627" s="316">
        <v>0</v>
      </c>
      <c r="Q627" s="316">
        <v>0</v>
      </c>
      <c r="R627" s="316">
        <v>1800000</v>
      </c>
      <c r="S627" s="314"/>
      <c r="T627" s="316">
        <v>0</v>
      </c>
      <c r="U627" s="316">
        <v>1800000</v>
      </c>
      <c r="V627" s="316">
        <v>0</v>
      </c>
      <c r="W627" s="316">
        <v>0</v>
      </c>
      <c r="X627" s="316">
        <v>0</v>
      </c>
      <c r="Y627" s="316">
        <v>0</v>
      </c>
      <c r="Z627" s="316">
        <v>0</v>
      </c>
      <c r="AA627" s="316">
        <v>0</v>
      </c>
      <c r="AB627" s="313">
        <v>0</v>
      </c>
      <c r="AC627" s="316">
        <v>0</v>
      </c>
      <c r="AD627" s="316">
        <v>0</v>
      </c>
      <c r="AE627" s="313">
        <v>0</v>
      </c>
      <c r="AF627" s="316">
        <v>0</v>
      </c>
      <c r="AG627" s="316">
        <v>0</v>
      </c>
      <c r="AH627" s="313">
        <v>0</v>
      </c>
      <c r="AI627" s="340">
        <v>0</v>
      </c>
      <c r="AJ627" s="236"/>
      <c r="AK627" s="236"/>
      <c r="AL627" s="234"/>
      <c r="AM627" s="219"/>
      <c r="AN627" s="219"/>
      <c r="AO627" s="219"/>
      <c r="AP627" s="219"/>
      <c r="AQ627" s="219"/>
      <c r="AR627" s="219"/>
      <c r="AS627" s="219"/>
      <c r="AT627" s="219"/>
      <c r="AU627" s="219"/>
      <c r="AV627" s="219"/>
      <c r="AW627" s="219"/>
      <c r="AX627" s="219"/>
      <c r="AY627" s="219"/>
      <c r="AZ627" s="219"/>
      <c r="BA627" s="219"/>
      <c r="BB627" s="219"/>
      <c r="BC627" s="219"/>
      <c r="BD627" s="219"/>
      <c r="BE627" s="219"/>
      <c r="BF627" s="219"/>
      <c r="BG627" s="219"/>
      <c r="BH627" s="219"/>
      <c r="BI627" s="219"/>
      <c r="BJ627" s="219"/>
    </row>
    <row r="628" spans="1:62" s="283" customFormat="1" ht="24.6" customHeight="1" x14ac:dyDescent="0.2">
      <c r="A628" s="2"/>
      <c r="B628" s="339">
        <v>133</v>
      </c>
      <c r="C628" s="313">
        <v>6171</v>
      </c>
      <c r="D628" s="313">
        <v>6111</v>
      </c>
      <c r="E628" s="314">
        <v>1</v>
      </c>
      <c r="F628" s="314"/>
      <c r="G628" s="315" t="s">
        <v>737</v>
      </c>
      <c r="H628" s="315" t="s">
        <v>755</v>
      </c>
      <c r="I628" s="315" t="s">
        <v>197</v>
      </c>
      <c r="J628" s="315">
        <v>400</v>
      </c>
      <c r="K628" s="315" t="s">
        <v>181</v>
      </c>
      <c r="L628" s="314">
        <v>2024</v>
      </c>
      <c r="M628" s="314">
        <v>2026</v>
      </c>
      <c r="N628" s="316">
        <v>0</v>
      </c>
      <c r="O628" s="316">
        <v>3000000</v>
      </c>
      <c r="P628" s="316">
        <v>0</v>
      </c>
      <c r="Q628" s="316">
        <v>0</v>
      </c>
      <c r="R628" s="316">
        <v>1000000</v>
      </c>
      <c r="S628" s="314"/>
      <c r="T628" s="316">
        <v>0</v>
      </c>
      <c r="U628" s="316">
        <v>1000000</v>
      </c>
      <c r="V628" s="316">
        <v>0</v>
      </c>
      <c r="W628" s="316">
        <v>0</v>
      </c>
      <c r="X628" s="316">
        <v>0</v>
      </c>
      <c r="Y628" s="316">
        <v>0</v>
      </c>
      <c r="Z628" s="316">
        <v>2000000</v>
      </c>
      <c r="AA628" s="316">
        <v>0</v>
      </c>
      <c r="AB628" s="313">
        <v>2000000</v>
      </c>
      <c r="AC628" s="316">
        <v>0</v>
      </c>
      <c r="AD628" s="316">
        <v>0</v>
      </c>
      <c r="AE628" s="313">
        <v>0</v>
      </c>
      <c r="AF628" s="316">
        <v>0</v>
      </c>
      <c r="AG628" s="316">
        <v>0</v>
      </c>
      <c r="AH628" s="313">
        <v>0</v>
      </c>
      <c r="AI628" s="340">
        <v>0</v>
      </c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s="283" customFormat="1" ht="24.6" customHeight="1" x14ac:dyDescent="0.2">
      <c r="A629" s="2"/>
      <c r="B629" s="339">
        <v>230</v>
      </c>
      <c r="C629" s="313">
        <v>6171</v>
      </c>
      <c r="D629" s="313">
        <v>6121</v>
      </c>
      <c r="E629" s="314">
        <v>5</v>
      </c>
      <c r="F629" s="314">
        <v>8244000000</v>
      </c>
      <c r="G629" s="315" t="s">
        <v>178</v>
      </c>
      <c r="H629" s="315" t="s">
        <v>864</v>
      </c>
      <c r="I629" s="315" t="s">
        <v>193</v>
      </c>
      <c r="J629" s="315">
        <v>400</v>
      </c>
      <c r="K629" s="315" t="s">
        <v>181</v>
      </c>
      <c r="L629" s="314">
        <v>2024</v>
      </c>
      <c r="M629" s="314">
        <v>2029</v>
      </c>
      <c r="N629" s="316">
        <v>0</v>
      </c>
      <c r="O629" s="316">
        <v>1410357000</v>
      </c>
      <c r="P629" s="316">
        <v>0</v>
      </c>
      <c r="Q629" s="316">
        <v>10000000</v>
      </c>
      <c r="R629" s="316">
        <v>357000</v>
      </c>
      <c r="S629" s="314"/>
      <c r="T629" s="316">
        <v>357000</v>
      </c>
      <c r="U629" s="316">
        <v>0</v>
      </c>
      <c r="V629" s="316">
        <v>0</v>
      </c>
      <c r="W629" s="316">
        <v>0</v>
      </c>
      <c r="X629" s="316">
        <v>0</v>
      </c>
      <c r="Y629" s="316">
        <v>0</v>
      </c>
      <c r="Z629" s="316">
        <v>0</v>
      </c>
      <c r="AA629" s="316">
        <v>0</v>
      </c>
      <c r="AB629" s="313">
        <v>0</v>
      </c>
      <c r="AC629" s="316">
        <v>0</v>
      </c>
      <c r="AD629" s="316">
        <v>0</v>
      </c>
      <c r="AE629" s="313">
        <v>0</v>
      </c>
      <c r="AF629" s="316">
        <v>1000000000</v>
      </c>
      <c r="AG629" s="316">
        <v>0</v>
      </c>
      <c r="AH629" s="313">
        <v>1000000000</v>
      </c>
      <c r="AI629" s="340">
        <v>400000000</v>
      </c>
      <c r="AJ629" s="236"/>
      <c r="AK629" s="236"/>
      <c r="AL629" s="234"/>
      <c r="AM629" s="219"/>
      <c r="AN629" s="219"/>
      <c r="AO629" s="219"/>
      <c r="AP629" s="219"/>
      <c r="AQ629" s="219"/>
      <c r="AR629" s="219"/>
      <c r="AS629" s="219"/>
      <c r="AT629" s="219"/>
      <c r="AU629" s="219"/>
      <c r="AV629" s="219"/>
      <c r="AW629" s="219"/>
      <c r="AX629" s="219"/>
      <c r="AY629" s="219"/>
      <c r="AZ629" s="219"/>
      <c r="BA629" s="219"/>
      <c r="BB629" s="219"/>
      <c r="BC629" s="219"/>
      <c r="BD629" s="219"/>
      <c r="BE629" s="219"/>
      <c r="BF629" s="219"/>
      <c r="BG629" s="219"/>
      <c r="BH629" s="219"/>
      <c r="BI629" s="219"/>
      <c r="BJ629" s="219"/>
    </row>
    <row r="630" spans="1:62" s="283" customFormat="1" ht="24.6" customHeight="1" x14ac:dyDescent="0.2">
      <c r="A630" s="2"/>
      <c r="B630" s="339">
        <v>230</v>
      </c>
      <c r="C630" s="313">
        <v>6171</v>
      </c>
      <c r="D630" s="313">
        <v>6121</v>
      </c>
      <c r="E630" s="314">
        <v>4</v>
      </c>
      <c r="F630" s="314">
        <v>8292000000</v>
      </c>
      <c r="G630" s="315" t="s">
        <v>178</v>
      </c>
      <c r="H630" s="315" t="s">
        <v>757</v>
      </c>
      <c r="I630" s="315" t="s">
        <v>193</v>
      </c>
      <c r="J630" s="315">
        <v>400</v>
      </c>
      <c r="K630" s="315" t="s">
        <v>181</v>
      </c>
      <c r="L630" s="314">
        <v>2022</v>
      </c>
      <c r="M630" s="314">
        <v>2030</v>
      </c>
      <c r="N630" s="316">
        <v>0</v>
      </c>
      <c r="O630" s="316">
        <v>206185000</v>
      </c>
      <c r="P630" s="316">
        <v>835000</v>
      </c>
      <c r="Q630" s="316">
        <v>0</v>
      </c>
      <c r="R630" s="316">
        <v>0</v>
      </c>
      <c r="S630" s="314"/>
      <c r="T630" s="316">
        <v>0</v>
      </c>
      <c r="U630" s="316">
        <v>0</v>
      </c>
      <c r="V630" s="316">
        <v>0</v>
      </c>
      <c r="W630" s="316">
        <v>0</v>
      </c>
      <c r="X630" s="316">
        <v>0</v>
      </c>
      <c r="Y630" s="316">
        <v>0</v>
      </c>
      <c r="Z630" s="316">
        <v>0</v>
      </c>
      <c r="AA630" s="316">
        <v>0</v>
      </c>
      <c r="AB630" s="313">
        <v>0</v>
      </c>
      <c r="AC630" s="316">
        <v>40000000</v>
      </c>
      <c r="AD630" s="316">
        <v>0</v>
      </c>
      <c r="AE630" s="313">
        <v>40000000</v>
      </c>
      <c r="AF630" s="316">
        <v>80350000</v>
      </c>
      <c r="AG630" s="316">
        <v>0</v>
      </c>
      <c r="AH630" s="313">
        <v>80350000</v>
      </c>
      <c r="AI630" s="340">
        <v>85000000</v>
      </c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s="283" customFormat="1" ht="24.6" customHeight="1" x14ac:dyDescent="0.2">
      <c r="A631" s="2"/>
      <c r="B631" s="339">
        <v>230</v>
      </c>
      <c r="C631" s="313">
        <v>6171</v>
      </c>
      <c r="D631" s="313">
        <v>6121</v>
      </c>
      <c r="E631" s="314">
        <v>1</v>
      </c>
      <c r="F631" s="314">
        <v>8301000000</v>
      </c>
      <c r="G631" s="315" t="s">
        <v>178</v>
      </c>
      <c r="H631" s="315" t="s">
        <v>758</v>
      </c>
      <c r="I631" s="315" t="s">
        <v>193</v>
      </c>
      <c r="J631" s="315">
        <v>400</v>
      </c>
      <c r="K631" s="315" t="s">
        <v>181</v>
      </c>
      <c r="L631" s="314">
        <v>2024</v>
      </c>
      <c r="M631" s="314">
        <v>2027</v>
      </c>
      <c r="N631" s="316">
        <v>0</v>
      </c>
      <c r="O631" s="316">
        <v>45573000</v>
      </c>
      <c r="P631" s="316">
        <v>0</v>
      </c>
      <c r="Q631" s="316">
        <v>300000</v>
      </c>
      <c r="R631" s="316">
        <v>36567000</v>
      </c>
      <c r="S631" s="314"/>
      <c r="T631" s="316">
        <v>13273000</v>
      </c>
      <c r="U631" s="316">
        <v>23294000</v>
      </c>
      <c r="V631" s="316">
        <v>0</v>
      </c>
      <c r="W631" s="316">
        <v>0</v>
      </c>
      <c r="X631" s="316">
        <v>0</v>
      </c>
      <c r="Y631" s="316">
        <v>0</v>
      </c>
      <c r="Z631" s="316">
        <v>7000000</v>
      </c>
      <c r="AA631" s="316">
        <v>0</v>
      </c>
      <c r="AB631" s="313">
        <v>7000000</v>
      </c>
      <c r="AC631" s="316">
        <v>1706000</v>
      </c>
      <c r="AD631" s="316">
        <v>0</v>
      </c>
      <c r="AE631" s="313">
        <v>1706000</v>
      </c>
      <c r="AF631" s="316">
        <v>0</v>
      </c>
      <c r="AG631" s="316">
        <v>0</v>
      </c>
      <c r="AH631" s="313">
        <v>0</v>
      </c>
      <c r="AI631" s="340">
        <v>0</v>
      </c>
      <c r="AJ631" s="236"/>
      <c r="AK631" s="236"/>
      <c r="AL631" s="234"/>
      <c r="AM631" s="219"/>
      <c r="AN631" s="219"/>
      <c r="AO631" s="219"/>
      <c r="AP631" s="219"/>
      <c r="AQ631" s="219"/>
      <c r="AR631" s="219"/>
      <c r="AS631" s="219"/>
      <c r="AT631" s="219"/>
      <c r="AU631" s="219"/>
      <c r="AV631" s="219"/>
      <c r="AW631" s="219"/>
      <c r="AX631" s="219"/>
      <c r="AY631" s="219"/>
      <c r="AZ631" s="219"/>
      <c r="BA631" s="219"/>
      <c r="BB631" s="219"/>
      <c r="BC631" s="219"/>
      <c r="BD631" s="219"/>
      <c r="BE631" s="219"/>
      <c r="BF631" s="219"/>
      <c r="BG631" s="219"/>
      <c r="BH631" s="219"/>
      <c r="BI631" s="219"/>
      <c r="BJ631" s="219"/>
    </row>
    <row r="632" spans="1:62" s="283" customFormat="1" ht="24.6" customHeight="1" x14ac:dyDescent="0.2">
      <c r="A632" s="2"/>
      <c r="B632" s="339">
        <v>230</v>
      </c>
      <c r="C632" s="313">
        <v>6171</v>
      </c>
      <c r="D632" s="313">
        <v>6121</v>
      </c>
      <c r="E632" s="314">
        <v>1</v>
      </c>
      <c r="F632" s="314">
        <v>8227000000</v>
      </c>
      <c r="G632" s="315" t="s">
        <v>178</v>
      </c>
      <c r="H632" s="315" t="s">
        <v>865</v>
      </c>
      <c r="I632" s="315" t="s">
        <v>193</v>
      </c>
      <c r="J632" s="315">
        <v>400</v>
      </c>
      <c r="K632" s="315" t="s">
        <v>181</v>
      </c>
      <c r="L632" s="314">
        <v>2023</v>
      </c>
      <c r="M632" s="314">
        <v>2027</v>
      </c>
      <c r="N632" s="316">
        <v>0</v>
      </c>
      <c r="O632" s="316">
        <v>36940000</v>
      </c>
      <c r="P632" s="316">
        <v>0</v>
      </c>
      <c r="Q632" s="316">
        <v>1293000</v>
      </c>
      <c r="R632" s="316">
        <v>25353000</v>
      </c>
      <c r="S632" s="314"/>
      <c r="T632" s="316">
        <v>5353000</v>
      </c>
      <c r="U632" s="316">
        <v>20000000</v>
      </c>
      <c r="V632" s="316">
        <v>0</v>
      </c>
      <c r="W632" s="316">
        <v>0</v>
      </c>
      <c r="X632" s="316">
        <v>0</v>
      </c>
      <c r="Y632" s="316">
        <v>0</v>
      </c>
      <c r="Z632" s="316">
        <v>3000000</v>
      </c>
      <c r="AA632" s="316">
        <v>0</v>
      </c>
      <c r="AB632" s="313">
        <v>3000000</v>
      </c>
      <c r="AC632" s="316">
        <v>7294000</v>
      </c>
      <c r="AD632" s="316">
        <v>0</v>
      </c>
      <c r="AE632" s="313">
        <v>7294000</v>
      </c>
      <c r="AF632" s="316">
        <v>0</v>
      </c>
      <c r="AG632" s="316">
        <v>0</v>
      </c>
      <c r="AH632" s="313">
        <v>0</v>
      </c>
      <c r="AI632" s="340">
        <v>0</v>
      </c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s="283" customFormat="1" ht="24.6" customHeight="1" x14ac:dyDescent="0.2">
      <c r="A633" s="2"/>
      <c r="B633" s="339">
        <v>230</v>
      </c>
      <c r="C633" s="313">
        <v>6171</v>
      </c>
      <c r="D633" s="313">
        <v>6121</v>
      </c>
      <c r="E633" s="314">
        <v>1</v>
      </c>
      <c r="F633" s="314">
        <v>8295000000</v>
      </c>
      <c r="G633" s="315" t="s">
        <v>178</v>
      </c>
      <c r="H633" s="315" t="s">
        <v>866</v>
      </c>
      <c r="I633" s="315" t="s">
        <v>193</v>
      </c>
      <c r="J633" s="315">
        <v>400</v>
      </c>
      <c r="K633" s="315" t="s">
        <v>181</v>
      </c>
      <c r="L633" s="314">
        <v>2023</v>
      </c>
      <c r="M633" s="314">
        <v>2025</v>
      </c>
      <c r="N633" s="316">
        <v>0</v>
      </c>
      <c r="O633" s="316">
        <v>4600000</v>
      </c>
      <c r="P633" s="316">
        <v>0</v>
      </c>
      <c r="Q633" s="316">
        <v>2300000</v>
      </c>
      <c r="R633" s="316">
        <v>2300000</v>
      </c>
      <c r="S633" s="314"/>
      <c r="T633" s="316">
        <v>2300000</v>
      </c>
      <c r="U633" s="316">
        <v>0</v>
      </c>
      <c r="V633" s="316">
        <v>0</v>
      </c>
      <c r="W633" s="316">
        <v>0</v>
      </c>
      <c r="X633" s="316">
        <v>0</v>
      </c>
      <c r="Y633" s="316">
        <v>0</v>
      </c>
      <c r="Z633" s="316">
        <v>0</v>
      </c>
      <c r="AA633" s="316">
        <v>0</v>
      </c>
      <c r="AB633" s="313">
        <v>0</v>
      </c>
      <c r="AC633" s="316">
        <v>0</v>
      </c>
      <c r="AD633" s="316">
        <v>0</v>
      </c>
      <c r="AE633" s="313">
        <v>0</v>
      </c>
      <c r="AF633" s="316">
        <v>0</v>
      </c>
      <c r="AG633" s="316">
        <v>0</v>
      </c>
      <c r="AH633" s="313">
        <v>0</v>
      </c>
      <c r="AI633" s="340">
        <v>0</v>
      </c>
      <c r="AJ633" s="236"/>
      <c r="AK633" s="236"/>
      <c r="AL633" s="234"/>
      <c r="AM633" s="219"/>
      <c r="AN633" s="219"/>
      <c r="AO633" s="219"/>
      <c r="AP633" s="219"/>
      <c r="AQ633" s="219"/>
      <c r="AR633" s="219"/>
      <c r="AS633" s="219"/>
      <c r="AT633" s="219"/>
      <c r="AU633" s="219"/>
      <c r="AV633" s="219"/>
      <c r="AW633" s="219"/>
      <c r="AX633" s="219"/>
      <c r="AY633" s="219"/>
      <c r="AZ633" s="219"/>
      <c r="BA633" s="219"/>
      <c r="BB633" s="219"/>
      <c r="BC633" s="219"/>
      <c r="BD633" s="219"/>
      <c r="BE633" s="219"/>
      <c r="BF633" s="219"/>
      <c r="BG633" s="219"/>
      <c r="BH633" s="219"/>
      <c r="BI633" s="219"/>
      <c r="BJ633" s="219"/>
    </row>
    <row r="634" spans="1:62" s="283" customFormat="1" ht="24.6" customHeight="1" x14ac:dyDescent="0.2">
      <c r="A634" s="2"/>
      <c r="B634" s="339">
        <v>136</v>
      </c>
      <c r="C634" s="313">
        <v>6171</v>
      </c>
      <c r="D634" s="313">
        <v>6122</v>
      </c>
      <c r="E634" s="314">
        <v>1</v>
      </c>
      <c r="F634" s="314"/>
      <c r="G634" s="315" t="s">
        <v>886</v>
      </c>
      <c r="H634" s="315" t="s">
        <v>887</v>
      </c>
      <c r="I634" s="315" t="s">
        <v>197</v>
      </c>
      <c r="J634" s="315">
        <v>400</v>
      </c>
      <c r="K634" s="315" t="s">
        <v>181</v>
      </c>
      <c r="L634" s="314">
        <v>2025</v>
      </c>
      <c r="M634" s="314">
        <v>2025</v>
      </c>
      <c r="N634" s="316">
        <v>0</v>
      </c>
      <c r="O634" s="316">
        <v>9600000</v>
      </c>
      <c r="P634" s="316">
        <v>0</v>
      </c>
      <c r="Q634" s="316">
        <v>4900000</v>
      </c>
      <c r="R634" s="316">
        <v>4700000</v>
      </c>
      <c r="S634" s="314"/>
      <c r="T634" s="316">
        <v>4700000</v>
      </c>
      <c r="U634" s="316">
        <v>0</v>
      </c>
      <c r="V634" s="316">
        <v>0</v>
      </c>
      <c r="W634" s="316">
        <v>0</v>
      </c>
      <c r="X634" s="316">
        <v>0</v>
      </c>
      <c r="Y634" s="316">
        <v>0</v>
      </c>
      <c r="Z634" s="316">
        <v>0</v>
      </c>
      <c r="AA634" s="316">
        <v>0</v>
      </c>
      <c r="AB634" s="313">
        <v>0</v>
      </c>
      <c r="AC634" s="316">
        <v>0</v>
      </c>
      <c r="AD634" s="316">
        <v>0</v>
      </c>
      <c r="AE634" s="313">
        <v>0</v>
      </c>
      <c r="AF634" s="316">
        <v>0</v>
      </c>
      <c r="AG634" s="316">
        <v>0</v>
      </c>
      <c r="AH634" s="313">
        <v>0</v>
      </c>
      <c r="AI634" s="340">
        <v>0</v>
      </c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s="283" customFormat="1" ht="24.6" customHeight="1" x14ac:dyDescent="0.2">
      <c r="A635" s="2"/>
      <c r="B635" s="339">
        <v>133</v>
      </c>
      <c r="C635" s="313">
        <v>6171</v>
      </c>
      <c r="D635" s="313">
        <v>6125</v>
      </c>
      <c r="E635" s="314">
        <v>1</v>
      </c>
      <c r="F635" s="314"/>
      <c r="G635" s="315" t="s">
        <v>737</v>
      </c>
      <c r="H635" s="315" t="s">
        <v>759</v>
      </c>
      <c r="I635" s="315" t="s">
        <v>197</v>
      </c>
      <c r="J635" s="315">
        <v>400</v>
      </c>
      <c r="K635" s="315" t="s">
        <v>181</v>
      </c>
      <c r="L635" s="314">
        <v>2025</v>
      </c>
      <c r="M635" s="314">
        <v>2025</v>
      </c>
      <c r="N635" s="316">
        <v>0</v>
      </c>
      <c r="O635" s="316">
        <v>2000000</v>
      </c>
      <c r="P635" s="316">
        <v>0</v>
      </c>
      <c r="Q635" s="316">
        <v>0</v>
      </c>
      <c r="R635" s="316">
        <v>2000000</v>
      </c>
      <c r="S635" s="314"/>
      <c r="T635" s="316">
        <v>0</v>
      </c>
      <c r="U635" s="316">
        <v>2000000</v>
      </c>
      <c r="V635" s="316">
        <v>0</v>
      </c>
      <c r="W635" s="316">
        <v>0</v>
      </c>
      <c r="X635" s="316">
        <v>0</v>
      </c>
      <c r="Y635" s="316">
        <v>0</v>
      </c>
      <c r="Z635" s="316">
        <v>0</v>
      </c>
      <c r="AA635" s="316">
        <v>0</v>
      </c>
      <c r="AB635" s="313">
        <v>0</v>
      </c>
      <c r="AC635" s="316">
        <v>0</v>
      </c>
      <c r="AD635" s="316">
        <v>0</v>
      </c>
      <c r="AE635" s="313">
        <v>0</v>
      </c>
      <c r="AF635" s="316">
        <v>0</v>
      </c>
      <c r="AG635" s="316">
        <v>0</v>
      </c>
      <c r="AH635" s="313">
        <v>0</v>
      </c>
      <c r="AI635" s="340">
        <v>0</v>
      </c>
      <c r="AJ635" s="236"/>
      <c r="AK635" s="236"/>
      <c r="AL635" s="234"/>
      <c r="AM635" s="219"/>
      <c r="AN635" s="219"/>
      <c r="AO635" s="219"/>
      <c r="AP635" s="219"/>
      <c r="AQ635" s="219"/>
      <c r="AR635" s="219"/>
      <c r="AS635" s="219"/>
      <c r="AT635" s="219"/>
      <c r="AU635" s="219"/>
      <c r="AV635" s="219"/>
      <c r="AW635" s="219"/>
      <c r="AX635" s="219"/>
      <c r="AY635" s="219"/>
      <c r="AZ635" s="219"/>
      <c r="BA635" s="219"/>
      <c r="BB635" s="219"/>
      <c r="BC635" s="219"/>
      <c r="BD635" s="219"/>
      <c r="BE635" s="219"/>
      <c r="BF635" s="219"/>
      <c r="BG635" s="219"/>
      <c r="BH635" s="219"/>
      <c r="BI635" s="219"/>
      <c r="BJ635" s="219"/>
    </row>
    <row r="636" spans="1:62" s="283" customFormat="1" ht="24.6" customHeight="1" x14ac:dyDescent="0.2">
      <c r="A636" s="2"/>
      <c r="B636" s="339">
        <v>133</v>
      </c>
      <c r="C636" s="313">
        <v>6171</v>
      </c>
      <c r="D636" s="313">
        <v>6125</v>
      </c>
      <c r="E636" s="314">
        <v>1</v>
      </c>
      <c r="F636" s="314"/>
      <c r="G636" s="315" t="s">
        <v>737</v>
      </c>
      <c r="H636" s="315" t="s">
        <v>760</v>
      </c>
      <c r="I636" s="315" t="s">
        <v>197</v>
      </c>
      <c r="J636" s="315">
        <v>400</v>
      </c>
      <c r="K636" s="315" t="s">
        <v>181</v>
      </c>
      <c r="L636" s="314">
        <v>2025</v>
      </c>
      <c r="M636" s="314">
        <v>2025</v>
      </c>
      <c r="N636" s="316">
        <v>0</v>
      </c>
      <c r="O636" s="316">
        <v>2000000</v>
      </c>
      <c r="P636" s="316">
        <v>0</v>
      </c>
      <c r="Q636" s="316">
        <v>0</v>
      </c>
      <c r="R636" s="316">
        <v>2000000</v>
      </c>
      <c r="S636" s="314"/>
      <c r="T636" s="316">
        <v>0</v>
      </c>
      <c r="U636" s="316">
        <v>2000000</v>
      </c>
      <c r="V636" s="316">
        <v>0</v>
      </c>
      <c r="W636" s="316">
        <v>0</v>
      </c>
      <c r="X636" s="316">
        <v>0</v>
      </c>
      <c r="Y636" s="316">
        <v>0</v>
      </c>
      <c r="Z636" s="316">
        <v>0</v>
      </c>
      <c r="AA636" s="316">
        <v>0</v>
      </c>
      <c r="AB636" s="313">
        <v>0</v>
      </c>
      <c r="AC636" s="316">
        <v>0</v>
      </c>
      <c r="AD636" s="316">
        <v>0</v>
      </c>
      <c r="AE636" s="313">
        <v>0</v>
      </c>
      <c r="AF636" s="316">
        <v>0</v>
      </c>
      <c r="AG636" s="316">
        <v>0</v>
      </c>
      <c r="AH636" s="313">
        <v>0</v>
      </c>
      <c r="AI636" s="340">
        <v>0</v>
      </c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s="283" customFormat="1" ht="24.6" customHeight="1" x14ac:dyDescent="0.2">
      <c r="A637" s="2"/>
      <c r="B637" s="339">
        <v>133</v>
      </c>
      <c r="C637" s="313">
        <v>6171</v>
      </c>
      <c r="D637" s="313">
        <v>6125</v>
      </c>
      <c r="E637" s="314">
        <v>1</v>
      </c>
      <c r="F637" s="314"/>
      <c r="G637" s="315" t="s">
        <v>737</v>
      </c>
      <c r="H637" s="315" t="s">
        <v>761</v>
      </c>
      <c r="I637" s="315" t="s">
        <v>197</v>
      </c>
      <c r="J637" s="315">
        <v>400</v>
      </c>
      <c r="K637" s="315" t="s">
        <v>181</v>
      </c>
      <c r="L637" s="314">
        <v>2025</v>
      </c>
      <c r="M637" s="314">
        <v>2025</v>
      </c>
      <c r="N637" s="316">
        <v>0</v>
      </c>
      <c r="O637" s="316">
        <v>1000000</v>
      </c>
      <c r="P637" s="316">
        <v>0</v>
      </c>
      <c r="Q637" s="316">
        <v>0</v>
      </c>
      <c r="R637" s="316">
        <v>1000000</v>
      </c>
      <c r="S637" s="314"/>
      <c r="T637" s="316">
        <v>0</v>
      </c>
      <c r="U637" s="316">
        <v>1000000</v>
      </c>
      <c r="V637" s="316">
        <v>0</v>
      </c>
      <c r="W637" s="316">
        <v>0</v>
      </c>
      <c r="X637" s="316">
        <v>0</v>
      </c>
      <c r="Y637" s="316">
        <v>0</v>
      </c>
      <c r="Z637" s="316">
        <v>0</v>
      </c>
      <c r="AA637" s="316">
        <v>0</v>
      </c>
      <c r="AB637" s="313">
        <v>0</v>
      </c>
      <c r="AC637" s="316">
        <v>0</v>
      </c>
      <c r="AD637" s="316">
        <v>0</v>
      </c>
      <c r="AE637" s="313">
        <v>0</v>
      </c>
      <c r="AF637" s="316">
        <v>0</v>
      </c>
      <c r="AG637" s="316">
        <v>0</v>
      </c>
      <c r="AH637" s="313">
        <v>0</v>
      </c>
      <c r="AI637" s="340">
        <v>0</v>
      </c>
      <c r="AJ637" s="236"/>
      <c r="AK637" s="236"/>
      <c r="AL637" s="234"/>
      <c r="AM637" s="219"/>
      <c r="AN637" s="219"/>
      <c r="AO637" s="219"/>
      <c r="AP637" s="219"/>
      <c r="AQ637" s="219"/>
      <c r="AR637" s="219"/>
      <c r="AS637" s="219"/>
      <c r="AT637" s="219"/>
      <c r="AU637" s="219"/>
      <c r="AV637" s="219"/>
      <c r="AW637" s="219"/>
      <c r="AX637" s="219"/>
      <c r="AY637" s="219"/>
      <c r="AZ637" s="219"/>
      <c r="BA637" s="219"/>
      <c r="BB637" s="219"/>
      <c r="BC637" s="219"/>
      <c r="BD637" s="219"/>
      <c r="BE637" s="219"/>
      <c r="BF637" s="219"/>
      <c r="BG637" s="219"/>
      <c r="BH637" s="219"/>
      <c r="BI637" s="219"/>
      <c r="BJ637" s="219"/>
    </row>
    <row r="638" spans="1:62" s="283" customFormat="1" ht="24.6" customHeight="1" x14ac:dyDescent="0.2">
      <c r="A638" s="2"/>
      <c r="B638" s="339">
        <v>133</v>
      </c>
      <c r="C638" s="313">
        <v>6171</v>
      </c>
      <c r="D638" s="313">
        <v>6125</v>
      </c>
      <c r="E638" s="314">
        <v>1</v>
      </c>
      <c r="F638" s="314"/>
      <c r="G638" s="315" t="s">
        <v>737</v>
      </c>
      <c r="H638" s="315" t="s">
        <v>867</v>
      </c>
      <c r="I638" s="315" t="s">
        <v>193</v>
      </c>
      <c r="J638" s="315">
        <v>400</v>
      </c>
      <c r="K638" s="315" t="s">
        <v>181</v>
      </c>
      <c r="L638" s="314">
        <v>2024</v>
      </c>
      <c r="M638" s="314">
        <v>2025</v>
      </c>
      <c r="N638" s="316">
        <v>0</v>
      </c>
      <c r="O638" s="316">
        <v>345000</v>
      </c>
      <c r="P638" s="316">
        <v>0</v>
      </c>
      <c r="Q638" s="316">
        <v>0</v>
      </c>
      <c r="R638" s="316">
        <v>345000</v>
      </c>
      <c r="S638" s="314"/>
      <c r="T638" s="316">
        <v>345000</v>
      </c>
      <c r="U638" s="316">
        <v>0</v>
      </c>
      <c r="V638" s="316">
        <v>0</v>
      </c>
      <c r="W638" s="316">
        <v>0</v>
      </c>
      <c r="X638" s="316">
        <v>0</v>
      </c>
      <c r="Y638" s="316">
        <v>0</v>
      </c>
      <c r="Z638" s="316">
        <v>0</v>
      </c>
      <c r="AA638" s="316">
        <v>0</v>
      </c>
      <c r="AB638" s="313">
        <v>0</v>
      </c>
      <c r="AC638" s="316">
        <v>0</v>
      </c>
      <c r="AD638" s="316">
        <v>0</v>
      </c>
      <c r="AE638" s="313">
        <v>0</v>
      </c>
      <c r="AF638" s="316">
        <v>0</v>
      </c>
      <c r="AG638" s="316">
        <v>0</v>
      </c>
      <c r="AH638" s="313">
        <v>0</v>
      </c>
      <c r="AI638" s="340">
        <v>0</v>
      </c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s="283" customFormat="1" ht="24.6" customHeight="1" x14ac:dyDescent="0.2">
      <c r="A639" s="2"/>
      <c r="B639" s="339">
        <v>133</v>
      </c>
      <c r="C639" s="313">
        <v>6171</v>
      </c>
      <c r="D639" s="313">
        <v>6125</v>
      </c>
      <c r="E639" s="314">
        <v>1</v>
      </c>
      <c r="F639" s="314"/>
      <c r="G639" s="315" t="s">
        <v>737</v>
      </c>
      <c r="H639" s="315" t="s">
        <v>762</v>
      </c>
      <c r="I639" s="315" t="s">
        <v>197</v>
      </c>
      <c r="J639" s="315">
        <v>400</v>
      </c>
      <c r="K639" s="315" t="s">
        <v>181</v>
      </c>
      <c r="L639" s="314">
        <v>2025</v>
      </c>
      <c r="M639" s="314">
        <v>2025</v>
      </c>
      <c r="N639" s="316">
        <v>0</v>
      </c>
      <c r="O639" s="316">
        <v>900000</v>
      </c>
      <c r="P639" s="316">
        <v>0</v>
      </c>
      <c r="Q639" s="316">
        <v>0</v>
      </c>
      <c r="R639" s="316">
        <v>900000</v>
      </c>
      <c r="S639" s="314"/>
      <c r="T639" s="316">
        <v>0</v>
      </c>
      <c r="U639" s="316">
        <v>900000</v>
      </c>
      <c r="V639" s="316">
        <v>0</v>
      </c>
      <c r="W639" s="316">
        <v>0</v>
      </c>
      <c r="X639" s="316">
        <v>0</v>
      </c>
      <c r="Y639" s="316">
        <v>0</v>
      </c>
      <c r="Z639" s="316">
        <v>0</v>
      </c>
      <c r="AA639" s="316">
        <v>0</v>
      </c>
      <c r="AB639" s="313">
        <v>0</v>
      </c>
      <c r="AC639" s="316">
        <v>0</v>
      </c>
      <c r="AD639" s="316">
        <v>0</v>
      </c>
      <c r="AE639" s="313">
        <v>0</v>
      </c>
      <c r="AF639" s="316">
        <v>0</v>
      </c>
      <c r="AG639" s="316">
        <v>0</v>
      </c>
      <c r="AH639" s="313">
        <v>0</v>
      </c>
      <c r="AI639" s="340">
        <v>0</v>
      </c>
      <c r="AJ639" s="236"/>
      <c r="AK639" s="236"/>
      <c r="AL639" s="234"/>
      <c r="AM639" s="219"/>
      <c r="AN639" s="219"/>
      <c r="AO639" s="219"/>
      <c r="AP639" s="219"/>
      <c r="AQ639" s="219"/>
      <c r="AR639" s="219"/>
      <c r="AS639" s="219"/>
      <c r="AT639" s="219"/>
      <c r="AU639" s="219"/>
      <c r="AV639" s="219"/>
      <c r="AW639" s="219"/>
      <c r="AX639" s="219"/>
      <c r="AY639" s="219"/>
      <c r="AZ639" s="219"/>
      <c r="BA639" s="219"/>
      <c r="BB639" s="219"/>
      <c r="BC639" s="219"/>
      <c r="BD639" s="219"/>
      <c r="BE639" s="219"/>
      <c r="BF639" s="219"/>
      <c r="BG639" s="219"/>
      <c r="BH639" s="219"/>
      <c r="BI639" s="219"/>
      <c r="BJ639" s="219"/>
    </row>
    <row r="640" spans="1:62" s="283" customFormat="1" ht="24.6" customHeight="1" x14ac:dyDescent="0.2">
      <c r="A640" s="2"/>
      <c r="B640" s="339">
        <v>133</v>
      </c>
      <c r="C640" s="313">
        <v>6171</v>
      </c>
      <c r="D640" s="313">
        <v>6125</v>
      </c>
      <c r="E640" s="314">
        <v>1</v>
      </c>
      <c r="F640" s="314"/>
      <c r="G640" s="315" t="s">
        <v>737</v>
      </c>
      <c r="H640" s="315" t="s">
        <v>763</v>
      </c>
      <c r="I640" s="315" t="s">
        <v>197</v>
      </c>
      <c r="J640" s="315">
        <v>400</v>
      </c>
      <c r="K640" s="315" t="s">
        <v>181</v>
      </c>
      <c r="L640" s="314">
        <v>2025</v>
      </c>
      <c r="M640" s="314">
        <v>2025</v>
      </c>
      <c r="N640" s="316">
        <v>0</v>
      </c>
      <c r="O640" s="316">
        <v>700000</v>
      </c>
      <c r="P640" s="316">
        <v>0</v>
      </c>
      <c r="Q640" s="316">
        <v>0</v>
      </c>
      <c r="R640" s="316">
        <v>700000</v>
      </c>
      <c r="S640" s="314"/>
      <c r="T640" s="316">
        <v>0</v>
      </c>
      <c r="U640" s="316">
        <v>700000</v>
      </c>
      <c r="V640" s="316">
        <v>0</v>
      </c>
      <c r="W640" s="316">
        <v>0</v>
      </c>
      <c r="X640" s="316">
        <v>0</v>
      </c>
      <c r="Y640" s="316">
        <v>0</v>
      </c>
      <c r="Z640" s="316">
        <v>0</v>
      </c>
      <c r="AA640" s="316">
        <v>0</v>
      </c>
      <c r="AB640" s="313">
        <v>0</v>
      </c>
      <c r="AC640" s="316">
        <v>0</v>
      </c>
      <c r="AD640" s="316">
        <v>0</v>
      </c>
      <c r="AE640" s="313">
        <v>0</v>
      </c>
      <c r="AF640" s="316">
        <v>0</v>
      </c>
      <c r="AG640" s="316">
        <v>0</v>
      </c>
      <c r="AH640" s="313">
        <v>0</v>
      </c>
      <c r="AI640" s="340">
        <v>0</v>
      </c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s="283" customFormat="1" ht="24.6" customHeight="1" x14ac:dyDescent="0.2">
      <c r="A641" s="2"/>
      <c r="B641" s="339">
        <v>133</v>
      </c>
      <c r="C641" s="313">
        <v>6171</v>
      </c>
      <c r="D641" s="313">
        <v>6125</v>
      </c>
      <c r="E641" s="314">
        <v>1</v>
      </c>
      <c r="F641" s="314"/>
      <c r="G641" s="315" t="s">
        <v>737</v>
      </c>
      <c r="H641" s="315" t="s">
        <v>764</v>
      </c>
      <c r="I641" s="315" t="s">
        <v>197</v>
      </c>
      <c r="J641" s="315">
        <v>400</v>
      </c>
      <c r="K641" s="315" t="s">
        <v>181</v>
      </c>
      <c r="L641" s="314">
        <v>2025</v>
      </c>
      <c r="M641" s="314">
        <v>2026</v>
      </c>
      <c r="N641" s="316">
        <v>0</v>
      </c>
      <c r="O641" s="316">
        <v>5500000</v>
      </c>
      <c r="P641" s="316">
        <v>0</v>
      </c>
      <c r="Q641" s="316">
        <v>0</v>
      </c>
      <c r="R641" s="316">
        <v>0</v>
      </c>
      <c r="S641" s="314"/>
      <c r="T641" s="316">
        <v>0</v>
      </c>
      <c r="U641" s="316">
        <v>0</v>
      </c>
      <c r="V641" s="316">
        <v>0</v>
      </c>
      <c r="W641" s="316">
        <v>0</v>
      </c>
      <c r="X641" s="316">
        <v>0</v>
      </c>
      <c r="Y641" s="316">
        <v>0</v>
      </c>
      <c r="Z641" s="316">
        <v>5500000</v>
      </c>
      <c r="AA641" s="316">
        <v>0</v>
      </c>
      <c r="AB641" s="313">
        <v>5500000</v>
      </c>
      <c r="AC641" s="316">
        <v>0</v>
      </c>
      <c r="AD641" s="316">
        <v>0</v>
      </c>
      <c r="AE641" s="313">
        <v>0</v>
      </c>
      <c r="AF641" s="316">
        <v>0</v>
      </c>
      <c r="AG641" s="316">
        <v>0</v>
      </c>
      <c r="AH641" s="313">
        <v>0</v>
      </c>
      <c r="AI641" s="340">
        <v>0</v>
      </c>
      <c r="AJ641" s="236"/>
      <c r="AK641" s="236"/>
      <c r="AL641" s="234"/>
      <c r="AM641" s="219"/>
      <c r="AN641" s="219"/>
      <c r="AO641" s="219"/>
      <c r="AP641" s="219"/>
      <c r="AQ641" s="219"/>
      <c r="AR641" s="219"/>
      <c r="AS641" s="219"/>
      <c r="AT641" s="219"/>
      <c r="AU641" s="219"/>
      <c r="AV641" s="219"/>
      <c r="AW641" s="219"/>
      <c r="AX641" s="219"/>
      <c r="AY641" s="219"/>
      <c r="AZ641" s="219"/>
      <c r="BA641" s="219"/>
      <c r="BB641" s="219"/>
      <c r="BC641" s="219"/>
      <c r="BD641" s="219"/>
      <c r="BE641" s="219"/>
      <c r="BF641" s="219"/>
      <c r="BG641" s="219"/>
      <c r="BH641" s="219"/>
      <c r="BI641" s="219"/>
      <c r="BJ641" s="219"/>
    </row>
    <row r="642" spans="1:62" s="283" customFormat="1" ht="24.6" customHeight="1" x14ac:dyDescent="0.2">
      <c r="A642" s="2"/>
      <c r="B642" s="339">
        <v>134</v>
      </c>
      <c r="C642" s="313">
        <v>6171</v>
      </c>
      <c r="D642" s="313">
        <v>6125</v>
      </c>
      <c r="E642" s="314">
        <v>1</v>
      </c>
      <c r="F642" s="314"/>
      <c r="G642" s="315" t="s">
        <v>737</v>
      </c>
      <c r="H642" s="315" t="s">
        <v>765</v>
      </c>
      <c r="I642" s="315" t="s">
        <v>197</v>
      </c>
      <c r="J642" s="315">
        <v>400</v>
      </c>
      <c r="K642" s="315" t="s">
        <v>181</v>
      </c>
      <c r="L642" s="314">
        <v>2025</v>
      </c>
      <c r="M642" s="314">
        <v>2025</v>
      </c>
      <c r="N642" s="316">
        <v>0</v>
      </c>
      <c r="O642" s="316">
        <v>1000000</v>
      </c>
      <c r="P642" s="316">
        <v>0</v>
      </c>
      <c r="Q642" s="316">
        <v>0</v>
      </c>
      <c r="R642" s="316">
        <v>1000000</v>
      </c>
      <c r="S642" s="314"/>
      <c r="T642" s="316">
        <v>0</v>
      </c>
      <c r="U642" s="316">
        <v>1000000</v>
      </c>
      <c r="V642" s="316">
        <v>0</v>
      </c>
      <c r="W642" s="316">
        <v>0</v>
      </c>
      <c r="X642" s="316">
        <v>0</v>
      </c>
      <c r="Y642" s="316">
        <v>0</v>
      </c>
      <c r="Z642" s="316">
        <v>0</v>
      </c>
      <c r="AA642" s="316">
        <v>0</v>
      </c>
      <c r="AB642" s="313">
        <v>0</v>
      </c>
      <c r="AC642" s="316">
        <v>0</v>
      </c>
      <c r="AD642" s="316">
        <v>0</v>
      </c>
      <c r="AE642" s="313">
        <v>0</v>
      </c>
      <c r="AF642" s="316">
        <v>0</v>
      </c>
      <c r="AG642" s="316">
        <v>0</v>
      </c>
      <c r="AH642" s="313">
        <v>0</v>
      </c>
      <c r="AI642" s="340">
        <v>0</v>
      </c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s="283" customFormat="1" ht="24.6" customHeight="1" x14ac:dyDescent="0.2">
      <c r="A643" s="2"/>
      <c r="B643" s="339">
        <v>133</v>
      </c>
      <c r="C643" s="313">
        <v>6171</v>
      </c>
      <c r="D643" s="313">
        <v>6125</v>
      </c>
      <c r="E643" s="314">
        <v>1</v>
      </c>
      <c r="F643" s="314"/>
      <c r="G643" s="315" t="s">
        <v>737</v>
      </c>
      <c r="H643" s="315" t="s">
        <v>766</v>
      </c>
      <c r="I643" s="315" t="s">
        <v>197</v>
      </c>
      <c r="J643" s="315">
        <v>400</v>
      </c>
      <c r="K643" s="315" t="s">
        <v>181</v>
      </c>
      <c r="L643" s="314">
        <v>2025</v>
      </c>
      <c r="M643" s="314">
        <v>2025</v>
      </c>
      <c r="N643" s="316">
        <v>0</v>
      </c>
      <c r="O643" s="316">
        <v>2000000</v>
      </c>
      <c r="P643" s="316">
        <v>0</v>
      </c>
      <c r="Q643" s="316">
        <v>0</v>
      </c>
      <c r="R643" s="316">
        <v>2000000</v>
      </c>
      <c r="S643" s="314"/>
      <c r="T643" s="316">
        <v>0</v>
      </c>
      <c r="U643" s="316">
        <v>2000000</v>
      </c>
      <c r="V643" s="316">
        <v>0</v>
      </c>
      <c r="W643" s="316">
        <v>0</v>
      </c>
      <c r="X643" s="316">
        <v>0</v>
      </c>
      <c r="Y643" s="316">
        <v>0</v>
      </c>
      <c r="Z643" s="316">
        <v>0</v>
      </c>
      <c r="AA643" s="316">
        <v>0</v>
      </c>
      <c r="AB643" s="313">
        <v>0</v>
      </c>
      <c r="AC643" s="316">
        <v>0</v>
      </c>
      <c r="AD643" s="316">
        <v>0</v>
      </c>
      <c r="AE643" s="313">
        <v>0</v>
      </c>
      <c r="AF643" s="316">
        <v>0</v>
      </c>
      <c r="AG643" s="316">
        <v>0</v>
      </c>
      <c r="AH643" s="313">
        <v>0</v>
      </c>
      <c r="AI643" s="340">
        <v>0</v>
      </c>
      <c r="AJ643" s="236"/>
      <c r="AK643" s="236"/>
      <c r="AL643" s="234"/>
      <c r="AM643" s="219"/>
      <c r="AN643" s="219"/>
      <c r="AO643" s="219"/>
      <c r="AP643" s="219"/>
      <c r="AQ643" s="219"/>
      <c r="AR643" s="219"/>
      <c r="AS643" s="219"/>
      <c r="AT643" s="219"/>
      <c r="AU643" s="219"/>
      <c r="AV643" s="219"/>
      <c r="AW643" s="219"/>
      <c r="AX643" s="219"/>
      <c r="AY643" s="219"/>
      <c r="AZ643" s="219"/>
      <c r="BA643" s="219"/>
      <c r="BB643" s="219"/>
      <c r="BC643" s="219"/>
      <c r="BD643" s="219"/>
      <c r="BE643" s="219"/>
      <c r="BF643" s="219"/>
      <c r="BG643" s="219"/>
      <c r="BH643" s="219"/>
      <c r="BI643" s="219"/>
      <c r="BJ643" s="219"/>
    </row>
    <row r="644" spans="1:62" s="283" customFormat="1" ht="24.6" customHeight="1" x14ac:dyDescent="0.2">
      <c r="A644" s="2"/>
      <c r="B644" s="339">
        <v>133</v>
      </c>
      <c r="C644" s="313">
        <v>6171</v>
      </c>
      <c r="D644" s="313">
        <v>6125</v>
      </c>
      <c r="E644" s="314">
        <v>3</v>
      </c>
      <c r="F644" s="314"/>
      <c r="G644" s="315" t="s">
        <v>737</v>
      </c>
      <c r="H644" s="315" t="s">
        <v>767</v>
      </c>
      <c r="I644" s="315" t="s">
        <v>197</v>
      </c>
      <c r="J644" s="315">
        <v>400</v>
      </c>
      <c r="K644" s="315" t="s">
        <v>181</v>
      </c>
      <c r="L644" s="314">
        <v>2026</v>
      </c>
      <c r="M644" s="314">
        <v>2028</v>
      </c>
      <c r="N644" s="316">
        <v>0</v>
      </c>
      <c r="O644" s="316">
        <v>50000000</v>
      </c>
      <c r="P644" s="316">
        <v>0</v>
      </c>
      <c r="Q644" s="316">
        <v>0</v>
      </c>
      <c r="R644" s="316">
        <v>0</v>
      </c>
      <c r="S644" s="314"/>
      <c r="T644" s="316">
        <v>0</v>
      </c>
      <c r="U644" s="316">
        <v>0</v>
      </c>
      <c r="V644" s="316">
        <v>0</v>
      </c>
      <c r="W644" s="316">
        <v>0</v>
      </c>
      <c r="X644" s="316">
        <v>0</v>
      </c>
      <c r="Y644" s="316">
        <v>0</v>
      </c>
      <c r="Z644" s="316">
        <v>15000000</v>
      </c>
      <c r="AA644" s="316">
        <v>0</v>
      </c>
      <c r="AB644" s="313">
        <v>15000000</v>
      </c>
      <c r="AC644" s="316">
        <v>20000000</v>
      </c>
      <c r="AD644" s="316">
        <v>0</v>
      </c>
      <c r="AE644" s="313">
        <v>20000000</v>
      </c>
      <c r="AF644" s="316">
        <v>15000000</v>
      </c>
      <c r="AG644" s="316">
        <v>0</v>
      </c>
      <c r="AH644" s="313">
        <v>15000000</v>
      </c>
      <c r="AI644" s="340">
        <v>0</v>
      </c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s="283" customFormat="1" ht="24.6" customHeight="1" thickBot="1" x14ac:dyDescent="0.25">
      <c r="A645" s="2"/>
      <c r="B645" s="341">
        <v>133</v>
      </c>
      <c r="C645" s="342">
        <v>6171</v>
      </c>
      <c r="D645" s="342">
        <v>6125</v>
      </c>
      <c r="E645" s="343">
        <v>1</v>
      </c>
      <c r="F645" s="343"/>
      <c r="G645" s="344" t="s">
        <v>737</v>
      </c>
      <c r="H645" s="344" t="s">
        <v>768</v>
      </c>
      <c r="I645" s="344" t="s">
        <v>197</v>
      </c>
      <c r="J645" s="344">
        <v>400</v>
      </c>
      <c r="K645" s="344" t="s">
        <v>181</v>
      </c>
      <c r="L645" s="343">
        <v>2025</v>
      </c>
      <c r="M645" s="343">
        <v>2026</v>
      </c>
      <c r="N645" s="345">
        <v>0</v>
      </c>
      <c r="O645" s="345">
        <v>1000000</v>
      </c>
      <c r="P645" s="345">
        <v>0</v>
      </c>
      <c r="Q645" s="345">
        <v>0</v>
      </c>
      <c r="R645" s="345">
        <v>0</v>
      </c>
      <c r="S645" s="343"/>
      <c r="T645" s="345">
        <v>0</v>
      </c>
      <c r="U645" s="345">
        <v>0</v>
      </c>
      <c r="V645" s="345">
        <v>0</v>
      </c>
      <c r="W645" s="345">
        <v>0</v>
      </c>
      <c r="X645" s="345">
        <v>0</v>
      </c>
      <c r="Y645" s="345">
        <v>0</v>
      </c>
      <c r="Z645" s="345">
        <v>1000000</v>
      </c>
      <c r="AA645" s="345">
        <v>0</v>
      </c>
      <c r="AB645" s="342">
        <v>1000000</v>
      </c>
      <c r="AC645" s="345">
        <v>0</v>
      </c>
      <c r="AD645" s="345">
        <v>0</v>
      </c>
      <c r="AE645" s="342">
        <v>0</v>
      </c>
      <c r="AF645" s="345">
        <v>0</v>
      </c>
      <c r="AG645" s="345">
        <v>0</v>
      </c>
      <c r="AH645" s="342">
        <v>0</v>
      </c>
      <c r="AI645" s="346">
        <v>0</v>
      </c>
      <c r="AJ645" s="236"/>
      <c r="AK645" s="236"/>
      <c r="AL645" s="234"/>
      <c r="AM645" s="219"/>
      <c r="AN645" s="219"/>
      <c r="AO645" s="219"/>
      <c r="AP645" s="219"/>
      <c r="AQ645" s="219"/>
      <c r="AR645" s="219"/>
      <c r="AS645" s="219"/>
      <c r="AT645" s="219"/>
      <c r="AU645" s="219"/>
      <c r="AV645" s="219"/>
      <c r="AW645" s="219"/>
      <c r="AX645" s="219"/>
      <c r="AY645" s="219"/>
      <c r="AZ645" s="219"/>
      <c r="BA645" s="219"/>
      <c r="BB645" s="219"/>
      <c r="BC645" s="219"/>
      <c r="BD645" s="219"/>
      <c r="BE645" s="219"/>
      <c r="BF645" s="219"/>
      <c r="BG645" s="219"/>
      <c r="BH645" s="219"/>
      <c r="BI645" s="219"/>
      <c r="BJ645" s="219"/>
    </row>
    <row r="646" spans="1:62" ht="24.6" customHeight="1" thickBot="1" x14ac:dyDescent="0.25">
      <c r="B646" s="6"/>
      <c r="C646" s="6"/>
      <c r="D646" s="6"/>
      <c r="E646" s="6"/>
      <c r="F646" s="6"/>
      <c r="G646" s="6"/>
      <c r="H646" s="428" t="s">
        <v>56</v>
      </c>
      <c r="I646" s="428"/>
      <c r="J646" s="428"/>
      <c r="K646" s="428"/>
      <c r="L646" s="428"/>
      <c r="M646" s="12"/>
      <c r="N646" s="12"/>
      <c r="O646" s="13">
        <f>SUM(O610:O645)</f>
        <v>1862630000</v>
      </c>
      <c r="P646" s="14">
        <f>SUM(P610:P645)</f>
        <v>835000</v>
      </c>
      <c r="Q646" s="14">
        <f>SUM(Q610:Q645)</f>
        <v>18793000</v>
      </c>
      <c r="R646" s="14">
        <f>SUM(R610:R645)</f>
        <v>109352000</v>
      </c>
      <c r="S646" s="14"/>
      <c r="T646" s="14">
        <f t="shared" ref="T646:AI646" si="46">SUM(T610:T645)</f>
        <v>27508000</v>
      </c>
      <c r="U646" s="14">
        <f t="shared" si="46"/>
        <v>81844000</v>
      </c>
      <c r="V646" s="14">
        <f t="shared" si="46"/>
        <v>0</v>
      </c>
      <c r="W646" s="14">
        <f t="shared" si="46"/>
        <v>0</v>
      </c>
      <c r="X646" s="14">
        <f t="shared" si="46"/>
        <v>0</v>
      </c>
      <c r="Y646" s="14">
        <f t="shared" si="46"/>
        <v>0</v>
      </c>
      <c r="Z646" s="14">
        <f t="shared" si="46"/>
        <v>56300000</v>
      </c>
      <c r="AA646" s="14">
        <f t="shared" si="46"/>
        <v>0</v>
      </c>
      <c r="AB646" s="14">
        <f t="shared" si="46"/>
        <v>56300000</v>
      </c>
      <c r="AC646" s="14">
        <f t="shared" si="46"/>
        <v>87000000</v>
      </c>
      <c r="AD646" s="14">
        <f t="shared" si="46"/>
        <v>0</v>
      </c>
      <c r="AE646" s="14">
        <f t="shared" si="46"/>
        <v>87000000</v>
      </c>
      <c r="AF646" s="14">
        <f t="shared" si="46"/>
        <v>1105350000</v>
      </c>
      <c r="AG646" s="14">
        <f t="shared" si="46"/>
        <v>0</v>
      </c>
      <c r="AH646" s="14">
        <f t="shared" si="46"/>
        <v>1105350000</v>
      </c>
      <c r="AI646" s="15">
        <f t="shared" si="46"/>
        <v>485000000</v>
      </c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24.6" customHeight="1" thickBot="1" x14ac:dyDescent="0.25">
      <c r="B647" s="6"/>
      <c r="C647" s="17" t="s">
        <v>830</v>
      </c>
      <c r="D647" s="6"/>
      <c r="E647" s="6"/>
      <c r="F647" s="6"/>
      <c r="G647" s="6"/>
      <c r="H647" s="6"/>
      <c r="I647" s="6"/>
      <c r="J647" s="6"/>
      <c r="K647" s="201"/>
      <c r="L647" s="6"/>
      <c r="M647" s="6"/>
      <c r="N647" s="6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236"/>
      <c r="AK647" s="236"/>
      <c r="AL647" s="234"/>
      <c r="AM647" s="219"/>
      <c r="AN647" s="219"/>
      <c r="AO647" s="219"/>
      <c r="AP647" s="219"/>
      <c r="AQ647" s="219"/>
      <c r="AR647" s="219"/>
      <c r="AS647" s="219"/>
      <c r="AT647" s="219"/>
      <c r="AU647" s="219"/>
      <c r="AV647" s="219"/>
      <c r="AW647" s="219"/>
      <c r="AX647" s="219"/>
      <c r="AY647" s="219"/>
      <c r="AZ647" s="219"/>
      <c r="BA647" s="219"/>
      <c r="BB647" s="219"/>
      <c r="BC647" s="219"/>
      <c r="BD647" s="219"/>
      <c r="BE647" s="219"/>
      <c r="BF647" s="219"/>
      <c r="BG647" s="219"/>
      <c r="BH647" s="219"/>
      <c r="BI647" s="219"/>
      <c r="BJ647" s="219"/>
    </row>
    <row r="648" spans="1:62" s="219" customFormat="1" ht="24.6" customHeight="1" x14ac:dyDescent="0.2">
      <c r="A648" s="234"/>
      <c r="B648" s="220">
        <v>230</v>
      </c>
      <c r="C648" s="221">
        <v>6211</v>
      </c>
      <c r="D648" s="221">
        <v>6121</v>
      </c>
      <c r="E648" s="222">
        <v>5</v>
      </c>
      <c r="F648" s="222">
        <v>8245000000</v>
      </c>
      <c r="G648" s="223" t="s">
        <v>178</v>
      </c>
      <c r="H648" s="223" t="s">
        <v>756</v>
      </c>
      <c r="I648" s="223" t="s">
        <v>193</v>
      </c>
      <c r="J648" s="223">
        <v>400</v>
      </c>
      <c r="K648" s="223" t="s">
        <v>181</v>
      </c>
      <c r="L648" s="222">
        <v>2019</v>
      </c>
      <c r="M648" s="222">
        <v>2028</v>
      </c>
      <c r="N648" s="224">
        <v>0</v>
      </c>
      <c r="O648" s="224">
        <v>63589270</v>
      </c>
      <c r="P648" s="224">
        <v>589270</v>
      </c>
      <c r="Q648" s="224">
        <v>0</v>
      </c>
      <c r="R648" s="224">
        <v>0</v>
      </c>
      <c r="S648" s="222"/>
      <c r="T648" s="224">
        <v>0</v>
      </c>
      <c r="U648" s="224">
        <v>0</v>
      </c>
      <c r="V648" s="224">
        <v>0</v>
      </c>
      <c r="W648" s="224">
        <v>0</v>
      </c>
      <c r="X648" s="224">
        <v>0</v>
      </c>
      <c r="Y648" s="224">
        <v>0</v>
      </c>
      <c r="Z648" s="224">
        <v>0</v>
      </c>
      <c r="AA648" s="224">
        <v>0</v>
      </c>
      <c r="AB648" s="224">
        <v>0</v>
      </c>
      <c r="AC648" s="224">
        <v>0</v>
      </c>
      <c r="AD648" s="224">
        <v>0</v>
      </c>
      <c r="AE648" s="224">
        <v>0</v>
      </c>
      <c r="AF648" s="224">
        <v>63000000</v>
      </c>
      <c r="AG648" s="224">
        <v>0</v>
      </c>
      <c r="AH648" s="224">
        <v>63000000</v>
      </c>
      <c r="AI648" s="225">
        <v>0</v>
      </c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s="219" customFormat="1" ht="24.6" customHeight="1" thickBot="1" x14ac:dyDescent="0.25">
      <c r="A649" s="234"/>
      <c r="B649" s="228">
        <v>230</v>
      </c>
      <c r="C649" s="229">
        <v>6211</v>
      </c>
      <c r="D649" s="229">
        <v>6121</v>
      </c>
      <c r="E649" s="230">
        <v>1</v>
      </c>
      <c r="F649" s="230">
        <v>8290000000</v>
      </c>
      <c r="G649" s="231" t="s">
        <v>178</v>
      </c>
      <c r="H649" s="231" t="s">
        <v>769</v>
      </c>
      <c r="I649" s="231" t="s">
        <v>193</v>
      </c>
      <c r="J649" s="231">
        <v>400</v>
      </c>
      <c r="K649" s="231" t="s">
        <v>181</v>
      </c>
      <c r="L649" s="230">
        <v>2022</v>
      </c>
      <c r="M649" s="230">
        <v>2025</v>
      </c>
      <c r="N649" s="232">
        <v>0</v>
      </c>
      <c r="O649" s="232">
        <v>13326906</v>
      </c>
      <c r="P649" s="232">
        <v>213400</v>
      </c>
      <c r="Q649" s="232">
        <v>733506</v>
      </c>
      <c r="R649" s="232">
        <v>12380000</v>
      </c>
      <c r="S649" s="230"/>
      <c r="T649" s="232">
        <v>233000</v>
      </c>
      <c r="U649" s="232">
        <v>12147000</v>
      </c>
      <c r="V649" s="232">
        <v>0</v>
      </c>
      <c r="W649" s="232">
        <v>0</v>
      </c>
      <c r="X649" s="232">
        <v>0</v>
      </c>
      <c r="Y649" s="232">
        <v>0</v>
      </c>
      <c r="Z649" s="232">
        <v>0</v>
      </c>
      <c r="AA649" s="232">
        <v>0</v>
      </c>
      <c r="AB649" s="232">
        <v>0</v>
      </c>
      <c r="AC649" s="232">
        <v>0</v>
      </c>
      <c r="AD649" s="232">
        <v>0</v>
      </c>
      <c r="AE649" s="232">
        <v>0</v>
      </c>
      <c r="AF649" s="232">
        <v>0</v>
      </c>
      <c r="AG649" s="232">
        <v>0</v>
      </c>
      <c r="AH649" s="232">
        <v>0</v>
      </c>
      <c r="AI649" s="233">
        <v>0</v>
      </c>
      <c r="AJ649" s="236"/>
      <c r="AK649" s="236"/>
      <c r="AL649" s="234"/>
    </row>
    <row r="650" spans="1:62" ht="24.6" customHeight="1" thickBot="1" x14ac:dyDescent="0.25">
      <c r="B650" s="6"/>
      <c r="C650" s="6"/>
      <c r="D650" s="6"/>
      <c r="E650" s="6"/>
      <c r="F650" s="6"/>
      <c r="G650" s="6"/>
      <c r="H650" s="428" t="s">
        <v>840</v>
      </c>
      <c r="I650" s="428"/>
      <c r="J650" s="428"/>
      <c r="K650" s="428"/>
      <c r="L650" s="428"/>
      <c r="M650" s="12"/>
      <c r="N650" s="12"/>
      <c r="O650" s="13">
        <f>SUM(O648:O649)</f>
        <v>76916176</v>
      </c>
      <c r="P650" s="14">
        <f t="shared" ref="P650:AI650" si="47">SUM(P648:P649)</f>
        <v>802670</v>
      </c>
      <c r="Q650" s="14">
        <f t="shared" si="47"/>
        <v>733506</v>
      </c>
      <c r="R650" s="14">
        <f t="shared" si="47"/>
        <v>12380000</v>
      </c>
      <c r="S650" s="14">
        <f t="shared" si="47"/>
        <v>0</v>
      </c>
      <c r="T650" s="14">
        <f t="shared" si="47"/>
        <v>233000</v>
      </c>
      <c r="U650" s="14">
        <f t="shared" si="47"/>
        <v>12147000</v>
      </c>
      <c r="V650" s="14">
        <f t="shared" si="47"/>
        <v>0</v>
      </c>
      <c r="W650" s="14">
        <f t="shared" si="47"/>
        <v>0</v>
      </c>
      <c r="X650" s="14">
        <f t="shared" si="47"/>
        <v>0</v>
      </c>
      <c r="Y650" s="14">
        <f t="shared" si="47"/>
        <v>0</v>
      </c>
      <c r="Z650" s="14">
        <f t="shared" si="47"/>
        <v>0</v>
      </c>
      <c r="AA650" s="14">
        <f t="shared" si="47"/>
        <v>0</v>
      </c>
      <c r="AB650" s="14">
        <f t="shared" si="47"/>
        <v>0</v>
      </c>
      <c r="AC650" s="14">
        <f t="shared" si="47"/>
        <v>0</v>
      </c>
      <c r="AD650" s="14">
        <f t="shared" si="47"/>
        <v>0</v>
      </c>
      <c r="AE650" s="14">
        <f t="shared" si="47"/>
        <v>0</v>
      </c>
      <c r="AF650" s="14">
        <f t="shared" si="47"/>
        <v>63000000</v>
      </c>
      <c r="AG650" s="14">
        <f t="shared" si="47"/>
        <v>0</v>
      </c>
      <c r="AH650" s="14">
        <f t="shared" si="47"/>
        <v>63000000</v>
      </c>
      <c r="AI650" s="15">
        <f t="shared" si="47"/>
        <v>0</v>
      </c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ht="24" customHeight="1" thickBot="1" x14ac:dyDescent="0.25">
      <c r="B651" s="2"/>
      <c r="C651" s="17" t="s">
        <v>133</v>
      </c>
      <c r="D651" s="6"/>
      <c r="E651" s="6"/>
      <c r="F651" s="6"/>
      <c r="G651" s="6"/>
      <c r="H651" s="6"/>
      <c r="I651" s="6"/>
      <c r="J651" s="6"/>
      <c r="K651" s="201"/>
      <c r="L651" s="6"/>
      <c r="M651" s="6"/>
      <c r="N651" s="6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236"/>
      <c r="AK651" s="236"/>
      <c r="AL651" s="234"/>
      <c r="AM651" s="219"/>
      <c r="AN651" s="219"/>
      <c r="AO651" s="219"/>
      <c r="AP651" s="219"/>
      <c r="AQ651" s="219"/>
      <c r="AR651" s="219"/>
      <c r="AS651" s="219"/>
      <c r="AT651" s="219"/>
      <c r="AU651" s="219"/>
      <c r="AV651" s="219"/>
      <c r="AW651" s="219"/>
      <c r="AX651" s="219"/>
      <c r="AY651" s="219"/>
      <c r="AZ651" s="219"/>
      <c r="BA651" s="219"/>
      <c r="BB651" s="219"/>
      <c r="BC651" s="219"/>
      <c r="BD651" s="219"/>
      <c r="BE651" s="219"/>
      <c r="BF651" s="219"/>
      <c r="BG651" s="219"/>
      <c r="BH651" s="219"/>
      <c r="BI651" s="219"/>
      <c r="BJ651" s="219"/>
    </row>
    <row r="652" spans="1:62" s="283" customFormat="1" ht="24.6" customHeight="1" x14ac:dyDescent="0.2">
      <c r="A652" s="2"/>
      <c r="B652" s="333">
        <v>120</v>
      </c>
      <c r="C652" s="334">
        <v>6330</v>
      </c>
      <c r="D652" s="334">
        <v>6363</v>
      </c>
      <c r="E652" s="335">
        <v>1</v>
      </c>
      <c r="F652" s="335">
        <v>613</v>
      </c>
      <c r="G652" s="336" t="s">
        <v>191</v>
      </c>
      <c r="H652" s="336" t="s">
        <v>896</v>
      </c>
      <c r="I652" s="336" t="s">
        <v>191</v>
      </c>
      <c r="J652" s="336" t="s">
        <v>191</v>
      </c>
      <c r="K652" s="336" t="s">
        <v>623</v>
      </c>
      <c r="L652" s="335">
        <v>2022</v>
      </c>
      <c r="M652" s="335">
        <v>2025</v>
      </c>
      <c r="N652" s="337">
        <v>0</v>
      </c>
      <c r="O652" s="337">
        <v>14903796</v>
      </c>
      <c r="P652" s="337">
        <v>671550</v>
      </c>
      <c r="Q652" s="337">
        <v>7116038</v>
      </c>
      <c r="R652" s="337">
        <v>7116208</v>
      </c>
      <c r="S652" s="335"/>
      <c r="T652" s="337">
        <v>0</v>
      </c>
      <c r="U652" s="337">
        <v>5693000</v>
      </c>
      <c r="V652" s="337">
        <v>0</v>
      </c>
      <c r="W652" s="337">
        <v>0</v>
      </c>
      <c r="X652" s="337">
        <v>0</v>
      </c>
      <c r="Y652" s="337">
        <v>1423208</v>
      </c>
      <c r="Z652" s="337">
        <v>0</v>
      </c>
      <c r="AA652" s="337">
        <v>0</v>
      </c>
      <c r="AB652" s="334">
        <v>0</v>
      </c>
      <c r="AC652" s="337">
        <v>0</v>
      </c>
      <c r="AD652" s="337">
        <v>0</v>
      </c>
      <c r="AE652" s="334">
        <v>0</v>
      </c>
      <c r="AF652" s="337">
        <v>0</v>
      </c>
      <c r="AG652" s="337">
        <v>0</v>
      </c>
      <c r="AH652" s="334">
        <v>0</v>
      </c>
      <c r="AI652" s="338">
        <v>0</v>
      </c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s="283" customFormat="1" ht="24.6" customHeight="1" x14ac:dyDescent="0.2">
      <c r="A653" s="2"/>
      <c r="B653" s="339">
        <v>120</v>
      </c>
      <c r="C653" s="313">
        <v>6330</v>
      </c>
      <c r="D653" s="313">
        <v>6363</v>
      </c>
      <c r="E653" s="314">
        <v>1</v>
      </c>
      <c r="F653" s="314">
        <v>613</v>
      </c>
      <c r="G653" s="315" t="s">
        <v>191</v>
      </c>
      <c r="H653" s="315" t="s">
        <v>868</v>
      </c>
      <c r="I653" s="315" t="s">
        <v>191</v>
      </c>
      <c r="J653" s="315" t="s">
        <v>191</v>
      </c>
      <c r="K653" s="315" t="s">
        <v>623</v>
      </c>
      <c r="L653" s="314">
        <v>2022</v>
      </c>
      <c r="M653" s="314">
        <v>2025</v>
      </c>
      <c r="N653" s="316">
        <v>0</v>
      </c>
      <c r="O653" s="316">
        <v>10806334</v>
      </c>
      <c r="P653" s="316">
        <v>78650</v>
      </c>
      <c r="Q653" s="316">
        <v>9277684</v>
      </c>
      <c r="R653" s="316">
        <v>1450000</v>
      </c>
      <c r="S653" s="314"/>
      <c r="T653" s="316">
        <v>1450000</v>
      </c>
      <c r="U653" s="316">
        <v>0</v>
      </c>
      <c r="V653" s="316">
        <v>0</v>
      </c>
      <c r="W653" s="316">
        <v>0</v>
      </c>
      <c r="X653" s="316">
        <v>0</v>
      </c>
      <c r="Y653" s="316">
        <v>0</v>
      </c>
      <c r="Z653" s="316">
        <v>0</v>
      </c>
      <c r="AA653" s="316">
        <v>0</v>
      </c>
      <c r="AB653" s="313">
        <v>0</v>
      </c>
      <c r="AC653" s="316">
        <v>0</v>
      </c>
      <c r="AD653" s="316">
        <v>0</v>
      </c>
      <c r="AE653" s="313">
        <v>0</v>
      </c>
      <c r="AF653" s="316">
        <v>0</v>
      </c>
      <c r="AG653" s="316">
        <v>0</v>
      </c>
      <c r="AH653" s="313">
        <v>0</v>
      </c>
      <c r="AI653" s="340">
        <v>0</v>
      </c>
      <c r="AJ653" s="236"/>
      <c r="AK653" s="236"/>
      <c r="AL653" s="234"/>
      <c r="AM653" s="219"/>
      <c r="AN653" s="219"/>
      <c r="AO653" s="219"/>
      <c r="AP653" s="219"/>
      <c r="AQ653" s="219"/>
      <c r="AR653" s="219"/>
      <c r="AS653" s="219"/>
      <c r="AT653" s="219"/>
      <c r="AU653" s="219"/>
      <c r="AV653" s="219"/>
      <c r="AW653" s="219"/>
      <c r="AX653" s="219"/>
      <c r="AY653" s="219"/>
      <c r="AZ653" s="219"/>
      <c r="BA653" s="219"/>
      <c r="BB653" s="219"/>
      <c r="BC653" s="219"/>
      <c r="BD653" s="219"/>
      <c r="BE653" s="219"/>
      <c r="BF653" s="219"/>
      <c r="BG653" s="219"/>
      <c r="BH653" s="219"/>
      <c r="BI653" s="219"/>
      <c r="BJ653" s="219"/>
    </row>
    <row r="654" spans="1:62" s="283" customFormat="1" ht="24.6" customHeight="1" x14ac:dyDescent="0.2">
      <c r="A654" s="2"/>
      <c r="B654" s="339">
        <v>120</v>
      </c>
      <c r="C654" s="313">
        <v>6330</v>
      </c>
      <c r="D654" s="313">
        <v>6363</v>
      </c>
      <c r="E654" s="314">
        <v>1</v>
      </c>
      <c r="F654" s="314">
        <v>621</v>
      </c>
      <c r="G654" s="315" t="s">
        <v>402</v>
      </c>
      <c r="H654" s="315" t="s">
        <v>773</v>
      </c>
      <c r="I654" s="315" t="s">
        <v>402</v>
      </c>
      <c r="J654" s="315" t="s">
        <v>402</v>
      </c>
      <c r="K654" s="315" t="s">
        <v>562</v>
      </c>
      <c r="L654" s="314">
        <v>2022</v>
      </c>
      <c r="M654" s="314">
        <v>2027</v>
      </c>
      <c r="N654" s="316">
        <v>6750000</v>
      </c>
      <c r="O654" s="316">
        <v>29419194</v>
      </c>
      <c r="P654" s="316">
        <v>1168860</v>
      </c>
      <c r="Q654" s="316">
        <v>0</v>
      </c>
      <c r="R654" s="316">
        <v>14083668</v>
      </c>
      <c r="S654" s="314"/>
      <c r="T654" s="316">
        <v>0</v>
      </c>
      <c r="U654" s="316">
        <v>4467000</v>
      </c>
      <c r="V654" s="316">
        <v>0</v>
      </c>
      <c r="W654" s="316">
        <v>6750000</v>
      </c>
      <c r="X654" s="316">
        <v>0</v>
      </c>
      <c r="Y654" s="316">
        <v>2866668</v>
      </c>
      <c r="Z654" s="316">
        <v>5733333</v>
      </c>
      <c r="AA654" s="316">
        <v>1433333</v>
      </c>
      <c r="AB654" s="313">
        <v>7166666</v>
      </c>
      <c r="AC654" s="316">
        <v>7000000</v>
      </c>
      <c r="AD654" s="316">
        <v>0</v>
      </c>
      <c r="AE654" s="313">
        <v>7000000</v>
      </c>
      <c r="AF654" s="316">
        <v>0</v>
      </c>
      <c r="AG654" s="316">
        <v>0</v>
      </c>
      <c r="AH654" s="313">
        <v>0</v>
      </c>
      <c r="AI654" s="340">
        <v>0</v>
      </c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s="283" customFormat="1" ht="24.6" customHeight="1" x14ac:dyDescent="0.2">
      <c r="A655" s="2"/>
      <c r="B655" s="339">
        <v>120</v>
      </c>
      <c r="C655" s="313">
        <v>6330</v>
      </c>
      <c r="D655" s="313">
        <v>6363</v>
      </c>
      <c r="E655" s="314">
        <v>1</v>
      </c>
      <c r="F655" s="314">
        <v>621</v>
      </c>
      <c r="G655" s="315" t="s">
        <v>402</v>
      </c>
      <c r="H655" s="315" t="s">
        <v>900</v>
      </c>
      <c r="I655" s="315" t="s">
        <v>402</v>
      </c>
      <c r="J655" s="315" t="s">
        <v>402</v>
      </c>
      <c r="K655" s="315" t="s">
        <v>562</v>
      </c>
      <c r="L655" s="314">
        <v>2023</v>
      </c>
      <c r="M655" s="314">
        <v>2025</v>
      </c>
      <c r="N655" s="316">
        <v>0</v>
      </c>
      <c r="O655" s="316">
        <v>7486690</v>
      </c>
      <c r="P655" s="316">
        <v>189123</v>
      </c>
      <c r="Q655" s="316">
        <v>209330</v>
      </c>
      <c r="R655" s="316">
        <v>7088237</v>
      </c>
      <c r="S655" s="314"/>
      <c r="T655" s="316">
        <v>0</v>
      </c>
      <c r="U655" s="316">
        <v>4962000</v>
      </c>
      <c r="V655" s="316">
        <v>0</v>
      </c>
      <c r="W655" s="316">
        <v>0</v>
      </c>
      <c r="X655" s="316">
        <v>0</v>
      </c>
      <c r="Y655" s="316">
        <v>2126237</v>
      </c>
      <c r="Z655" s="316">
        <v>0</v>
      </c>
      <c r="AA655" s="316">
        <v>0</v>
      </c>
      <c r="AB655" s="313">
        <v>0</v>
      </c>
      <c r="AC655" s="316">
        <v>0</v>
      </c>
      <c r="AD655" s="316">
        <v>0</v>
      </c>
      <c r="AE655" s="313">
        <v>0</v>
      </c>
      <c r="AF655" s="316">
        <v>0</v>
      </c>
      <c r="AG655" s="316">
        <v>0</v>
      </c>
      <c r="AH655" s="313">
        <v>0</v>
      </c>
      <c r="AI655" s="340">
        <v>0</v>
      </c>
      <c r="AJ655" s="236"/>
      <c r="AK655" s="236"/>
      <c r="AL655" s="234"/>
      <c r="AM655" s="219"/>
      <c r="AN655" s="219"/>
      <c r="AO655" s="219"/>
      <c r="AP655" s="219"/>
      <c r="AQ655" s="219"/>
      <c r="AR655" s="219"/>
      <c r="AS655" s="219"/>
      <c r="AT655" s="219"/>
      <c r="AU655" s="219"/>
      <c r="AV655" s="219"/>
      <c r="AW655" s="219"/>
      <c r="AX655" s="219"/>
      <c r="AY655" s="219"/>
      <c r="AZ655" s="219"/>
      <c r="BA655" s="219"/>
      <c r="BB655" s="219"/>
      <c r="BC655" s="219"/>
      <c r="BD655" s="219"/>
      <c r="BE655" s="219"/>
      <c r="BF655" s="219"/>
      <c r="BG655" s="219"/>
      <c r="BH655" s="219"/>
      <c r="BI655" s="219"/>
      <c r="BJ655" s="219"/>
    </row>
    <row r="656" spans="1:62" s="283" customFormat="1" ht="24.6" customHeight="1" x14ac:dyDescent="0.2">
      <c r="A656" s="2"/>
      <c r="B656" s="339">
        <v>120</v>
      </c>
      <c r="C656" s="313">
        <v>6330</v>
      </c>
      <c r="D656" s="313">
        <v>6363</v>
      </c>
      <c r="E656" s="314">
        <v>1</v>
      </c>
      <c r="F656" s="314">
        <v>621</v>
      </c>
      <c r="G656" s="315" t="s">
        <v>402</v>
      </c>
      <c r="H656" s="315" t="s">
        <v>774</v>
      </c>
      <c r="I656" s="315" t="s">
        <v>402</v>
      </c>
      <c r="J656" s="315" t="s">
        <v>402</v>
      </c>
      <c r="K656" s="315" t="s">
        <v>562</v>
      </c>
      <c r="L656" s="314">
        <v>2023</v>
      </c>
      <c r="M656" s="314">
        <v>2027</v>
      </c>
      <c r="N656" s="316">
        <v>0</v>
      </c>
      <c r="O656" s="316">
        <v>14546250</v>
      </c>
      <c r="P656" s="316">
        <v>46250</v>
      </c>
      <c r="Q656" s="316">
        <v>1350000</v>
      </c>
      <c r="R656" s="316">
        <v>2150000</v>
      </c>
      <c r="S656" s="314"/>
      <c r="T656" s="316">
        <v>2150000</v>
      </c>
      <c r="U656" s="316">
        <v>0</v>
      </c>
      <c r="V656" s="316">
        <v>0</v>
      </c>
      <c r="W656" s="316">
        <v>0</v>
      </c>
      <c r="X656" s="316">
        <v>0</v>
      </c>
      <c r="Y656" s="316">
        <v>0</v>
      </c>
      <c r="Z656" s="316">
        <v>0</v>
      </c>
      <c r="AA656" s="316">
        <v>0</v>
      </c>
      <c r="AB656" s="313">
        <v>0</v>
      </c>
      <c r="AC656" s="316">
        <v>0</v>
      </c>
      <c r="AD656" s="316">
        <v>11000000</v>
      </c>
      <c r="AE656" s="313">
        <v>11000000</v>
      </c>
      <c r="AF656" s="316">
        <v>0</v>
      </c>
      <c r="AG656" s="316">
        <v>0</v>
      </c>
      <c r="AH656" s="313">
        <v>0</v>
      </c>
      <c r="AI656" s="340">
        <v>0</v>
      </c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s="283" customFormat="1" ht="24.6" customHeight="1" x14ac:dyDescent="0.2">
      <c r="A657" s="2"/>
      <c r="B657" s="339">
        <v>120</v>
      </c>
      <c r="C657" s="313">
        <v>6330</v>
      </c>
      <c r="D657" s="313">
        <v>6363</v>
      </c>
      <c r="E657" s="314">
        <v>1</v>
      </c>
      <c r="F657" s="314">
        <v>621</v>
      </c>
      <c r="G657" s="315" t="s">
        <v>402</v>
      </c>
      <c r="H657" s="315" t="s">
        <v>901</v>
      </c>
      <c r="I657" s="315" t="s">
        <v>402</v>
      </c>
      <c r="J657" s="315" t="s">
        <v>402</v>
      </c>
      <c r="K657" s="315" t="s">
        <v>562</v>
      </c>
      <c r="L657" s="314">
        <v>2022</v>
      </c>
      <c r="M657" s="314">
        <v>2026</v>
      </c>
      <c r="N657" s="316">
        <v>0</v>
      </c>
      <c r="O657" s="316">
        <v>8818549</v>
      </c>
      <c r="P657" s="316">
        <v>114950</v>
      </c>
      <c r="Q657" s="316">
        <v>0</v>
      </c>
      <c r="R657" s="316">
        <v>0</v>
      </c>
      <c r="S657" s="314"/>
      <c r="T657" s="316">
        <v>0</v>
      </c>
      <c r="U657" s="316">
        <v>0</v>
      </c>
      <c r="V657" s="316">
        <v>0</v>
      </c>
      <c r="W657" s="316">
        <v>0</v>
      </c>
      <c r="X657" s="316">
        <v>0</v>
      </c>
      <c r="Y657" s="316">
        <v>0</v>
      </c>
      <c r="Z657" s="316">
        <v>6094000</v>
      </c>
      <c r="AA657" s="316">
        <v>2609599</v>
      </c>
      <c r="AB657" s="313">
        <v>8703599</v>
      </c>
      <c r="AC657" s="316">
        <v>0</v>
      </c>
      <c r="AD657" s="316">
        <v>0</v>
      </c>
      <c r="AE657" s="313">
        <v>0</v>
      </c>
      <c r="AF657" s="316">
        <v>0</v>
      </c>
      <c r="AG657" s="316">
        <v>0</v>
      </c>
      <c r="AH657" s="313">
        <v>0</v>
      </c>
      <c r="AI657" s="340">
        <v>0</v>
      </c>
      <c r="AJ657" s="236"/>
      <c r="AK657" s="236"/>
      <c r="AL657" s="234"/>
      <c r="AM657" s="219"/>
      <c r="AN657" s="219"/>
      <c r="AO657" s="219"/>
      <c r="AP657" s="219"/>
      <c r="AQ657" s="219"/>
      <c r="AR657" s="219"/>
      <c r="AS657" s="219"/>
      <c r="AT657" s="219"/>
      <c r="AU657" s="219"/>
      <c r="AV657" s="219"/>
      <c r="AW657" s="219"/>
      <c r="AX657" s="219"/>
      <c r="AY657" s="219"/>
      <c r="AZ657" s="219"/>
      <c r="BA657" s="219"/>
      <c r="BB657" s="219"/>
      <c r="BC657" s="219"/>
      <c r="BD657" s="219"/>
      <c r="BE657" s="219"/>
      <c r="BF657" s="219"/>
      <c r="BG657" s="219"/>
      <c r="BH657" s="219"/>
      <c r="BI657" s="219"/>
      <c r="BJ657" s="219"/>
    </row>
    <row r="658" spans="1:62" s="283" customFormat="1" ht="24.6" customHeight="1" x14ac:dyDescent="0.2">
      <c r="A658" s="2"/>
      <c r="B658" s="339">
        <v>120</v>
      </c>
      <c r="C658" s="313">
        <v>6330</v>
      </c>
      <c r="D658" s="313">
        <v>6363</v>
      </c>
      <c r="E658" s="314">
        <v>1</v>
      </c>
      <c r="F658" s="314">
        <v>621</v>
      </c>
      <c r="G658" s="315" t="s">
        <v>402</v>
      </c>
      <c r="H658" s="315" t="s">
        <v>902</v>
      </c>
      <c r="I658" s="315" t="s">
        <v>402</v>
      </c>
      <c r="J658" s="315" t="s">
        <v>402</v>
      </c>
      <c r="K658" s="315" t="s">
        <v>562</v>
      </c>
      <c r="L658" s="314">
        <v>2021</v>
      </c>
      <c r="M658" s="314">
        <v>2027</v>
      </c>
      <c r="N658" s="316">
        <v>0</v>
      </c>
      <c r="O658" s="316">
        <v>3725000</v>
      </c>
      <c r="P658" s="316">
        <v>90000</v>
      </c>
      <c r="Q658" s="316">
        <v>395000</v>
      </c>
      <c r="R658" s="316">
        <v>0</v>
      </c>
      <c r="S658" s="314"/>
      <c r="T658" s="316">
        <v>0</v>
      </c>
      <c r="U658" s="316">
        <v>0</v>
      </c>
      <c r="V658" s="316">
        <v>0</v>
      </c>
      <c r="W658" s="316">
        <v>0</v>
      </c>
      <c r="X658" s="316">
        <v>0</v>
      </c>
      <c r="Y658" s="316">
        <v>0</v>
      </c>
      <c r="Z658" s="316">
        <v>1155000</v>
      </c>
      <c r="AA658" s="316">
        <v>445000</v>
      </c>
      <c r="AB658" s="313">
        <v>1600000</v>
      </c>
      <c r="AC658" s="316">
        <v>1155000</v>
      </c>
      <c r="AD658" s="316">
        <v>485000</v>
      </c>
      <c r="AE658" s="313">
        <v>1640000</v>
      </c>
      <c r="AF658" s="316">
        <v>0</v>
      </c>
      <c r="AG658" s="316">
        <v>0</v>
      </c>
      <c r="AH658" s="313">
        <v>0</v>
      </c>
      <c r="AI658" s="340">
        <v>0</v>
      </c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s="283" customFormat="1" ht="24.6" customHeight="1" x14ac:dyDescent="0.2">
      <c r="A659" s="2"/>
      <c r="B659" s="339">
        <v>120</v>
      </c>
      <c r="C659" s="313">
        <v>6330</v>
      </c>
      <c r="D659" s="313">
        <v>6363</v>
      </c>
      <c r="E659" s="314">
        <v>3</v>
      </c>
      <c r="F659" s="314">
        <v>621</v>
      </c>
      <c r="G659" s="315" t="s">
        <v>402</v>
      </c>
      <c r="H659" s="315" t="s">
        <v>903</v>
      </c>
      <c r="I659" s="315" t="s">
        <v>402</v>
      </c>
      <c r="J659" s="315" t="s">
        <v>402</v>
      </c>
      <c r="K659" s="315" t="s">
        <v>562</v>
      </c>
      <c r="L659" s="314">
        <v>2024</v>
      </c>
      <c r="M659" s="314">
        <v>2027</v>
      </c>
      <c r="N659" s="316">
        <v>0</v>
      </c>
      <c r="O659" s="316">
        <v>8000000</v>
      </c>
      <c r="P659" s="316">
        <v>0</v>
      </c>
      <c r="Q659" s="316">
        <v>0</v>
      </c>
      <c r="R659" s="316">
        <v>0</v>
      </c>
      <c r="S659" s="314"/>
      <c r="T659" s="316">
        <v>0</v>
      </c>
      <c r="U659" s="316">
        <v>0</v>
      </c>
      <c r="V659" s="316">
        <v>0</v>
      </c>
      <c r="W659" s="316">
        <v>0</v>
      </c>
      <c r="X659" s="316">
        <v>0</v>
      </c>
      <c r="Y659" s="316">
        <v>0</v>
      </c>
      <c r="Z659" s="316">
        <v>4200000</v>
      </c>
      <c r="AA659" s="316">
        <v>1800000</v>
      </c>
      <c r="AB659" s="313">
        <v>6000000</v>
      </c>
      <c r="AC659" s="316">
        <v>700000</v>
      </c>
      <c r="AD659" s="316">
        <v>1300000</v>
      </c>
      <c r="AE659" s="313">
        <v>2000000</v>
      </c>
      <c r="AF659" s="316">
        <v>0</v>
      </c>
      <c r="AG659" s="316">
        <v>0</v>
      </c>
      <c r="AH659" s="313">
        <v>0</v>
      </c>
      <c r="AI659" s="340">
        <v>0</v>
      </c>
      <c r="AJ659" s="236"/>
      <c r="AK659" s="236"/>
      <c r="AL659" s="234"/>
      <c r="AM659" s="219"/>
      <c r="AN659" s="219"/>
      <c r="AO659" s="219"/>
      <c r="AP659" s="219"/>
      <c r="AQ659" s="219"/>
      <c r="AR659" s="219"/>
      <c r="AS659" s="219"/>
      <c r="AT659" s="219"/>
      <c r="AU659" s="219"/>
      <c r="AV659" s="219"/>
      <c r="AW659" s="219"/>
      <c r="AX659" s="219"/>
      <c r="AY659" s="219"/>
      <c r="AZ659" s="219"/>
      <c r="BA659" s="219"/>
      <c r="BB659" s="219"/>
      <c r="BC659" s="219"/>
      <c r="BD659" s="219"/>
      <c r="BE659" s="219"/>
      <c r="BF659" s="219"/>
      <c r="BG659" s="219"/>
      <c r="BH659" s="219"/>
      <c r="BI659" s="219"/>
      <c r="BJ659" s="219"/>
    </row>
    <row r="660" spans="1:62" s="283" customFormat="1" ht="24.6" customHeight="1" x14ac:dyDescent="0.2">
      <c r="A660" s="2"/>
      <c r="B660" s="339">
        <v>120</v>
      </c>
      <c r="C660" s="313">
        <v>6330</v>
      </c>
      <c r="D660" s="313">
        <v>6363</v>
      </c>
      <c r="E660" s="314">
        <v>1</v>
      </c>
      <c r="F660" s="314">
        <v>621</v>
      </c>
      <c r="G660" s="315" t="s">
        <v>402</v>
      </c>
      <c r="H660" s="315" t="s">
        <v>775</v>
      </c>
      <c r="I660" s="315" t="s">
        <v>402</v>
      </c>
      <c r="J660" s="315" t="s">
        <v>402</v>
      </c>
      <c r="K660" s="315" t="s">
        <v>562</v>
      </c>
      <c r="L660" s="314">
        <v>2022</v>
      </c>
      <c r="M660" s="314">
        <v>2025</v>
      </c>
      <c r="N660" s="316">
        <v>8545000</v>
      </c>
      <c r="O660" s="316">
        <v>10017400</v>
      </c>
      <c r="P660" s="316">
        <v>229900</v>
      </c>
      <c r="Q660" s="316">
        <v>187500</v>
      </c>
      <c r="R660" s="316">
        <v>9600000</v>
      </c>
      <c r="S660" s="314"/>
      <c r="T660" s="316">
        <v>0</v>
      </c>
      <c r="U660" s="316">
        <v>844000</v>
      </c>
      <c r="V660" s="316">
        <v>0</v>
      </c>
      <c r="W660" s="316">
        <v>8545000</v>
      </c>
      <c r="X660" s="316">
        <v>0</v>
      </c>
      <c r="Y660" s="316">
        <v>211000</v>
      </c>
      <c r="Z660" s="316">
        <v>0</v>
      </c>
      <c r="AA660" s="316">
        <v>0</v>
      </c>
      <c r="AB660" s="313">
        <v>0</v>
      </c>
      <c r="AC660" s="316">
        <v>0</v>
      </c>
      <c r="AD660" s="316">
        <v>0</v>
      </c>
      <c r="AE660" s="313">
        <v>0</v>
      </c>
      <c r="AF660" s="316">
        <v>0</v>
      </c>
      <c r="AG660" s="316">
        <v>0</v>
      </c>
      <c r="AH660" s="313">
        <v>0</v>
      </c>
      <c r="AI660" s="340">
        <v>0</v>
      </c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s="283" customFormat="1" ht="24.6" customHeight="1" x14ac:dyDescent="0.2">
      <c r="A661" s="2"/>
      <c r="B661" s="339">
        <v>120</v>
      </c>
      <c r="C661" s="313">
        <v>6330</v>
      </c>
      <c r="D661" s="313">
        <v>6363</v>
      </c>
      <c r="E661" s="314">
        <v>1</v>
      </c>
      <c r="F661" s="314">
        <v>621</v>
      </c>
      <c r="G661" s="315" t="s">
        <v>402</v>
      </c>
      <c r="H661" s="315" t="s">
        <v>904</v>
      </c>
      <c r="I661" s="315" t="s">
        <v>402</v>
      </c>
      <c r="J661" s="315" t="s">
        <v>402</v>
      </c>
      <c r="K661" s="315" t="s">
        <v>562</v>
      </c>
      <c r="L661" s="314">
        <v>2024</v>
      </c>
      <c r="M661" s="314">
        <v>2028</v>
      </c>
      <c r="N661" s="316">
        <v>0</v>
      </c>
      <c r="O661" s="316">
        <v>31048000</v>
      </c>
      <c r="P661" s="316">
        <v>0</v>
      </c>
      <c r="Q661" s="316">
        <v>48000</v>
      </c>
      <c r="R661" s="316">
        <v>0</v>
      </c>
      <c r="S661" s="314"/>
      <c r="T661" s="316">
        <v>0</v>
      </c>
      <c r="U661" s="316">
        <v>0</v>
      </c>
      <c r="V661" s="316">
        <v>0</v>
      </c>
      <c r="W661" s="316">
        <v>0</v>
      </c>
      <c r="X661" s="316">
        <v>0</v>
      </c>
      <c r="Y661" s="316">
        <v>0</v>
      </c>
      <c r="Z661" s="316">
        <v>0</v>
      </c>
      <c r="AA661" s="316">
        <v>0</v>
      </c>
      <c r="AB661" s="313">
        <v>0</v>
      </c>
      <c r="AC661" s="316">
        <v>12000000</v>
      </c>
      <c r="AD661" s="316">
        <v>3000000</v>
      </c>
      <c r="AE661" s="313">
        <v>15000000</v>
      </c>
      <c r="AF661" s="316">
        <v>12000000</v>
      </c>
      <c r="AG661" s="316">
        <v>4000000</v>
      </c>
      <c r="AH661" s="313">
        <v>16000000</v>
      </c>
      <c r="AI661" s="340">
        <v>0</v>
      </c>
      <c r="AJ661" s="236"/>
      <c r="AK661" s="236"/>
      <c r="AL661" s="234"/>
      <c r="AM661" s="219"/>
      <c r="AN661" s="219"/>
      <c r="AO661" s="219"/>
      <c r="AP661" s="219"/>
      <c r="AQ661" s="219"/>
      <c r="AR661" s="219"/>
      <c r="AS661" s="219"/>
      <c r="AT661" s="219"/>
      <c r="AU661" s="219"/>
      <c r="AV661" s="219"/>
      <c r="AW661" s="219"/>
      <c r="AX661" s="219"/>
      <c r="AY661" s="219"/>
      <c r="AZ661" s="219"/>
      <c r="BA661" s="219"/>
      <c r="BB661" s="219"/>
      <c r="BC661" s="219"/>
      <c r="BD661" s="219"/>
      <c r="BE661" s="219"/>
      <c r="BF661" s="219"/>
      <c r="BG661" s="219"/>
      <c r="BH661" s="219"/>
      <c r="BI661" s="219"/>
      <c r="BJ661" s="219"/>
    </row>
    <row r="662" spans="1:62" s="283" customFormat="1" ht="24.6" customHeight="1" x14ac:dyDescent="0.2">
      <c r="A662" s="2"/>
      <c r="B662" s="339">
        <v>120</v>
      </c>
      <c r="C662" s="313">
        <v>6330</v>
      </c>
      <c r="D662" s="313">
        <v>6363</v>
      </c>
      <c r="E662" s="314">
        <v>1</v>
      </c>
      <c r="F662" s="314">
        <v>621</v>
      </c>
      <c r="G662" s="315" t="s">
        <v>402</v>
      </c>
      <c r="H662" s="315" t="s">
        <v>776</v>
      </c>
      <c r="I662" s="315" t="s">
        <v>402</v>
      </c>
      <c r="J662" s="315" t="s">
        <v>402</v>
      </c>
      <c r="K662" s="315" t="s">
        <v>562</v>
      </c>
      <c r="L662" s="314">
        <v>2024</v>
      </c>
      <c r="M662" s="314">
        <v>2025</v>
      </c>
      <c r="N662" s="316">
        <v>4220760</v>
      </c>
      <c r="O662" s="316">
        <v>10250000</v>
      </c>
      <c r="P662" s="316">
        <v>0</v>
      </c>
      <c r="Q662" s="316">
        <v>0</v>
      </c>
      <c r="R662" s="316">
        <v>10250000</v>
      </c>
      <c r="S662" s="314"/>
      <c r="T662" s="316">
        <v>0</v>
      </c>
      <c r="U662" s="316">
        <v>0</v>
      </c>
      <c r="V662" s="316">
        <v>0</v>
      </c>
      <c r="W662" s="316">
        <v>4000000</v>
      </c>
      <c r="X662" s="316">
        <v>4000000</v>
      </c>
      <c r="Y662" s="316">
        <v>2250000</v>
      </c>
      <c r="Z662" s="316">
        <v>0</v>
      </c>
      <c r="AA662" s="316">
        <v>0</v>
      </c>
      <c r="AB662" s="313">
        <v>0</v>
      </c>
      <c r="AC662" s="316">
        <v>0</v>
      </c>
      <c r="AD662" s="316">
        <v>0</v>
      </c>
      <c r="AE662" s="313">
        <v>0</v>
      </c>
      <c r="AF662" s="316">
        <v>0</v>
      </c>
      <c r="AG662" s="316">
        <v>0</v>
      </c>
      <c r="AH662" s="313">
        <v>0</v>
      </c>
      <c r="AI662" s="340">
        <v>0</v>
      </c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s="283" customFormat="1" ht="24.6" customHeight="1" x14ac:dyDescent="0.2">
      <c r="A663" s="2"/>
      <c r="B663" s="339">
        <v>120</v>
      </c>
      <c r="C663" s="313">
        <v>6330</v>
      </c>
      <c r="D663" s="313">
        <v>6363</v>
      </c>
      <c r="E663" s="314">
        <v>1</v>
      </c>
      <c r="F663" s="314">
        <v>621</v>
      </c>
      <c r="G663" s="315" t="s">
        <v>402</v>
      </c>
      <c r="H663" s="315" t="s">
        <v>905</v>
      </c>
      <c r="I663" s="315" t="s">
        <v>402</v>
      </c>
      <c r="J663" s="315" t="s">
        <v>402</v>
      </c>
      <c r="K663" s="315" t="s">
        <v>562</v>
      </c>
      <c r="L663" s="314">
        <v>2024</v>
      </c>
      <c r="M663" s="314">
        <v>2026</v>
      </c>
      <c r="N663" s="316">
        <v>0</v>
      </c>
      <c r="O663" s="316">
        <v>2147620</v>
      </c>
      <c r="P663" s="316">
        <v>0</v>
      </c>
      <c r="Q663" s="316">
        <v>1147620</v>
      </c>
      <c r="R663" s="316">
        <v>0</v>
      </c>
      <c r="S663" s="314"/>
      <c r="T663" s="316">
        <v>0</v>
      </c>
      <c r="U663" s="316">
        <v>0</v>
      </c>
      <c r="V663" s="316">
        <v>0</v>
      </c>
      <c r="W663" s="316">
        <v>0</v>
      </c>
      <c r="X663" s="316">
        <v>0</v>
      </c>
      <c r="Y663" s="316">
        <v>0</v>
      </c>
      <c r="Z663" s="316">
        <v>700000</v>
      </c>
      <c r="AA663" s="316">
        <v>300000</v>
      </c>
      <c r="AB663" s="313">
        <v>1000000</v>
      </c>
      <c r="AC663" s="316">
        <v>0</v>
      </c>
      <c r="AD663" s="316">
        <v>0</v>
      </c>
      <c r="AE663" s="313">
        <v>0</v>
      </c>
      <c r="AF663" s="316">
        <v>0</v>
      </c>
      <c r="AG663" s="316">
        <v>0</v>
      </c>
      <c r="AH663" s="313">
        <v>0</v>
      </c>
      <c r="AI663" s="340">
        <v>0</v>
      </c>
      <c r="AJ663" s="236"/>
      <c r="AK663" s="236"/>
      <c r="AL663" s="234"/>
      <c r="AM663" s="219"/>
      <c r="AN663" s="219"/>
      <c r="AO663" s="219"/>
      <c r="AP663" s="219"/>
      <c r="AQ663" s="219"/>
      <c r="AR663" s="219"/>
      <c r="AS663" s="219"/>
      <c r="AT663" s="219"/>
      <c r="AU663" s="219"/>
      <c r="AV663" s="219"/>
      <c r="AW663" s="219"/>
      <c r="AX663" s="219"/>
      <c r="AY663" s="219"/>
      <c r="AZ663" s="219"/>
      <c r="BA663" s="219"/>
      <c r="BB663" s="219"/>
      <c r="BC663" s="219"/>
      <c r="BD663" s="219"/>
      <c r="BE663" s="219"/>
      <c r="BF663" s="219"/>
      <c r="BG663" s="219"/>
      <c r="BH663" s="219"/>
      <c r="BI663" s="219"/>
      <c r="BJ663" s="219"/>
    </row>
    <row r="664" spans="1:62" s="283" customFormat="1" ht="24.6" customHeight="1" x14ac:dyDescent="0.2">
      <c r="A664" s="2"/>
      <c r="B664" s="339">
        <v>120</v>
      </c>
      <c r="C664" s="313">
        <v>6330</v>
      </c>
      <c r="D664" s="313">
        <v>6363</v>
      </c>
      <c r="E664" s="314">
        <v>1</v>
      </c>
      <c r="F664" s="314">
        <v>621</v>
      </c>
      <c r="G664" s="315" t="s">
        <v>402</v>
      </c>
      <c r="H664" s="315" t="s">
        <v>906</v>
      </c>
      <c r="I664" s="315" t="s">
        <v>402</v>
      </c>
      <c r="J664" s="315" t="s">
        <v>402</v>
      </c>
      <c r="K664" s="315" t="s">
        <v>562</v>
      </c>
      <c r="L664" s="314">
        <v>2024</v>
      </c>
      <c r="M664" s="314">
        <v>2026</v>
      </c>
      <c r="N664" s="316">
        <v>0</v>
      </c>
      <c r="O664" s="316">
        <v>2230000</v>
      </c>
      <c r="P664" s="316">
        <v>0</v>
      </c>
      <c r="Q664" s="316">
        <v>230000</v>
      </c>
      <c r="R664" s="316">
        <v>0</v>
      </c>
      <c r="S664" s="314"/>
      <c r="T664" s="316">
        <v>0</v>
      </c>
      <c r="U664" s="316">
        <v>0</v>
      </c>
      <c r="V664" s="316">
        <v>0</v>
      </c>
      <c r="W664" s="316">
        <v>0</v>
      </c>
      <c r="X664" s="316">
        <v>0</v>
      </c>
      <c r="Y664" s="316">
        <v>0</v>
      </c>
      <c r="Z664" s="316">
        <v>0</v>
      </c>
      <c r="AA664" s="316">
        <v>1400000</v>
      </c>
      <c r="AB664" s="313">
        <v>1400000</v>
      </c>
      <c r="AC664" s="316">
        <v>0</v>
      </c>
      <c r="AD664" s="316">
        <v>600000</v>
      </c>
      <c r="AE664" s="313">
        <v>600000</v>
      </c>
      <c r="AF664" s="316">
        <v>0</v>
      </c>
      <c r="AG664" s="316">
        <v>0</v>
      </c>
      <c r="AH664" s="313">
        <v>0</v>
      </c>
      <c r="AI664" s="340">
        <v>0</v>
      </c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s="283" customFormat="1" ht="24.6" customHeight="1" x14ac:dyDescent="0.2">
      <c r="A665" s="2"/>
      <c r="B665" s="339">
        <v>120</v>
      </c>
      <c r="C665" s="313">
        <v>6330</v>
      </c>
      <c r="D665" s="313">
        <v>6363</v>
      </c>
      <c r="E665" s="314">
        <v>3</v>
      </c>
      <c r="F665" s="314">
        <v>621</v>
      </c>
      <c r="G665" s="315" t="s">
        <v>402</v>
      </c>
      <c r="H665" s="315" t="s">
        <v>907</v>
      </c>
      <c r="I665" s="315" t="s">
        <v>402</v>
      </c>
      <c r="J665" s="315" t="s">
        <v>402</v>
      </c>
      <c r="K665" s="315" t="s">
        <v>562</v>
      </c>
      <c r="L665" s="314">
        <v>2025</v>
      </c>
      <c r="M665" s="314">
        <v>2026</v>
      </c>
      <c r="N665" s="316">
        <v>0</v>
      </c>
      <c r="O665" s="316">
        <v>2000000</v>
      </c>
      <c r="P665" s="316">
        <v>0</v>
      </c>
      <c r="Q665" s="316">
        <v>0</v>
      </c>
      <c r="R665" s="316">
        <v>0</v>
      </c>
      <c r="S665" s="314"/>
      <c r="T665" s="316">
        <v>0</v>
      </c>
      <c r="U665" s="316">
        <v>0</v>
      </c>
      <c r="V665" s="316">
        <v>0</v>
      </c>
      <c r="W665" s="316">
        <v>0</v>
      </c>
      <c r="X665" s="316">
        <v>0</v>
      </c>
      <c r="Y665" s="316">
        <v>0</v>
      </c>
      <c r="Z665" s="316">
        <v>1400000</v>
      </c>
      <c r="AA665" s="316">
        <v>600000</v>
      </c>
      <c r="AB665" s="313">
        <v>2000000</v>
      </c>
      <c r="AC665" s="316">
        <v>0</v>
      </c>
      <c r="AD665" s="316">
        <v>0</v>
      </c>
      <c r="AE665" s="313">
        <v>0</v>
      </c>
      <c r="AF665" s="316">
        <v>0</v>
      </c>
      <c r="AG665" s="316">
        <v>0</v>
      </c>
      <c r="AH665" s="313">
        <v>0</v>
      </c>
      <c r="AI665" s="340">
        <v>0</v>
      </c>
      <c r="AJ665" s="236"/>
      <c r="AK665" s="236"/>
      <c r="AL665" s="234"/>
      <c r="AM665" s="219"/>
      <c r="AN665" s="219"/>
      <c r="AO665" s="219"/>
      <c r="AP665" s="219"/>
      <c r="AQ665" s="219"/>
      <c r="AR665" s="219"/>
      <c r="AS665" s="219"/>
      <c r="AT665" s="219"/>
      <c r="AU665" s="219"/>
      <c r="AV665" s="219"/>
      <c r="AW665" s="219"/>
      <c r="AX665" s="219"/>
      <c r="AY665" s="219"/>
      <c r="AZ665" s="219"/>
      <c r="BA665" s="219"/>
      <c r="BB665" s="219"/>
      <c r="BC665" s="219"/>
      <c r="BD665" s="219"/>
      <c r="BE665" s="219"/>
      <c r="BF665" s="219"/>
      <c r="BG665" s="219"/>
      <c r="BH665" s="219"/>
      <c r="BI665" s="219"/>
      <c r="BJ665" s="219"/>
    </row>
    <row r="666" spans="1:62" s="283" customFormat="1" ht="24.6" customHeight="1" x14ac:dyDescent="0.2">
      <c r="A666" s="2"/>
      <c r="B666" s="339">
        <v>120</v>
      </c>
      <c r="C666" s="313">
        <v>6330</v>
      </c>
      <c r="D666" s="313">
        <v>6363</v>
      </c>
      <c r="E666" s="314">
        <v>2</v>
      </c>
      <c r="F666" s="314">
        <v>621</v>
      </c>
      <c r="G666" s="315" t="s">
        <v>402</v>
      </c>
      <c r="H666" s="315" t="s">
        <v>908</v>
      </c>
      <c r="I666" s="315" t="s">
        <v>402</v>
      </c>
      <c r="J666" s="315" t="s">
        <v>402</v>
      </c>
      <c r="K666" s="315" t="s">
        <v>562</v>
      </c>
      <c r="L666" s="314">
        <v>2025</v>
      </c>
      <c r="M666" s="314">
        <v>2026</v>
      </c>
      <c r="N666" s="316">
        <v>4220760</v>
      </c>
      <c r="O666" s="316">
        <v>10200000</v>
      </c>
      <c r="P666" s="316">
        <v>0</v>
      </c>
      <c r="Q666" s="316">
        <v>0</v>
      </c>
      <c r="R666" s="316">
        <v>0</v>
      </c>
      <c r="S666" s="314"/>
      <c r="T666" s="316">
        <v>0</v>
      </c>
      <c r="U666" s="316">
        <v>0</v>
      </c>
      <c r="V666" s="316">
        <v>0</v>
      </c>
      <c r="W666" s="316">
        <v>0</v>
      </c>
      <c r="X666" s="316">
        <v>0</v>
      </c>
      <c r="Y666" s="316">
        <v>0</v>
      </c>
      <c r="Z666" s="316">
        <v>0</v>
      </c>
      <c r="AA666" s="316">
        <v>10000000</v>
      </c>
      <c r="AB666" s="313">
        <v>10000000</v>
      </c>
      <c r="AC666" s="316">
        <v>0</v>
      </c>
      <c r="AD666" s="316">
        <v>200000</v>
      </c>
      <c r="AE666" s="313">
        <v>200000</v>
      </c>
      <c r="AF666" s="316">
        <v>0</v>
      </c>
      <c r="AG666" s="316">
        <v>0</v>
      </c>
      <c r="AH666" s="313">
        <v>0</v>
      </c>
      <c r="AI666" s="340">
        <v>0</v>
      </c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s="283" customFormat="1" ht="24.6" customHeight="1" x14ac:dyDescent="0.2">
      <c r="A667" s="2"/>
      <c r="B667" s="339">
        <v>120</v>
      </c>
      <c r="C667" s="313">
        <v>6330</v>
      </c>
      <c r="D667" s="313">
        <v>6363</v>
      </c>
      <c r="E667" s="314">
        <v>1</v>
      </c>
      <c r="F667" s="314">
        <v>621</v>
      </c>
      <c r="G667" s="315" t="s">
        <v>402</v>
      </c>
      <c r="H667" s="315" t="s">
        <v>777</v>
      </c>
      <c r="I667" s="315" t="s">
        <v>402</v>
      </c>
      <c r="J667" s="315" t="s">
        <v>402</v>
      </c>
      <c r="K667" s="315" t="s">
        <v>562</v>
      </c>
      <c r="L667" s="314">
        <v>2024</v>
      </c>
      <c r="M667" s="314">
        <v>2025</v>
      </c>
      <c r="N667" s="316">
        <v>4220660</v>
      </c>
      <c r="O667" s="316">
        <v>10210000</v>
      </c>
      <c r="P667" s="316">
        <v>0</v>
      </c>
      <c r="Q667" s="316">
        <v>210000</v>
      </c>
      <c r="R667" s="316">
        <v>10000000</v>
      </c>
      <c r="S667" s="314"/>
      <c r="T667" s="316">
        <v>0</v>
      </c>
      <c r="U667" s="316">
        <v>0</v>
      </c>
      <c r="V667" s="316">
        <v>0</v>
      </c>
      <c r="W667" s="316">
        <v>4000000</v>
      </c>
      <c r="X667" s="316">
        <v>4000000</v>
      </c>
      <c r="Y667" s="316">
        <v>2000000</v>
      </c>
      <c r="Z667" s="316">
        <v>0</v>
      </c>
      <c r="AA667" s="316">
        <v>0</v>
      </c>
      <c r="AB667" s="313">
        <v>0</v>
      </c>
      <c r="AC667" s="316">
        <v>0</v>
      </c>
      <c r="AD667" s="316">
        <v>0</v>
      </c>
      <c r="AE667" s="313">
        <v>0</v>
      </c>
      <c r="AF667" s="316">
        <v>0</v>
      </c>
      <c r="AG667" s="316">
        <v>0</v>
      </c>
      <c r="AH667" s="313">
        <v>0</v>
      </c>
      <c r="AI667" s="340">
        <v>0</v>
      </c>
      <c r="AJ667" s="236"/>
      <c r="AK667" s="236"/>
      <c r="AL667" s="234"/>
      <c r="AM667" s="219"/>
      <c r="AN667" s="219"/>
      <c r="AO667" s="219"/>
      <c r="AP667" s="219"/>
      <c r="AQ667" s="219"/>
      <c r="AR667" s="219"/>
      <c r="AS667" s="219"/>
      <c r="AT667" s="219"/>
      <c r="AU667" s="219"/>
      <c r="AV667" s="219"/>
      <c r="AW667" s="219"/>
      <c r="AX667" s="219"/>
      <c r="AY667" s="219"/>
      <c r="AZ667" s="219"/>
      <c r="BA667" s="219"/>
      <c r="BB667" s="219"/>
      <c r="BC667" s="219"/>
      <c r="BD667" s="219"/>
      <c r="BE667" s="219"/>
      <c r="BF667" s="219"/>
      <c r="BG667" s="219"/>
      <c r="BH667" s="219"/>
      <c r="BI667" s="219"/>
      <c r="BJ667" s="219"/>
    </row>
    <row r="668" spans="1:62" s="283" customFormat="1" ht="24.6" customHeight="1" x14ac:dyDescent="0.2">
      <c r="A668" s="2"/>
      <c r="B668" s="339">
        <v>120</v>
      </c>
      <c r="C668" s="313">
        <v>6330</v>
      </c>
      <c r="D668" s="313">
        <v>6363</v>
      </c>
      <c r="E668" s="314">
        <v>1</v>
      </c>
      <c r="F668" s="314">
        <v>621</v>
      </c>
      <c r="G668" s="315" t="s">
        <v>402</v>
      </c>
      <c r="H668" s="315" t="s">
        <v>909</v>
      </c>
      <c r="I668" s="315" t="s">
        <v>402</v>
      </c>
      <c r="J668" s="315" t="s">
        <v>402</v>
      </c>
      <c r="K668" s="315" t="s">
        <v>562</v>
      </c>
      <c r="L668" s="314">
        <v>2024</v>
      </c>
      <c r="M668" s="314">
        <v>2026</v>
      </c>
      <c r="N668" s="316">
        <v>0</v>
      </c>
      <c r="O668" s="316">
        <v>1000000</v>
      </c>
      <c r="P668" s="316">
        <v>0</v>
      </c>
      <c r="Q668" s="316">
        <v>0</v>
      </c>
      <c r="R668" s="316">
        <v>0</v>
      </c>
      <c r="S668" s="314"/>
      <c r="T668" s="316">
        <v>0</v>
      </c>
      <c r="U668" s="316">
        <v>0</v>
      </c>
      <c r="V668" s="316">
        <v>0</v>
      </c>
      <c r="W668" s="316">
        <v>0</v>
      </c>
      <c r="X668" s="316">
        <v>0</v>
      </c>
      <c r="Y668" s="316">
        <v>0</v>
      </c>
      <c r="Z668" s="316">
        <v>700000</v>
      </c>
      <c r="AA668" s="316">
        <v>300000</v>
      </c>
      <c r="AB668" s="313">
        <v>1000000</v>
      </c>
      <c r="AC668" s="316">
        <v>0</v>
      </c>
      <c r="AD668" s="316">
        <v>0</v>
      </c>
      <c r="AE668" s="313">
        <v>0</v>
      </c>
      <c r="AF668" s="316">
        <v>0</v>
      </c>
      <c r="AG668" s="316">
        <v>0</v>
      </c>
      <c r="AH668" s="313">
        <v>0</v>
      </c>
      <c r="AI668" s="340">
        <v>0</v>
      </c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s="283" customFormat="1" ht="24.6" customHeight="1" x14ac:dyDescent="0.2">
      <c r="A669" s="2"/>
      <c r="B669" s="339">
        <v>120</v>
      </c>
      <c r="C669" s="313">
        <v>6330</v>
      </c>
      <c r="D669" s="313">
        <v>6363</v>
      </c>
      <c r="E669" s="314">
        <v>2</v>
      </c>
      <c r="F669" s="314">
        <v>621</v>
      </c>
      <c r="G669" s="315" t="s">
        <v>402</v>
      </c>
      <c r="H669" s="315" t="s">
        <v>910</v>
      </c>
      <c r="I669" s="315" t="s">
        <v>402</v>
      </c>
      <c r="J669" s="315" t="s">
        <v>402</v>
      </c>
      <c r="K669" s="315" t="s">
        <v>562</v>
      </c>
      <c r="L669" s="314">
        <v>2025</v>
      </c>
      <c r="M669" s="314">
        <v>2026</v>
      </c>
      <c r="N669" s="316">
        <v>0</v>
      </c>
      <c r="O669" s="316">
        <v>800000</v>
      </c>
      <c r="P669" s="316">
        <v>0</v>
      </c>
      <c r="Q669" s="316">
        <v>0</v>
      </c>
      <c r="R669" s="316">
        <v>0</v>
      </c>
      <c r="S669" s="314"/>
      <c r="T669" s="316">
        <v>0</v>
      </c>
      <c r="U669" s="316">
        <v>0</v>
      </c>
      <c r="V669" s="316">
        <v>0</v>
      </c>
      <c r="W669" s="316">
        <v>0</v>
      </c>
      <c r="X669" s="316">
        <v>0</v>
      </c>
      <c r="Y669" s="316">
        <v>0</v>
      </c>
      <c r="Z669" s="316">
        <v>640000</v>
      </c>
      <c r="AA669" s="316">
        <v>160000</v>
      </c>
      <c r="AB669" s="313">
        <v>800000</v>
      </c>
      <c r="AC669" s="316">
        <v>0</v>
      </c>
      <c r="AD669" s="316">
        <v>0</v>
      </c>
      <c r="AE669" s="313">
        <v>0</v>
      </c>
      <c r="AF669" s="316">
        <v>0</v>
      </c>
      <c r="AG669" s="316">
        <v>0</v>
      </c>
      <c r="AH669" s="313">
        <v>0</v>
      </c>
      <c r="AI669" s="340">
        <v>0</v>
      </c>
      <c r="AJ669" s="236"/>
      <c r="AK669" s="236"/>
      <c r="AL669" s="234"/>
      <c r="AM669" s="219"/>
      <c r="AN669" s="219"/>
      <c r="AO669" s="219"/>
      <c r="AP669" s="219"/>
      <c r="AQ669" s="219"/>
      <c r="AR669" s="219"/>
      <c r="AS669" s="219"/>
      <c r="AT669" s="219"/>
      <c r="AU669" s="219"/>
      <c r="AV669" s="219"/>
      <c r="AW669" s="219"/>
      <c r="AX669" s="219"/>
      <c r="AY669" s="219"/>
      <c r="AZ669" s="219"/>
      <c r="BA669" s="219"/>
      <c r="BB669" s="219"/>
      <c r="BC669" s="219"/>
      <c r="BD669" s="219"/>
      <c r="BE669" s="219"/>
      <c r="BF669" s="219"/>
      <c r="BG669" s="219"/>
      <c r="BH669" s="219"/>
      <c r="BI669" s="219"/>
      <c r="BJ669" s="219"/>
    </row>
    <row r="670" spans="1:62" s="283" customFormat="1" ht="24.6" customHeight="1" x14ac:dyDescent="0.2">
      <c r="A670" s="2"/>
      <c r="B670" s="339">
        <v>120</v>
      </c>
      <c r="C670" s="313">
        <v>6330</v>
      </c>
      <c r="D670" s="313">
        <v>6363</v>
      </c>
      <c r="E670" s="314">
        <v>2</v>
      </c>
      <c r="F670" s="314">
        <v>621</v>
      </c>
      <c r="G670" s="315" t="s">
        <v>402</v>
      </c>
      <c r="H670" s="315" t="s">
        <v>911</v>
      </c>
      <c r="I670" s="315" t="s">
        <v>402</v>
      </c>
      <c r="J670" s="315" t="s">
        <v>402</v>
      </c>
      <c r="K670" s="315" t="s">
        <v>562</v>
      </c>
      <c r="L670" s="314">
        <v>2024</v>
      </c>
      <c r="M670" s="314">
        <v>2026</v>
      </c>
      <c r="N670" s="316">
        <v>0</v>
      </c>
      <c r="O670" s="316">
        <v>1100000</v>
      </c>
      <c r="P670" s="316">
        <v>0</v>
      </c>
      <c r="Q670" s="316">
        <v>0</v>
      </c>
      <c r="R670" s="316">
        <v>0</v>
      </c>
      <c r="S670" s="314"/>
      <c r="T670" s="316">
        <v>0</v>
      </c>
      <c r="U670" s="316">
        <v>0</v>
      </c>
      <c r="V670" s="316">
        <v>0</v>
      </c>
      <c r="W670" s="316">
        <v>0</v>
      </c>
      <c r="X670" s="316">
        <v>0</v>
      </c>
      <c r="Y670" s="316">
        <v>0</v>
      </c>
      <c r="Z670" s="316">
        <v>700000</v>
      </c>
      <c r="AA670" s="316">
        <v>300000</v>
      </c>
      <c r="AB670" s="313">
        <v>1000000</v>
      </c>
      <c r="AC670" s="316">
        <v>0</v>
      </c>
      <c r="AD670" s="316">
        <v>100000</v>
      </c>
      <c r="AE670" s="313">
        <v>100000</v>
      </c>
      <c r="AF670" s="316">
        <v>0</v>
      </c>
      <c r="AG670" s="316">
        <v>0</v>
      </c>
      <c r="AH670" s="313">
        <v>0</v>
      </c>
      <c r="AI670" s="340">
        <v>0</v>
      </c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s="283" customFormat="1" ht="24.6" customHeight="1" x14ac:dyDescent="0.2">
      <c r="A671" s="2"/>
      <c r="B671" s="339">
        <v>120</v>
      </c>
      <c r="C671" s="313">
        <v>6330</v>
      </c>
      <c r="D671" s="313">
        <v>6363</v>
      </c>
      <c r="E671" s="314">
        <v>2</v>
      </c>
      <c r="F671" s="314">
        <v>618</v>
      </c>
      <c r="G671" s="315" t="s">
        <v>283</v>
      </c>
      <c r="H671" s="315" t="s">
        <v>778</v>
      </c>
      <c r="I671" s="315" t="s">
        <v>283</v>
      </c>
      <c r="J671" s="315" t="s">
        <v>283</v>
      </c>
      <c r="K671" s="315" t="s">
        <v>284</v>
      </c>
      <c r="L671" s="314">
        <v>2014</v>
      </c>
      <c r="M671" s="314">
        <v>2025</v>
      </c>
      <c r="N671" s="316">
        <v>0</v>
      </c>
      <c r="O671" s="316">
        <v>14753000</v>
      </c>
      <c r="P671" s="316">
        <v>10153000</v>
      </c>
      <c r="Q671" s="316">
        <v>2300000</v>
      </c>
      <c r="R671" s="316">
        <v>2300000</v>
      </c>
      <c r="S671" s="314"/>
      <c r="T671" s="316">
        <v>0</v>
      </c>
      <c r="U671" s="316">
        <v>0</v>
      </c>
      <c r="V671" s="316">
        <v>0</v>
      </c>
      <c r="W671" s="316">
        <v>1610000</v>
      </c>
      <c r="X671" s="316">
        <v>0</v>
      </c>
      <c r="Y671" s="316">
        <v>690000</v>
      </c>
      <c r="Z671" s="316">
        <v>0</v>
      </c>
      <c r="AA671" s="316">
        <v>0</v>
      </c>
      <c r="AB671" s="313">
        <v>0</v>
      </c>
      <c r="AC671" s="316">
        <v>0</v>
      </c>
      <c r="AD671" s="316">
        <v>0</v>
      </c>
      <c r="AE671" s="313">
        <v>0</v>
      </c>
      <c r="AF671" s="316">
        <v>0</v>
      </c>
      <c r="AG671" s="316">
        <v>0</v>
      </c>
      <c r="AH671" s="313">
        <v>0</v>
      </c>
      <c r="AI671" s="340">
        <v>0</v>
      </c>
      <c r="AJ671" s="236"/>
      <c r="AK671" s="236"/>
      <c r="AL671" s="234"/>
      <c r="AM671" s="219"/>
      <c r="AN671" s="219"/>
      <c r="AO671" s="219"/>
      <c r="AP671" s="219"/>
      <c r="AQ671" s="219"/>
      <c r="AR671" s="219"/>
      <c r="AS671" s="219"/>
      <c r="AT671" s="219"/>
      <c r="AU671" s="219"/>
      <c r="AV671" s="219"/>
      <c r="AW671" s="219"/>
      <c r="AX671" s="219"/>
      <c r="AY671" s="219"/>
      <c r="AZ671" s="219"/>
      <c r="BA671" s="219"/>
      <c r="BB671" s="219"/>
      <c r="BC671" s="219"/>
      <c r="BD671" s="219"/>
      <c r="BE671" s="219"/>
      <c r="BF671" s="219"/>
      <c r="BG671" s="219"/>
      <c r="BH671" s="219"/>
      <c r="BI671" s="219"/>
      <c r="BJ671" s="219"/>
    </row>
    <row r="672" spans="1:62" s="283" customFormat="1" ht="24.6" customHeight="1" x14ac:dyDescent="0.2">
      <c r="A672" s="2"/>
      <c r="B672" s="339">
        <v>120</v>
      </c>
      <c r="C672" s="313">
        <v>6330</v>
      </c>
      <c r="D672" s="313">
        <v>6363</v>
      </c>
      <c r="E672" s="314">
        <v>1</v>
      </c>
      <c r="F672" s="314">
        <v>618</v>
      </c>
      <c r="G672" s="315" t="s">
        <v>283</v>
      </c>
      <c r="H672" s="315" t="s">
        <v>912</v>
      </c>
      <c r="I672" s="315" t="s">
        <v>283</v>
      </c>
      <c r="J672" s="315" t="s">
        <v>283</v>
      </c>
      <c r="K672" s="315" t="s">
        <v>284</v>
      </c>
      <c r="L672" s="314">
        <v>2024</v>
      </c>
      <c r="M672" s="314">
        <v>2026</v>
      </c>
      <c r="N672" s="316">
        <v>0</v>
      </c>
      <c r="O672" s="316">
        <v>26236000</v>
      </c>
      <c r="P672" s="316">
        <v>0</v>
      </c>
      <c r="Q672" s="316">
        <v>236000</v>
      </c>
      <c r="R672" s="316">
        <v>6000000</v>
      </c>
      <c r="S672" s="314"/>
      <c r="T672" s="316">
        <v>0</v>
      </c>
      <c r="U672" s="316">
        <v>4000000</v>
      </c>
      <c r="V672" s="316">
        <v>0</v>
      </c>
      <c r="W672" s="316">
        <v>0</v>
      </c>
      <c r="X672" s="316">
        <v>0</v>
      </c>
      <c r="Y672" s="316">
        <v>2000000</v>
      </c>
      <c r="Z672" s="316">
        <v>12000000</v>
      </c>
      <c r="AA672" s="316">
        <v>8000000</v>
      </c>
      <c r="AB672" s="313">
        <v>20000000</v>
      </c>
      <c r="AC672" s="316">
        <v>0</v>
      </c>
      <c r="AD672" s="316">
        <v>0</v>
      </c>
      <c r="AE672" s="313">
        <v>0</v>
      </c>
      <c r="AF672" s="316">
        <v>0</v>
      </c>
      <c r="AG672" s="316">
        <v>0</v>
      </c>
      <c r="AH672" s="313">
        <v>0</v>
      </c>
      <c r="AI672" s="340">
        <v>0</v>
      </c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s="283" customFormat="1" ht="24.6" customHeight="1" x14ac:dyDescent="0.2">
      <c r="A673" s="2"/>
      <c r="B673" s="339">
        <v>120</v>
      </c>
      <c r="C673" s="313">
        <v>6330</v>
      </c>
      <c r="D673" s="313">
        <v>6363</v>
      </c>
      <c r="E673" s="314">
        <v>4</v>
      </c>
      <c r="F673" s="314">
        <v>618</v>
      </c>
      <c r="G673" s="315" t="s">
        <v>283</v>
      </c>
      <c r="H673" s="315" t="s">
        <v>913</v>
      </c>
      <c r="I673" s="315" t="s">
        <v>283</v>
      </c>
      <c r="J673" s="315" t="s">
        <v>283</v>
      </c>
      <c r="K673" s="315" t="s">
        <v>284</v>
      </c>
      <c r="L673" s="314">
        <v>2020</v>
      </c>
      <c r="M673" s="314">
        <v>2027</v>
      </c>
      <c r="N673" s="316">
        <v>0</v>
      </c>
      <c r="O673" s="316">
        <v>2000000</v>
      </c>
      <c r="P673" s="316">
        <v>0</v>
      </c>
      <c r="Q673" s="316">
        <v>0</v>
      </c>
      <c r="R673" s="316">
        <v>0</v>
      </c>
      <c r="S673" s="314"/>
      <c r="T673" s="316">
        <v>0</v>
      </c>
      <c r="U673" s="316">
        <v>0</v>
      </c>
      <c r="V673" s="316">
        <v>0</v>
      </c>
      <c r="W673" s="316">
        <v>0</v>
      </c>
      <c r="X673" s="316">
        <v>0</v>
      </c>
      <c r="Y673" s="316">
        <v>0</v>
      </c>
      <c r="Z673" s="316">
        <v>0</v>
      </c>
      <c r="AA673" s="316">
        <v>0</v>
      </c>
      <c r="AB673" s="313">
        <v>0</v>
      </c>
      <c r="AC673" s="316">
        <v>1400000</v>
      </c>
      <c r="AD673" s="316">
        <v>600000</v>
      </c>
      <c r="AE673" s="313">
        <v>2000000</v>
      </c>
      <c r="AF673" s="316">
        <v>0</v>
      </c>
      <c r="AG673" s="316">
        <v>0</v>
      </c>
      <c r="AH673" s="313">
        <v>0</v>
      </c>
      <c r="AI673" s="340">
        <v>0</v>
      </c>
      <c r="AJ673" s="236"/>
      <c r="AK673" s="236"/>
      <c r="AL673" s="234"/>
      <c r="AM673" s="219"/>
      <c r="AN673" s="219"/>
      <c r="AO673" s="219"/>
      <c r="AP673" s="219"/>
      <c r="AQ673" s="219"/>
      <c r="AR673" s="219"/>
      <c r="AS673" s="219"/>
      <c r="AT673" s="219"/>
      <c r="AU673" s="219"/>
      <c r="AV673" s="219"/>
      <c r="AW673" s="219"/>
      <c r="AX673" s="219"/>
      <c r="AY673" s="219"/>
      <c r="AZ673" s="219"/>
      <c r="BA673" s="219"/>
      <c r="BB673" s="219"/>
      <c r="BC673" s="219"/>
      <c r="BD673" s="219"/>
      <c r="BE673" s="219"/>
      <c r="BF673" s="219"/>
      <c r="BG673" s="219"/>
      <c r="BH673" s="219"/>
      <c r="BI673" s="219"/>
      <c r="BJ673" s="219"/>
    </row>
    <row r="674" spans="1:62" s="283" customFormat="1" ht="24.6" customHeight="1" x14ac:dyDescent="0.2">
      <c r="A674" s="2"/>
      <c r="B674" s="339">
        <v>120</v>
      </c>
      <c r="C674" s="313">
        <v>6330</v>
      </c>
      <c r="D674" s="313">
        <v>6363</v>
      </c>
      <c r="E674" s="314">
        <v>2</v>
      </c>
      <c r="F674" s="314">
        <v>618</v>
      </c>
      <c r="G674" s="315" t="s">
        <v>283</v>
      </c>
      <c r="H674" s="315" t="s">
        <v>914</v>
      </c>
      <c r="I674" s="315" t="s">
        <v>283</v>
      </c>
      <c r="J674" s="315" t="s">
        <v>283</v>
      </c>
      <c r="K674" s="315" t="s">
        <v>284</v>
      </c>
      <c r="L674" s="314">
        <v>2024</v>
      </c>
      <c r="M674" s="314">
        <v>2026</v>
      </c>
      <c r="N674" s="316">
        <v>0</v>
      </c>
      <c r="O674" s="316">
        <v>6200000</v>
      </c>
      <c r="P674" s="316">
        <v>0</v>
      </c>
      <c r="Q674" s="316">
        <v>200000</v>
      </c>
      <c r="R674" s="316">
        <v>0</v>
      </c>
      <c r="S674" s="314"/>
      <c r="T674" s="316">
        <v>0</v>
      </c>
      <c r="U674" s="316">
        <v>0</v>
      </c>
      <c r="V674" s="316">
        <v>0</v>
      </c>
      <c r="W674" s="316">
        <v>0</v>
      </c>
      <c r="X674" s="316">
        <v>0</v>
      </c>
      <c r="Y674" s="316">
        <v>0</v>
      </c>
      <c r="Z674" s="316">
        <v>0</v>
      </c>
      <c r="AA674" s="316">
        <v>6000000</v>
      </c>
      <c r="AB674" s="313">
        <v>6000000</v>
      </c>
      <c r="AC674" s="316">
        <v>0</v>
      </c>
      <c r="AD674" s="316">
        <v>0</v>
      </c>
      <c r="AE674" s="313">
        <v>0</v>
      </c>
      <c r="AF674" s="316">
        <v>0</v>
      </c>
      <c r="AG674" s="316">
        <v>0</v>
      </c>
      <c r="AH674" s="313">
        <v>0</v>
      </c>
      <c r="AI674" s="340">
        <v>0</v>
      </c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s="283" customFormat="1" ht="24.6" customHeight="1" x14ac:dyDescent="0.2">
      <c r="A675" s="2"/>
      <c r="B675" s="339">
        <v>120</v>
      </c>
      <c r="C675" s="313">
        <v>6330</v>
      </c>
      <c r="D675" s="313">
        <v>6363</v>
      </c>
      <c r="E675" s="314">
        <v>2</v>
      </c>
      <c r="F675" s="314">
        <v>618</v>
      </c>
      <c r="G675" s="315" t="s">
        <v>283</v>
      </c>
      <c r="H675" s="315" t="s">
        <v>915</v>
      </c>
      <c r="I675" s="315" t="s">
        <v>283</v>
      </c>
      <c r="J675" s="315" t="s">
        <v>283</v>
      </c>
      <c r="K675" s="315" t="s">
        <v>295</v>
      </c>
      <c r="L675" s="314">
        <v>2022</v>
      </c>
      <c r="M675" s="314">
        <v>2026</v>
      </c>
      <c r="N675" s="316">
        <v>0</v>
      </c>
      <c r="O675" s="316">
        <v>2676550</v>
      </c>
      <c r="P675" s="316">
        <v>0</v>
      </c>
      <c r="Q675" s="316">
        <v>176550</v>
      </c>
      <c r="R675" s="316">
        <v>0</v>
      </c>
      <c r="S675" s="314"/>
      <c r="T675" s="316">
        <v>0</v>
      </c>
      <c r="U675" s="316">
        <v>0</v>
      </c>
      <c r="V675" s="316">
        <v>0</v>
      </c>
      <c r="W675" s="316">
        <v>0</v>
      </c>
      <c r="X675" s="316">
        <v>0</v>
      </c>
      <c r="Y675" s="316">
        <v>0</v>
      </c>
      <c r="Z675" s="316">
        <v>1750000</v>
      </c>
      <c r="AA675" s="316">
        <v>750000</v>
      </c>
      <c r="AB675" s="313">
        <v>2500000</v>
      </c>
      <c r="AC675" s="316">
        <v>0</v>
      </c>
      <c r="AD675" s="316">
        <v>0</v>
      </c>
      <c r="AE675" s="313">
        <v>0</v>
      </c>
      <c r="AF675" s="316">
        <v>0</v>
      </c>
      <c r="AG675" s="316">
        <v>0</v>
      </c>
      <c r="AH675" s="313">
        <v>0</v>
      </c>
      <c r="AI675" s="340">
        <v>0</v>
      </c>
      <c r="AJ675" s="236"/>
      <c r="AK675" s="236"/>
      <c r="AL675" s="234"/>
      <c r="AM675" s="219"/>
      <c r="AN675" s="219"/>
      <c r="AO675" s="219"/>
      <c r="AP675" s="219"/>
      <c r="AQ675" s="219"/>
      <c r="AR675" s="219"/>
      <c r="AS675" s="219"/>
      <c r="AT675" s="219"/>
      <c r="AU675" s="219"/>
      <c r="AV675" s="219"/>
      <c r="AW675" s="219"/>
      <c r="AX675" s="219"/>
      <c r="AY675" s="219"/>
      <c r="AZ675" s="219"/>
      <c r="BA675" s="219"/>
      <c r="BB675" s="219"/>
      <c r="BC675" s="219"/>
      <c r="BD675" s="219"/>
      <c r="BE675" s="219"/>
      <c r="BF675" s="219"/>
      <c r="BG675" s="219"/>
      <c r="BH675" s="219"/>
      <c r="BI675" s="219"/>
      <c r="BJ675" s="219"/>
    </row>
    <row r="676" spans="1:62" s="283" customFormat="1" ht="24.6" customHeight="1" x14ac:dyDescent="0.2">
      <c r="A676" s="2"/>
      <c r="B676" s="339">
        <v>120</v>
      </c>
      <c r="C676" s="313">
        <v>6330</v>
      </c>
      <c r="D676" s="313">
        <v>6363</v>
      </c>
      <c r="E676" s="314">
        <v>4</v>
      </c>
      <c r="F676" s="314">
        <v>618</v>
      </c>
      <c r="G676" s="315" t="s">
        <v>283</v>
      </c>
      <c r="H676" s="315" t="s">
        <v>916</v>
      </c>
      <c r="I676" s="315" t="s">
        <v>283</v>
      </c>
      <c r="J676" s="315" t="s">
        <v>283</v>
      </c>
      <c r="K676" s="315" t="s">
        <v>284</v>
      </c>
      <c r="L676" s="314">
        <v>2026</v>
      </c>
      <c r="M676" s="314">
        <v>2026</v>
      </c>
      <c r="N676" s="316">
        <v>0</v>
      </c>
      <c r="O676" s="316">
        <v>3000000</v>
      </c>
      <c r="P676" s="316">
        <v>0</v>
      </c>
      <c r="Q676" s="316">
        <v>0</v>
      </c>
      <c r="R676" s="316">
        <v>0</v>
      </c>
      <c r="S676" s="314"/>
      <c r="T676" s="316">
        <v>0</v>
      </c>
      <c r="U676" s="316">
        <v>0</v>
      </c>
      <c r="V676" s="316">
        <v>0</v>
      </c>
      <c r="W676" s="316">
        <v>0</v>
      </c>
      <c r="X676" s="316">
        <v>0</v>
      </c>
      <c r="Y676" s="316">
        <v>0</v>
      </c>
      <c r="Z676" s="316">
        <v>2100000</v>
      </c>
      <c r="AA676" s="316">
        <v>900000</v>
      </c>
      <c r="AB676" s="313">
        <v>3000000</v>
      </c>
      <c r="AC676" s="316">
        <v>0</v>
      </c>
      <c r="AD676" s="316">
        <v>0</v>
      </c>
      <c r="AE676" s="313">
        <v>0</v>
      </c>
      <c r="AF676" s="316">
        <v>0</v>
      </c>
      <c r="AG676" s="316">
        <v>0</v>
      </c>
      <c r="AH676" s="313">
        <v>0</v>
      </c>
      <c r="AI676" s="340">
        <v>0</v>
      </c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s="283" customFormat="1" ht="24.6" customHeight="1" x14ac:dyDescent="0.2">
      <c r="A677" s="2"/>
      <c r="B677" s="339">
        <v>120</v>
      </c>
      <c r="C677" s="313">
        <v>6330</v>
      </c>
      <c r="D677" s="313">
        <v>6363</v>
      </c>
      <c r="E677" s="314">
        <v>1</v>
      </c>
      <c r="F677" s="314">
        <v>618</v>
      </c>
      <c r="G677" s="315" t="s">
        <v>283</v>
      </c>
      <c r="H677" s="315" t="s">
        <v>917</v>
      </c>
      <c r="I677" s="315" t="s">
        <v>283</v>
      </c>
      <c r="J677" s="315" t="s">
        <v>283</v>
      </c>
      <c r="K677" s="315" t="s">
        <v>284</v>
      </c>
      <c r="L677" s="314">
        <v>2024</v>
      </c>
      <c r="M677" s="314">
        <v>2026</v>
      </c>
      <c r="N677" s="316">
        <v>0</v>
      </c>
      <c r="O677" s="316">
        <v>3200000</v>
      </c>
      <c r="P677" s="316">
        <v>0</v>
      </c>
      <c r="Q677" s="316">
        <v>200000</v>
      </c>
      <c r="R677" s="316">
        <v>0</v>
      </c>
      <c r="S677" s="314"/>
      <c r="T677" s="316">
        <v>0</v>
      </c>
      <c r="U677" s="316">
        <v>0</v>
      </c>
      <c r="V677" s="316">
        <v>0</v>
      </c>
      <c r="W677" s="316">
        <v>0</v>
      </c>
      <c r="X677" s="316">
        <v>0</v>
      </c>
      <c r="Y677" s="316">
        <v>0</v>
      </c>
      <c r="Z677" s="316">
        <v>2400000</v>
      </c>
      <c r="AA677" s="316">
        <v>600000</v>
      </c>
      <c r="AB677" s="313">
        <v>3000000</v>
      </c>
      <c r="AC677" s="316">
        <v>0</v>
      </c>
      <c r="AD677" s="316">
        <v>0</v>
      </c>
      <c r="AE677" s="313">
        <v>0</v>
      </c>
      <c r="AF677" s="316">
        <v>0</v>
      </c>
      <c r="AG677" s="316">
        <v>0</v>
      </c>
      <c r="AH677" s="313">
        <v>0</v>
      </c>
      <c r="AI677" s="340">
        <v>0</v>
      </c>
      <c r="AJ677" s="236"/>
      <c r="AK677" s="236"/>
      <c r="AL677" s="234"/>
      <c r="AM677" s="219"/>
      <c r="AN677" s="219"/>
      <c r="AO677" s="219"/>
      <c r="AP677" s="219"/>
      <c r="AQ677" s="219"/>
      <c r="AR677" s="219"/>
      <c r="AS677" s="219"/>
      <c r="AT677" s="219"/>
      <c r="AU677" s="219"/>
      <c r="AV677" s="219"/>
      <c r="AW677" s="219"/>
      <c r="AX677" s="219"/>
      <c r="AY677" s="219"/>
      <c r="AZ677" s="219"/>
      <c r="BA677" s="219"/>
      <c r="BB677" s="219"/>
      <c r="BC677" s="219"/>
      <c r="BD677" s="219"/>
      <c r="BE677" s="219"/>
      <c r="BF677" s="219"/>
      <c r="BG677" s="219"/>
      <c r="BH677" s="219"/>
      <c r="BI677" s="219"/>
      <c r="BJ677" s="219"/>
    </row>
    <row r="678" spans="1:62" s="283" customFormat="1" ht="24.6" customHeight="1" x14ac:dyDescent="0.2">
      <c r="A678" s="2"/>
      <c r="B678" s="339">
        <v>120</v>
      </c>
      <c r="C678" s="313">
        <v>6330</v>
      </c>
      <c r="D678" s="313">
        <v>6363</v>
      </c>
      <c r="E678" s="314">
        <v>5</v>
      </c>
      <c r="F678" s="314">
        <v>618</v>
      </c>
      <c r="G678" s="315" t="s">
        <v>283</v>
      </c>
      <c r="H678" s="315" t="s">
        <v>918</v>
      </c>
      <c r="I678" s="315" t="s">
        <v>283</v>
      </c>
      <c r="J678" s="315" t="s">
        <v>283</v>
      </c>
      <c r="K678" s="315" t="s">
        <v>284</v>
      </c>
      <c r="L678" s="314">
        <v>2019</v>
      </c>
      <c r="M678" s="314">
        <v>2028</v>
      </c>
      <c r="N678" s="316">
        <v>0</v>
      </c>
      <c r="O678" s="316">
        <v>30125920</v>
      </c>
      <c r="P678" s="316">
        <v>125920</v>
      </c>
      <c r="Q678" s="316">
        <v>0</v>
      </c>
      <c r="R678" s="316">
        <v>0</v>
      </c>
      <c r="S678" s="314"/>
      <c r="T678" s="316">
        <v>0</v>
      </c>
      <c r="U678" s="316">
        <v>0</v>
      </c>
      <c r="V678" s="316">
        <v>0</v>
      </c>
      <c r="W678" s="316">
        <v>0</v>
      </c>
      <c r="X678" s="316">
        <v>0</v>
      </c>
      <c r="Y678" s="316">
        <v>0</v>
      </c>
      <c r="Z678" s="316">
        <v>0</v>
      </c>
      <c r="AA678" s="316">
        <v>0</v>
      </c>
      <c r="AB678" s="313">
        <v>0</v>
      </c>
      <c r="AC678" s="316">
        <v>0</v>
      </c>
      <c r="AD678" s="316">
        <v>0</v>
      </c>
      <c r="AE678" s="313">
        <v>0</v>
      </c>
      <c r="AF678" s="316">
        <v>21000000</v>
      </c>
      <c r="AG678" s="316">
        <v>9000000</v>
      </c>
      <c r="AH678" s="313">
        <v>30000000</v>
      </c>
      <c r="AI678" s="340">
        <v>0</v>
      </c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s="283" customFormat="1" ht="24.6" customHeight="1" x14ac:dyDescent="0.2">
      <c r="A679" s="2"/>
      <c r="B679" s="339">
        <v>120</v>
      </c>
      <c r="C679" s="313">
        <v>6330</v>
      </c>
      <c r="D679" s="313">
        <v>6363</v>
      </c>
      <c r="E679" s="314">
        <v>5</v>
      </c>
      <c r="F679" s="314">
        <v>618</v>
      </c>
      <c r="G679" s="315" t="s">
        <v>283</v>
      </c>
      <c r="H679" s="315" t="s">
        <v>919</v>
      </c>
      <c r="I679" s="315" t="s">
        <v>283</v>
      </c>
      <c r="J679" s="315" t="s">
        <v>283</v>
      </c>
      <c r="K679" s="315" t="s">
        <v>284</v>
      </c>
      <c r="L679" s="314">
        <v>2016</v>
      </c>
      <c r="M679" s="314">
        <v>2026</v>
      </c>
      <c r="N679" s="316">
        <v>0</v>
      </c>
      <c r="O679" s="316">
        <v>4141524</v>
      </c>
      <c r="P679" s="316">
        <v>1931524</v>
      </c>
      <c r="Q679" s="316">
        <v>0</v>
      </c>
      <c r="R679" s="316">
        <v>0</v>
      </c>
      <c r="S679" s="314"/>
      <c r="T679" s="316">
        <v>0</v>
      </c>
      <c r="U679" s="316">
        <v>0</v>
      </c>
      <c r="V679" s="316">
        <v>0</v>
      </c>
      <c r="W679" s="316">
        <v>0</v>
      </c>
      <c r="X679" s="316">
        <v>0</v>
      </c>
      <c r="Y679" s="316">
        <v>0</v>
      </c>
      <c r="Z679" s="316">
        <v>1547000</v>
      </c>
      <c r="AA679" s="316">
        <v>663000</v>
      </c>
      <c r="AB679" s="313">
        <v>2210000</v>
      </c>
      <c r="AC679" s="316">
        <v>0</v>
      </c>
      <c r="AD679" s="316">
        <v>0</v>
      </c>
      <c r="AE679" s="313">
        <v>0</v>
      </c>
      <c r="AF679" s="316">
        <v>0</v>
      </c>
      <c r="AG679" s="316">
        <v>0</v>
      </c>
      <c r="AH679" s="313">
        <v>0</v>
      </c>
      <c r="AI679" s="340">
        <v>0</v>
      </c>
      <c r="AJ679" s="236"/>
      <c r="AK679" s="236"/>
      <c r="AL679" s="234"/>
      <c r="AM679" s="219"/>
      <c r="AN679" s="219"/>
      <c r="AO679" s="219"/>
      <c r="AP679" s="219"/>
      <c r="AQ679" s="219"/>
      <c r="AR679" s="219"/>
      <c r="AS679" s="219"/>
      <c r="AT679" s="219"/>
      <c r="AU679" s="219"/>
      <c r="AV679" s="219"/>
      <c r="AW679" s="219"/>
      <c r="AX679" s="219"/>
      <c r="AY679" s="219"/>
      <c r="AZ679" s="219"/>
      <c r="BA679" s="219"/>
      <c r="BB679" s="219"/>
      <c r="BC679" s="219"/>
      <c r="BD679" s="219"/>
      <c r="BE679" s="219"/>
      <c r="BF679" s="219"/>
      <c r="BG679" s="219"/>
      <c r="BH679" s="219"/>
      <c r="BI679" s="219"/>
      <c r="BJ679" s="219"/>
    </row>
    <row r="680" spans="1:62" s="283" customFormat="1" ht="24.6" customHeight="1" x14ac:dyDescent="0.2">
      <c r="A680" s="2"/>
      <c r="B680" s="339">
        <v>120</v>
      </c>
      <c r="C680" s="313">
        <v>6330</v>
      </c>
      <c r="D680" s="313">
        <v>6363</v>
      </c>
      <c r="E680" s="314">
        <v>2</v>
      </c>
      <c r="F680" s="314">
        <v>618</v>
      </c>
      <c r="G680" s="315" t="s">
        <v>283</v>
      </c>
      <c r="H680" s="315" t="s">
        <v>920</v>
      </c>
      <c r="I680" s="315" t="s">
        <v>283</v>
      </c>
      <c r="J680" s="315" t="s">
        <v>283</v>
      </c>
      <c r="K680" s="315" t="s">
        <v>284</v>
      </c>
      <c r="L680" s="314">
        <v>2023</v>
      </c>
      <c r="M680" s="314">
        <v>2026</v>
      </c>
      <c r="N680" s="316">
        <v>0</v>
      </c>
      <c r="O680" s="316">
        <v>1435950</v>
      </c>
      <c r="P680" s="316">
        <v>0</v>
      </c>
      <c r="Q680" s="316">
        <v>235950</v>
      </c>
      <c r="R680" s="316">
        <v>0</v>
      </c>
      <c r="S680" s="314"/>
      <c r="T680" s="316">
        <v>0</v>
      </c>
      <c r="U680" s="316">
        <v>0</v>
      </c>
      <c r="V680" s="316">
        <v>0</v>
      </c>
      <c r="W680" s="316">
        <v>0</v>
      </c>
      <c r="X680" s="316">
        <v>0</v>
      </c>
      <c r="Y680" s="316">
        <v>0</v>
      </c>
      <c r="Z680" s="316">
        <v>840000</v>
      </c>
      <c r="AA680" s="316">
        <v>360000</v>
      </c>
      <c r="AB680" s="313">
        <v>1200000</v>
      </c>
      <c r="AC680" s="316">
        <v>0</v>
      </c>
      <c r="AD680" s="316">
        <v>0</v>
      </c>
      <c r="AE680" s="313">
        <v>0</v>
      </c>
      <c r="AF680" s="316">
        <v>0</v>
      </c>
      <c r="AG680" s="316">
        <v>0</v>
      </c>
      <c r="AH680" s="313">
        <v>0</v>
      </c>
      <c r="AI680" s="340">
        <v>0</v>
      </c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s="283" customFormat="1" ht="24.6" customHeight="1" x14ac:dyDescent="0.2">
      <c r="A681" s="2"/>
      <c r="B681" s="339">
        <v>120</v>
      </c>
      <c r="C681" s="313">
        <v>6330</v>
      </c>
      <c r="D681" s="313">
        <v>6363</v>
      </c>
      <c r="E681" s="314">
        <v>3</v>
      </c>
      <c r="F681" s="314">
        <v>618</v>
      </c>
      <c r="G681" s="315" t="s">
        <v>283</v>
      </c>
      <c r="H681" s="315" t="s">
        <v>921</v>
      </c>
      <c r="I681" s="315" t="s">
        <v>283</v>
      </c>
      <c r="J681" s="315" t="s">
        <v>283</v>
      </c>
      <c r="K681" s="315" t="s">
        <v>284</v>
      </c>
      <c r="L681" s="314">
        <v>2020</v>
      </c>
      <c r="M681" s="314">
        <v>2030</v>
      </c>
      <c r="N681" s="316">
        <v>0</v>
      </c>
      <c r="O681" s="316">
        <v>10000000</v>
      </c>
      <c r="P681" s="316">
        <v>0</v>
      </c>
      <c r="Q681" s="316">
        <v>0</v>
      </c>
      <c r="R681" s="316">
        <v>0</v>
      </c>
      <c r="S681" s="314"/>
      <c r="T681" s="316">
        <v>0</v>
      </c>
      <c r="U681" s="316">
        <v>0</v>
      </c>
      <c r="V681" s="316">
        <v>0</v>
      </c>
      <c r="W681" s="316">
        <v>0</v>
      </c>
      <c r="X681" s="316">
        <v>0</v>
      </c>
      <c r="Y681" s="316">
        <v>0</v>
      </c>
      <c r="Z681" s="316">
        <v>1400000</v>
      </c>
      <c r="AA681" s="316">
        <v>600000</v>
      </c>
      <c r="AB681" s="313">
        <v>2000000</v>
      </c>
      <c r="AC681" s="316">
        <v>1400000</v>
      </c>
      <c r="AD681" s="316">
        <v>600000</v>
      </c>
      <c r="AE681" s="313">
        <v>2000000</v>
      </c>
      <c r="AF681" s="316">
        <v>1400000</v>
      </c>
      <c r="AG681" s="316">
        <v>600000</v>
      </c>
      <c r="AH681" s="313">
        <v>2000000</v>
      </c>
      <c r="AI681" s="340">
        <v>4000000</v>
      </c>
      <c r="AJ681" s="236"/>
      <c r="AK681" s="236"/>
      <c r="AL681" s="234"/>
      <c r="AM681" s="219"/>
      <c r="AN681" s="219"/>
      <c r="AO681" s="219"/>
      <c r="AP681" s="219"/>
      <c r="AQ681" s="219"/>
      <c r="AR681" s="219"/>
      <c r="AS681" s="219"/>
      <c r="AT681" s="219"/>
      <c r="AU681" s="219"/>
      <c r="AV681" s="219"/>
      <c r="AW681" s="219"/>
      <c r="AX681" s="219"/>
      <c r="AY681" s="219"/>
      <c r="AZ681" s="219"/>
      <c r="BA681" s="219"/>
      <c r="BB681" s="219"/>
      <c r="BC681" s="219"/>
      <c r="BD681" s="219"/>
      <c r="BE681" s="219"/>
      <c r="BF681" s="219"/>
      <c r="BG681" s="219"/>
      <c r="BH681" s="219"/>
      <c r="BI681" s="219"/>
      <c r="BJ681" s="219"/>
    </row>
    <row r="682" spans="1:62" s="283" customFormat="1" ht="24.6" customHeight="1" x14ac:dyDescent="0.2">
      <c r="A682" s="2"/>
      <c r="B682" s="339">
        <v>120</v>
      </c>
      <c r="C682" s="313">
        <v>6330</v>
      </c>
      <c r="D682" s="313">
        <v>6363</v>
      </c>
      <c r="E682" s="314">
        <v>5</v>
      </c>
      <c r="F682" s="314">
        <v>618</v>
      </c>
      <c r="G682" s="315" t="s">
        <v>283</v>
      </c>
      <c r="H682" s="315" t="s">
        <v>922</v>
      </c>
      <c r="I682" s="315" t="s">
        <v>283</v>
      </c>
      <c r="J682" s="315" t="s">
        <v>283</v>
      </c>
      <c r="K682" s="315" t="s">
        <v>284</v>
      </c>
      <c r="L682" s="314">
        <v>2022</v>
      </c>
      <c r="M682" s="314">
        <v>2028</v>
      </c>
      <c r="N682" s="316">
        <v>0</v>
      </c>
      <c r="O682" s="316">
        <v>10106107</v>
      </c>
      <c r="P682" s="316">
        <v>2828107</v>
      </c>
      <c r="Q682" s="316">
        <v>0</v>
      </c>
      <c r="R682" s="316">
        <v>0</v>
      </c>
      <c r="S682" s="314"/>
      <c r="T682" s="316">
        <v>0</v>
      </c>
      <c r="U682" s="316">
        <v>0</v>
      </c>
      <c r="V682" s="316">
        <v>0</v>
      </c>
      <c r="W682" s="316">
        <v>0</v>
      </c>
      <c r="X682" s="316">
        <v>0</v>
      </c>
      <c r="Y682" s="316">
        <v>0</v>
      </c>
      <c r="Z682" s="316">
        <v>0</v>
      </c>
      <c r="AA682" s="316">
        <v>0</v>
      </c>
      <c r="AB682" s="313">
        <v>0</v>
      </c>
      <c r="AC682" s="316">
        <v>0</v>
      </c>
      <c r="AD682" s="316">
        <v>0</v>
      </c>
      <c r="AE682" s="313">
        <v>0</v>
      </c>
      <c r="AF682" s="316">
        <v>4970000</v>
      </c>
      <c r="AG682" s="316">
        <v>2308000</v>
      </c>
      <c r="AH682" s="313">
        <v>7278000</v>
      </c>
      <c r="AI682" s="340">
        <v>0</v>
      </c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s="283" customFormat="1" ht="24.6" customHeight="1" x14ac:dyDescent="0.2">
      <c r="A683" s="2"/>
      <c r="B683" s="339">
        <v>120</v>
      </c>
      <c r="C683" s="313">
        <v>6330</v>
      </c>
      <c r="D683" s="313">
        <v>6363</v>
      </c>
      <c r="E683" s="314">
        <v>1</v>
      </c>
      <c r="F683" s="314">
        <v>612</v>
      </c>
      <c r="G683" s="315" t="s">
        <v>307</v>
      </c>
      <c r="H683" s="315" t="s">
        <v>869</v>
      </c>
      <c r="I683" s="315" t="s">
        <v>307</v>
      </c>
      <c r="J683" s="315" t="s">
        <v>307</v>
      </c>
      <c r="K683" s="315" t="s">
        <v>779</v>
      </c>
      <c r="L683" s="314">
        <v>2021</v>
      </c>
      <c r="M683" s="314">
        <v>2025</v>
      </c>
      <c r="N683" s="316">
        <v>0</v>
      </c>
      <c r="O683" s="316">
        <v>27619245</v>
      </c>
      <c r="P683" s="316">
        <v>872560</v>
      </c>
      <c r="Q683" s="316">
        <v>21467685</v>
      </c>
      <c r="R683" s="316">
        <v>5279000</v>
      </c>
      <c r="S683" s="314"/>
      <c r="T683" s="316">
        <v>5279000</v>
      </c>
      <c r="U683" s="316">
        <v>0</v>
      </c>
      <c r="V683" s="316">
        <v>0</v>
      </c>
      <c r="W683" s="316">
        <v>0</v>
      </c>
      <c r="X683" s="316">
        <v>0</v>
      </c>
      <c r="Y683" s="316">
        <v>0</v>
      </c>
      <c r="Z683" s="316">
        <v>0</v>
      </c>
      <c r="AA683" s="316">
        <v>0</v>
      </c>
      <c r="AB683" s="313">
        <v>0</v>
      </c>
      <c r="AC683" s="316">
        <v>0</v>
      </c>
      <c r="AD683" s="316">
        <v>0</v>
      </c>
      <c r="AE683" s="313">
        <v>0</v>
      </c>
      <c r="AF683" s="316">
        <v>0</v>
      </c>
      <c r="AG683" s="316">
        <v>0</v>
      </c>
      <c r="AH683" s="313">
        <v>0</v>
      </c>
      <c r="AI683" s="340">
        <v>0</v>
      </c>
      <c r="AJ683" s="236"/>
      <c r="AK683" s="236"/>
      <c r="AL683" s="234"/>
      <c r="AM683" s="219"/>
      <c r="AN683" s="219"/>
      <c r="AO683" s="219"/>
      <c r="AP683" s="219"/>
      <c r="AQ683" s="219"/>
      <c r="AR683" s="219"/>
      <c r="AS683" s="219"/>
      <c r="AT683" s="219"/>
      <c r="AU683" s="219"/>
      <c r="AV683" s="219"/>
      <c r="AW683" s="219"/>
      <c r="AX683" s="219"/>
      <c r="AY683" s="219"/>
      <c r="AZ683" s="219"/>
      <c r="BA683" s="219"/>
      <c r="BB683" s="219"/>
      <c r="BC683" s="219"/>
      <c r="BD683" s="219"/>
      <c r="BE683" s="219"/>
      <c r="BF683" s="219"/>
      <c r="BG683" s="219"/>
      <c r="BH683" s="219"/>
      <c r="BI683" s="219"/>
      <c r="BJ683" s="219"/>
    </row>
    <row r="684" spans="1:62" s="283" customFormat="1" ht="24.6" customHeight="1" x14ac:dyDescent="0.2">
      <c r="A684" s="2"/>
      <c r="B684" s="339">
        <v>120</v>
      </c>
      <c r="C684" s="313">
        <v>6330</v>
      </c>
      <c r="D684" s="313">
        <v>6363</v>
      </c>
      <c r="E684" s="314">
        <v>1</v>
      </c>
      <c r="F684" s="314">
        <v>612</v>
      </c>
      <c r="G684" s="315" t="s">
        <v>307</v>
      </c>
      <c r="H684" s="315" t="s">
        <v>923</v>
      </c>
      <c r="I684" s="315" t="s">
        <v>307</v>
      </c>
      <c r="J684" s="315" t="s">
        <v>307</v>
      </c>
      <c r="K684" s="315" t="s">
        <v>779</v>
      </c>
      <c r="L684" s="314">
        <v>2025</v>
      </c>
      <c r="M684" s="314">
        <v>2027</v>
      </c>
      <c r="N684" s="316">
        <v>0</v>
      </c>
      <c r="O684" s="316">
        <v>3000000</v>
      </c>
      <c r="P684" s="316">
        <v>0</v>
      </c>
      <c r="Q684" s="316">
        <v>0</v>
      </c>
      <c r="R684" s="316">
        <v>0</v>
      </c>
      <c r="S684" s="314"/>
      <c r="T684" s="316">
        <v>0</v>
      </c>
      <c r="U684" s="316">
        <v>0</v>
      </c>
      <c r="V684" s="316">
        <v>0</v>
      </c>
      <c r="W684" s="316">
        <v>0</v>
      </c>
      <c r="X684" s="316">
        <v>0</v>
      </c>
      <c r="Y684" s="316">
        <v>0</v>
      </c>
      <c r="Z684" s="316">
        <v>1050000</v>
      </c>
      <c r="AA684" s="316">
        <v>450000</v>
      </c>
      <c r="AB684" s="313">
        <v>1500000</v>
      </c>
      <c r="AC684" s="316">
        <v>1050000</v>
      </c>
      <c r="AD684" s="316">
        <v>450000</v>
      </c>
      <c r="AE684" s="313">
        <v>1500000</v>
      </c>
      <c r="AF684" s="316">
        <v>0</v>
      </c>
      <c r="AG684" s="316">
        <v>0</v>
      </c>
      <c r="AH684" s="313">
        <v>0</v>
      </c>
      <c r="AI684" s="340">
        <v>0</v>
      </c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s="283" customFormat="1" ht="24.6" customHeight="1" x14ac:dyDescent="0.2">
      <c r="A685" s="2"/>
      <c r="B685" s="339">
        <v>120</v>
      </c>
      <c r="C685" s="313">
        <v>6330</v>
      </c>
      <c r="D685" s="313">
        <v>6363</v>
      </c>
      <c r="E685" s="314">
        <v>3</v>
      </c>
      <c r="F685" s="314">
        <v>612</v>
      </c>
      <c r="G685" s="315" t="s">
        <v>307</v>
      </c>
      <c r="H685" s="315" t="s">
        <v>924</v>
      </c>
      <c r="I685" s="315" t="s">
        <v>307</v>
      </c>
      <c r="J685" s="315" t="s">
        <v>307</v>
      </c>
      <c r="K685" s="315" t="s">
        <v>779</v>
      </c>
      <c r="L685" s="314">
        <v>2026</v>
      </c>
      <c r="M685" s="314">
        <v>2026</v>
      </c>
      <c r="N685" s="316">
        <v>0</v>
      </c>
      <c r="O685" s="316">
        <v>3300000</v>
      </c>
      <c r="P685" s="316">
        <v>0</v>
      </c>
      <c r="Q685" s="316">
        <v>0</v>
      </c>
      <c r="R685" s="316">
        <v>0</v>
      </c>
      <c r="S685" s="314"/>
      <c r="T685" s="316">
        <v>0</v>
      </c>
      <c r="U685" s="316">
        <v>0</v>
      </c>
      <c r="V685" s="316">
        <v>0</v>
      </c>
      <c r="W685" s="316">
        <v>0</v>
      </c>
      <c r="X685" s="316">
        <v>0</v>
      </c>
      <c r="Y685" s="316">
        <v>0</v>
      </c>
      <c r="Z685" s="316">
        <v>2100000</v>
      </c>
      <c r="AA685" s="316">
        <v>1200000</v>
      </c>
      <c r="AB685" s="313">
        <v>3300000</v>
      </c>
      <c r="AC685" s="316">
        <v>0</v>
      </c>
      <c r="AD685" s="316">
        <v>0</v>
      </c>
      <c r="AE685" s="313">
        <v>0</v>
      </c>
      <c r="AF685" s="316">
        <v>0</v>
      </c>
      <c r="AG685" s="316">
        <v>0</v>
      </c>
      <c r="AH685" s="313">
        <v>0</v>
      </c>
      <c r="AI685" s="340">
        <v>0</v>
      </c>
      <c r="AJ685" s="236"/>
      <c r="AK685" s="236"/>
      <c r="AL685" s="234"/>
      <c r="AM685" s="219"/>
      <c r="AN685" s="219"/>
      <c r="AO685" s="219"/>
      <c r="AP685" s="219"/>
      <c r="AQ685" s="219"/>
      <c r="AR685" s="219"/>
      <c r="AS685" s="219"/>
      <c r="AT685" s="219"/>
      <c r="AU685" s="219"/>
      <c r="AV685" s="219"/>
      <c r="AW685" s="219"/>
      <c r="AX685" s="219"/>
      <c r="AY685" s="219"/>
      <c r="AZ685" s="219"/>
      <c r="BA685" s="219"/>
      <c r="BB685" s="219"/>
      <c r="BC685" s="219"/>
      <c r="BD685" s="219"/>
      <c r="BE685" s="219"/>
      <c r="BF685" s="219"/>
      <c r="BG685" s="219"/>
      <c r="BH685" s="219"/>
      <c r="BI685" s="219"/>
      <c r="BJ685" s="219"/>
    </row>
    <row r="686" spans="1:62" s="283" customFormat="1" ht="24.6" customHeight="1" x14ac:dyDescent="0.2">
      <c r="A686" s="2"/>
      <c r="B686" s="339">
        <v>120</v>
      </c>
      <c r="C686" s="313">
        <v>6330</v>
      </c>
      <c r="D686" s="313">
        <v>6363</v>
      </c>
      <c r="E686" s="314">
        <v>1</v>
      </c>
      <c r="F686" s="314">
        <v>619</v>
      </c>
      <c r="G686" s="315" t="s">
        <v>385</v>
      </c>
      <c r="H686" s="315" t="s">
        <v>780</v>
      </c>
      <c r="I686" s="315" t="s">
        <v>385</v>
      </c>
      <c r="J686" s="315" t="s">
        <v>385</v>
      </c>
      <c r="K686" s="315" t="s">
        <v>722</v>
      </c>
      <c r="L686" s="314">
        <v>2022</v>
      </c>
      <c r="M686" s="314">
        <v>2025</v>
      </c>
      <c r="N686" s="316">
        <v>0</v>
      </c>
      <c r="O686" s="316">
        <v>1274021</v>
      </c>
      <c r="P686" s="316">
        <v>433680</v>
      </c>
      <c r="Q686" s="316">
        <v>645342</v>
      </c>
      <c r="R686" s="316">
        <v>195000</v>
      </c>
      <c r="S686" s="314"/>
      <c r="T686" s="316">
        <v>195000</v>
      </c>
      <c r="U686" s="316">
        <v>0</v>
      </c>
      <c r="V686" s="316">
        <v>0</v>
      </c>
      <c r="W686" s="316">
        <v>0</v>
      </c>
      <c r="X686" s="316">
        <v>0</v>
      </c>
      <c r="Y686" s="316">
        <v>0</v>
      </c>
      <c r="Z686" s="316">
        <v>0</v>
      </c>
      <c r="AA686" s="316">
        <v>0</v>
      </c>
      <c r="AB686" s="313">
        <v>0</v>
      </c>
      <c r="AC686" s="316">
        <v>0</v>
      </c>
      <c r="AD686" s="316">
        <v>0</v>
      </c>
      <c r="AE686" s="313">
        <v>0</v>
      </c>
      <c r="AF686" s="316">
        <v>0</v>
      </c>
      <c r="AG686" s="316">
        <v>0</v>
      </c>
      <c r="AH686" s="313">
        <v>0</v>
      </c>
      <c r="AI686" s="340">
        <v>0</v>
      </c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s="283" customFormat="1" ht="24.6" customHeight="1" x14ac:dyDescent="0.2">
      <c r="A687" s="2"/>
      <c r="B687" s="339">
        <v>120</v>
      </c>
      <c r="C687" s="313">
        <v>6330</v>
      </c>
      <c r="D687" s="313">
        <v>6363</v>
      </c>
      <c r="E687" s="314">
        <v>1</v>
      </c>
      <c r="F687" s="314">
        <v>619</v>
      </c>
      <c r="G687" s="315" t="s">
        <v>385</v>
      </c>
      <c r="H687" s="315" t="s">
        <v>925</v>
      </c>
      <c r="I687" s="315" t="s">
        <v>385</v>
      </c>
      <c r="J687" s="315" t="s">
        <v>385</v>
      </c>
      <c r="K687" s="315" t="s">
        <v>722</v>
      </c>
      <c r="L687" s="314">
        <v>2023</v>
      </c>
      <c r="M687" s="314">
        <v>2026</v>
      </c>
      <c r="N687" s="316">
        <v>0</v>
      </c>
      <c r="O687" s="316">
        <v>935000</v>
      </c>
      <c r="P687" s="316">
        <v>200000</v>
      </c>
      <c r="Q687" s="316">
        <v>35000</v>
      </c>
      <c r="R687" s="316">
        <v>0</v>
      </c>
      <c r="S687" s="314"/>
      <c r="T687" s="316">
        <v>0</v>
      </c>
      <c r="U687" s="316">
        <v>0</v>
      </c>
      <c r="V687" s="316">
        <v>0</v>
      </c>
      <c r="W687" s="316">
        <v>0</v>
      </c>
      <c r="X687" s="316">
        <v>0</v>
      </c>
      <c r="Y687" s="316">
        <v>0</v>
      </c>
      <c r="Z687" s="316">
        <v>700000</v>
      </c>
      <c r="AA687" s="316">
        <v>0</v>
      </c>
      <c r="AB687" s="313">
        <v>700000</v>
      </c>
      <c r="AC687" s="316">
        <v>0</v>
      </c>
      <c r="AD687" s="316">
        <v>0</v>
      </c>
      <c r="AE687" s="313">
        <v>0</v>
      </c>
      <c r="AF687" s="316">
        <v>0</v>
      </c>
      <c r="AG687" s="316">
        <v>0</v>
      </c>
      <c r="AH687" s="313">
        <v>0</v>
      </c>
      <c r="AI687" s="340">
        <v>0</v>
      </c>
      <c r="AJ687" s="236"/>
      <c r="AK687" s="236"/>
      <c r="AL687" s="234"/>
      <c r="AM687" s="219"/>
      <c r="AN687" s="219"/>
      <c r="AO687" s="219"/>
      <c r="AP687" s="219"/>
      <c r="AQ687" s="219"/>
      <c r="AR687" s="219"/>
      <c r="AS687" s="219"/>
      <c r="AT687" s="219"/>
      <c r="AU687" s="219"/>
      <c r="AV687" s="219"/>
      <c r="AW687" s="219"/>
      <c r="AX687" s="219"/>
      <c r="AY687" s="219"/>
      <c r="AZ687" s="219"/>
      <c r="BA687" s="219"/>
      <c r="BB687" s="219"/>
      <c r="BC687" s="219"/>
      <c r="BD687" s="219"/>
      <c r="BE687" s="219"/>
      <c r="BF687" s="219"/>
      <c r="BG687" s="219"/>
      <c r="BH687" s="219"/>
      <c r="BI687" s="219"/>
      <c r="BJ687" s="219"/>
    </row>
    <row r="688" spans="1:62" s="283" customFormat="1" ht="24.6" customHeight="1" x14ac:dyDescent="0.2">
      <c r="A688" s="2"/>
      <c r="B688" s="339">
        <v>120</v>
      </c>
      <c r="C688" s="313">
        <v>6330</v>
      </c>
      <c r="D688" s="313">
        <v>6363</v>
      </c>
      <c r="E688" s="314">
        <v>1</v>
      </c>
      <c r="F688" s="314">
        <v>619</v>
      </c>
      <c r="G688" s="315" t="s">
        <v>385</v>
      </c>
      <c r="H688" s="315" t="s">
        <v>926</v>
      </c>
      <c r="I688" s="315" t="s">
        <v>385</v>
      </c>
      <c r="J688" s="315" t="s">
        <v>385</v>
      </c>
      <c r="K688" s="315" t="s">
        <v>722</v>
      </c>
      <c r="L688" s="314">
        <v>2024</v>
      </c>
      <c r="M688" s="314">
        <v>2027</v>
      </c>
      <c r="N688" s="316">
        <v>0</v>
      </c>
      <c r="O688" s="316">
        <v>4200000</v>
      </c>
      <c r="P688" s="316">
        <v>0</v>
      </c>
      <c r="Q688" s="316">
        <v>200000</v>
      </c>
      <c r="R688" s="316">
        <v>3430000</v>
      </c>
      <c r="S688" s="314"/>
      <c r="T688" s="316">
        <v>0</v>
      </c>
      <c r="U688" s="316">
        <v>2400000</v>
      </c>
      <c r="V688" s="316">
        <v>0</v>
      </c>
      <c r="W688" s="316">
        <v>0</v>
      </c>
      <c r="X688" s="316">
        <v>0</v>
      </c>
      <c r="Y688" s="316">
        <v>1030000</v>
      </c>
      <c r="Z688" s="316">
        <v>0</v>
      </c>
      <c r="AA688" s="316">
        <v>0</v>
      </c>
      <c r="AB688" s="313">
        <v>0</v>
      </c>
      <c r="AC688" s="316">
        <v>400000</v>
      </c>
      <c r="AD688" s="316">
        <v>170000</v>
      </c>
      <c r="AE688" s="313">
        <v>570000</v>
      </c>
      <c r="AF688" s="316">
        <v>0</v>
      </c>
      <c r="AG688" s="316">
        <v>0</v>
      </c>
      <c r="AH688" s="313">
        <v>0</v>
      </c>
      <c r="AI688" s="340">
        <v>0</v>
      </c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s="283" customFormat="1" ht="24.6" customHeight="1" x14ac:dyDescent="0.2">
      <c r="A689" s="2"/>
      <c r="B689" s="339">
        <v>120</v>
      </c>
      <c r="C689" s="313">
        <v>6330</v>
      </c>
      <c r="D689" s="313">
        <v>6363</v>
      </c>
      <c r="E689" s="314">
        <v>1</v>
      </c>
      <c r="F689" s="314">
        <v>610</v>
      </c>
      <c r="G689" s="315" t="s">
        <v>248</v>
      </c>
      <c r="H689" s="315" t="s">
        <v>927</v>
      </c>
      <c r="I689" s="315" t="s">
        <v>248</v>
      </c>
      <c r="J689" s="315" t="s">
        <v>248</v>
      </c>
      <c r="K689" s="315" t="s">
        <v>276</v>
      </c>
      <c r="L689" s="314">
        <v>2020</v>
      </c>
      <c r="M689" s="314">
        <v>2026</v>
      </c>
      <c r="N689" s="316">
        <v>0</v>
      </c>
      <c r="O689" s="316">
        <v>21115906</v>
      </c>
      <c r="P689" s="316">
        <v>6818135</v>
      </c>
      <c r="Q689" s="316">
        <v>7750462</v>
      </c>
      <c r="R689" s="316">
        <v>0</v>
      </c>
      <c r="S689" s="314"/>
      <c r="T689" s="316">
        <v>0</v>
      </c>
      <c r="U689" s="316">
        <v>0</v>
      </c>
      <c r="V689" s="316">
        <v>0</v>
      </c>
      <c r="W689" s="316">
        <v>0</v>
      </c>
      <c r="X689" s="316">
        <v>0</v>
      </c>
      <c r="Y689" s="316">
        <v>0</v>
      </c>
      <c r="Z689" s="316">
        <v>6547310</v>
      </c>
      <c r="AA689" s="316">
        <v>0</v>
      </c>
      <c r="AB689" s="313">
        <v>6547310</v>
      </c>
      <c r="AC689" s="316">
        <v>0</v>
      </c>
      <c r="AD689" s="316">
        <v>0</v>
      </c>
      <c r="AE689" s="313">
        <v>0</v>
      </c>
      <c r="AF689" s="316">
        <v>0</v>
      </c>
      <c r="AG689" s="316">
        <v>0</v>
      </c>
      <c r="AH689" s="313">
        <v>0</v>
      </c>
      <c r="AI689" s="340">
        <v>0</v>
      </c>
      <c r="AJ689" s="236"/>
      <c r="AK689" s="236"/>
      <c r="AL689" s="234"/>
      <c r="AM689" s="219"/>
      <c r="AN689" s="219"/>
      <c r="AO689" s="219"/>
      <c r="AP689" s="219"/>
      <c r="AQ689" s="219"/>
      <c r="AR689" s="219"/>
      <c r="AS689" s="219"/>
      <c r="AT689" s="219"/>
      <c r="AU689" s="219"/>
      <c r="AV689" s="219"/>
      <c r="AW689" s="219"/>
      <c r="AX689" s="219"/>
      <c r="AY689" s="219"/>
      <c r="AZ689" s="219"/>
      <c r="BA689" s="219"/>
      <c r="BB689" s="219"/>
      <c r="BC689" s="219"/>
      <c r="BD689" s="219"/>
      <c r="BE689" s="219"/>
      <c r="BF689" s="219"/>
      <c r="BG689" s="219"/>
      <c r="BH689" s="219"/>
      <c r="BI689" s="219"/>
      <c r="BJ689" s="219"/>
    </row>
    <row r="690" spans="1:62" s="283" customFormat="1" ht="24.6" customHeight="1" x14ac:dyDescent="0.2">
      <c r="A690" s="2"/>
      <c r="B690" s="339">
        <v>120</v>
      </c>
      <c r="C690" s="313">
        <v>6330</v>
      </c>
      <c r="D690" s="313">
        <v>6363</v>
      </c>
      <c r="E690" s="314">
        <v>2</v>
      </c>
      <c r="F690" s="314">
        <v>610</v>
      </c>
      <c r="G690" s="315" t="s">
        <v>248</v>
      </c>
      <c r="H690" s="315" t="s">
        <v>928</v>
      </c>
      <c r="I690" s="315" t="s">
        <v>248</v>
      </c>
      <c r="J690" s="315" t="s">
        <v>248</v>
      </c>
      <c r="K690" s="315" t="s">
        <v>276</v>
      </c>
      <c r="L690" s="314">
        <v>2024</v>
      </c>
      <c r="M690" s="314">
        <v>2026</v>
      </c>
      <c r="N690" s="316">
        <v>0</v>
      </c>
      <c r="O690" s="316">
        <v>6650000</v>
      </c>
      <c r="P690" s="316">
        <v>0</v>
      </c>
      <c r="Q690" s="316">
        <v>0</v>
      </c>
      <c r="R690" s="316">
        <v>0</v>
      </c>
      <c r="S690" s="314"/>
      <c r="T690" s="316">
        <v>0</v>
      </c>
      <c r="U690" s="316">
        <v>0</v>
      </c>
      <c r="V690" s="316">
        <v>0</v>
      </c>
      <c r="W690" s="316">
        <v>0</v>
      </c>
      <c r="X690" s="316">
        <v>0</v>
      </c>
      <c r="Y690" s="316">
        <v>0</v>
      </c>
      <c r="Z690" s="316">
        <v>6650000</v>
      </c>
      <c r="AA690" s="316">
        <v>0</v>
      </c>
      <c r="AB690" s="313">
        <v>6650000</v>
      </c>
      <c r="AC690" s="316">
        <v>0</v>
      </c>
      <c r="AD690" s="316">
        <v>0</v>
      </c>
      <c r="AE690" s="313">
        <v>0</v>
      </c>
      <c r="AF690" s="316">
        <v>0</v>
      </c>
      <c r="AG690" s="316">
        <v>0</v>
      </c>
      <c r="AH690" s="313">
        <v>0</v>
      </c>
      <c r="AI690" s="340">
        <v>0</v>
      </c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s="283" customFormat="1" ht="24.6" customHeight="1" x14ac:dyDescent="0.2">
      <c r="A691" s="2"/>
      <c r="B691" s="339">
        <v>120</v>
      </c>
      <c r="C691" s="313">
        <v>6330</v>
      </c>
      <c r="D691" s="313">
        <v>6363</v>
      </c>
      <c r="E691" s="314">
        <v>1</v>
      </c>
      <c r="F691" s="314">
        <v>610</v>
      </c>
      <c r="G691" s="315" t="s">
        <v>248</v>
      </c>
      <c r="H691" s="315" t="s">
        <v>929</v>
      </c>
      <c r="I691" s="315" t="s">
        <v>248</v>
      </c>
      <c r="J691" s="315" t="s">
        <v>248</v>
      </c>
      <c r="K691" s="315" t="s">
        <v>276</v>
      </c>
      <c r="L691" s="314">
        <v>2019</v>
      </c>
      <c r="M691" s="314">
        <v>2026</v>
      </c>
      <c r="N691" s="316">
        <v>0</v>
      </c>
      <c r="O691" s="316">
        <v>26020000</v>
      </c>
      <c r="P691" s="316">
        <v>13020000</v>
      </c>
      <c r="Q691" s="316">
        <v>0</v>
      </c>
      <c r="R691" s="316">
        <v>0</v>
      </c>
      <c r="S691" s="314"/>
      <c r="T691" s="316">
        <v>0</v>
      </c>
      <c r="U691" s="316">
        <v>0</v>
      </c>
      <c r="V691" s="316">
        <v>0</v>
      </c>
      <c r="W691" s="316">
        <v>0</v>
      </c>
      <c r="X691" s="316">
        <v>0</v>
      </c>
      <c r="Y691" s="316">
        <v>0</v>
      </c>
      <c r="Z691" s="316">
        <v>6500000</v>
      </c>
      <c r="AA691" s="316">
        <v>6500000</v>
      </c>
      <c r="AB691" s="313">
        <v>13000000</v>
      </c>
      <c r="AC691" s="316">
        <v>0</v>
      </c>
      <c r="AD691" s="316">
        <v>0</v>
      </c>
      <c r="AE691" s="313">
        <v>0</v>
      </c>
      <c r="AF691" s="316">
        <v>0</v>
      </c>
      <c r="AG691" s="316">
        <v>0</v>
      </c>
      <c r="AH691" s="313">
        <v>0</v>
      </c>
      <c r="AI691" s="340">
        <v>0</v>
      </c>
      <c r="AJ691" s="236"/>
      <c r="AK691" s="236"/>
      <c r="AL691" s="234"/>
      <c r="AM691" s="219"/>
      <c r="AN691" s="219"/>
      <c r="AO691" s="219"/>
      <c r="AP691" s="219"/>
      <c r="AQ691" s="219"/>
      <c r="AR691" s="219"/>
      <c r="AS691" s="219"/>
      <c r="AT691" s="219"/>
      <c r="AU691" s="219"/>
      <c r="AV691" s="219"/>
      <c r="AW691" s="219"/>
      <c r="AX691" s="219"/>
      <c r="AY691" s="219"/>
      <c r="AZ691" s="219"/>
      <c r="BA691" s="219"/>
      <c r="BB691" s="219"/>
      <c r="BC691" s="219"/>
      <c r="BD691" s="219"/>
      <c r="BE691" s="219"/>
      <c r="BF691" s="219"/>
      <c r="BG691" s="219"/>
      <c r="BH691" s="219"/>
      <c r="BI691" s="219"/>
      <c r="BJ691" s="219"/>
    </row>
    <row r="692" spans="1:62" s="283" customFormat="1" ht="24.6" customHeight="1" x14ac:dyDescent="0.2">
      <c r="A692" s="2"/>
      <c r="B692" s="339">
        <v>120</v>
      </c>
      <c r="C692" s="313">
        <v>6330</v>
      </c>
      <c r="D692" s="313">
        <v>6363</v>
      </c>
      <c r="E692" s="314">
        <v>1</v>
      </c>
      <c r="F692" s="314">
        <v>610</v>
      </c>
      <c r="G692" s="315" t="s">
        <v>248</v>
      </c>
      <c r="H692" s="315" t="s">
        <v>870</v>
      </c>
      <c r="I692" s="315" t="s">
        <v>248</v>
      </c>
      <c r="J692" s="315" t="s">
        <v>248</v>
      </c>
      <c r="K692" s="315" t="s">
        <v>276</v>
      </c>
      <c r="L692" s="314">
        <v>2023</v>
      </c>
      <c r="M692" s="314">
        <v>2025</v>
      </c>
      <c r="N692" s="316">
        <v>1870087</v>
      </c>
      <c r="O692" s="316">
        <v>9629930</v>
      </c>
      <c r="P692" s="316">
        <v>0</v>
      </c>
      <c r="Q692" s="316">
        <v>3851930</v>
      </c>
      <c r="R692" s="316">
        <v>5778000</v>
      </c>
      <c r="S692" s="314"/>
      <c r="T692" s="316">
        <v>5778000</v>
      </c>
      <c r="U692" s="316">
        <v>0</v>
      </c>
      <c r="V692" s="316">
        <v>0</v>
      </c>
      <c r="W692" s="316">
        <v>0</v>
      </c>
      <c r="X692" s="316">
        <v>0</v>
      </c>
      <c r="Y692" s="316">
        <v>0</v>
      </c>
      <c r="Z692" s="316">
        <v>0</v>
      </c>
      <c r="AA692" s="316">
        <v>0</v>
      </c>
      <c r="AB692" s="313">
        <v>0</v>
      </c>
      <c r="AC692" s="316">
        <v>0</v>
      </c>
      <c r="AD692" s="316">
        <v>0</v>
      </c>
      <c r="AE692" s="313">
        <v>0</v>
      </c>
      <c r="AF692" s="316">
        <v>0</v>
      </c>
      <c r="AG692" s="316">
        <v>0</v>
      </c>
      <c r="AH692" s="313">
        <v>0</v>
      </c>
      <c r="AI692" s="340">
        <v>0</v>
      </c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s="283" customFormat="1" ht="24.6" customHeight="1" x14ac:dyDescent="0.2">
      <c r="A693" s="2"/>
      <c r="B693" s="339">
        <v>120</v>
      </c>
      <c r="C693" s="313">
        <v>6330</v>
      </c>
      <c r="D693" s="313">
        <v>6363</v>
      </c>
      <c r="E693" s="314">
        <v>1</v>
      </c>
      <c r="F693" s="314">
        <v>610</v>
      </c>
      <c r="G693" s="315" t="s">
        <v>248</v>
      </c>
      <c r="H693" s="315" t="s">
        <v>781</v>
      </c>
      <c r="I693" s="315" t="s">
        <v>248</v>
      </c>
      <c r="J693" s="315" t="s">
        <v>248</v>
      </c>
      <c r="K693" s="315" t="s">
        <v>276</v>
      </c>
      <c r="L693" s="314">
        <v>2024</v>
      </c>
      <c r="M693" s="314">
        <v>2025</v>
      </c>
      <c r="N693" s="316">
        <v>31745876</v>
      </c>
      <c r="O693" s="316">
        <v>38184059</v>
      </c>
      <c r="P693" s="316">
        <v>0</v>
      </c>
      <c r="Q693" s="316">
        <v>8744210</v>
      </c>
      <c r="R693" s="316">
        <v>29439849</v>
      </c>
      <c r="S693" s="314"/>
      <c r="T693" s="316">
        <v>23760000</v>
      </c>
      <c r="U693" s="316">
        <v>3000000</v>
      </c>
      <c r="V693" s="316">
        <v>0</v>
      </c>
      <c r="W693" s="316">
        <v>409849</v>
      </c>
      <c r="X693" s="316">
        <v>0</v>
      </c>
      <c r="Y693" s="316">
        <v>2270000</v>
      </c>
      <c r="Z693" s="316">
        <v>0</v>
      </c>
      <c r="AA693" s="316">
        <v>0</v>
      </c>
      <c r="AB693" s="313">
        <v>0</v>
      </c>
      <c r="AC693" s="316">
        <v>0</v>
      </c>
      <c r="AD693" s="316">
        <v>0</v>
      </c>
      <c r="AE693" s="313">
        <v>0</v>
      </c>
      <c r="AF693" s="316">
        <v>0</v>
      </c>
      <c r="AG693" s="316">
        <v>0</v>
      </c>
      <c r="AH693" s="313">
        <v>0</v>
      </c>
      <c r="AI693" s="340">
        <v>0</v>
      </c>
      <c r="AJ693" s="236"/>
      <c r="AK693" s="236"/>
      <c r="AL693" s="234"/>
      <c r="AM693" s="219"/>
      <c r="AN693" s="219"/>
      <c r="AO693" s="219"/>
      <c r="AP693" s="219"/>
      <c r="AQ693" s="219"/>
      <c r="AR693" s="219"/>
      <c r="AS693" s="219"/>
      <c r="AT693" s="219"/>
      <c r="AU693" s="219"/>
      <c r="AV693" s="219"/>
      <c r="AW693" s="219"/>
      <c r="AX693" s="219"/>
      <c r="AY693" s="219"/>
      <c r="AZ693" s="219"/>
      <c r="BA693" s="219"/>
      <c r="BB693" s="219"/>
      <c r="BC693" s="219"/>
      <c r="BD693" s="219"/>
      <c r="BE693" s="219"/>
      <c r="BF693" s="219"/>
      <c r="BG693" s="219"/>
      <c r="BH693" s="219"/>
      <c r="BI693" s="219"/>
      <c r="BJ693" s="219"/>
    </row>
    <row r="694" spans="1:62" s="283" customFormat="1" ht="24.6" customHeight="1" x14ac:dyDescent="0.2">
      <c r="A694" s="2"/>
      <c r="B694" s="339">
        <v>120</v>
      </c>
      <c r="C694" s="313">
        <v>6330</v>
      </c>
      <c r="D694" s="313">
        <v>6363</v>
      </c>
      <c r="E694" s="314">
        <v>2</v>
      </c>
      <c r="F694" s="314">
        <v>610</v>
      </c>
      <c r="G694" s="315" t="s">
        <v>248</v>
      </c>
      <c r="H694" s="315" t="s">
        <v>930</v>
      </c>
      <c r="I694" s="315" t="s">
        <v>248</v>
      </c>
      <c r="J694" s="315" t="s">
        <v>248</v>
      </c>
      <c r="K694" s="315" t="s">
        <v>276</v>
      </c>
      <c r="L694" s="314">
        <v>2019</v>
      </c>
      <c r="M694" s="314">
        <v>2027</v>
      </c>
      <c r="N694" s="316">
        <v>0</v>
      </c>
      <c r="O694" s="316">
        <v>9172195</v>
      </c>
      <c r="P694" s="316">
        <v>58685</v>
      </c>
      <c r="Q694" s="316">
        <v>521510</v>
      </c>
      <c r="R694" s="316">
        <v>0</v>
      </c>
      <c r="S694" s="314"/>
      <c r="T694" s="316">
        <v>0</v>
      </c>
      <c r="U694" s="316">
        <v>0</v>
      </c>
      <c r="V694" s="316">
        <v>0</v>
      </c>
      <c r="W694" s="316">
        <v>0</v>
      </c>
      <c r="X694" s="316">
        <v>0</v>
      </c>
      <c r="Y694" s="316">
        <v>0</v>
      </c>
      <c r="Z694" s="316">
        <v>1500000</v>
      </c>
      <c r="AA694" s="316">
        <v>1500000</v>
      </c>
      <c r="AB694" s="313">
        <v>3000000</v>
      </c>
      <c r="AC694" s="316">
        <v>2796000</v>
      </c>
      <c r="AD694" s="316">
        <v>2796000</v>
      </c>
      <c r="AE694" s="313">
        <v>5592000</v>
      </c>
      <c r="AF694" s="316">
        <v>0</v>
      </c>
      <c r="AG694" s="316">
        <v>0</v>
      </c>
      <c r="AH694" s="313">
        <v>0</v>
      </c>
      <c r="AI694" s="340">
        <v>0</v>
      </c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s="283" customFormat="1" ht="24.6" customHeight="1" x14ac:dyDescent="0.2">
      <c r="A695" s="2"/>
      <c r="B695" s="339">
        <v>120</v>
      </c>
      <c r="C695" s="313">
        <v>6330</v>
      </c>
      <c r="D695" s="313">
        <v>6363</v>
      </c>
      <c r="E695" s="314">
        <v>1</v>
      </c>
      <c r="F695" s="314">
        <v>610</v>
      </c>
      <c r="G695" s="315" t="s">
        <v>248</v>
      </c>
      <c r="H695" s="315" t="s">
        <v>782</v>
      </c>
      <c r="I695" s="315" t="s">
        <v>248</v>
      </c>
      <c r="J695" s="315" t="s">
        <v>248</v>
      </c>
      <c r="K695" s="315" t="s">
        <v>276</v>
      </c>
      <c r="L695" s="314">
        <v>2023</v>
      </c>
      <c r="M695" s="314">
        <v>2026</v>
      </c>
      <c r="N695" s="316">
        <v>3652906</v>
      </c>
      <c r="O695" s="316">
        <v>30117610</v>
      </c>
      <c r="P695" s="316">
        <v>0</v>
      </c>
      <c r="Q695" s="316">
        <v>1608090</v>
      </c>
      <c r="R695" s="316">
        <v>20509520</v>
      </c>
      <c r="S695" s="314"/>
      <c r="T695" s="316">
        <v>0</v>
      </c>
      <c r="U695" s="316">
        <v>9000000</v>
      </c>
      <c r="V695" s="316">
        <v>0</v>
      </c>
      <c r="W695" s="316">
        <v>105712</v>
      </c>
      <c r="X695" s="316">
        <v>0</v>
      </c>
      <c r="Y695" s="316">
        <v>11403808</v>
      </c>
      <c r="Z695" s="316">
        <v>0</v>
      </c>
      <c r="AA695" s="316">
        <v>8000000</v>
      </c>
      <c r="AB695" s="313">
        <v>8000000</v>
      </c>
      <c r="AC695" s="316">
        <v>0</v>
      </c>
      <c r="AD695" s="316">
        <v>0</v>
      </c>
      <c r="AE695" s="313">
        <v>0</v>
      </c>
      <c r="AF695" s="316">
        <v>0</v>
      </c>
      <c r="AG695" s="316">
        <v>0</v>
      </c>
      <c r="AH695" s="313">
        <v>0</v>
      </c>
      <c r="AI695" s="340">
        <v>0</v>
      </c>
      <c r="AJ695" s="236"/>
      <c r="AK695" s="236"/>
      <c r="AL695" s="234"/>
      <c r="AM695" s="219"/>
      <c r="AN695" s="219"/>
      <c r="AO695" s="219"/>
      <c r="AP695" s="219"/>
      <c r="AQ695" s="219"/>
      <c r="AR695" s="219"/>
      <c r="AS695" s="219"/>
      <c r="AT695" s="219"/>
      <c r="AU695" s="219"/>
      <c r="AV695" s="219"/>
      <c r="AW695" s="219"/>
      <c r="AX695" s="219"/>
      <c r="AY695" s="219"/>
      <c r="AZ695" s="219"/>
      <c r="BA695" s="219"/>
      <c r="BB695" s="219"/>
      <c r="BC695" s="219"/>
      <c r="BD695" s="219"/>
      <c r="BE695" s="219"/>
      <c r="BF695" s="219"/>
      <c r="BG695" s="219"/>
      <c r="BH695" s="219"/>
      <c r="BI695" s="219"/>
      <c r="BJ695" s="219"/>
    </row>
    <row r="696" spans="1:62" s="283" customFormat="1" ht="24.6" customHeight="1" x14ac:dyDescent="0.2">
      <c r="A696" s="2"/>
      <c r="B696" s="339">
        <v>120</v>
      </c>
      <c r="C696" s="313">
        <v>6330</v>
      </c>
      <c r="D696" s="313">
        <v>6363</v>
      </c>
      <c r="E696" s="314">
        <v>1</v>
      </c>
      <c r="F696" s="314">
        <v>610</v>
      </c>
      <c r="G696" s="315" t="s">
        <v>248</v>
      </c>
      <c r="H696" s="315" t="s">
        <v>841</v>
      </c>
      <c r="I696" s="315" t="s">
        <v>248</v>
      </c>
      <c r="J696" s="315" t="s">
        <v>248</v>
      </c>
      <c r="K696" s="315" t="s">
        <v>276</v>
      </c>
      <c r="L696" s="314">
        <v>2019</v>
      </c>
      <c r="M696" s="314">
        <v>2026</v>
      </c>
      <c r="N696" s="316">
        <v>0</v>
      </c>
      <c r="O696" s="316">
        <v>30006265</v>
      </c>
      <c r="P696" s="316">
        <v>1003265</v>
      </c>
      <c r="Q696" s="316">
        <v>8533000</v>
      </c>
      <c r="R696" s="316">
        <v>15320000</v>
      </c>
      <c r="S696" s="314"/>
      <c r="T696" s="316">
        <v>5120000</v>
      </c>
      <c r="U696" s="316">
        <v>0</v>
      </c>
      <c r="V696" s="316">
        <v>0</v>
      </c>
      <c r="W696" s="316">
        <v>5100000</v>
      </c>
      <c r="X696" s="316">
        <v>0</v>
      </c>
      <c r="Y696" s="316">
        <v>5100000</v>
      </c>
      <c r="Z696" s="316">
        <v>0</v>
      </c>
      <c r="AA696" s="316">
        <v>5150000</v>
      </c>
      <c r="AB696" s="313">
        <v>5150000</v>
      </c>
      <c r="AC696" s="316">
        <v>0</v>
      </c>
      <c r="AD696" s="316">
        <v>0</v>
      </c>
      <c r="AE696" s="313">
        <v>0</v>
      </c>
      <c r="AF696" s="316">
        <v>0</v>
      </c>
      <c r="AG696" s="316">
        <v>0</v>
      </c>
      <c r="AH696" s="313">
        <v>0</v>
      </c>
      <c r="AI696" s="340">
        <v>0</v>
      </c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s="283" customFormat="1" ht="24.6" customHeight="1" x14ac:dyDescent="0.2">
      <c r="A697" s="2"/>
      <c r="B697" s="339">
        <v>120</v>
      </c>
      <c r="C697" s="313">
        <v>6330</v>
      </c>
      <c r="D697" s="313">
        <v>6363</v>
      </c>
      <c r="E697" s="314">
        <v>2</v>
      </c>
      <c r="F697" s="314">
        <v>610</v>
      </c>
      <c r="G697" s="315" t="s">
        <v>248</v>
      </c>
      <c r="H697" s="315" t="s">
        <v>931</v>
      </c>
      <c r="I697" s="315" t="s">
        <v>248</v>
      </c>
      <c r="J697" s="315" t="s">
        <v>248</v>
      </c>
      <c r="K697" s="315" t="s">
        <v>276</v>
      </c>
      <c r="L697" s="314">
        <v>2024</v>
      </c>
      <c r="M697" s="314">
        <v>2026</v>
      </c>
      <c r="N697" s="316">
        <v>0</v>
      </c>
      <c r="O697" s="316">
        <v>7441517</v>
      </c>
      <c r="P697" s="316">
        <v>0</v>
      </c>
      <c r="Q697" s="316">
        <v>5941517</v>
      </c>
      <c r="R697" s="316">
        <v>0</v>
      </c>
      <c r="S697" s="314"/>
      <c r="T697" s="316">
        <v>0</v>
      </c>
      <c r="U697" s="316">
        <v>0</v>
      </c>
      <c r="V697" s="316">
        <v>0</v>
      </c>
      <c r="W697" s="316">
        <v>0</v>
      </c>
      <c r="X697" s="316">
        <v>0</v>
      </c>
      <c r="Y697" s="316">
        <v>0</v>
      </c>
      <c r="Z697" s="316">
        <v>750000</v>
      </c>
      <c r="AA697" s="316">
        <v>750000</v>
      </c>
      <c r="AB697" s="313">
        <v>1500000</v>
      </c>
      <c r="AC697" s="316">
        <v>0</v>
      </c>
      <c r="AD697" s="316">
        <v>0</v>
      </c>
      <c r="AE697" s="313">
        <v>0</v>
      </c>
      <c r="AF697" s="316">
        <v>0</v>
      </c>
      <c r="AG697" s="316">
        <v>0</v>
      </c>
      <c r="AH697" s="313">
        <v>0</v>
      </c>
      <c r="AI697" s="340">
        <v>0</v>
      </c>
      <c r="AJ697" s="236"/>
      <c r="AK697" s="236"/>
      <c r="AL697" s="234"/>
      <c r="AM697" s="219"/>
      <c r="AN697" s="219"/>
      <c r="AO697" s="219"/>
      <c r="AP697" s="219"/>
      <c r="AQ697" s="219"/>
      <c r="AR697" s="219"/>
      <c r="AS697" s="219"/>
      <c r="AT697" s="219"/>
      <c r="AU697" s="219"/>
      <c r="AV697" s="219"/>
      <c r="AW697" s="219"/>
      <c r="AX697" s="219"/>
      <c r="AY697" s="219"/>
      <c r="AZ697" s="219"/>
      <c r="BA697" s="219"/>
      <c r="BB697" s="219"/>
      <c r="BC697" s="219"/>
      <c r="BD697" s="219"/>
      <c r="BE697" s="219"/>
      <c r="BF697" s="219"/>
      <c r="BG697" s="219"/>
      <c r="BH697" s="219"/>
      <c r="BI697" s="219"/>
      <c r="BJ697" s="219"/>
    </row>
    <row r="698" spans="1:62" s="283" customFormat="1" ht="24.6" customHeight="1" x14ac:dyDescent="0.2">
      <c r="A698" s="2"/>
      <c r="B698" s="339">
        <v>120</v>
      </c>
      <c r="C698" s="313">
        <v>6330</v>
      </c>
      <c r="D698" s="313">
        <v>6363</v>
      </c>
      <c r="E698" s="314">
        <v>1</v>
      </c>
      <c r="F698" s="314">
        <v>610</v>
      </c>
      <c r="G698" s="315" t="s">
        <v>248</v>
      </c>
      <c r="H698" s="315" t="s">
        <v>783</v>
      </c>
      <c r="I698" s="315" t="s">
        <v>248</v>
      </c>
      <c r="J698" s="315" t="s">
        <v>248</v>
      </c>
      <c r="K698" s="315" t="s">
        <v>276</v>
      </c>
      <c r="L698" s="314">
        <v>2024</v>
      </c>
      <c r="M698" s="314">
        <v>2026</v>
      </c>
      <c r="N698" s="316">
        <v>26822607</v>
      </c>
      <c r="O698" s="316">
        <v>47546380</v>
      </c>
      <c r="P698" s="316">
        <v>0</v>
      </c>
      <c r="Q698" s="316">
        <v>2153800</v>
      </c>
      <c r="R698" s="316">
        <v>27331290</v>
      </c>
      <c r="S698" s="314"/>
      <c r="T698" s="316">
        <v>0</v>
      </c>
      <c r="U698" s="316">
        <v>0</v>
      </c>
      <c r="V698" s="316">
        <v>0</v>
      </c>
      <c r="W698" s="316">
        <v>16398774</v>
      </c>
      <c r="X698" s="316">
        <v>0</v>
      </c>
      <c r="Y698" s="316">
        <v>10932516</v>
      </c>
      <c r="Z698" s="316">
        <v>0</v>
      </c>
      <c r="AA698" s="316">
        <v>18061290</v>
      </c>
      <c r="AB698" s="313">
        <v>18061290</v>
      </c>
      <c r="AC698" s="316">
        <v>0</v>
      </c>
      <c r="AD698" s="316">
        <v>0</v>
      </c>
      <c r="AE698" s="313">
        <v>0</v>
      </c>
      <c r="AF698" s="316">
        <v>0</v>
      </c>
      <c r="AG698" s="316">
        <v>0</v>
      </c>
      <c r="AH698" s="313">
        <v>0</v>
      </c>
      <c r="AI698" s="340">
        <v>0</v>
      </c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s="283" customFormat="1" ht="24.6" customHeight="1" x14ac:dyDescent="0.2">
      <c r="A699" s="2"/>
      <c r="B699" s="339">
        <v>120</v>
      </c>
      <c r="C699" s="313">
        <v>6330</v>
      </c>
      <c r="D699" s="313">
        <v>6363</v>
      </c>
      <c r="E699" s="314">
        <v>2</v>
      </c>
      <c r="F699" s="314">
        <v>610</v>
      </c>
      <c r="G699" s="315" t="s">
        <v>248</v>
      </c>
      <c r="H699" s="315" t="s">
        <v>784</v>
      </c>
      <c r="I699" s="315" t="s">
        <v>248</v>
      </c>
      <c r="J699" s="315" t="s">
        <v>248</v>
      </c>
      <c r="K699" s="315" t="s">
        <v>276</v>
      </c>
      <c r="L699" s="314">
        <v>2023</v>
      </c>
      <c r="M699" s="314">
        <v>2026</v>
      </c>
      <c r="N699" s="316">
        <v>3290240</v>
      </c>
      <c r="O699" s="316">
        <v>17465575</v>
      </c>
      <c r="P699" s="316">
        <v>0</v>
      </c>
      <c r="Q699" s="316">
        <v>953056</v>
      </c>
      <c r="R699" s="316">
        <v>11045679</v>
      </c>
      <c r="S699" s="314"/>
      <c r="T699" s="316">
        <v>0</v>
      </c>
      <c r="U699" s="316">
        <v>0</v>
      </c>
      <c r="V699" s="316">
        <v>0</v>
      </c>
      <c r="W699" s="316">
        <v>6627408</v>
      </c>
      <c r="X699" s="316">
        <v>0</v>
      </c>
      <c r="Y699" s="316">
        <v>4418272</v>
      </c>
      <c r="Z699" s="316">
        <v>0</v>
      </c>
      <c r="AA699" s="316">
        <v>5466840</v>
      </c>
      <c r="AB699" s="313">
        <v>5466840</v>
      </c>
      <c r="AC699" s="316">
        <v>0</v>
      </c>
      <c r="AD699" s="316">
        <v>0</v>
      </c>
      <c r="AE699" s="313">
        <v>0</v>
      </c>
      <c r="AF699" s="316">
        <v>0</v>
      </c>
      <c r="AG699" s="316">
        <v>0</v>
      </c>
      <c r="AH699" s="313">
        <v>0</v>
      </c>
      <c r="AI699" s="340">
        <v>0</v>
      </c>
      <c r="AJ699" s="236"/>
      <c r="AK699" s="236"/>
      <c r="AL699" s="234"/>
      <c r="AM699" s="219"/>
      <c r="AN699" s="219"/>
      <c r="AO699" s="219"/>
      <c r="AP699" s="219"/>
      <c r="AQ699" s="219"/>
      <c r="AR699" s="219"/>
      <c r="AS699" s="219"/>
      <c r="AT699" s="219"/>
      <c r="AU699" s="219"/>
      <c r="AV699" s="219"/>
      <c r="AW699" s="219"/>
      <c r="AX699" s="219"/>
      <c r="AY699" s="219"/>
      <c r="AZ699" s="219"/>
      <c r="BA699" s="219"/>
      <c r="BB699" s="219"/>
      <c r="BC699" s="219"/>
      <c r="BD699" s="219"/>
      <c r="BE699" s="219"/>
      <c r="BF699" s="219"/>
      <c r="BG699" s="219"/>
      <c r="BH699" s="219"/>
      <c r="BI699" s="219"/>
      <c r="BJ699" s="219"/>
    </row>
    <row r="700" spans="1:62" s="283" customFormat="1" ht="24.6" customHeight="1" x14ac:dyDescent="0.2">
      <c r="A700" s="2"/>
      <c r="B700" s="339">
        <v>120</v>
      </c>
      <c r="C700" s="313">
        <v>6330</v>
      </c>
      <c r="D700" s="313">
        <v>6363</v>
      </c>
      <c r="E700" s="314">
        <v>1</v>
      </c>
      <c r="F700" s="314">
        <v>616</v>
      </c>
      <c r="G700" s="315" t="s">
        <v>304</v>
      </c>
      <c r="H700" s="315" t="s">
        <v>785</v>
      </c>
      <c r="I700" s="315" t="s">
        <v>304</v>
      </c>
      <c r="J700" s="315" t="s">
        <v>304</v>
      </c>
      <c r="K700" s="315" t="s">
        <v>786</v>
      </c>
      <c r="L700" s="314">
        <v>2023</v>
      </c>
      <c r="M700" s="314">
        <v>2025</v>
      </c>
      <c r="N700" s="316">
        <v>0</v>
      </c>
      <c r="O700" s="316">
        <v>1020285</v>
      </c>
      <c r="P700" s="316">
        <v>18000</v>
      </c>
      <c r="Q700" s="316">
        <v>102285</v>
      </c>
      <c r="R700" s="316">
        <v>900000</v>
      </c>
      <c r="S700" s="314"/>
      <c r="T700" s="316">
        <v>400000</v>
      </c>
      <c r="U700" s="316">
        <v>0</v>
      </c>
      <c r="V700" s="316">
        <v>0</v>
      </c>
      <c r="W700" s="316">
        <v>0</v>
      </c>
      <c r="X700" s="316">
        <v>0</v>
      </c>
      <c r="Y700" s="316">
        <v>500000</v>
      </c>
      <c r="Z700" s="316">
        <v>0</v>
      </c>
      <c r="AA700" s="316">
        <v>0</v>
      </c>
      <c r="AB700" s="313">
        <v>0</v>
      </c>
      <c r="AC700" s="316">
        <v>0</v>
      </c>
      <c r="AD700" s="316">
        <v>0</v>
      </c>
      <c r="AE700" s="313">
        <v>0</v>
      </c>
      <c r="AF700" s="316">
        <v>0</v>
      </c>
      <c r="AG700" s="316">
        <v>0</v>
      </c>
      <c r="AH700" s="313">
        <v>0</v>
      </c>
      <c r="AI700" s="340">
        <v>0</v>
      </c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s="283" customFormat="1" ht="24.6" customHeight="1" x14ac:dyDescent="0.2">
      <c r="A701" s="2"/>
      <c r="B701" s="339">
        <v>120</v>
      </c>
      <c r="C701" s="313">
        <v>6330</v>
      </c>
      <c r="D701" s="313">
        <v>6363</v>
      </c>
      <c r="E701" s="314">
        <v>2</v>
      </c>
      <c r="F701" s="314">
        <v>616</v>
      </c>
      <c r="G701" s="315" t="s">
        <v>304</v>
      </c>
      <c r="H701" s="315" t="s">
        <v>932</v>
      </c>
      <c r="I701" s="315" t="s">
        <v>304</v>
      </c>
      <c r="J701" s="315" t="s">
        <v>304</v>
      </c>
      <c r="K701" s="315" t="s">
        <v>786</v>
      </c>
      <c r="L701" s="314">
        <v>2025</v>
      </c>
      <c r="M701" s="314">
        <v>2028</v>
      </c>
      <c r="N701" s="316">
        <v>0</v>
      </c>
      <c r="O701" s="316">
        <v>40500000</v>
      </c>
      <c r="P701" s="316">
        <v>0</v>
      </c>
      <c r="Q701" s="316">
        <v>0</v>
      </c>
      <c r="R701" s="316">
        <v>0</v>
      </c>
      <c r="S701" s="314"/>
      <c r="T701" s="316">
        <v>0</v>
      </c>
      <c r="U701" s="316">
        <v>0</v>
      </c>
      <c r="V701" s="316">
        <v>0</v>
      </c>
      <c r="W701" s="316">
        <v>0</v>
      </c>
      <c r="X701" s="316">
        <v>0</v>
      </c>
      <c r="Y701" s="316">
        <v>0</v>
      </c>
      <c r="Z701" s="316">
        <v>0</v>
      </c>
      <c r="AA701" s="316">
        <v>0</v>
      </c>
      <c r="AB701" s="313">
        <v>0</v>
      </c>
      <c r="AC701" s="316">
        <v>0</v>
      </c>
      <c r="AD701" s="316">
        <v>0</v>
      </c>
      <c r="AE701" s="313">
        <v>0</v>
      </c>
      <c r="AF701" s="316">
        <v>28000000</v>
      </c>
      <c r="AG701" s="316">
        <v>12500000</v>
      </c>
      <c r="AH701" s="313">
        <v>40500000</v>
      </c>
      <c r="AI701" s="340">
        <v>0</v>
      </c>
      <c r="AJ701" s="236"/>
      <c r="AK701" s="236"/>
      <c r="AL701" s="234"/>
      <c r="AM701" s="219"/>
      <c r="AN701" s="219"/>
      <c r="AO701" s="219"/>
      <c r="AP701" s="219"/>
      <c r="AQ701" s="219"/>
      <c r="AR701" s="219"/>
      <c r="AS701" s="219"/>
      <c r="AT701" s="219"/>
      <c r="AU701" s="219"/>
      <c r="AV701" s="219"/>
      <c r="AW701" s="219"/>
      <c r="AX701" s="219"/>
      <c r="AY701" s="219"/>
      <c r="AZ701" s="219"/>
      <c r="BA701" s="219"/>
      <c r="BB701" s="219"/>
      <c r="BC701" s="219"/>
      <c r="BD701" s="219"/>
      <c r="BE701" s="219"/>
      <c r="BF701" s="219"/>
      <c r="BG701" s="219"/>
      <c r="BH701" s="219"/>
      <c r="BI701" s="219"/>
      <c r="BJ701" s="219"/>
    </row>
    <row r="702" spans="1:62" s="283" customFormat="1" ht="24.6" customHeight="1" x14ac:dyDescent="0.2">
      <c r="A702" s="2"/>
      <c r="B702" s="339">
        <v>120</v>
      </c>
      <c r="C702" s="313">
        <v>6330</v>
      </c>
      <c r="D702" s="313">
        <v>6363</v>
      </c>
      <c r="E702" s="314">
        <v>1</v>
      </c>
      <c r="F702" s="314">
        <v>616</v>
      </c>
      <c r="G702" s="315" t="s">
        <v>304</v>
      </c>
      <c r="H702" s="315" t="s">
        <v>787</v>
      </c>
      <c r="I702" s="315" t="s">
        <v>304</v>
      </c>
      <c r="J702" s="315" t="s">
        <v>304</v>
      </c>
      <c r="K702" s="315" t="s">
        <v>786</v>
      </c>
      <c r="L702" s="314">
        <v>2019</v>
      </c>
      <c r="M702" s="314">
        <v>2027</v>
      </c>
      <c r="N702" s="316">
        <v>73723400</v>
      </c>
      <c r="O702" s="316">
        <v>107346104</v>
      </c>
      <c r="P702" s="316">
        <v>2347105</v>
      </c>
      <c r="Q702" s="316">
        <v>120999</v>
      </c>
      <c r="R702" s="316">
        <v>39882200</v>
      </c>
      <c r="S702" s="314"/>
      <c r="T702" s="316">
        <v>0</v>
      </c>
      <c r="U702" s="316">
        <v>2000000</v>
      </c>
      <c r="V702" s="316">
        <v>0</v>
      </c>
      <c r="W702" s="316">
        <v>29489000</v>
      </c>
      <c r="X702" s="316">
        <v>0</v>
      </c>
      <c r="Y702" s="316">
        <v>8393200</v>
      </c>
      <c r="Z702" s="316">
        <v>4068800</v>
      </c>
      <c r="AA702" s="316">
        <v>37882600</v>
      </c>
      <c r="AB702" s="313">
        <v>41951400</v>
      </c>
      <c r="AC702" s="316">
        <v>4103200</v>
      </c>
      <c r="AD702" s="316">
        <v>18941200</v>
      </c>
      <c r="AE702" s="313">
        <v>23044400</v>
      </c>
      <c r="AF702" s="316">
        <v>0</v>
      </c>
      <c r="AG702" s="316">
        <v>0</v>
      </c>
      <c r="AH702" s="313">
        <v>0</v>
      </c>
      <c r="AI702" s="340">
        <v>0</v>
      </c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s="283" customFormat="1" ht="24.6" customHeight="1" x14ac:dyDescent="0.2">
      <c r="A703" s="2"/>
      <c r="B703" s="339">
        <v>120</v>
      </c>
      <c r="C703" s="313">
        <v>6330</v>
      </c>
      <c r="D703" s="313">
        <v>6363</v>
      </c>
      <c r="E703" s="314">
        <v>2</v>
      </c>
      <c r="F703" s="314">
        <v>616</v>
      </c>
      <c r="G703" s="315" t="s">
        <v>304</v>
      </c>
      <c r="H703" s="315" t="s">
        <v>933</v>
      </c>
      <c r="I703" s="315" t="s">
        <v>304</v>
      </c>
      <c r="J703" s="315" t="s">
        <v>304</v>
      </c>
      <c r="K703" s="315" t="s">
        <v>786</v>
      </c>
      <c r="L703" s="314">
        <v>2026</v>
      </c>
      <c r="M703" s="314">
        <v>2026</v>
      </c>
      <c r="N703" s="316">
        <v>0</v>
      </c>
      <c r="O703" s="316">
        <v>2500000</v>
      </c>
      <c r="P703" s="316">
        <v>0</v>
      </c>
      <c r="Q703" s="316">
        <v>0</v>
      </c>
      <c r="R703" s="316">
        <v>0</v>
      </c>
      <c r="S703" s="314"/>
      <c r="T703" s="316">
        <v>0</v>
      </c>
      <c r="U703" s="316">
        <v>0</v>
      </c>
      <c r="V703" s="316">
        <v>0</v>
      </c>
      <c r="W703" s="316">
        <v>0</v>
      </c>
      <c r="X703" s="316">
        <v>0</v>
      </c>
      <c r="Y703" s="316">
        <v>0</v>
      </c>
      <c r="Z703" s="316">
        <v>1750000</v>
      </c>
      <c r="AA703" s="316">
        <v>750000</v>
      </c>
      <c r="AB703" s="313">
        <v>2500000</v>
      </c>
      <c r="AC703" s="316">
        <v>0</v>
      </c>
      <c r="AD703" s="316">
        <v>0</v>
      </c>
      <c r="AE703" s="313">
        <v>0</v>
      </c>
      <c r="AF703" s="316">
        <v>0</v>
      </c>
      <c r="AG703" s="316">
        <v>0</v>
      </c>
      <c r="AH703" s="313">
        <v>0</v>
      </c>
      <c r="AI703" s="340">
        <v>0</v>
      </c>
      <c r="AJ703" s="236"/>
      <c r="AK703" s="236"/>
      <c r="AL703" s="234"/>
      <c r="AM703" s="219"/>
      <c r="AN703" s="219"/>
      <c r="AO703" s="219"/>
      <c r="AP703" s="219"/>
      <c r="AQ703" s="219"/>
      <c r="AR703" s="219"/>
      <c r="AS703" s="219"/>
      <c r="AT703" s="219"/>
      <c r="AU703" s="219"/>
      <c r="AV703" s="219"/>
      <c r="AW703" s="219"/>
      <c r="AX703" s="219"/>
      <c r="AY703" s="219"/>
      <c r="AZ703" s="219"/>
      <c r="BA703" s="219"/>
      <c r="BB703" s="219"/>
      <c r="BC703" s="219"/>
      <c r="BD703" s="219"/>
      <c r="BE703" s="219"/>
      <c r="BF703" s="219"/>
      <c r="BG703" s="219"/>
      <c r="BH703" s="219"/>
      <c r="BI703" s="219"/>
      <c r="BJ703" s="219"/>
    </row>
    <row r="704" spans="1:62" s="283" customFormat="1" ht="24.6" customHeight="1" x14ac:dyDescent="0.2">
      <c r="A704" s="2"/>
      <c r="B704" s="339">
        <v>120</v>
      </c>
      <c r="C704" s="313">
        <v>6330</v>
      </c>
      <c r="D704" s="313">
        <v>6363</v>
      </c>
      <c r="E704" s="314">
        <v>2</v>
      </c>
      <c r="F704" s="314">
        <v>616</v>
      </c>
      <c r="G704" s="315" t="s">
        <v>304</v>
      </c>
      <c r="H704" s="315" t="s">
        <v>934</v>
      </c>
      <c r="I704" s="315" t="s">
        <v>304</v>
      </c>
      <c r="J704" s="315" t="s">
        <v>304</v>
      </c>
      <c r="K704" s="315" t="s">
        <v>786</v>
      </c>
      <c r="L704" s="314">
        <v>2024</v>
      </c>
      <c r="M704" s="314">
        <v>2026</v>
      </c>
      <c r="N704" s="316">
        <v>0</v>
      </c>
      <c r="O704" s="316">
        <v>4548830</v>
      </c>
      <c r="P704" s="316">
        <v>0</v>
      </c>
      <c r="Q704" s="316">
        <v>148830</v>
      </c>
      <c r="R704" s="316">
        <v>0</v>
      </c>
      <c r="S704" s="314"/>
      <c r="T704" s="316">
        <v>0</v>
      </c>
      <c r="U704" s="316">
        <v>0</v>
      </c>
      <c r="V704" s="316">
        <v>0</v>
      </c>
      <c r="W704" s="316">
        <v>0</v>
      </c>
      <c r="X704" s="316">
        <v>0</v>
      </c>
      <c r="Y704" s="316">
        <v>0</v>
      </c>
      <c r="Z704" s="316">
        <v>2800000</v>
      </c>
      <c r="AA704" s="316">
        <v>1600000</v>
      </c>
      <c r="AB704" s="313">
        <v>4400000</v>
      </c>
      <c r="AC704" s="316">
        <v>0</v>
      </c>
      <c r="AD704" s="316">
        <v>0</v>
      </c>
      <c r="AE704" s="313">
        <v>0</v>
      </c>
      <c r="AF704" s="316">
        <v>0</v>
      </c>
      <c r="AG704" s="316">
        <v>0</v>
      </c>
      <c r="AH704" s="313">
        <v>0</v>
      </c>
      <c r="AI704" s="340">
        <v>0</v>
      </c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s="283" customFormat="1" ht="24.6" customHeight="1" x14ac:dyDescent="0.2">
      <c r="A705" s="2"/>
      <c r="B705" s="339">
        <v>120</v>
      </c>
      <c r="C705" s="313">
        <v>6330</v>
      </c>
      <c r="D705" s="313">
        <v>6363</v>
      </c>
      <c r="E705" s="314">
        <v>2</v>
      </c>
      <c r="F705" s="314">
        <v>616</v>
      </c>
      <c r="G705" s="315" t="s">
        <v>304</v>
      </c>
      <c r="H705" s="315" t="s">
        <v>935</v>
      </c>
      <c r="I705" s="315" t="s">
        <v>304</v>
      </c>
      <c r="J705" s="315" t="s">
        <v>304</v>
      </c>
      <c r="K705" s="315" t="s">
        <v>786</v>
      </c>
      <c r="L705" s="314">
        <v>2021</v>
      </c>
      <c r="M705" s="314">
        <v>2026</v>
      </c>
      <c r="N705" s="316">
        <v>0</v>
      </c>
      <c r="O705" s="316">
        <v>9950799</v>
      </c>
      <c r="P705" s="316">
        <v>5690977</v>
      </c>
      <c r="Q705" s="316">
        <v>1129822</v>
      </c>
      <c r="R705" s="316">
        <v>0</v>
      </c>
      <c r="S705" s="314"/>
      <c r="T705" s="316">
        <v>0</v>
      </c>
      <c r="U705" s="316">
        <v>0</v>
      </c>
      <c r="V705" s="316">
        <v>0</v>
      </c>
      <c r="W705" s="316">
        <v>0</v>
      </c>
      <c r="X705" s="316">
        <v>0</v>
      </c>
      <c r="Y705" s="316">
        <v>0</v>
      </c>
      <c r="Z705" s="316">
        <v>1555000</v>
      </c>
      <c r="AA705" s="316">
        <v>1575000</v>
      </c>
      <c r="AB705" s="313">
        <v>3130000</v>
      </c>
      <c r="AC705" s="316">
        <v>0</v>
      </c>
      <c r="AD705" s="316">
        <v>0</v>
      </c>
      <c r="AE705" s="313">
        <v>0</v>
      </c>
      <c r="AF705" s="316">
        <v>0</v>
      </c>
      <c r="AG705" s="316">
        <v>0</v>
      </c>
      <c r="AH705" s="313">
        <v>0</v>
      </c>
      <c r="AI705" s="340">
        <v>0</v>
      </c>
      <c r="AJ705" s="236"/>
      <c r="AK705" s="236"/>
      <c r="AL705" s="234"/>
      <c r="AM705" s="219"/>
      <c r="AN705" s="219"/>
      <c r="AO705" s="219"/>
      <c r="AP705" s="219"/>
      <c r="AQ705" s="219"/>
      <c r="AR705" s="219"/>
      <c r="AS705" s="219"/>
      <c r="AT705" s="219"/>
      <c r="AU705" s="219"/>
      <c r="AV705" s="219"/>
      <c r="AW705" s="219"/>
      <c r="AX705" s="219"/>
      <c r="AY705" s="219"/>
      <c r="AZ705" s="219"/>
      <c r="BA705" s="219"/>
      <c r="BB705" s="219"/>
      <c r="BC705" s="219"/>
      <c r="BD705" s="219"/>
      <c r="BE705" s="219"/>
      <c r="BF705" s="219"/>
      <c r="BG705" s="219"/>
      <c r="BH705" s="219"/>
      <c r="BI705" s="219"/>
      <c r="BJ705" s="219"/>
    </row>
    <row r="706" spans="1:62" s="283" customFormat="1" ht="24.6" customHeight="1" x14ac:dyDescent="0.2">
      <c r="A706" s="2"/>
      <c r="B706" s="339">
        <v>120</v>
      </c>
      <c r="C706" s="313">
        <v>6330</v>
      </c>
      <c r="D706" s="313">
        <v>6363</v>
      </c>
      <c r="E706" s="314">
        <v>2</v>
      </c>
      <c r="F706" s="314">
        <v>616</v>
      </c>
      <c r="G706" s="315" t="s">
        <v>304</v>
      </c>
      <c r="H706" s="315" t="s">
        <v>936</v>
      </c>
      <c r="I706" s="315" t="s">
        <v>304</v>
      </c>
      <c r="J706" s="315" t="s">
        <v>304</v>
      </c>
      <c r="K706" s="315" t="s">
        <v>786</v>
      </c>
      <c r="L706" s="314">
        <v>2025</v>
      </c>
      <c r="M706" s="314">
        <v>2026</v>
      </c>
      <c r="N706" s="316">
        <v>0</v>
      </c>
      <c r="O706" s="316">
        <v>8300000</v>
      </c>
      <c r="P706" s="316">
        <v>0</v>
      </c>
      <c r="Q706" s="316">
        <v>0</v>
      </c>
      <c r="R706" s="316">
        <v>0</v>
      </c>
      <c r="S706" s="314"/>
      <c r="T706" s="316">
        <v>0</v>
      </c>
      <c r="U706" s="316">
        <v>0</v>
      </c>
      <c r="V706" s="316">
        <v>0</v>
      </c>
      <c r="W706" s="316">
        <v>0</v>
      </c>
      <c r="X706" s="316">
        <v>0</v>
      </c>
      <c r="Y706" s="316">
        <v>0</v>
      </c>
      <c r="Z706" s="316">
        <v>5600000</v>
      </c>
      <c r="AA706" s="316">
        <v>2700000</v>
      </c>
      <c r="AB706" s="313">
        <v>8300000</v>
      </c>
      <c r="AC706" s="316">
        <v>0</v>
      </c>
      <c r="AD706" s="316">
        <v>0</v>
      </c>
      <c r="AE706" s="313">
        <v>0</v>
      </c>
      <c r="AF706" s="316">
        <v>0</v>
      </c>
      <c r="AG706" s="316">
        <v>0</v>
      </c>
      <c r="AH706" s="313">
        <v>0</v>
      </c>
      <c r="AI706" s="340">
        <v>0</v>
      </c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s="283" customFormat="1" ht="24.6" customHeight="1" x14ac:dyDescent="0.2">
      <c r="A707" s="2"/>
      <c r="B707" s="339">
        <v>120</v>
      </c>
      <c r="C707" s="313">
        <v>6330</v>
      </c>
      <c r="D707" s="313">
        <v>6363</v>
      </c>
      <c r="E707" s="314">
        <v>1</v>
      </c>
      <c r="F707" s="314">
        <v>616</v>
      </c>
      <c r="G707" s="315" t="s">
        <v>304</v>
      </c>
      <c r="H707" s="315" t="s">
        <v>937</v>
      </c>
      <c r="I707" s="315" t="s">
        <v>304</v>
      </c>
      <c r="J707" s="315" t="s">
        <v>304</v>
      </c>
      <c r="K707" s="315" t="s">
        <v>786</v>
      </c>
      <c r="L707" s="314">
        <v>2025</v>
      </c>
      <c r="M707" s="314">
        <v>2027</v>
      </c>
      <c r="N707" s="316">
        <v>0</v>
      </c>
      <c r="O707" s="316">
        <v>3000000</v>
      </c>
      <c r="P707" s="316">
        <v>0</v>
      </c>
      <c r="Q707" s="316">
        <v>0</v>
      </c>
      <c r="R707" s="316">
        <v>0</v>
      </c>
      <c r="S707" s="314"/>
      <c r="T707" s="316">
        <v>0</v>
      </c>
      <c r="U707" s="316">
        <v>0</v>
      </c>
      <c r="V707" s="316">
        <v>0</v>
      </c>
      <c r="W707" s="316">
        <v>0</v>
      </c>
      <c r="X707" s="316">
        <v>0</v>
      </c>
      <c r="Y707" s="316">
        <v>0</v>
      </c>
      <c r="Z707" s="316">
        <v>800000</v>
      </c>
      <c r="AA707" s="316">
        <v>400000</v>
      </c>
      <c r="AB707" s="313">
        <v>1200000</v>
      </c>
      <c r="AC707" s="316">
        <v>1200000</v>
      </c>
      <c r="AD707" s="316">
        <v>600000</v>
      </c>
      <c r="AE707" s="313">
        <v>1800000</v>
      </c>
      <c r="AF707" s="316">
        <v>0</v>
      </c>
      <c r="AG707" s="316">
        <v>0</v>
      </c>
      <c r="AH707" s="313">
        <v>0</v>
      </c>
      <c r="AI707" s="340">
        <v>0</v>
      </c>
      <c r="AJ707" s="236"/>
      <c r="AK707" s="236"/>
      <c r="AL707" s="234"/>
      <c r="AM707" s="219"/>
      <c r="AN707" s="219"/>
      <c r="AO707" s="219"/>
      <c r="AP707" s="219"/>
      <c r="AQ707" s="219"/>
      <c r="AR707" s="219"/>
      <c r="AS707" s="219"/>
      <c r="AT707" s="219"/>
      <c r="AU707" s="219"/>
      <c r="AV707" s="219"/>
      <c r="AW707" s="219"/>
      <c r="AX707" s="219"/>
      <c r="AY707" s="219"/>
      <c r="AZ707" s="219"/>
      <c r="BA707" s="219"/>
      <c r="BB707" s="219"/>
      <c r="BC707" s="219"/>
      <c r="BD707" s="219"/>
      <c r="BE707" s="219"/>
      <c r="BF707" s="219"/>
      <c r="BG707" s="219"/>
      <c r="BH707" s="219"/>
      <c r="BI707" s="219"/>
      <c r="BJ707" s="219"/>
    </row>
    <row r="708" spans="1:62" s="283" customFormat="1" ht="24.6" customHeight="1" x14ac:dyDescent="0.2">
      <c r="A708" s="2"/>
      <c r="B708" s="339">
        <v>120</v>
      </c>
      <c r="C708" s="313">
        <v>6330</v>
      </c>
      <c r="D708" s="313">
        <v>6363</v>
      </c>
      <c r="E708" s="314">
        <v>1</v>
      </c>
      <c r="F708" s="314">
        <v>616</v>
      </c>
      <c r="G708" s="315" t="s">
        <v>304</v>
      </c>
      <c r="H708" s="315" t="s">
        <v>938</v>
      </c>
      <c r="I708" s="315" t="s">
        <v>304</v>
      </c>
      <c r="J708" s="315" t="s">
        <v>304</v>
      </c>
      <c r="K708" s="315" t="s">
        <v>786</v>
      </c>
      <c r="L708" s="314">
        <v>2022</v>
      </c>
      <c r="M708" s="314">
        <v>2027</v>
      </c>
      <c r="N708" s="316">
        <v>0</v>
      </c>
      <c r="O708" s="316">
        <v>15995566</v>
      </c>
      <c r="P708" s="316">
        <v>3100394</v>
      </c>
      <c r="Q708" s="316">
        <v>306372</v>
      </c>
      <c r="R708" s="316">
        <v>0</v>
      </c>
      <c r="S708" s="314"/>
      <c r="T708" s="316">
        <v>0</v>
      </c>
      <c r="U708" s="316">
        <v>0</v>
      </c>
      <c r="V708" s="316">
        <v>0</v>
      </c>
      <c r="W708" s="316">
        <v>0</v>
      </c>
      <c r="X708" s="316">
        <v>0</v>
      </c>
      <c r="Y708" s="316">
        <v>0</v>
      </c>
      <c r="Z708" s="316">
        <v>0</v>
      </c>
      <c r="AA708" s="316">
        <v>7392000</v>
      </c>
      <c r="AB708" s="313">
        <v>7392000</v>
      </c>
      <c r="AC708" s="316">
        <v>3637000</v>
      </c>
      <c r="AD708" s="316">
        <v>1559800</v>
      </c>
      <c r="AE708" s="313">
        <v>5196800</v>
      </c>
      <c r="AF708" s="316">
        <v>0</v>
      </c>
      <c r="AG708" s="316">
        <v>0</v>
      </c>
      <c r="AH708" s="313">
        <v>0</v>
      </c>
      <c r="AI708" s="340">
        <v>0</v>
      </c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s="283" customFormat="1" ht="24.6" customHeight="1" x14ac:dyDescent="0.2">
      <c r="A709" s="2"/>
      <c r="B709" s="339">
        <v>120</v>
      </c>
      <c r="C709" s="313">
        <v>6330</v>
      </c>
      <c r="D709" s="313">
        <v>6363</v>
      </c>
      <c r="E709" s="314">
        <v>2</v>
      </c>
      <c r="F709" s="314">
        <v>616</v>
      </c>
      <c r="G709" s="315" t="s">
        <v>304</v>
      </c>
      <c r="H709" s="315" t="s">
        <v>939</v>
      </c>
      <c r="I709" s="315" t="s">
        <v>304</v>
      </c>
      <c r="J709" s="315" t="s">
        <v>304</v>
      </c>
      <c r="K709" s="315" t="s">
        <v>270</v>
      </c>
      <c r="L709" s="314">
        <v>2024</v>
      </c>
      <c r="M709" s="314">
        <v>2025</v>
      </c>
      <c r="N709" s="316">
        <v>0</v>
      </c>
      <c r="O709" s="316">
        <v>94501</v>
      </c>
      <c r="P709" s="316">
        <v>0</v>
      </c>
      <c r="Q709" s="316">
        <v>94501</v>
      </c>
      <c r="R709" s="316">
        <v>0</v>
      </c>
      <c r="S709" s="314"/>
      <c r="T709" s="316">
        <v>0</v>
      </c>
      <c r="U709" s="316">
        <v>0</v>
      </c>
      <c r="V709" s="316">
        <v>0</v>
      </c>
      <c r="W709" s="316">
        <v>0</v>
      </c>
      <c r="X709" s="316">
        <v>0</v>
      </c>
      <c r="Y709" s="316">
        <v>0</v>
      </c>
      <c r="Z709" s="316">
        <v>0</v>
      </c>
      <c r="AA709" s="316">
        <v>0</v>
      </c>
      <c r="AB709" s="313">
        <v>0</v>
      </c>
      <c r="AC709" s="316">
        <v>0</v>
      </c>
      <c r="AD709" s="316">
        <v>0</v>
      </c>
      <c r="AE709" s="313">
        <v>0</v>
      </c>
      <c r="AF709" s="316">
        <v>0</v>
      </c>
      <c r="AG709" s="316">
        <v>0</v>
      </c>
      <c r="AH709" s="313">
        <v>0</v>
      </c>
      <c r="AI709" s="340">
        <v>0</v>
      </c>
      <c r="AJ709" s="236"/>
      <c r="AK709" s="236"/>
      <c r="AL709" s="234"/>
      <c r="AM709" s="219"/>
      <c r="AN709" s="219"/>
      <c r="AO709" s="219"/>
      <c r="AP709" s="219"/>
      <c r="AQ709" s="219"/>
      <c r="AR709" s="219"/>
      <c r="AS709" s="219"/>
      <c r="AT709" s="219"/>
      <c r="AU709" s="219"/>
      <c r="AV709" s="219"/>
      <c r="AW709" s="219"/>
      <c r="AX709" s="219"/>
      <c r="AY709" s="219"/>
      <c r="AZ709" s="219"/>
      <c r="BA709" s="219"/>
      <c r="BB709" s="219"/>
      <c r="BC709" s="219"/>
      <c r="BD709" s="219"/>
      <c r="BE709" s="219"/>
      <c r="BF709" s="219"/>
      <c r="BG709" s="219"/>
      <c r="BH709" s="219"/>
      <c r="BI709" s="219"/>
      <c r="BJ709" s="219"/>
    </row>
    <row r="710" spans="1:62" s="283" customFormat="1" ht="24.6" customHeight="1" x14ac:dyDescent="0.2">
      <c r="A710" s="2"/>
      <c r="B710" s="339">
        <v>120</v>
      </c>
      <c r="C710" s="313">
        <v>6330</v>
      </c>
      <c r="D710" s="313">
        <v>6363</v>
      </c>
      <c r="E710" s="314">
        <v>1</v>
      </c>
      <c r="F710" s="314">
        <v>616</v>
      </c>
      <c r="G710" s="315" t="s">
        <v>304</v>
      </c>
      <c r="H710" s="315" t="s">
        <v>788</v>
      </c>
      <c r="I710" s="315" t="s">
        <v>304</v>
      </c>
      <c r="J710" s="315" t="s">
        <v>304</v>
      </c>
      <c r="K710" s="315" t="s">
        <v>786</v>
      </c>
      <c r="L710" s="314">
        <v>2023</v>
      </c>
      <c r="M710" s="314">
        <v>2025</v>
      </c>
      <c r="N710" s="316">
        <v>2100000</v>
      </c>
      <c r="O710" s="316">
        <v>8987400</v>
      </c>
      <c r="P710" s="316">
        <v>63900</v>
      </c>
      <c r="Q710" s="316">
        <v>423500</v>
      </c>
      <c r="R710" s="316">
        <v>8500000</v>
      </c>
      <c r="S710" s="314"/>
      <c r="T710" s="316">
        <v>0</v>
      </c>
      <c r="U710" s="316">
        <v>5000000</v>
      </c>
      <c r="V710" s="316">
        <v>0</v>
      </c>
      <c r="W710" s="316">
        <v>0</v>
      </c>
      <c r="X710" s="316">
        <v>2100000</v>
      </c>
      <c r="Y710" s="316">
        <v>1400000</v>
      </c>
      <c r="Z710" s="316">
        <v>0</v>
      </c>
      <c r="AA710" s="316">
        <v>0</v>
      </c>
      <c r="AB710" s="313">
        <v>0</v>
      </c>
      <c r="AC710" s="316">
        <v>0</v>
      </c>
      <c r="AD710" s="316">
        <v>0</v>
      </c>
      <c r="AE710" s="313">
        <v>0</v>
      </c>
      <c r="AF710" s="316">
        <v>0</v>
      </c>
      <c r="AG710" s="316">
        <v>0</v>
      </c>
      <c r="AH710" s="313">
        <v>0</v>
      </c>
      <c r="AI710" s="340">
        <v>0</v>
      </c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s="283" customFormat="1" ht="24.6" customHeight="1" x14ac:dyDescent="0.2">
      <c r="A711" s="2"/>
      <c r="B711" s="339">
        <v>120</v>
      </c>
      <c r="C711" s="313">
        <v>6330</v>
      </c>
      <c r="D711" s="313">
        <v>6363</v>
      </c>
      <c r="E711" s="314">
        <v>1</v>
      </c>
      <c r="F711" s="314">
        <v>616</v>
      </c>
      <c r="G711" s="315" t="s">
        <v>304</v>
      </c>
      <c r="H711" s="315" t="s">
        <v>940</v>
      </c>
      <c r="I711" s="315" t="s">
        <v>304</v>
      </c>
      <c r="J711" s="315" t="s">
        <v>304</v>
      </c>
      <c r="K711" s="315" t="s">
        <v>786</v>
      </c>
      <c r="L711" s="314">
        <v>2024</v>
      </c>
      <c r="M711" s="314">
        <v>2026</v>
      </c>
      <c r="N711" s="316">
        <v>0</v>
      </c>
      <c r="O711" s="316">
        <v>4543300</v>
      </c>
      <c r="P711" s="316">
        <v>0</v>
      </c>
      <c r="Q711" s="316">
        <v>95000</v>
      </c>
      <c r="R711" s="316">
        <v>0</v>
      </c>
      <c r="S711" s="314"/>
      <c r="T711" s="316">
        <v>0</v>
      </c>
      <c r="U711" s="316">
        <v>0</v>
      </c>
      <c r="V711" s="316">
        <v>0</v>
      </c>
      <c r="W711" s="316">
        <v>0</v>
      </c>
      <c r="X711" s="316">
        <v>0</v>
      </c>
      <c r="Y711" s="316">
        <v>0</v>
      </c>
      <c r="Z711" s="316">
        <v>3113000</v>
      </c>
      <c r="AA711" s="316">
        <v>1335300</v>
      </c>
      <c r="AB711" s="313">
        <v>4448300</v>
      </c>
      <c r="AC711" s="316">
        <v>0</v>
      </c>
      <c r="AD711" s="316">
        <v>0</v>
      </c>
      <c r="AE711" s="313">
        <v>0</v>
      </c>
      <c r="AF711" s="316">
        <v>0</v>
      </c>
      <c r="AG711" s="316">
        <v>0</v>
      </c>
      <c r="AH711" s="313">
        <v>0</v>
      </c>
      <c r="AI711" s="340">
        <v>0</v>
      </c>
      <c r="AJ711" s="236"/>
      <c r="AK711" s="236"/>
      <c r="AL711" s="234"/>
      <c r="AM711" s="219"/>
      <c r="AN711" s="219"/>
      <c r="AO711" s="219"/>
      <c r="AP711" s="219"/>
      <c r="AQ711" s="219"/>
      <c r="AR711" s="219"/>
      <c r="AS711" s="219"/>
      <c r="AT711" s="219"/>
      <c r="AU711" s="219"/>
      <c r="AV711" s="219"/>
      <c r="AW711" s="219"/>
      <c r="AX711" s="219"/>
      <c r="AY711" s="219"/>
      <c r="AZ711" s="219"/>
      <c r="BA711" s="219"/>
      <c r="BB711" s="219"/>
      <c r="BC711" s="219"/>
      <c r="BD711" s="219"/>
      <c r="BE711" s="219"/>
      <c r="BF711" s="219"/>
      <c r="BG711" s="219"/>
      <c r="BH711" s="219"/>
      <c r="BI711" s="219"/>
      <c r="BJ711" s="219"/>
    </row>
    <row r="712" spans="1:62" s="283" customFormat="1" ht="24.6" customHeight="1" x14ac:dyDescent="0.2">
      <c r="A712" s="2"/>
      <c r="B712" s="339">
        <v>120</v>
      </c>
      <c r="C712" s="313">
        <v>6330</v>
      </c>
      <c r="D712" s="313">
        <v>6363</v>
      </c>
      <c r="E712" s="314">
        <v>3</v>
      </c>
      <c r="F712" s="314">
        <v>616</v>
      </c>
      <c r="G712" s="315" t="s">
        <v>304</v>
      </c>
      <c r="H712" s="315" t="s">
        <v>941</v>
      </c>
      <c r="I712" s="315" t="s">
        <v>304</v>
      </c>
      <c r="J712" s="315" t="s">
        <v>304</v>
      </c>
      <c r="K712" s="315" t="s">
        <v>786</v>
      </c>
      <c r="L712" s="314">
        <v>2023</v>
      </c>
      <c r="M712" s="314">
        <v>2026</v>
      </c>
      <c r="N712" s="316">
        <v>0</v>
      </c>
      <c r="O712" s="316">
        <v>1726965</v>
      </c>
      <c r="P712" s="316">
        <v>19965</v>
      </c>
      <c r="Q712" s="316">
        <v>0</v>
      </c>
      <c r="R712" s="316">
        <v>0</v>
      </c>
      <c r="S712" s="314"/>
      <c r="T712" s="316">
        <v>0</v>
      </c>
      <c r="U712" s="316">
        <v>0</v>
      </c>
      <c r="V712" s="316">
        <v>0</v>
      </c>
      <c r="W712" s="316">
        <v>0</v>
      </c>
      <c r="X712" s="316">
        <v>0</v>
      </c>
      <c r="Y712" s="316">
        <v>0</v>
      </c>
      <c r="Z712" s="316">
        <v>0</v>
      </c>
      <c r="AA712" s="316">
        <v>1707000</v>
      </c>
      <c r="AB712" s="313">
        <v>1707000</v>
      </c>
      <c r="AC712" s="316">
        <v>0</v>
      </c>
      <c r="AD712" s="316">
        <v>0</v>
      </c>
      <c r="AE712" s="313">
        <v>0</v>
      </c>
      <c r="AF712" s="316">
        <v>0</v>
      </c>
      <c r="AG712" s="316">
        <v>0</v>
      </c>
      <c r="AH712" s="313">
        <v>0</v>
      </c>
      <c r="AI712" s="340">
        <v>0</v>
      </c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s="283" customFormat="1" ht="24.6" customHeight="1" x14ac:dyDescent="0.2">
      <c r="A713" s="2"/>
      <c r="B713" s="339">
        <v>120</v>
      </c>
      <c r="C713" s="313">
        <v>6330</v>
      </c>
      <c r="D713" s="313">
        <v>6363</v>
      </c>
      <c r="E713" s="314">
        <v>1</v>
      </c>
      <c r="F713" s="314">
        <v>616</v>
      </c>
      <c r="G713" s="315" t="s">
        <v>304</v>
      </c>
      <c r="H713" s="315" t="s">
        <v>942</v>
      </c>
      <c r="I713" s="315" t="s">
        <v>304</v>
      </c>
      <c r="J713" s="315" t="s">
        <v>304</v>
      </c>
      <c r="K713" s="315" t="s">
        <v>786</v>
      </c>
      <c r="L713" s="314">
        <v>2025</v>
      </c>
      <c r="M713" s="314">
        <v>2026</v>
      </c>
      <c r="N713" s="316">
        <v>0</v>
      </c>
      <c r="O713" s="316">
        <v>4778000</v>
      </c>
      <c r="P713" s="316">
        <v>0</v>
      </c>
      <c r="Q713" s="316">
        <v>0</v>
      </c>
      <c r="R713" s="316">
        <v>0</v>
      </c>
      <c r="S713" s="314"/>
      <c r="T713" s="316">
        <v>0</v>
      </c>
      <c r="U713" s="316">
        <v>0</v>
      </c>
      <c r="V713" s="316">
        <v>0</v>
      </c>
      <c r="W713" s="316">
        <v>0</v>
      </c>
      <c r="X713" s="316">
        <v>0</v>
      </c>
      <c r="Y713" s="316">
        <v>0</v>
      </c>
      <c r="Z713" s="316">
        <v>3344000</v>
      </c>
      <c r="AA713" s="316">
        <v>1434000</v>
      </c>
      <c r="AB713" s="313">
        <v>4778000</v>
      </c>
      <c r="AC713" s="316">
        <v>0</v>
      </c>
      <c r="AD713" s="316">
        <v>0</v>
      </c>
      <c r="AE713" s="313">
        <v>0</v>
      </c>
      <c r="AF713" s="316">
        <v>0</v>
      </c>
      <c r="AG713" s="316">
        <v>0</v>
      </c>
      <c r="AH713" s="313">
        <v>0</v>
      </c>
      <c r="AI713" s="340">
        <v>0</v>
      </c>
      <c r="AJ713" s="236"/>
      <c r="AK713" s="236"/>
      <c r="AL713" s="234"/>
      <c r="AM713" s="219"/>
      <c r="AN713" s="219"/>
      <c r="AO713" s="219"/>
      <c r="AP713" s="219"/>
      <c r="AQ713" s="219"/>
      <c r="AR713" s="219"/>
      <c r="AS713" s="219"/>
      <c r="AT713" s="219"/>
      <c r="AU713" s="219"/>
      <c r="AV713" s="219"/>
      <c r="AW713" s="219"/>
      <c r="AX713" s="219"/>
      <c r="AY713" s="219"/>
      <c r="AZ713" s="219"/>
      <c r="BA713" s="219"/>
      <c r="BB713" s="219"/>
      <c r="BC713" s="219"/>
      <c r="BD713" s="219"/>
      <c r="BE713" s="219"/>
      <c r="BF713" s="219"/>
      <c r="BG713" s="219"/>
      <c r="BH713" s="219"/>
      <c r="BI713" s="219"/>
      <c r="BJ713" s="219"/>
    </row>
    <row r="714" spans="1:62" s="283" customFormat="1" ht="24.6" customHeight="1" x14ac:dyDescent="0.2">
      <c r="A714" s="2"/>
      <c r="B714" s="339">
        <v>120</v>
      </c>
      <c r="C714" s="313">
        <v>6330</v>
      </c>
      <c r="D714" s="313">
        <v>6363</v>
      </c>
      <c r="E714" s="314">
        <v>1</v>
      </c>
      <c r="F714" s="314">
        <v>602</v>
      </c>
      <c r="G714" s="315" t="s">
        <v>193</v>
      </c>
      <c r="H714" s="315" t="s">
        <v>871</v>
      </c>
      <c r="I714" s="315" t="s">
        <v>537</v>
      </c>
      <c r="J714" s="315" t="s">
        <v>193</v>
      </c>
      <c r="K714" s="315" t="s">
        <v>234</v>
      </c>
      <c r="L714" s="314">
        <v>2023</v>
      </c>
      <c r="M714" s="314">
        <v>2025</v>
      </c>
      <c r="N714" s="316">
        <v>24104933</v>
      </c>
      <c r="O714" s="316">
        <v>34626000</v>
      </c>
      <c r="P714" s="316">
        <v>0</v>
      </c>
      <c r="Q714" s="316">
        <v>29312000</v>
      </c>
      <c r="R714" s="316">
        <v>5314000</v>
      </c>
      <c r="S714" s="314"/>
      <c r="T714" s="316">
        <v>5314000</v>
      </c>
      <c r="U714" s="316">
        <v>0</v>
      </c>
      <c r="V714" s="316">
        <v>0</v>
      </c>
      <c r="W714" s="316">
        <v>0</v>
      </c>
      <c r="X714" s="316">
        <v>0</v>
      </c>
      <c r="Y714" s="316">
        <v>0</v>
      </c>
      <c r="Z714" s="316">
        <v>0</v>
      </c>
      <c r="AA714" s="316">
        <v>0</v>
      </c>
      <c r="AB714" s="313">
        <v>0</v>
      </c>
      <c r="AC714" s="316">
        <v>0</v>
      </c>
      <c r="AD714" s="316">
        <v>0</v>
      </c>
      <c r="AE714" s="313">
        <v>0</v>
      </c>
      <c r="AF714" s="316">
        <v>0</v>
      </c>
      <c r="AG714" s="316">
        <v>0</v>
      </c>
      <c r="AH714" s="313">
        <v>0</v>
      </c>
      <c r="AI714" s="340">
        <v>0</v>
      </c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s="283" customFormat="1" ht="24.6" customHeight="1" x14ac:dyDescent="0.2">
      <c r="A715" s="2"/>
      <c r="B715" s="339">
        <v>120</v>
      </c>
      <c r="C715" s="313">
        <v>6330</v>
      </c>
      <c r="D715" s="313">
        <v>6363</v>
      </c>
      <c r="E715" s="314">
        <v>2</v>
      </c>
      <c r="F715" s="314">
        <v>602</v>
      </c>
      <c r="G715" s="315" t="s">
        <v>193</v>
      </c>
      <c r="H715" s="315" t="s">
        <v>943</v>
      </c>
      <c r="I715" s="315" t="s">
        <v>193</v>
      </c>
      <c r="J715" s="315" t="s">
        <v>193</v>
      </c>
      <c r="K715" s="315" t="s">
        <v>234</v>
      </c>
      <c r="L715" s="314">
        <v>2027</v>
      </c>
      <c r="M715" s="314">
        <v>2027</v>
      </c>
      <c r="N715" s="316">
        <v>0</v>
      </c>
      <c r="O715" s="316">
        <v>12500000</v>
      </c>
      <c r="P715" s="316">
        <v>0</v>
      </c>
      <c r="Q715" s="316">
        <v>0</v>
      </c>
      <c r="R715" s="316">
        <v>0</v>
      </c>
      <c r="S715" s="314"/>
      <c r="T715" s="316">
        <v>0</v>
      </c>
      <c r="U715" s="316">
        <v>0</v>
      </c>
      <c r="V715" s="316">
        <v>0</v>
      </c>
      <c r="W715" s="316">
        <v>0</v>
      </c>
      <c r="X715" s="316">
        <v>0</v>
      </c>
      <c r="Y715" s="316">
        <v>0</v>
      </c>
      <c r="Z715" s="316">
        <v>0</v>
      </c>
      <c r="AA715" s="316">
        <v>0</v>
      </c>
      <c r="AB715" s="313">
        <v>0</v>
      </c>
      <c r="AC715" s="316">
        <v>0</v>
      </c>
      <c r="AD715" s="316">
        <v>12500000</v>
      </c>
      <c r="AE715" s="313">
        <v>12500000</v>
      </c>
      <c r="AF715" s="316">
        <v>0</v>
      </c>
      <c r="AG715" s="316">
        <v>0</v>
      </c>
      <c r="AH715" s="313">
        <v>0</v>
      </c>
      <c r="AI715" s="340">
        <v>0</v>
      </c>
      <c r="AJ715" s="236"/>
      <c r="AK715" s="236"/>
      <c r="AL715" s="234"/>
      <c r="AM715" s="219"/>
      <c r="AN715" s="219"/>
      <c r="AO715" s="219"/>
      <c r="AP715" s="219"/>
      <c r="AQ715" s="219"/>
      <c r="AR715" s="219"/>
      <c r="AS715" s="219"/>
      <c r="AT715" s="219"/>
      <c r="AU715" s="219"/>
      <c r="AV715" s="219"/>
      <c r="AW715" s="219"/>
      <c r="AX715" s="219"/>
      <c r="AY715" s="219"/>
      <c r="AZ715" s="219"/>
      <c r="BA715" s="219"/>
      <c r="BB715" s="219"/>
      <c r="BC715" s="219"/>
      <c r="BD715" s="219"/>
      <c r="BE715" s="219"/>
      <c r="BF715" s="219"/>
      <c r="BG715" s="219"/>
      <c r="BH715" s="219"/>
      <c r="BI715" s="219"/>
      <c r="BJ715" s="219"/>
    </row>
    <row r="716" spans="1:62" s="283" customFormat="1" ht="24.6" customHeight="1" x14ac:dyDescent="0.2">
      <c r="A716" s="2"/>
      <c r="B716" s="339">
        <v>120</v>
      </c>
      <c r="C716" s="313">
        <v>6330</v>
      </c>
      <c r="D716" s="313">
        <v>6363</v>
      </c>
      <c r="E716" s="314">
        <v>1</v>
      </c>
      <c r="F716" s="314">
        <v>602</v>
      </c>
      <c r="G716" s="315" t="s">
        <v>193</v>
      </c>
      <c r="H716" s="315" t="s">
        <v>944</v>
      </c>
      <c r="I716" s="315" t="s">
        <v>193</v>
      </c>
      <c r="J716" s="315" t="s">
        <v>193</v>
      </c>
      <c r="K716" s="315" t="s">
        <v>234</v>
      </c>
      <c r="L716" s="314">
        <v>2023</v>
      </c>
      <c r="M716" s="314">
        <v>2026</v>
      </c>
      <c r="N716" s="316">
        <v>0</v>
      </c>
      <c r="O716" s="316">
        <v>21300000</v>
      </c>
      <c r="P716" s="316">
        <v>300000</v>
      </c>
      <c r="Q716" s="316">
        <v>0</v>
      </c>
      <c r="R716" s="316">
        <v>0</v>
      </c>
      <c r="S716" s="314"/>
      <c r="T716" s="316">
        <v>0</v>
      </c>
      <c r="U716" s="316">
        <v>0</v>
      </c>
      <c r="V716" s="316">
        <v>0</v>
      </c>
      <c r="W716" s="316">
        <v>0</v>
      </c>
      <c r="X716" s="316">
        <v>0</v>
      </c>
      <c r="Y716" s="316">
        <v>0</v>
      </c>
      <c r="Z716" s="316">
        <v>0</v>
      </c>
      <c r="AA716" s="316">
        <v>21000000</v>
      </c>
      <c r="AB716" s="313">
        <v>21000000</v>
      </c>
      <c r="AC716" s="316">
        <v>0</v>
      </c>
      <c r="AD716" s="316">
        <v>0</v>
      </c>
      <c r="AE716" s="313">
        <v>0</v>
      </c>
      <c r="AF716" s="316">
        <v>0</v>
      </c>
      <c r="AG716" s="316">
        <v>0</v>
      </c>
      <c r="AH716" s="313">
        <v>0</v>
      </c>
      <c r="AI716" s="340">
        <v>0</v>
      </c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s="283" customFormat="1" ht="24.6" customHeight="1" x14ac:dyDescent="0.2">
      <c r="A717" s="2"/>
      <c r="B717" s="339">
        <v>120</v>
      </c>
      <c r="C717" s="313">
        <v>6330</v>
      </c>
      <c r="D717" s="313">
        <v>6363</v>
      </c>
      <c r="E717" s="314">
        <v>1</v>
      </c>
      <c r="F717" s="314">
        <v>602</v>
      </c>
      <c r="G717" s="315" t="s">
        <v>193</v>
      </c>
      <c r="H717" s="315" t="s">
        <v>945</v>
      </c>
      <c r="I717" s="315" t="s">
        <v>193</v>
      </c>
      <c r="J717" s="315" t="s">
        <v>193</v>
      </c>
      <c r="K717" s="315" t="s">
        <v>234</v>
      </c>
      <c r="L717" s="314">
        <v>2023</v>
      </c>
      <c r="M717" s="314">
        <v>2025</v>
      </c>
      <c r="N717" s="316">
        <v>0</v>
      </c>
      <c r="O717" s="316">
        <v>21900760</v>
      </c>
      <c r="P717" s="316">
        <v>0</v>
      </c>
      <c r="Q717" s="316">
        <v>0</v>
      </c>
      <c r="R717" s="316">
        <v>21900760</v>
      </c>
      <c r="S717" s="314"/>
      <c r="T717" s="316">
        <v>0</v>
      </c>
      <c r="U717" s="316">
        <v>6476000</v>
      </c>
      <c r="V717" s="316">
        <v>0</v>
      </c>
      <c r="W717" s="316">
        <v>0</v>
      </c>
      <c r="X717" s="316">
        <v>0</v>
      </c>
      <c r="Y717" s="316">
        <v>15424760</v>
      </c>
      <c r="Z717" s="316">
        <v>0</v>
      </c>
      <c r="AA717" s="316">
        <v>0</v>
      </c>
      <c r="AB717" s="313">
        <v>0</v>
      </c>
      <c r="AC717" s="316">
        <v>0</v>
      </c>
      <c r="AD717" s="316">
        <v>0</v>
      </c>
      <c r="AE717" s="313">
        <v>0</v>
      </c>
      <c r="AF717" s="316">
        <v>0</v>
      </c>
      <c r="AG717" s="316">
        <v>0</v>
      </c>
      <c r="AH717" s="313">
        <v>0</v>
      </c>
      <c r="AI717" s="340">
        <v>0</v>
      </c>
      <c r="AJ717" s="236"/>
      <c r="AK717" s="236"/>
      <c r="AL717" s="234"/>
      <c r="AM717" s="219"/>
      <c r="AN717" s="219"/>
      <c r="AO717" s="219"/>
      <c r="AP717" s="219"/>
      <c r="AQ717" s="219"/>
      <c r="AR717" s="219"/>
      <c r="AS717" s="219"/>
      <c r="AT717" s="219"/>
      <c r="AU717" s="219"/>
      <c r="AV717" s="219"/>
      <c r="AW717" s="219"/>
      <c r="AX717" s="219"/>
      <c r="AY717" s="219"/>
      <c r="AZ717" s="219"/>
      <c r="BA717" s="219"/>
      <c r="BB717" s="219"/>
      <c r="BC717" s="219"/>
      <c r="BD717" s="219"/>
      <c r="BE717" s="219"/>
      <c r="BF717" s="219"/>
      <c r="BG717" s="219"/>
      <c r="BH717" s="219"/>
      <c r="BI717" s="219"/>
      <c r="BJ717" s="219"/>
    </row>
    <row r="718" spans="1:62" s="283" customFormat="1" ht="24.6" customHeight="1" x14ac:dyDescent="0.2">
      <c r="A718" s="2"/>
      <c r="B718" s="339">
        <v>120</v>
      </c>
      <c r="C718" s="313">
        <v>6330</v>
      </c>
      <c r="D718" s="313">
        <v>6363</v>
      </c>
      <c r="E718" s="314">
        <v>2</v>
      </c>
      <c r="F718" s="314">
        <v>602</v>
      </c>
      <c r="G718" s="315" t="s">
        <v>193</v>
      </c>
      <c r="H718" s="315" t="s">
        <v>946</v>
      </c>
      <c r="I718" s="315" t="s">
        <v>193</v>
      </c>
      <c r="J718" s="315" t="s">
        <v>193</v>
      </c>
      <c r="K718" s="315" t="s">
        <v>234</v>
      </c>
      <c r="L718" s="314">
        <v>2016</v>
      </c>
      <c r="M718" s="314">
        <v>2028</v>
      </c>
      <c r="N718" s="316">
        <v>0</v>
      </c>
      <c r="O718" s="316">
        <v>6120274</v>
      </c>
      <c r="P718" s="316">
        <v>120274</v>
      </c>
      <c r="Q718" s="316">
        <v>0</v>
      </c>
      <c r="R718" s="316">
        <v>0</v>
      </c>
      <c r="S718" s="314"/>
      <c r="T718" s="316">
        <v>0</v>
      </c>
      <c r="U718" s="316">
        <v>0</v>
      </c>
      <c r="V718" s="316">
        <v>0</v>
      </c>
      <c r="W718" s="316">
        <v>0</v>
      </c>
      <c r="X718" s="316">
        <v>0</v>
      </c>
      <c r="Y718" s="316">
        <v>0</v>
      </c>
      <c r="Z718" s="316">
        <v>0</v>
      </c>
      <c r="AA718" s="316">
        <v>0</v>
      </c>
      <c r="AB718" s="313">
        <v>0</v>
      </c>
      <c r="AC718" s="316">
        <v>0</v>
      </c>
      <c r="AD718" s="316">
        <v>0</v>
      </c>
      <c r="AE718" s="313">
        <v>0</v>
      </c>
      <c r="AF718" s="316">
        <v>0</v>
      </c>
      <c r="AG718" s="316">
        <v>6000000</v>
      </c>
      <c r="AH718" s="313">
        <v>6000000</v>
      </c>
      <c r="AI718" s="340">
        <v>0</v>
      </c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s="283" customFormat="1" ht="24.6" customHeight="1" x14ac:dyDescent="0.2">
      <c r="A719" s="2"/>
      <c r="B719" s="339">
        <v>120</v>
      </c>
      <c r="C719" s="313">
        <v>6330</v>
      </c>
      <c r="D719" s="313">
        <v>6363</v>
      </c>
      <c r="E719" s="314">
        <v>2</v>
      </c>
      <c r="F719" s="314">
        <v>602</v>
      </c>
      <c r="G719" s="315" t="s">
        <v>193</v>
      </c>
      <c r="H719" s="315" t="s">
        <v>947</v>
      </c>
      <c r="I719" s="315" t="s">
        <v>193</v>
      </c>
      <c r="J719" s="315" t="s">
        <v>193</v>
      </c>
      <c r="K719" s="315" t="s">
        <v>234</v>
      </c>
      <c r="L719" s="314">
        <v>2026</v>
      </c>
      <c r="M719" s="314">
        <v>2026</v>
      </c>
      <c r="N719" s="316">
        <v>0</v>
      </c>
      <c r="O719" s="316">
        <v>3500000</v>
      </c>
      <c r="P719" s="316">
        <v>0</v>
      </c>
      <c r="Q719" s="316">
        <v>0</v>
      </c>
      <c r="R719" s="316">
        <v>0</v>
      </c>
      <c r="S719" s="314"/>
      <c r="T719" s="316">
        <v>0</v>
      </c>
      <c r="U719" s="316">
        <v>0</v>
      </c>
      <c r="V719" s="316">
        <v>0</v>
      </c>
      <c r="W719" s="316">
        <v>0</v>
      </c>
      <c r="X719" s="316">
        <v>0</v>
      </c>
      <c r="Y719" s="316">
        <v>0</v>
      </c>
      <c r="Z719" s="316">
        <v>3500000</v>
      </c>
      <c r="AA719" s="316">
        <v>0</v>
      </c>
      <c r="AB719" s="313">
        <v>3500000</v>
      </c>
      <c r="AC719" s="316">
        <v>0</v>
      </c>
      <c r="AD719" s="316">
        <v>0</v>
      </c>
      <c r="AE719" s="313">
        <v>0</v>
      </c>
      <c r="AF719" s="316">
        <v>0</v>
      </c>
      <c r="AG719" s="316">
        <v>0</v>
      </c>
      <c r="AH719" s="313">
        <v>0</v>
      </c>
      <c r="AI719" s="340">
        <v>0</v>
      </c>
      <c r="AJ719" s="236"/>
      <c r="AK719" s="236"/>
      <c r="AL719" s="234"/>
      <c r="AM719" s="219"/>
      <c r="AN719" s="219"/>
      <c r="AO719" s="219"/>
      <c r="AP719" s="219"/>
      <c r="AQ719" s="219"/>
      <c r="AR719" s="219"/>
      <c r="AS719" s="219"/>
      <c r="AT719" s="219"/>
      <c r="AU719" s="219"/>
      <c r="AV719" s="219"/>
      <c r="AW719" s="219"/>
      <c r="AX719" s="219"/>
      <c r="AY719" s="219"/>
      <c r="AZ719" s="219"/>
      <c r="BA719" s="219"/>
      <c r="BB719" s="219"/>
      <c r="BC719" s="219"/>
      <c r="BD719" s="219"/>
      <c r="BE719" s="219"/>
      <c r="BF719" s="219"/>
      <c r="BG719" s="219"/>
      <c r="BH719" s="219"/>
      <c r="BI719" s="219"/>
      <c r="BJ719" s="219"/>
    </row>
    <row r="720" spans="1:62" s="283" customFormat="1" ht="24.6" customHeight="1" x14ac:dyDescent="0.2">
      <c r="A720" s="2"/>
      <c r="B720" s="339">
        <v>120</v>
      </c>
      <c r="C720" s="313">
        <v>6330</v>
      </c>
      <c r="D720" s="313">
        <v>6363</v>
      </c>
      <c r="E720" s="314">
        <v>2</v>
      </c>
      <c r="F720" s="314">
        <v>602</v>
      </c>
      <c r="G720" s="315" t="s">
        <v>193</v>
      </c>
      <c r="H720" s="315" t="s">
        <v>948</v>
      </c>
      <c r="I720" s="315" t="s">
        <v>193</v>
      </c>
      <c r="J720" s="315" t="s">
        <v>193</v>
      </c>
      <c r="K720" s="315" t="s">
        <v>234</v>
      </c>
      <c r="L720" s="314">
        <v>2024</v>
      </c>
      <c r="M720" s="314">
        <v>2028</v>
      </c>
      <c r="N720" s="316">
        <v>0</v>
      </c>
      <c r="O720" s="316">
        <v>16600000</v>
      </c>
      <c r="P720" s="316">
        <v>0</v>
      </c>
      <c r="Q720" s="316">
        <v>0</v>
      </c>
      <c r="R720" s="316">
        <v>0</v>
      </c>
      <c r="S720" s="314"/>
      <c r="T720" s="316">
        <v>0</v>
      </c>
      <c r="U720" s="316">
        <v>0</v>
      </c>
      <c r="V720" s="316">
        <v>0</v>
      </c>
      <c r="W720" s="316">
        <v>0</v>
      </c>
      <c r="X720" s="316">
        <v>0</v>
      </c>
      <c r="Y720" s="316">
        <v>0</v>
      </c>
      <c r="Z720" s="316">
        <v>0</v>
      </c>
      <c r="AA720" s="316">
        <v>1600000</v>
      </c>
      <c r="AB720" s="313">
        <v>1600000</v>
      </c>
      <c r="AC720" s="316">
        <v>0</v>
      </c>
      <c r="AD720" s="316">
        <v>0</v>
      </c>
      <c r="AE720" s="313">
        <v>0</v>
      </c>
      <c r="AF720" s="316">
        <v>7500000</v>
      </c>
      <c r="AG720" s="316">
        <v>7500000</v>
      </c>
      <c r="AH720" s="313">
        <v>15000000</v>
      </c>
      <c r="AI720" s="340">
        <v>0</v>
      </c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s="283" customFormat="1" ht="24.6" customHeight="1" x14ac:dyDescent="0.2">
      <c r="A721" s="2"/>
      <c r="B721" s="339">
        <v>120</v>
      </c>
      <c r="C721" s="313">
        <v>6330</v>
      </c>
      <c r="D721" s="313">
        <v>6363</v>
      </c>
      <c r="E721" s="314">
        <v>1</v>
      </c>
      <c r="F721" s="314">
        <v>602</v>
      </c>
      <c r="G721" s="315" t="s">
        <v>193</v>
      </c>
      <c r="H721" s="315" t="s">
        <v>949</v>
      </c>
      <c r="I721" s="315" t="s">
        <v>193</v>
      </c>
      <c r="J721" s="315" t="s">
        <v>193</v>
      </c>
      <c r="K721" s="315" t="s">
        <v>234</v>
      </c>
      <c r="L721" s="314">
        <v>2027</v>
      </c>
      <c r="M721" s="314">
        <v>2027</v>
      </c>
      <c r="N721" s="316">
        <v>0</v>
      </c>
      <c r="O721" s="316">
        <v>90000000</v>
      </c>
      <c r="P721" s="316">
        <v>0</v>
      </c>
      <c r="Q721" s="316">
        <v>0</v>
      </c>
      <c r="R721" s="316">
        <v>0</v>
      </c>
      <c r="S721" s="314"/>
      <c r="T721" s="316">
        <v>0</v>
      </c>
      <c r="U721" s="316">
        <v>0</v>
      </c>
      <c r="V721" s="316">
        <v>0</v>
      </c>
      <c r="W721" s="316">
        <v>0</v>
      </c>
      <c r="X721" s="316">
        <v>0</v>
      </c>
      <c r="Y721" s="316">
        <v>0</v>
      </c>
      <c r="Z721" s="316">
        <v>0</v>
      </c>
      <c r="AA721" s="316">
        <v>0</v>
      </c>
      <c r="AB721" s="313">
        <v>0</v>
      </c>
      <c r="AC721" s="316">
        <v>45000000</v>
      </c>
      <c r="AD721" s="316">
        <v>45000000</v>
      </c>
      <c r="AE721" s="313">
        <v>90000000</v>
      </c>
      <c r="AF721" s="316">
        <v>0</v>
      </c>
      <c r="AG721" s="316">
        <v>0</v>
      </c>
      <c r="AH721" s="313">
        <v>0</v>
      </c>
      <c r="AI721" s="340">
        <v>0</v>
      </c>
      <c r="AJ721" s="236"/>
      <c r="AK721" s="236"/>
      <c r="AL721" s="234"/>
      <c r="AM721" s="219"/>
      <c r="AN721" s="219"/>
      <c r="AO721" s="219"/>
      <c r="AP721" s="219"/>
      <c r="AQ721" s="219"/>
      <c r="AR721" s="219"/>
      <c r="AS721" s="219"/>
      <c r="AT721" s="219"/>
      <c r="AU721" s="219"/>
      <c r="AV721" s="219"/>
      <c r="AW721" s="219"/>
      <c r="AX721" s="219"/>
      <c r="AY721" s="219"/>
      <c r="AZ721" s="219"/>
      <c r="BA721" s="219"/>
      <c r="BB721" s="219"/>
      <c r="BC721" s="219"/>
      <c r="BD721" s="219"/>
      <c r="BE721" s="219"/>
      <c r="BF721" s="219"/>
      <c r="BG721" s="219"/>
      <c r="BH721" s="219"/>
      <c r="BI721" s="219"/>
      <c r="BJ721" s="219"/>
    </row>
    <row r="722" spans="1:62" s="283" customFormat="1" ht="24.6" customHeight="1" x14ac:dyDescent="0.2">
      <c r="A722" s="2"/>
      <c r="B722" s="339">
        <v>120</v>
      </c>
      <c r="C722" s="313">
        <v>6330</v>
      </c>
      <c r="D722" s="313">
        <v>6363</v>
      </c>
      <c r="E722" s="314">
        <v>1</v>
      </c>
      <c r="F722" s="314">
        <v>602</v>
      </c>
      <c r="G722" s="315" t="s">
        <v>193</v>
      </c>
      <c r="H722" s="315" t="s">
        <v>950</v>
      </c>
      <c r="I722" s="315" t="s">
        <v>193</v>
      </c>
      <c r="J722" s="315" t="s">
        <v>193</v>
      </c>
      <c r="K722" s="315" t="s">
        <v>234</v>
      </c>
      <c r="L722" s="314">
        <v>2018</v>
      </c>
      <c r="M722" s="314">
        <v>2028</v>
      </c>
      <c r="N722" s="316">
        <v>0</v>
      </c>
      <c r="O722" s="316">
        <v>39228500</v>
      </c>
      <c r="P722" s="316">
        <v>288500</v>
      </c>
      <c r="Q722" s="316">
        <v>0</v>
      </c>
      <c r="R722" s="316">
        <v>0</v>
      </c>
      <c r="S722" s="314"/>
      <c r="T722" s="316">
        <v>0</v>
      </c>
      <c r="U722" s="316">
        <v>0</v>
      </c>
      <c r="V722" s="316">
        <v>0</v>
      </c>
      <c r="W722" s="316">
        <v>0</v>
      </c>
      <c r="X722" s="316">
        <v>0</v>
      </c>
      <c r="Y722" s="316">
        <v>0</v>
      </c>
      <c r="Z722" s="316">
        <v>0</v>
      </c>
      <c r="AA722" s="316">
        <v>0</v>
      </c>
      <c r="AB722" s="313">
        <v>0</v>
      </c>
      <c r="AC722" s="316">
        <v>0</v>
      </c>
      <c r="AD722" s="316">
        <v>0</v>
      </c>
      <c r="AE722" s="313">
        <v>0</v>
      </c>
      <c r="AF722" s="316">
        <v>19470000</v>
      </c>
      <c r="AG722" s="316">
        <v>19470000</v>
      </c>
      <c r="AH722" s="313">
        <v>38940000</v>
      </c>
      <c r="AI722" s="340">
        <v>0</v>
      </c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s="283" customFormat="1" ht="24.6" customHeight="1" x14ac:dyDescent="0.2">
      <c r="A723" s="2"/>
      <c r="B723" s="339">
        <v>120</v>
      </c>
      <c r="C723" s="313">
        <v>6330</v>
      </c>
      <c r="D723" s="313">
        <v>6363</v>
      </c>
      <c r="E723" s="314">
        <v>3</v>
      </c>
      <c r="F723" s="314">
        <v>602</v>
      </c>
      <c r="G723" s="315" t="s">
        <v>193</v>
      </c>
      <c r="H723" s="315" t="s">
        <v>951</v>
      </c>
      <c r="I723" s="315" t="s">
        <v>193</v>
      </c>
      <c r="J723" s="315" t="s">
        <v>193</v>
      </c>
      <c r="K723" s="315" t="s">
        <v>234</v>
      </c>
      <c r="L723" s="314">
        <v>2026</v>
      </c>
      <c r="M723" s="314">
        <v>2026</v>
      </c>
      <c r="N723" s="316">
        <v>0</v>
      </c>
      <c r="O723" s="316">
        <v>10500000</v>
      </c>
      <c r="P723" s="316">
        <v>0</v>
      </c>
      <c r="Q723" s="316">
        <v>0</v>
      </c>
      <c r="R723" s="316">
        <v>0</v>
      </c>
      <c r="S723" s="314"/>
      <c r="T723" s="316">
        <v>0</v>
      </c>
      <c r="U723" s="316">
        <v>0</v>
      </c>
      <c r="V723" s="316">
        <v>0</v>
      </c>
      <c r="W723" s="316">
        <v>0</v>
      </c>
      <c r="X723" s="316">
        <v>0</v>
      </c>
      <c r="Y723" s="316">
        <v>0</v>
      </c>
      <c r="Z723" s="316">
        <v>0</v>
      </c>
      <c r="AA723" s="316">
        <v>10500000</v>
      </c>
      <c r="AB723" s="313">
        <v>10500000</v>
      </c>
      <c r="AC723" s="316">
        <v>0</v>
      </c>
      <c r="AD723" s="316">
        <v>0</v>
      </c>
      <c r="AE723" s="313">
        <v>0</v>
      </c>
      <c r="AF723" s="316">
        <v>0</v>
      </c>
      <c r="AG723" s="316">
        <v>0</v>
      </c>
      <c r="AH723" s="313">
        <v>0</v>
      </c>
      <c r="AI723" s="340">
        <v>0</v>
      </c>
      <c r="AJ723" s="236"/>
      <c r="AK723" s="236"/>
      <c r="AL723" s="234"/>
      <c r="AM723" s="219"/>
      <c r="AN723" s="219"/>
      <c r="AO723" s="219"/>
      <c r="AP723" s="219"/>
      <c r="AQ723" s="219"/>
      <c r="AR723" s="219"/>
      <c r="AS723" s="219"/>
      <c r="AT723" s="219"/>
      <c r="AU723" s="219"/>
      <c r="AV723" s="219"/>
      <c r="AW723" s="219"/>
      <c r="AX723" s="219"/>
      <c r="AY723" s="219"/>
      <c r="AZ723" s="219"/>
      <c r="BA723" s="219"/>
      <c r="BB723" s="219"/>
      <c r="BC723" s="219"/>
      <c r="BD723" s="219"/>
      <c r="BE723" s="219"/>
      <c r="BF723" s="219"/>
      <c r="BG723" s="219"/>
      <c r="BH723" s="219"/>
      <c r="BI723" s="219"/>
      <c r="BJ723" s="219"/>
    </row>
    <row r="724" spans="1:62" s="283" customFormat="1" ht="24.6" customHeight="1" x14ac:dyDescent="0.2">
      <c r="A724" s="2"/>
      <c r="B724" s="339">
        <v>120</v>
      </c>
      <c r="C724" s="313">
        <v>6330</v>
      </c>
      <c r="D724" s="313">
        <v>6363</v>
      </c>
      <c r="E724" s="314">
        <v>3</v>
      </c>
      <c r="F724" s="314">
        <v>602</v>
      </c>
      <c r="G724" s="315" t="s">
        <v>193</v>
      </c>
      <c r="H724" s="315" t="s">
        <v>952</v>
      </c>
      <c r="I724" s="315" t="s">
        <v>193</v>
      </c>
      <c r="J724" s="315" t="s">
        <v>193</v>
      </c>
      <c r="K724" s="315" t="s">
        <v>234</v>
      </c>
      <c r="L724" s="314">
        <v>2027</v>
      </c>
      <c r="M724" s="314">
        <v>2027</v>
      </c>
      <c r="N724" s="316">
        <v>0</v>
      </c>
      <c r="O724" s="316">
        <v>17682000</v>
      </c>
      <c r="P724" s="316">
        <v>0</v>
      </c>
      <c r="Q724" s="316">
        <v>0</v>
      </c>
      <c r="R724" s="316">
        <v>0</v>
      </c>
      <c r="S724" s="314"/>
      <c r="T724" s="316">
        <v>0</v>
      </c>
      <c r="U724" s="316">
        <v>0</v>
      </c>
      <c r="V724" s="316">
        <v>0</v>
      </c>
      <c r="W724" s="316">
        <v>0</v>
      </c>
      <c r="X724" s="316">
        <v>0</v>
      </c>
      <c r="Y724" s="316">
        <v>0</v>
      </c>
      <c r="Z724" s="316">
        <v>0</v>
      </c>
      <c r="AA724" s="316">
        <v>0</v>
      </c>
      <c r="AB724" s="313">
        <v>0</v>
      </c>
      <c r="AC724" s="316">
        <v>0</v>
      </c>
      <c r="AD724" s="316">
        <v>17682000</v>
      </c>
      <c r="AE724" s="313">
        <v>17682000</v>
      </c>
      <c r="AF724" s="316">
        <v>0</v>
      </c>
      <c r="AG724" s="316">
        <v>0</v>
      </c>
      <c r="AH724" s="313">
        <v>0</v>
      </c>
      <c r="AI724" s="340">
        <v>0</v>
      </c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s="283" customFormat="1" ht="24.6" customHeight="1" x14ac:dyDescent="0.2">
      <c r="A725" s="2"/>
      <c r="B725" s="339">
        <v>120</v>
      </c>
      <c r="C725" s="313">
        <v>6330</v>
      </c>
      <c r="D725" s="313">
        <v>6363</v>
      </c>
      <c r="E725" s="314">
        <v>2</v>
      </c>
      <c r="F725" s="314">
        <v>602</v>
      </c>
      <c r="G725" s="315" t="s">
        <v>193</v>
      </c>
      <c r="H725" s="315" t="s">
        <v>953</v>
      </c>
      <c r="I725" s="315" t="s">
        <v>193</v>
      </c>
      <c r="J725" s="315" t="s">
        <v>193</v>
      </c>
      <c r="K725" s="315" t="s">
        <v>234</v>
      </c>
      <c r="L725" s="314">
        <v>2023</v>
      </c>
      <c r="M725" s="314">
        <v>2027</v>
      </c>
      <c r="N725" s="316">
        <v>0</v>
      </c>
      <c r="O725" s="316">
        <v>7392150</v>
      </c>
      <c r="P725" s="316">
        <v>0</v>
      </c>
      <c r="Q725" s="316">
        <v>356950</v>
      </c>
      <c r="R725" s="316">
        <v>0</v>
      </c>
      <c r="S725" s="314"/>
      <c r="T725" s="316">
        <v>0</v>
      </c>
      <c r="U725" s="316">
        <v>0</v>
      </c>
      <c r="V725" s="316">
        <v>0</v>
      </c>
      <c r="W725" s="316">
        <v>0</v>
      </c>
      <c r="X725" s="316">
        <v>0</v>
      </c>
      <c r="Y725" s="316">
        <v>0</v>
      </c>
      <c r="Z725" s="316">
        <v>0</v>
      </c>
      <c r="AA725" s="316">
        <v>0</v>
      </c>
      <c r="AB725" s="313">
        <v>0</v>
      </c>
      <c r="AC725" s="316">
        <v>3517600</v>
      </c>
      <c r="AD725" s="316">
        <v>3517600</v>
      </c>
      <c r="AE725" s="313">
        <v>7035200</v>
      </c>
      <c r="AF725" s="316">
        <v>0</v>
      </c>
      <c r="AG725" s="316">
        <v>0</v>
      </c>
      <c r="AH725" s="313">
        <v>0</v>
      </c>
      <c r="AI725" s="340">
        <v>0</v>
      </c>
      <c r="AJ725" s="236"/>
      <c r="AK725" s="236"/>
      <c r="AL725" s="234"/>
      <c r="AM725" s="219"/>
      <c r="AN725" s="219"/>
      <c r="AO725" s="219"/>
      <c r="AP725" s="219"/>
      <c r="AQ725" s="219"/>
      <c r="AR725" s="219"/>
      <c r="AS725" s="219"/>
      <c r="AT725" s="219"/>
      <c r="AU725" s="219"/>
      <c r="AV725" s="219"/>
      <c r="AW725" s="219"/>
      <c r="AX725" s="219"/>
      <c r="AY725" s="219"/>
      <c r="AZ725" s="219"/>
      <c r="BA725" s="219"/>
      <c r="BB725" s="219"/>
      <c r="BC725" s="219"/>
      <c r="BD725" s="219"/>
      <c r="BE725" s="219"/>
      <c r="BF725" s="219"/>
      <c r="BG725" s="219"/>
      <c r="BH725" s="219"/>
      <c r="BI725" s="219"/>
      <c r="BJ725" s="219"/>
    </row>
    <row r="726" spans="1:62" s="283" customFormat="1" ht="24.6" customHeight="1" x14ac:dyDescent="0.2">
      <c r="A726" s="2"/>
      <c r="B726" s="339">
        <v>120</v>
      </c>
      <c r="C726" s="313">
        <v>6330</v>
      </c>
      <c r="D726" s="313">
        <v>6363</v>
      </c>
      <c r="E726" s="314">
        <v>2</v>
      </c>
      <c r="F726" s="314">
        <v>602</v>
      </c>
      <c r="G726" s="315" t="s">
        <v>193</v>
      </c>
      <c r="H726" s="315" t="s">
        <v>954</v>
      </c>
      <c r="I726" s="315" t="s">
        <v>193</v>
      </c>
      <c r="J726" s="315" t="s">
        <v>193</v>
      </c>
      <c r="K726" s="315" t="s">
        <v>234</v>
      </c>
      <c r="L726" s="314">
        <v>2028</v>
      </c>
      <c r="M726" s="314">
        <v>2028</v>
      </c>
      <c r="N726" s="316">
        <v>0</v>
      </c>
      <c r="O726" s="316">
        <v>4541000</v>
      </c>
      <c r="P726" s="316">
        <v>0</v>
      </c>
      <c r="Q726" s="316">
        <v>0</v>
      </c>
      <c r="R726" s="316">
        <v>0</v>
      </c>
      <c r="S726" s="314"/>
      <c r="T726" s="316">
        <v>0</v>
      </c>
      <c r="U726" s="316">
        <v>0</v>
      </c>
      <c r="V726" s="316">
        <v>0</v>
      </c>
      <c r="W726" s="316">
        <v>0</v>
      </c>
      <c r="X726" s="316">
        <v>0</v>
      </c>
      <c r="Y726" s="316">
        <v>0</v>
      </c>
      <c r="Z726" s="316">
        <v>0</v>
      </c>
      <c r="AA726" s="316">
        <v>0</v>
      </c>
      <c r="AB726" s="313">
        <v>0</v>
      </c>
      <c r="AC726" s="316">
        <v>0</v>
      </c>
      <c r="AD726" s="316">
        <v>0</v>
      </c>
      <c r="AE726" s="313">
        <v>0</v>
      </c>
      <c r="AF726" s="316">
        <v>0</v>
      </c>
      <c r="AG726" s="316">
        <v>4541000</v>
      </c>
      <c r="AH726" s="313">
        <v>4541000</v>
      </c>
      <c r="AI726" s="340">
        <v>0</v>
      </c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s="283" customFormat="1" ht="24.6" customHeight="1" x14ac:dyDescent="0.2">
      <c r="A727" s="2"/>
      <c r="B727" s="339">
        <v>120</v>
      </c>
      <c r="C727" s="313">
        <v>6330</v>
      </c>
      <c r="D727" s="313">
        <v>6363</v>
      </c>
      <c r="E727" s="314">
        <v>1</v>
      </c>
      <c r="F727" s="314">
        <v>602</v>
      </c>
      <c r="G727" s="315" t="s">
        <v>193</v>
      </c>
      <c r="H727" s="315" t="s">
        <v>955</v>
      </c>
      <c r="I727" s="315" t="s">
        <v>193</v>
      </c>
      <c r="J727" s="315" t="s">
        <v>193</v>
      </c>
      <c r="K727" s="315" t="s">
        <v>234</v>
      </c>
      <c r="L727" s="314">
        <v>2027</v>
      </c>
      <c r="M727" s="314">
        <v>2027</v>
      </c>
      <c r="N727" s="316">
        <v>0</v>
      </c>
      <c r="O727" s="316">
        <v>25000000</v>
      </c>
      <c r="P727" s="316">
        <v>0</v>
      </c>
      <c r="Q727" s="316">
        <v>0</v>
      </c>
      <c r="R727" s="316">
        <v>0</v>
      </c>
      <c r="S727" s="314"/>
      <c r="T727" s="316">
        <v>0</v>
      </c>
      <c r="U727" s="316">
        <v>0</v>
      </c>
      <c r="V727" s="316">
        <v>0</v>
      </c>
      <c r="W727" s="316">
        <v>0</v>
      </c>
      <c r="X727" s="316">
        <v>0</v>
      </c>
      <c r="Y727" s="316">
        <v>0</v>
      </c>
      <c r="Z727" s="316">
        <v>0</v>
      </c>
      <c r="AA727" s="316">
        <v>0</v>
      </c>
      <c r="AB727" s="313">
        <v>0</v>
      </c>
      <c r="AC727" s="316">
        <v>12500000</v>
      </c>
      <c r="AD727" s="316">
        <v>12500000</v>
      </c>
      <c r="AE727" s="313">
        <v>25000000</v>
      </c>
      <c r="AF727" s="316">
        <v>0</v>
      </c>
      <c r="AG727" s="316">
        <v>0</v>
      </c>
      <c r="AH727" s="313">
        <v>0</v>
      </c>
      <c r="AI727" s="340">
        <v>0</v>
      </c>
      <c r="AJ727" s="236"/>
      <c r="AK727" s="236"/>
      <c r="AL727" s="234"/>
      <c r="AM727" s="219"/>
      <c r="AN727" s="219"/>
      <c r="AO727" s="219"/>
      <c r="AP727" s="219"/>
      <c r="AQ727" s="219"/>
      <c r="AR727" s="219"/>
      <c r="AS727" s="219"/>
      <c r="AT727" s="219"/>
      <c r="AU727" s="219"/>
      <c r="AV727" s="219"/>
      <c r="AW727" s="219"/>
      <c r="AX727" s="219"/>
      <c r="AY727" s="219"/>
      <c r="AZ727" s="219"/>
      <c r="BA727" s="219"/>
      <c r="BB727" s="219"/>
      <c r="BC727" s="219"/>
      <c r="BD727" s="219"/>
      <c r="BE727" s="219"/>
      <c r="BF727" s="219"/>
      <c r="BG727" s="219"/>
      <c r="BH727" s="219"/>
      <c r="BI727" s="219"/>
      <c r="BJ727" s="219"/>
    </row>
    <row r="728" spans="1:62" s="283" customFormat="1" ht="24.6" customHeight="1" x14ac:dyDescent="0.2">
      <c r="A728" s="2"/>
      <c r="B728" s="339">
        <v>120</v>
      </c>
      <c r="C728" s="313">
        <v>6330</v>
      </c>
      <c r="D728" s="313">
        <v>6363</v>
      </c>
      <c r="E728" s="314">
        <v>2</v>
      </c>
      <c r="F728" s="314">
        <v>602</v>
      </c>
      <c r="G728" s="315" t="s">
        <v>193</v>
      </c>
      <c r="H728" s="315" t="s">
        <v>956</v>
      </c>
      <c r="I728" s="315" t="s">
        <v>193</v>
      </c>
      <c r="J728" s="315" t="s">
        <v>193</v>
      </c>
      <c r="K728" s="315" t="s">
        <v>234</v>
      </c>
      <c r="L728" s="314">
        <v>2028</v>
      </c>
      <c r="M728" s="314">
        <v>2028</v>
      </c>
      <c r="N728" s="316">
        <v>0</v>
      </c>
      <c r="O728" s="316">
        <v>25000000</v>
      </c>
      <c r="P728" s="316">
        <v>0</v>
      </c>
      <c r="Q728" s="316">
        <v>0</v>
      </c>
      <c r="R728" s="316">
        <v>0</v>
      </c>
      <c r="S728" s="314"/>
      <c r="T728" s="316">
        <v>0</v>
      </c>
      <c r="U728" s="316">
        <v>0</v>
      </c>
      <c r="V728" s="316">
        <v>0</v>
      </c>
      <c r="W728" s="316">
        <v>0</v>
      </c>
      <c r="X728" s="316">
        <v>0</v>
      </c>
      <c r="Y728" s="316">
        <v>0</v>
      </c>
      <c r="Z728" s="316">
        <v>0</v>
      </c>
      <c r="AA728" s="316">
        <v>0</v>
      </c>
      <c r="AB728" s="313">
        <v>0</v>
      </c>
      <c r="AC728" s="316">
        <v>0</v>
      </c>
      <c r="AD728" s="316">
        <v>0</v>
      </c>
      <c r="AE728" s="313">
        <v>0</v>
      </c>
      <c r="AF728" s="316">
        <v>12500000</v>
      </c>
      <c r="AG728" s="316">
        <v>12500000</v>
      </c>
      <c r="AH728" s="313">
        <v>25000000</v>
      </c>
      <c r="AI728" s="340">
        <v>0</v>
      </c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s="283" customFormat="1" ht="24.6" customHeight="1" x14ac:dyDescent="0.2">
      <c r="A729" s="2"/>
      <c r="B729" s="339">
        <v>120</v>
      </c>
      <c r="C729" s="313">
        <v>6330</v>
      </c>
      <c r="D729" s="313">
        <v>6363</v>
      </c>
      <c r="E729" s="314">
        <v>2</v>
      </c>
      <c r="F729" s="314">
        <v>602</v>
      </c>
      <c r="G729" s="315" t="s">
        <v>193</v>
      </c>
      <c r="H729" s="315" t="s">
        <v>957</v>
      </c>
      <c r="I729" s="315" t="s">
        <v>193</v>
      </c>
      <c r="J729" s="315" t="s">
        <v>193</v>
      </c>
      <c r="K729" s="315" t="s">
        <v>234</v>
      </c>
      <c r="L729" s="314">
        <v>2018</v>
      </c>
      <c r="M729" s="314">
        <v>2026</v>
      </c>
      <c r="N729" s="316">
        <v>0</v>
      </c>
      <c r="O729" s="316">
        <v>15816145</v>
      </c>
      <c r="P729" s="316">
        <v>816145</v>
      </c>
      <c r="Q729" s="316">
        <v>0</v>
      </c>
      <c r="R729" s="316">
        <v>0</v>
      </c>
      <c r="S729" s="314"/>
      <c r="T729" s="316">
        <v>0</v>
      </c>
      <c r="U729" s="316">
        <v>0</v>
      </c>
      <c r="V729" s="316">
        <v>0</v>
      </c>
      <c r="W729" s="316">
        <v>0</v>
      </c>
      <c r="X729" s="316">
        <v>0</v>
      </c>
      <c r="Y729" s="316">
        <v>0</v>
      </c>
      <c r="Z729" s="316">
        <v>7500000</v>
      </c>
      <c r="AA729" s="316">
        <v>7500000</v>
      </c>
      <c r="AB729" s="313">
        <v>15000000</v>
      </c>
      <c r="AC729" s="316">
        <v>0</v>
      </c>
      <c r="AD729" s="316">
        <v>0</v>
      </c>
      <c r="AE729" s="313">
        <v>0</v>
      </c>
      <c r="AF729" s="316">
        <v>0</v>
      </c>
      <c r="AG729" s="316">
        <v>0</v>
      </c>
      <c r="AH729" s="313">
        <v>0</v>
      </c>
      <c r="AI729" s="340">
        <v>0</v>
      </c>
      <c r="AJ729" s="236"/>
      <c r="AK729" s="236"/>
      <c r="AL729" s="234"/>
      <c r="AM729" s="219"/>
      <c r="AN729" s="219"/>
      <c r="AO729" s="219"/>
      <c r="AP729" s="219"/>
      <c r="AQ729" s="219"/>
      <c r="AR729" s="219"/>
      <c r="AS729" s="219"/>
      <c r="AT729" s="219"/>
      <c r="AU729" s="219"/>
      <c r="AV729" s="219"/>
      <c r="AW729" s="219"/>
      <c r="AX729" s="219"/>
      <c r="AY729" s="219"/>
      <c r="AZ729" s="219"/>
      <c r="BA729" s="219"/>
      <c r="BB729" s="219"/>
      <c r="BC729" s="219"/>
      <c r="BD729" s="219"/>
      <c r="BE729" s="219"/>
      <c r="BF729" s="219"/>
      <c r="BG729" s="219"/>
      <c r="BH729" s="219"/>
      <c r="BI729" s="219"/>
      <c r="BJ729" s="219"/>
    </row>
    <row r="730" spans="1:62" s="283" customFormat="1" ht="24.6" customHeight="1" x14ac:dyDescent="0.2">
      <c r="A730" s="2"/>
      <c r="B730" s="339">
        <v>120</v>
      </c>
      <c r="C730" s="313">
        <v>6330</v>
      </c>
      <c r="D730" s="313">
        <v>6363</v>
      </c>
      <c r="E730" s="314">
        <v>3</v>
      </c>
      <c r="F730" s="314">
        <v>602</v>
      </c>
      <c r="G730" s="315" t="s">
        <v>193</v>
      </c>
      <c r="H730" s="315" t="s">
        <v>958</v>
      </c>
      <c r="I730" s="315" t="s">
        <v>193</v>
      </c>
      <c r="J730" s="315" t="s">
        <v>193</v>
      </c>
      <c r="K730" s="315" t="s">
        <v>234</v>
      </c>
      <c r="L730" s="314">
        <v>2027</v>
      </c>
      <c r="M730" s="314">
        <v>2027</v>
      </c>
      <c r="N730" s="316">
        <v>0</v>
      </c>
      <c r="O730" s="316">
        <v>16000000</v>
      </c>
      <c r="P730" s="316">
        <v>0</v>
      </c>
      <c r="Q730" s="316">
        <v>0</v>
      </c>
      <c r="R730" s="316">
        <v>0</v>
      </c>
      <c r="S730" s="314"/>
      <c r="T730" s="316">
        <v>0</v>
      </c>
      <c r="U730" s="316">
        <v>0</v>
      </c>
      <c r="V730" s="316">
        <v>0</v>
      </c>
      <c r="W730" s="316">
        <v>0</v>
      </c>
      <c r="X730" s="316">
        <v>0</v>
      </c>
      <c r="Y730" s="316">
        <v>0</v>
      </c>
      <c r="Z730" s="316">
        <v>0</v>
      </c>
      <c r="AA730" s="316">
        <v>0</v>
      </c>
      <c r="AB730" s="313">
        <v>0</v>
      </c>
      <c r="AC730" s="316">
        <v>8000000</v>
      </c>
      <c r="AD730" s="316">
        <v>8000000</v>
      </c>
      <c r="AE730" s="313">
        <v>16000000</v>
      </c>
      <c r="AF730" s="316">
        <v>0</v>
      </c>
      <c r="AG730" s="316">
        <v>0</v>
      </c>
      <c r="AH730" s="313">
        <v>0</v>
      </c>
      <c r="AI730" s="340">
        <v>0</v>
      </c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s="283" customFormat="1" ht="24.6" customHeight="1" x14ac:dyDescent="0.2">
      <c r="A731" s="2"/>
      <c r="B731" s="339">
        <v>120</v>
      </c>
      <c r="C731" s="313">
        <v>6330</v>
      </c>
      <c r="D731" s="313">
        <v>6363</v>
      </c>
      <c r="E731" s="314">
        <v>3</v>
      </c>
      <c r="F731" s="314">
        <v>602</v>
      </c>
      <c r="G731" s="315" t="s">
        <v>193</v>
      </c>
      <c r="H731" s="315" t="s">
        <v>959</v>
      </c>
      <c r="I731" s="315" t="s">
        <v>193</v>
      </c>
      <c r="J731" s="315" t="s">
        <v>193</v>
      </c>
      <c r="K731" s="315" t="s">
        <v>234</v>
      </c>
      <c r="L731" s="314">
        <v>2028</v>
      </c>
      <c r="M731" s="314">
        <v>2028</v>
      </c>
      <c r="N731" s="316">
        <v>0</v>
      </c>
      <c r="O731" s="316">
        <v>20000000</v>
      </c>
      <c r="P731" s="316">
        <v>0</v>
      </c>
      <c r="Q731" s="316">
        <v>0</v>
      </c>
      <c r="R731" s="316">
        <v>0</v>
      </c>
      <c r="S731" s="314"/>
      <c r="T731" s="316">
        <v>0</v>
      </c>
      <c r="U731" s="316">
        <v>0</v>
      </c>
      <c r="V731" s="316">
        <v>0</v>
      </c>
      <c r="W731" s="316">
        <v>0</v>
      </c>
      <c r="X731" s="316">
        <v>0</v>
      </c>
      <c r="Y731" s="316">
        <v>0</v>
      </c>
      <c r="Z731" s="316">
        <v>0</v>
      </c>
      <c r="AA731" s="316">
        <v>0</v>
      </c>
      <c r="AB731" s="313">
        <v>0</v>
      </c>
      <c r="AC731" s="316">
        <v>0</v>
      </c>
      <c r="AD731" s="316">
        <v>0</v>
      </c>
      <c r="AE731" s="313">
        <v>0</v>
      </c>
      <c r="AF731" s="316">
        <v>10000000</v>
      </c>
      <c r="AG731" s="316">
        <v>10000000</v>
      </c>
      <c r="AH731" s="313">
        <v>20000000</v>
      </c>
      <c r="AI731" s="340">
        <v>0</v>
      </c>
      <c r="AJ731" s="236"/>
      <c r="AK731" s="236"/>
      <c r="AL731" s="234"/>
      <c r="AM731" s="219"/>
      <c r="AN731" s="219"/>
      <c r="AO731" s="219"/>
      <c r="AP731" s="219"/>
      <c r="AQ731" s="219"/>
      <c r="AR731" s="219"/>
      <c r="AS731" s="219"/>
      <c r="AT731" s="219"/>
      <c r="AU731" s="219"/>
      <c r="AV731" s="219"/>
      <c r="AW731" s="219"/>
      <c r="AX731" s="219"/>
      <c r="AY731" s="219"/>
      <c r="AZ731" s="219"/>
      <c r="BA731" s="219"/>
      <c r="BB731" s="219"/>
      <c r="BC731" s="219"/>
      <c r="BD731" s="219"/>
      <c r="BE731" s="219"/>
      <c r="BF731" s="219"/>
      <c r="BG731" s="219"/>
      <c r="BH731" s="219"/>
      <c r="BI731" s="219"/>
      <c r="BJ731" s="219"/>
    </row>
    <row r="732" spans="1:62" s="283" customFormat="1" ht="24.6" customHeight="1" x14ac:dyDescent="0.2">
      <c r="A732" s="2"/>
      <c r="B732" s="339">
        <v>120</v>
      </c>
      <c r="C732" s="313">
        <v>6330</v>
      </c>
      <c r="D732" s="313">
        <v>6363</v>
      </c>
      <c r="E732" s="314">
        <v>4</v>
      </c>
      <c r="F732" s="314">
        <v>602</v>
      </c>
      <c r="G732" s="315" t="s">
        <v>193</v>
      </c>
      <c r="H732" s="315" t="s">
        <v>960</v>
      </c>
      <c r="I732" s="315" t="s">
        <v>193</v>
      </c>
      <c r="J732" s="315" t="s">
        <v>193</v>
      </c>
      <c r="K732" s="315" t="s">
        <v>234</v>
      </c>
      <c r="L732" s="314">
        <v>2024</v>
      </c>
      <c r="M732" s="314">
        <v>2028</v>
      </c>
      <c r="N732" s="316">
        <v>0</v>
      </c>
      <c r="O732" s="316">
        <v>10214760</v>
      </c>
      <c r="P732" s="316">
        <v>0</v>
      </c>
      <c r="Q732" s="316">
        <v>0</v>
      </c>
      <c r="R732" s="316">
        <v>0</v>
      </c>
      <c r="S732" s="314"/>
      <c r="T732" s="316">
        <v>0</v>
      </c>
      <c r="U732" s="316">
        <v>0</v>
      </c>
      <c r="V732" s="316">
        <v>0</v>
      </c>
      <c r="W732" s="316">
        <v>0</v>
      </c>
      <c r="X732" s="316">
        <v>0</v>
      </c>
      <c r="Y732" s="316">
        <v>0</v>
      </c>
      <c r="Z732" s="316">
        <v>0</v>
      </c>
      <c r="AA732" s="316">
        <v>214760</v>
      </c>
      <c r="AB732" s="313">
        <v>214760</v>
      </c>
      <c r="AC732" s="316">
        <v>0</v>
      </c>
      <c r="AD732" s="316">
        <v>0</v>
      </c>
      <c r="AE732" s="313">
        <v>0</v>
      </c>
      <c r="AF732" s="316">
        <v>5000000</v>
      </c>
      <c r="AG732" s="316">
        <v>5000000</v>
      </c>
      <c r="AH732" s="313">
        <v>10000000</v>
      </c>
      <c r="AI732" s="340">
        <v>0</v>
      </c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s="283" customFormat="1" ht="24.6" customHeight="1" x14ac:dyDescent="0.2">
      <c r="A733" s="2"/>
      <c r="B733" s="339">
        <v>120</v>
      </c>
      <c r="C733" s="313">
        <v>6330</v>
      </c>
      <c r="D733" s="313">
        <v>6363</v>
      </c>
      <c r="E733" s="314">
        <v>2</v>
      </c>
      <c r="F733" s="314">
        <v>602</v>
      </c>
      <c r="G733" s="315" t="s">
        <v>193</v>
      </c>
      <c r="H733" s="315" t="s">
        <v>961</v>
      </c>
      <c r="I733" s="315" t="s">
        <v>193</v>
      </c>
      <c r="J733" s="315" t="s">
        <v>193</v>
      </c>
      <c r="K733" s="315" t="s">
        <v>234</v>
      </c>
      <c r="L733" s="314">
        <v>2027</v>
      </c>
      <c r="M733" s="314">
        <v>2027</v>
      </c>
      <c r="N733" s="316">
        <v>0</v>
      </c>
      <c r="O733" s="316">
        <v>19000000</v>
      </c>
      <c r="P733" s="316">
        <v>0</v>
      </c>
      <c r="Q733" s="316">
        <v>0</v>
      </c>
      <c r="R733" s="316">
        <v>0</v>
      </c>
      <c r="S733" s="314"/>
      <c r="T733" s="316">
        <v>0</v>
      </c>
      <c r="U733" s="316">
        <v>0</v>
      </c>
      <c r="V733" s="316">
        <v>0</v>
      </c>
      <c r="W733" s="316">
        <v>0</v>
      </c>
      <c r="X733" s="316">
        <v>0</v>
      </c>
      <c r="Y733" s="316">
        <v>0</v>
      </c>
      <c r="Z733" s="316">
        <v>0</v>
      </c>
      <c r="AA733" s="316">
        <v>0</v>
      </c>
      <c r="AB733" s="313">
        <v>0</v>
      </c>
      <c r="AC733" s="316">
        <v>9500000</v>
      </c>
      <c r="AD733" s="316">
        <v>9500000</v>
      </c>
      <c r="AE733" s="313">
        <v>19000000</v>
      </c>
      <c r="AF733" s="316">
        <v>0</v>
      </c>
      <c r="AG733" s="316">
        <v>0</v>
      </c>
      <c r="AH733" s="313">
        <v>0</v>
      </c>
      <c r="AI733" s="340">
        <v>0</v>
      </c>
      <c r="AJ733" s="236"/>
      <c r="AK733" s="236"/>
      <c r="AL733" s="234"/>
      <c r="AM733" s="219"/>
      <c r="AN733" s="219"/>
      <c r="AO733" s="219"/>
      <c r="AP733" s="219"/>
      <c r="AQ733" s="219"/>
      <c r="AR733" s="219"/>
      <c r="AS733" s="219"/>
      <c r="AT733" s="219"/>
      <c r="AU733" s="219"/>
      <c r="AV733" s="219"/>
      <c r="AW733" s="219"/>
      <c r="AX733" s="219"/>
      <c r="AY733" s="219"/>
      <c r="AZ733" s="219"/>
      <c r="BA733" s="219"/>
      <c r="BB733" s="219"/>
      <c r="BC733" s="219"/>
      <c r="BD733" s="219"/>
      <c r="BE733" s="219"/>
      <c r="BF733" s="219"/>
      <c r="BG733" s="219"/>
      <c r="BH733" s="219"/>
      <c r="BI733" s="219"/>
      <c r="BJ733" s="219"/>
    </row>
    <row r="734" spans="1:62" s="283" customFormat="1" ht="24.6" customHeight="1" x14ac:dyDescent="0.2">
      <c r="A734" s="2"/>
      <c r="B734" s="339">
        <v>120</v>
      </c>
      <c r="C734" s="313">
        <v>6330</v>
      </c>
      <c r="D734" s="313">
        <v>6363</v>
      </c>
      <c r="E734" s="314">
        <v>1</v>
      </c>
      <c r="F734" s="314">
        <v>602</v>
      </c>
      <c r="G734" s="315" t="s">
        <v>193</v>
      </c>
      <c r="H734" s="315" t="s">
        <v>962</v>
      </c>
      <c r="I734" s="315" t="s">
        <v>193</v>
      </c>
      <c r="J734" s="315" t="s">
        <v>193</v>
      </c>
      <c r="K734" s="315" t="s">
        <v>234</v>
      </c>
      <c r="L734" s="314">
        <v>2025</v>
      </c>
      <c r="M734" s="314">
        <v>2026</v>
      </c>
      <c r="N734" s="316">
        <v>0</v>
      </c>
      <c r="O734" s="316">
        <v>20100350</v>
      </c>
      <c r="P734" s="316">
        <v>0</v>
      </c>
      <c r="Q734" s="316">
        <v>0</v>
      </c>
      <c r="R734" s="316">
        <v>0</v>
      </c>
      <c r="S734" s="314"/>
      <c r="T734" s="316">
        <v>0</v>
      </c>
      <c r="U734" s="316">
        <v>0</v>
      </c>
      <c r="V734" s="316">
        <v>0</v>
      </c>
      <c r="W734" s="316">
        <v>0</v>
      </c>
      <c r="X734" s="316">
        <v>0</v>
      </c>
      <c r="Y734" s="316">
        <v>0</v>
      </c>
      <c r="Z734" s="316">
        <v>6026000</v>
      </c>
      <c r="AA734" s="316">
        <v>14074350</v>
      </c>
      <c r="AB734" s="313">
        <v>20100350</v>
      </c>
      <c r="AC734" s="316">
        <v>0</v>
      </c>
      <c r="AD734" s="316">
        <v>0</v>
      </c>
      <c r="AE734" s="313">
        <v>0</v>
      </c>
      <c r="AF734" s="316">
        <v>0</v>
      </c>
      <c r="AG734" s="316">
        <v>0</v>
      </c>
      <c r="AH734" s="313">
        <v>0</v>
      </c>
      <c r="AI734" s="340">
        <v>0</v>
      </c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s="283" customFormat="1" ht="24.6" customHeight="1" x14ac:dyDescent="0.2">
      <c r="A735" s="2"/>
      <c r="B735" s="339">
        <v>120</v>
      </c>
      <c r="C735" s="313">
        <v>6330</v>
      </c>
      <c r="D735" s="313">
        <v>6363</v>
      </c>
      <c r="E735" s="314">
        <v>1</v>
      </c>
      <c r="F735" s="314">
        <v>602</v>
      </c>
      <c r="G735" s="315" t="s">
        <v>193</v>
      </c>
      <c r="H735" s="315" t="s">
        <v>963</v>
      </c>
      <c r="I735" s="315" t="s">
        <v>193</v>
      </c>
      <c r="J735" s="315" t="s">
        <v>193</v>
      </c>
      <c r="K735" s="315" t="s">
        <v>234</v>
      </c>
      <c r="L735" s="314">
        <v>2019</v>
      </c>
      <c r="M735" s="314">
        <v>2027</v>
      </c>
      <c r="N735" s="316">
        <v>0</v>
      </c>
      <c r="O735" s="316">
        <v>32294630</v>
      </c>
      <c r="P735" s="316">
        <v>294030</v>
      </c>
      <c r="Q735" s="316">
        <v>0</v>
      </c>
      <c r="R735" s="316">
        <v>0</v>
      </c>
      <c r="S735" s="314"/>
      <c r="T735" s="316">
        <v>0</v>
      </c>
      <c r="U735" s="316">
        <v>0</v>
      </c>
      <c r="V735" s="316">
        <v>0</v>
      </c>
      <c r="W735" s="316">
        <v>0</v>
      </c>
      <c r="X735" s="316">
        <v>0</v>
      </c>
      <c r="Y735" s="316">
        <v>0</v>
      </c>
      <c r="Z735" s="316">
        <v>757000</v>
      </c>
      <c r="AA735" s="316">
        <v>0</v>
      </c>
      <c r="AB735" s="313">
        <v>757000</v>
      </c>
      <c r="AC735" s="316">
        <v>8770000</v>
      </c>
      <c r="AD735" s="316">
        <v>0</v>
      </c>
      <c r="AE735" s="313">
        <v>8770000</v>
      </c>
      <c r="AF735" s="316">
        <v>0</v>
      </c>
      <c r="AG735" s="316">
        <v>0</v>
      </c>
      <c r="AH735" s="313">
        <v>0</v>
      </c>
      <c r="AI735" s="340">
        <v>22473600</v>
      </c>
      <c r="AJ735" s="236"/>
      <c r="AK735" s="236"/>
      <c r="AL735" s="234"/>
      <c r="AM735" s="219"/>
      <c r="AN735" s="219"/>
      <c r="AO735" s="219"/>
      <c r="AP735" s="219"/>
      <c r="AQ735" s="219"/>
      <c r="AR735" s="219"/>
      <c r="AS735" s="219"/>
      <c r="AT735" s="219"/>
      <c r="AU735" s="219"/>
      <c r="AV735" s="219"/>
      <c r="AW735" s="219"/>
      <c r="AX735" s="219"/>
      <c r="AY735" s="219"/>
      <c r="AZ735" s="219"/>
      <c r="BA735" s="219"/>
      <c r="BB735" s="219"/>
      <c r="BC735" s="219"/>
      <c r="BD735" s="219"/>
      <c r="BE735" s="219"/>
      <c r="BF735" s="219"/>
      <c r="BG735" s="219"/>
      <c r="BH735" s="219"/>
      <c r="BI735" s="219"/>
      <c r="BJ735" s="219"/>
    </row>
    <row r="736" spans="1:62" s="283" customFormat="1" ht="24.6" customHeight="1" x14ac:dyDescent="0.2">
      <c r="A736" s="2"/>
      <c r="B736" s="339">
        <v>120</v>
      </c>
      <c r="C736" s="313">
        <v>6330</v>
      </c>
      <c r="D736" s="313">
        <v>6363</v>
      </c>
      <c r="E736" s="314">
        <v>2</v>
      </c>
      <c r="F736" s="314">
        <v>602</v>
      </c>
      <c r="G736" s="315" t="s">
        <v>193</v>
      </c>
      <c r="H736" s="315" t="s">
        <v>964</v>
      </c>
      <c r="I736" s="315" t="s">
        <v>193</v>
      </c>
      <c r="J736" s="315" t="s">
        <v>193</v>
      </c>
      <c r="K736" s="315" t="s">
        <v>234</v>
      </c>
      <c r="L736" s="314">
        <v>2018</v>
      </c>
      <c r="M736" s="314">
        <v>2027</v>
      </c>
      <c r="N736" s="316">
        <v>0</v>
      </c>
      <c r="O736" s="316">
        <v>7300790</v>
      </c>
      <c r="P736" s="316">
        <v>240790</v>
      </c>
      <c r="Q736" s="316">
        <v>0</v>
      </c>
      <c r="R736" s="316">
        <v>0</v>
      </c>
      <c r="S736" s="314"/>
      <c r="T736" s="316">
        <v>0</v>
      </c>
      <c r="U736" s="316">
        <v>0</v>
      </c>
      <c r="V736" s="316">
        <v>0</v>
      </c>
      <c r="W736" s="316">
        <v>0</v>
      </c>
      <c r="X736" s="316">
        <v>0</v>
      </c>
      <c r="Y736" s="316">
        <v>0</v>
      </c>
      <c r="Z736" s="316">
        <v>0</v>
      </c>
      <c r="AA736" s="316">
        <v>0</v>
      </c>
      <c r="AB736" s="313">
        <v>0</v>
      </c>
      <c r="AC736" s="316">
        <v>0</v>
      </c>
      <c r="AD736" s="316">
        <v>7060000</v>
      </c>
      <c r="AE736" s="313">
        <v>7060000</v>
      </c>
      <c r="AF736" s="316">
        <v>0</v>
      </c>
      <c r="AG736" s="316">
        <v>0</v>
      </c>
      <c r="AH736" s="313">
        <v>0</v>
      </c>
      <c r="AI736" s="340">
        <v>0</v>
      </c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s="283" customFormat="1" ht="24.6" customHeight="1" x14ac:dyDescent="0.2">
      <c r="A737" s="2"/>
      <c r="B737" s="339">
        <v>120</v>
      </c>
      <c r="C737" s="313">
        <v>6330</v>
      </c>
      <c r="D737" s="313">
        <v>6363</v>
      </c>
      <c r="E737" s="314">
        <v>1</v>
      </c>
      <c r="F737" s="314">
        <v>602</v>
      </c>
      <c r="G737" s="315" t="s">
        <v>193</v>
      </c>
      <c r="H737" s="315" t="s">
        <v>965</v>
      </c>
      <c r="I737" s="315" t="s">
        <v>193</v>
      </c>
      <c r="J737" s="315" t="s">
        <v>193</v>
      </c>
      <c r="K737" s="315" t="s">
        <v>234</v>
      </c>
      <c r="L737" s="314">
        <v>2026</v>
      </c>
      <c r="M737" s="314">
        <v>2026</v>
      </c>
      <c r="N737" s="316">
        <v>0</v>
      </c>
      <c r="O737" s="316">
        <v>100000000</v>
      </c>
      <c r="P737" s="316">
        <v>0</v>
      </c>
      <c r="Q737" s="316">
        <v>0</v>
      </c>
      <c r="R737" s="316">
        <v>0</v>
      </c>
      <c r="S737" s="314"/>
      <c r="T737" s="316">
        <v>0</v>
      </c>
      <c r="U737" s="316">
        <v>0</v>
      </c>
      <c r="V737" s="316">
        <v>0</v>
      </c>
      <c r="W737" s="316">
        <v>0</v>
      </c>
      <c r="X737" s="316">
        <v>0</v>
      </c>
      <c r="Y737" s="316">
        <v>0</v>
      </c>
      <c r="Z737" s="316">
        <v>0</v>
      </c>
      <c r="AA737" s="316">
        <v>100000000</v>
      </c>
      <c r="AB737" s="313">
        <v>100000000</v>
      </c>
      <c r="AC737" s="316">
        <v>0</v>
      </c>
      <c r="AD737" s="316">
        <v>0</v>
      </c>
      <c r="AE737" s="313">
        <v>0</v>
      </c>
      <c r="AF737" s="316">
        <v>0</v>
      </c>
      <c r="AG737" s="316">
        <v>0</v>
      </c>
      <c r="AH737" s="313">
        <v>0</v>
      </c>
      <c r="AI737" s="340">
        <v>0</v>
      </c>
      <c r="AJ737" s="236"/>
      <c r="AK737" s="236"/>
      <c r="AL737" s="234"/>
      <c r="AM737" s="219"/>
      <c r="AN737" s="219"/>
      <c r="AO737" s="219"/>
      <c r="AP737" s="219"/>
      <c r="AQ737" s="219"/>
      <c r="AR737" s="219"/>
      <c r="AS737" s="219"/>
      <c r="AT737" s="219"/>
      <c r="AU737" s="219"/>
      <c r="AV737" s="219"/>
      <c r="AW737" s="219"/>
      <c r="AX737" s="219"/>
      <c r="AY737" s="219"/>
      <c r="AZ737" s="219"/>
      <c r="BA737" s="219"/>
      <c r="BB737" s="219"/>
      <c r="BC737" s="219"/>
      <c r="BD737" s="219"/>
      <c r="BE737" s="219"/>
      <c r="BF737" s="219"/>
      <c r="BG737" s="219"/>
      <c r="BH737" s="219"/>
      <c r="BI737" s="219"/>
      <c r="BJ737" s="219"/>
    </row>
    <row r="738" spans="1:62" s="283" customFormat="1" ht="24.6" customHeight="1" x14ac:dyDescent="0.2">
      <c r="A738" s="2"/>
      <c r="B738" s="339">
        <v>120</v>
      </c>
      <c r="C738" s="313">
        <v>6330</v>
      </c>
      <c r="D738" s="313">
        <v>6363</v>
      </c>
      <c r="E738" s="314">
        <v>3</v>
      </c>
      <c r="F738" s="314">
        <v>602</v>
      </c>
      <c r="G738" s="315" t="s">
        <v>193</v>
      </c>
      <c r="H738" s="315" t="s">
        <v>966</v>
      </c>
      <c r="I738" s="315" t="s">
        <v>193</v>
      </c>
      <c r="J738" s="315" t="s">
        <v>193</v>
      </c>
      <c r="K738" s="315" t="s">
        <v>234</v>
      </c>
      <c r="L738" s="314">
        <v>2024</v>
      </c>
      <c r="M738" s="314">
        <v>2027</v>
      </c>
      <c r="N738" s="316">
        <v>0</v>
      </c>
      <c r="O738" s="316">
        <v>10516670</v>
      </c>
      <c r="P738" s="316">
        <v>0</v>
      </c>
      <c r="Q738" s="316">
        <v>516670</v>
      </c>
      <c r="R738" s="316">
        <v>0</v>
      </c>
      <c r="S738" s="314"/>
      <c r="T738" s="316">
        <v>0</v>
      </c>
      <c r="U738" s="316">
        <v>0</v>
      </c>
      <c r="V738" s="316">
        <v>0</v>
      </c>
      <c r="W738" s="316">
        <v>0</v>
      </c>
      <c r="X738" s="316">
        <v>0</v>
      </c>
      <c r="Y738" s="316">
        <v>0</v>
      </c>
      <c r="Z738" s="316">
        <v>0</v>
      </c>
      <c r="AA738" s="316">
        <v>0</v>
      </c>
      <c r="AB738" s="313">
        <v>0</v>
      </c>
      <c r="AC738" s="316">
        <v>5000000</v>
      </c>
      <c r="AD738" s="316">
        <v>5000000</v>
      </c>
      <c r="AE738" s="313">
        <v>10000000</v>
      </c>
      <c r="AF738" s="316">
        <v>0</v>
      </c>
      <c r="AG738" s="316">
        <v>0</v>
      </c>
      <c r="AH738" s="313">
        <v>0</v>
      </c>
      <c r="AI738" s="340">
        <v>0</v>
      </c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s="283" customFormat="1" ht="24.6" customHeight="1" x14ac:dyDescent="0.2">
      <c r="A739" s="2"/>
      <c r="B739" s="339">
        <v>120</v>
      </c>
      <c r="C739" s="313">
        <v>6330</v>
      </c>
      <c r="D739" s="313">
        <v>6363</v>
      </c>
      <c r="E739" s="314">
        <v>2</v>
      </c>
      <c r="F739" s="314">
        <v>602</v>
      </c>
      <c r="G739" s="315" t="s">
        <v>193</v>
      </c>
      <c r="H739" s="315" t="s">
        <v>789</v>
      </c>
      <c r="I739" s="315" t="s">
        <v>193</v>
      </c>
      <c r="J739" s="315" t="s">
        <v>193</v>
      </c>
      <c r="K739" s="315" t="s">
        <v>234</v>
      </c>
      <c r="L739" s="314">
        <v>2021</v>
      </c>
      <c r="M739" s="314">
        <v>2025</v>
      </c>
      <c r="N739" s="316">
        <v>11942000</v>
      </c>
      <c r="O739" s="316">
        <v>16384000</v>
      </c>
      <c r="P739" s="316">
        <v>0</v>
      </c>
      <c r="Q739" s="316">
        <v>0</v>
      </c>
      <c r="R739" s="316">
        <v>16384000</v>
      </c>
      <c r="S739" s="314"/>
      <c r="T739" s="316">
        <v>0</v>
      </c>
      <c r="U739" s="316">
        <v>0</v>
      </c>
      <c r="V739" s="316">
        <v>0</v>
      </c>
      <c r="W739" s="316">
        <v>8192000</v>
      </c>
      <c r="X739" s="316">
        <v>0</v>
      </c>
      <c r="Y739" s="316">
        <v>8192000</v>
      </c>
      <c r="Z739" s="316">
        <v>0</v>
      </c>
      <c r="AA739" s="316">
        <v>0</v>
      </c>
      <c r="AB739" s="313">
        <v>0</v>
      </c>
      <c r="AC739" s="316">
        <v>0</v>
      </c>
      <c r="AD739" s="316">
        <v>0</v>
      </c>
      <c r="AE739" s="313">
        <v>0</v>
      </c>
      <c r="AF739" s="316">
        <v>0</v>
      </c>
      <c r="AG739" s="316">
        <v>0</v>
      </c>
      <c r="AH739" s="313">
        <v>0</v>
      </c>
      <c r="AI739" s="340">
        <v>0</v>
      </c>
      <c r="AJ739" s="236"/>
      <c r="AK739" s="236"/>
      <c r="AL739" s="234"/>
      <c r="AM739" s="219"/>
      <c r="AN739" s="219"/>
      <c r="AO739" s="219"/>
      <c r="AP739" s="219"/>
      <c r="AQ739" s="219"/>
      <c r="AR739" s="219"/>
      <c r="AS739" s="219"/>
      <c r="AT739" s="219"/>
      <c r="AU739" s="219"/>
      <c r="AV739" s="219"/>
      <c r="AW739" s="219"/>
      <c r="AX739" s="219"/>
      <c r="AY739" s="219"/>
      <c r="AZ739" s="219"/>
      <c r="BA739" s="219"/>
      <c r="BB739" s="219"/>
      <c r="BC739" s="219"/>
      <c r="BD739" s="219"/>
      <c r="BE739" s="219"/>
      <c r="BF739" s="219"/>
      <c r="BG739" s="219"/>
      <c r="BH739" s="219"/>
      <c r="BI739" s="219"/>
      <c r="BJ739" s="219"/>
    </row>
    <row r="740" spans="1:62" s="283" customFormat="1" ht="24.6" customHeight="1" x14ac:dyDescent="0.2">
      <c r="A740" s="2"/>
      <c r="B740" s="339">
        <v>120</v>
      </c>
      <c r="C740" s="313">
        <v>6330</v>
      </c>
      <c r="D740" s="313">
        <v>6363</v>
      </c>
      <c r="E740" s="314">
        <v>3</v>
      </c>
      <c r="F740" s="314">
        <v>602</v>
      </c>
      <c r="G740" s="315" t="s">
        <v>193</v>
      </c>
      <c r="H740" s="315" t="s">
        <v>967</v>
      </c>
      <c r="I740" s="315" t="s">
        <v>193</v>
      </c>
      <c r="J740" s="315" t="s">
        <v>193</v>
      </c>
      <c r="K740" s="315" t="s">
        <v>234</v>
      </c>
      <c r="L740" s="314">
        <v>2028</v>
      </c>
      <c r="M740" s="314">
        <v>2028</v>
      </c>
      <c r="N740" s="316">
        <v>0</v>
      </c>
      <c r="O740" s="316">
        <v>10000000</v>
      </c>
      <c r="P740" s="316">
        <v>0</v>
      </c>
      <c r="Q740" s="316">
        <v>0</v>
      </c>
      <c r="R740" s="316">
        <v>0</v>
      </c>
      <c r="S740" s="314"/>
      <c r="T740" s="316">
        <v>0</v>
      </c>
      <c r="U740" s="316">
        <v>0</v>
      </c>
      <c r="V740" s="316">
        <v>0</v>
      </c>
      <c r="W740" s="316">
        <v>0</v>
      </c>
      <c r="X740" s="316">
        <v>0</v>
      </c>
      <c r="Y740" s="316">
        <v>0</v>
      </c>
      <c r="Z740" s="316">
        <v>0</v>
      </c>
      <c r="AA740" s="316">
        <v>0</v>
      </c>
      <c r="AB740" s="313">
        <v>0</v>
      </c>
      <c r="AC740" s="316">
        <v>0</v>
      </c>
      <c r="AD740" s="316">
        <v>0</v>
      </c>
      <c r="AE740" s="313">
        <v>0</v>
      </c>
      <c r="AF740" s="316">
        <v>0</v>
      </c>
      <c r="AG740" s="316">
        <v>10000000</v>
      </c>
      <c r="AH740" s="313">
        <v>10000000</v>
      </c>
      <c r="AI740" s="340">
        <v>0</v>
      </c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s="283" customFormat="1" ht="24.6" customHeight="1" x14ac:dyDescent="0.2">
      <c r="A741" s="2"/>
      <c r="B741" s="339">
        <v>120</v>
      </c>
      <c r="C741" s="313">
        <v>6330</v>
      </c>
      <c r="D741" s="313">
        <v>6363</v>
      </c>
      <c r="E741" s="314">
        <v>2</v>
      </c>
      <c r="F741" s="314">
        <v>602</v>
      </c>
      <c r="G741" s="315" t="s">
        <v>193</v>
      </c>
      <c r="H741" s="315" t="s">
        <v>968</v>
      </c>
      <c r="I741" s="315" t="s">
        <v>193</v>
      </c>
      <c r="J741" s="315" t="s">
        <v>193</v>
      </c>
      <c r="K741" s="315" t="s">
        <v>234</v>
      </c>
      <c r="L741" s="314">
        <v>2020</v>
      </c>
      <c r="M741" s="314">
        <v>2026</v>
      </c>
      <c r="N741" s="316">
        <v>0</v>
      </c>
      <c r="O741" s="316">
        <v>12679879</v>
      </c>
      <c r="P741" s="316">
        <v>241879</v>
      </c>
      <c r="Q741" s="316">
        <v>0</v>
      </c>
      <c r="R741" s="316">
        <v>0</v>
      </c>
      <c r="S741" s="314"/>
      <c r="T741" s="316">
        <v>0</v>
      </c>
      <c r="U741" s="316">
        <v>0</v>
      </c>
      <c r="V741" s="316">
        <v>0</v>
      </c>
      <c r="W741" s="316">
        <v>0</v>
      </c>
      <c r="X741" s="316">
        <v>0</v>
      </c>
      <c r="Y741" s="316">
        <v>0</v>
      </c>
      <c r="Z741" s="316">
        <v>6219000</v>
      </c>
      <c r="AA741" s="316">
        <v>6219000</v>
      </c>
      <c r="AB741" s="313">
        <v>12438000</v>
      </c>
      <c r="AC741" s="316">
        <v>0</v>
      </c>
      <c r="AD741" s="316">
        <v>0</v>
      </c>
      <c r="AE741" s="313">
        <v>0</v>
      </c>
      <c r="AF741" s="316">
        <v>0</v>
      </c>
      <c r="AG741" s="316">
        <v>0</v>
      </c>
      <c r="AH741" s="313">
        <v>0</v>
      </c>
      <c r="AI741" s="340">
        <v>0</v>
      </c>
      <c r="AJ741" s="236"/>
      <c r="AK741" s="236"/>
      <c r="AL741" s="234"/>
      <c r="AM741" s="219"/>
      <c r="AN741" s="219"/>
      <c r="AO741" s="219"/>
      <c r="AP741" s="219"/>
      <c r="AQ741" s="219"/>
      <c r="AR741" s="219"/>
      <c r="AS741" s="219"/>
      <c r="AT741" s="219"/>
      <c r="AU741" s="219"/>
      <c r="AV741" s="219"/>
      <c r="AW741" s="219"/>
      <c r="AX741" s="219"/>
      <c r="AY741" s="219"/>
      <c r="AZ741" s="219"/>
      <c r="BA741" s="219"/>
      <c r="BB741" s="219"/>
      <c r="BC741" s="219"/>
      <c r="BD741" s="219"/>
      <c r="BE741" s="219"/>
      <c r="BF741" s="219"/>
      <c r="BG741" s="219"/>
      <c r="BH741" s="219"/>
      <c r="BI741" s="219"/>
      <c r="BJ741" s="219"/>
    </row>
    <row r="742" spans="1:62" s="283" customFormat="1" ht="24.6" customHeight="1" x14ac:dyDescent="0.2">
      <c r="A742" s="2"/>
      <c r="B742" s="339">
        <v>120</v>
      </c>
      <c r="C742" s="313">
        <v>6330</v>
      </c>
      <c r="D742" s="313">
        <v>6363</v>
      </c>
      <c r="E742" s="314">
        <v>3</v>
      </c>
      <c r="F742" s="314">
        <v>602</v>
      </c>
      <c r="G742" s="315" t="s">
        <v>193</v>
      </c>
      <c r="H742" s="315" t="s">
        <v>969</v>
      </c>
      <c r="I742" s="315" t="s">
        <v>193</v>
      </c>
      <c r="J742" s="315" t="s">
        <v>193</v>
      </c>
      <c r="K742" s="315" t="s">
        <v>234</v>
      </c>
      <c r="L742" s="314">
        <v>2016</v>
      </c>
      <c r="M742" s="314">
        <v>2028</v>
      </c>
      <c r="N742" s="316">
        <v>0</v>
      </c>
      <c r="O742" s="316">
        <v>22315540</v>
      </c>
      <c r="P742" s="316">
        <v>412610</v>
      </c>
      <c r="Q742" s="316">
        <v>0</v>
      </c>
      <c r="R742" s="316">
        <v>0</v>
      </c>
      <c r="S742" s="314"/>
      <c r="T742" s="316">
        <v>0</v>
      </c>
      <c r="U742" s="316">
        <v>0</v>
      </c>
      <c r="V742" s="316">
        <v>0</v>
      </c>
      <c r="W742" s="316">
        <v>0</v>
      </c>
      <c r="X742" s="316">
        <v>0</v>
      </c>
      <c r="Y742" s="316">
        <v>0</v>
      </c>
      <c r="Z742" s="316">
        <v>0</v>
      </c>
      <c r="AA742" s="316">
        <v>0</v>
      </c>
      <c r="AB742" s="313">
        <v>0</v>
      </c>
      <c r="AC742" s="316">
        <v>0</v>
      </c>
      <c r="AD742" s="316">
        <v>0</v>
      </c>
      <c r="AE742" s="313">
        <v>0</v>
      </c>
      <c r="AF742" s="316">
        <v>8761172</v>
      </c>
      <c r="AG742" s="316">
        <v>13141758</v>
      </c>
      <c r="AH742" s="313">
        <v>21902930</v>
      </c>
      <c r="AI742" s="340">
        <v>0</v>
      </c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s="283" customFormat="1" ht="24.6" customHeight="1" x14ac:dyDescent="0.2">
      <c r="A743" s="2"/>
      <c r="B743" s="339">
        <v>120</v>
      </c>
      <c r="C743" s="313">
        <v>6330</v>
      </c>
      <c r="D743" s="313">
        <v>6363</v>
      </c>
      <c r="E743" s="314">
        <v>1</v>
      </c>
      <c r="F743" s="314">
        <v>602</v>
      </c>
      <c r="G743" s="315" t="s">
        <v>193</v>
      </c>
      <c r="H743" s="315" t="s">
        <v>970</v>
      </c>
      <c r="I743" s="315" t="s">
        <v>193</v>
      </c>
      <c r="J743" s="315" t="s">
        <v>193</v>
      </c>
      <c r="K743" s="315" t="s">
        <v>234</v>
      </c>
      <c r="L743" s="314">
        <v>2025</v>
      </c>
      <c r="M743" s="314">
        <v>2026</v>
      </c>
      <c r="N743" s="316">
        <v>0</v>
      </c>
      <c r="O743" s="316">
        <v>12500400</v>
      </c>
      <c r="P743" s="316">
        <v>0</v>
      </c>
      <c r="Q743" s="316">
        <v>0</v>
      </c>
      <c r="R743" s="316">
        <v>0</v>
      </c>
      <c r="S743" s="314"/>
      <c r="T743" s="316">
        <v>0</v>
      </c>
      <c r="U743" s="316">
        <v>0</v>
      </c>
      <c r="V743" s="316">
        <v>0</v>
      </c>
      <c r="W743" s="316">
        <v>0</v>
      </c>
      <c r="X743" s="316">
        <v>0</v>
      </c>
      <c r="Y743" s="316">
        <v>0</v>
      </c>
      <c r="Z743" s="316">
        <v>8788000</v>
      </c>
      <c r="AA743" s="316">
        <v>3712400</v>
      </c>
      <c r="AB743" s="313">
        <v>12500400</v>
      </c>
      <c r="AC743" s="316">
        <v>0</v>
      </c>
      <c r="AD743" s="316">
        <v>0</v>
      </c>
      <c r="AE743" s="313">
        <v>0</v>
      </c>
      <c r="AF743" s="316">
        <v>0</v>
      </c>
      <c r="AG743" s="316">
        <v>0</v>
      </c>
      <c r="AH743" s="313">
        <v>0</v>
      </c>
      <c r="AI743" s="340">
        <v>0</v>
      </c>
      <c r="AJ743" s="236"/>
      <c r="AK743" s="236"/>
      <c r="AL743" s="234"/>
      <c r="AM743" s="219"/>
      <c r="AN743" s="219"/>
      <c r="AO743" s="219"/>
      <c r="AP743" s="219"/>
      <c r="AQ743" s="219"/>
      <c r="AR743" s="219"/>
      <c r="AS743" s="219"/>
      <c r="AT743" s="219"/>
      <c r="AU743" s="219"/>
      <c r="AV743" s="219"/>
      <c r="AW743" s="219"/>
      <c r="AX743" s="219"/>
      <c r="AY743" s="219"/>
      <c r="AZ743" s="219"/>
      <c r="BA743" s="219"/>
      <c r="BB743" s="219"/>
      <c r="BC743" s="219"/>
      <c r="BD743" s="219"/>
      <c r="BE743" s="219"/>
      <c r="BF743" s="219"/>
      <c r="BG743" s="219"/>
      <c r="BH743" s="219"/>
      <c r="BI743" s="219"/>
      <c r="BJ743" s="219"/>
    </row>
    <row r="744" spans="1:62" s="283" customFormat="1" ht="24.6" customHeight="1" x14ac:dyDescent="0.2">
      <c r="A744" s="2"/>
      <c r="B744" s="339">
        <v>120</v>
      </c>
      <c r="C744" s="313">
        <v>6330</v>
      </c>
      <c r="D744" s="313">
        <v>6363</v>
      </c>
      <c r="E744" s="314">
        <v>2</v>
      </c>
      <c r="F744" s="314">
        <v>602</v>
      </c>
      <c r="G744" s="315" t="s">
        <v>193</v>
      </c>
      <c r="H744" s="315" t="s">
        <v>971</v>
      </c>
      <c r="I744" s="315" t="s">
        <v>193</v>
      </c>
      <c r="J744" s="315" t="s">
        <v>193</v>
      </c>
      <c r="K744" s="315" t="s">
        <v>234</v>
      </c>
      <c r="L744" s="314">
        <v>2027</v>
      </c>
      <c r="M744" s="314">
        <v>2027</v>
      </c>
      <c r="N744" s="316">
        <v>0</v>
      </c>
      <c r="O744" s="316">
        <v>10781000</v>
      </c>
      <c r="P744" s="316">
        <v>0</v>
      </c>
      <c r="Q744" s="316">
        <v>0</v>
      </c>
      <c r="R744" s="316">
        <v>0</v>
      </c>
      <c r="S744" s="314"/>
      <c r="T744" s="316">
        <v>0</v>
      </c>
      <c r="U744" s="316">
        <v>0</v>
      </c>
      <c r="V744" s="316">
        <v>0</v>
      </c>
      <c r="W744" s="316">
        <v>0</v>
      </c>
      <c r="X744" s="316">
        <v>0</v>
      </c>
      <c r="Y744" s="316">
        <v>0</v>
      </c>
      <c r="Z744" s="316">
        <v>0</v>
      </c>
      <c r="AA744" s="316">
        <v>0</v>
      </c>
      <c r="AB744" s="313">
        <v>0</v>
      </c>
      <c r="AC744" s="316">
        <v>5390500</v>
      </c>
      <c r="AD744" s="316">
        <v>5390500</v>
      </c>
      <c r="AE744" s="313">
        <v>10781000</v>
      </c>
      <c r="AF744" s="316">
        <v>0</v>
      </c>
      <c r="AG744" s="316">
        <v>0</v>
      </c>
      <c r="AH744" s="313">
        <v>0</v>
      </c>
      <c r="AI744" s="340">
        <v>0</v>
      </c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s="283" customFormat="1" ht="24.6" customHeight="1" x14ac:dyDescent="0.2">
      <c r="A745" s="2"/>
      <c r="B745" s="339">
        <v>120</v>
      </c>
      <c r="C745" s="313">
        <v>6330</v>
      </c>
      <c r="D745" s="313">
        <v>6363</v>
      </c>
      <c r="E745" s="314">
        <v>4</v>
      </c>
      <c r="F745" s="314">
        <v>602</v>
      </c>
      <c r="G745" s="315" t="s">
        <v>193</v>
      </c>
      <c r="H745" s="315" t="s">
        <v>972</v>
      </c>
      <c r="I745" s="315" t="s">
        <v>193</v>
      </c>
      <c r="J745" s="315" t="s">
        <v>193</v>
      </c>
      <c r="K745" s="315" t="s">
        <v>234</v>
      </c>
      <c r="L745" s="314">
        <v>2022</v>
      </c>
      <c r="M745" s="314">
        <v>2028</v>
      </c>
      <c r="N745" s="316">
        <v>0</v>
      </c>
      <c r="O745" s="316">
        <v>15887550</v>
      </c>
      <c r="P745" s="316">
        <v>187550</v>
      </c>
      <c r="Q745" s="316">
        <v>0</v>
      </c>
      <c r="R745" s="316">
        <v>0</v>
      </c>
      <c r="S745" s="314"/>
      <c r="T745" s="316">
        <v>0</v>
      </c>
      <c r="U745" s="316">
        <v>0</v>
      </c>
      <c r="V745" s="316">
        <v>0</v>
      </c>
      <c r="W745" s="316">
        <v>0</v>
      </c>
      <c r="X745" s="316">
        <v>0</v>
      </c>
      <c r="Y745" s="316">
        <v>0</v>
      </c>
      <c r="Z745" s="316">
        <v>0</v>
      </c>
      <c r="AA745" s="316">
        <v>700000</v>
      </c>
      <c r="AB745" s="313">
        <v>700000</v>
      </c>
      <c r="AC745" s="316">
        <v>0</v>
      </c>
      <c r="AD745" s="316">
        <v>0</v>
      </c>
      <c r="AE745" s="313">
        <v>0</v>
      </c>
      <c r="AF745" s="316">
        <v>7500000</v>
      </c>
      <c r="AG745" s="316">
        <v>7500000</v>
      </c>
      <c r="AH745" s="313">
        <v>15000000</v>
      </c>
      <c r="AI745" s="340">
        <v>0</v>
      </c>
      <c r="AJ745" s="236"/>
      <c r="AK745" s="236"/>
      <c r="AL745" s="234"/>
      <c r="AM745" s="219"/>
      <c r="AN745" s="219"/>
      <c r="AO745" s="219"/>
      <c r="AP745" s="219"/>
      <c r="AQ745" s="219"/>
      <c r="AR745" s="219"/>
      <c r="AS745" s="219"/>
      <c r="AT745" s="219"/>
      <c r="AU745" s="219"/>
      <c r="AV745" s="219"/>
      <c r="AW745" s="219"/>
      <c r="AX745" s="219"/>
      <c r="AY745" s="219"/>
      <c r="AZ745" s="219"/>
      <c r="BA745" s="219"/>
      <c r="BB745" s="219"/>
      <c r="BC745" s="219"/>
      <c r="BD745" s="219"/>
      <c r="BE745" s="219"/>
      <c r="BF745" s="219"/>
      <c r="BG745" s="219"/>
      <c r="BH745" s="219"/>
      <c r="BI745" s="219"/>
      <c r="BJ745" s="219"/>
    </row>
    <row r="746" spans="1:62" s="283" customFormat="1" ht="24.6" customHeight="1" x14ac:dyDescent="0.2">
      <c r="A746" s="2"/>
      <c r="B746" s="339">
        <v>120</v>
      </c>
      <c r="C746" s="313">
        <v>6330</v>
      </c>
      <c r="D746" s="313">
        <v>6363</v>
      </c>
      <c r="E746" s="314">
        <v>2</v>
      </c>
      <c r="F746" s="314">
        <v>602</v>
      </c>
      <c r="G746" s="315" t="s">
        <v>193</v>
      </c>
      <c r="H746" s="315" t="s">
        <v>973</v>
      </c>
      <c r="I746" s="315" t="s">
        <v>193</v>
      </c>
      <c r="J746" s="315" t="s">
        <v>193</v>
      </c>
      <c r="K746" s="315" t="s">
        <v>234</v>
      </c>
      <c r="L746" s="314">
        <v>2024</v>
      </c>
      <c r="M746" s="314">
        <v>2026</v>
      </c>
      <c r="N746" s="316">
        <v>0</v>
      </c>
      <c r="O746" s="316">
        <v>5889580</v>
      </c>
      <c r="P746" s="316">
        <v>0</v>
      </c>
      <c r="Q746" s="316">
        <v>239580</v>
      </c>
      <c r="R746" s="316">
        <v>0</v>
      </c>
      <c r="S746" s="314"/>
      <c r="T746" s="316">
        <v>0</v>
      </c>
      <c r="U746" s="316">
        <v>0</v>
      </c>
      <c r="V746" s="316">
        <v>0</v>
      </c>
      <c r="W746" s="316">
        <v>0</v>
      </c>
      <c r="X746" s="316">
        <v>0</v>
      </c>
      <c r="Y746" s="316">
        <v>0</v>
      </c>
      <c r="Z746" s="316">
        <v>0</v>
      </c>
      <c r="AA746" s="316">
        <v>5650000</v>
      </c>
      <c r="AB746" s="313">
        <v>5650000</v>
      </c>
      <c r="AC746" s="316">
        <v>0</v>
      </c>
      <c r="AD746" s="316">
        <v>0</v>
      </c>
      <c r="AE746" s="313">
        <v>0</v>
      </c>
      <c r="AF746" s="316">
        <v>0</v>
      </c>
      <c r="AG746" s="316">
        <v>0</v>
      </c>
      <c r="AH746" s="313">
        <v>0</v>
      </c>
      <c r="AI746" s="340">
        <v>0</v>
      </c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s="283" customFormat="1" ht="24.6" customHeight="1" x14ac:dyDescent="0.2">
      <c r="A747" s="2"/>
      <c r="B747" s="339">
        <v>120</v>
      </c>
      <c r="C747" s="313">
        <v>6330</v>
      </c>
      <c r="D747" s="313">
        <v>6363</v>
      </c>
      <c r="E747" s="314">
        <v>1</v>
      </c>
      <c r="F747" s="314">
        <v>606</v>
      </c>
      <c r="G747" s="315" t="s">
        <v>217</v>
      </c>
      <c r="H747" s="315" t="s">
        <v>790</v>
      </c>
      <c r="I747" s="315" t="s">
        <v>217</v>
      </c>
      <c r="J747" s="315" t="s">
        <v>217</v>
      </c>
      <c r="K747" s="315" t="s">
        <v>634</v>
      </c>
      <c r="L747" s="314">
        <v>2022</v>
      </c>
      <c r="M747" s="314">
        <v>2027</v>
      </c>
      <c r="N747" s="316">
        <v>0</v>
      </c>
      <c r="O747" s="316">
        <v>134283400</v>
      </c>
      <c r="P747" s="316">
        <v>181500</v>
      </c>
      <c r="Q747" s="316">
        <v>4101900</v>
      </c>
      <c r="R747" s="316">
        <v>35000000</v>
      </c>
      <c r="S747" s="314"/>
      <c r="T747" s="316">
        <v>0</v>
      </c>
      <c r="U747" s="316">
        <v>5000000</v>
      </c>
      <c r="V747" s="316">
        <v>0</v>
      </c>
      <c r="W747" s="316">
        <v>10000000</v>
      </c>
      <c r="X747" s="316">
        <v>0</v>
      </c>
      <c r="Y747" s="316">
        <v>20000000</v>
      </c>
      <c r="Z747" s="316">
        <v>0</v>
      </c>
      <c r="AA747" s="316">
        <v>65000000</v>
      </c>
      <c r="AB747" s="313">
        <v>65000000</v>
      </c>
      <c r="AC747" s="316">
        <v>0</v>
      </c>
      <c r="AD747" s="316">
        <v>30000000</v>
      </c>
      <c r="AE747" s="313">
        <v>30000000</v>
      </c>
      <c r="AF747" s="316">
        <v>0</v>
      </c>
      <c r="AG747" s="316">
        <v>0</v>
      </c>
      <c r="AH747" s="313">
        <v>0</v>
      </c>
      <c r="AI747" s="340">
        <v>0</v>
      </c>
      <c r="AJ747" s="236"/>
      <c r="AK747" s="236"/>
      <c r="AL747" s="234"/>
      <c r="AM747" s="219"/>
      <c r="AN747" s="219"/>
      <c r="AO747" s="219"/>
      <c r="AP747" s="219"/>
      <c r="AQ747" s="219"/>
      <c r="AR747" s="219"/>
      <c r="AS747" s="219"/>
      <c r="AT747" s="219"/>
      <c r="AU747" s="219"/>
      <c r="AV747" s="219"/>
      <c r="AW747" s="219"/>
      <c r="AX747" s="219"/>
      <c r="AY747" s="219"/>
      <c r="AZ747" s="219"/>
      <c r="BA747" s="219"/>
      <c r="BB747" s="219"/>
      <c r="BC747" s="219"/>
      <c r="BD747" s="219"/>
      <c r="BE747" s="219"/>
      <c r="BF747" s="219"/>
      <c r="BG747" s="219"/>
      <c r="BH747" s="219"/>
      <c r="BI747" s="219"/>
      <c r="BJ747" s="219"/>
    </row>
    <row r="748" spans="1:62" s="283" customFormat="1" ht="24.6" customHeight="1" x14ac:dyDescent="0.2">
      <c r="A748" s="2"/>
      <c r="B748" s="339">
        <v>120</v>
      </c>
      <c r="C748" s="313">
        <v>6330</v>
      </c>
      <c r="D748" s="313">
        <v>6363</v>
      </c>
      <c r="E748" s="314">
        <v>3</v>
      </c>
      <c r="F748" s="314">
        <v>614</v>
      </c>
      <c r="G748" s="315" t="s">
        <v>315</v>
      </c>
      <c r="H748" s="315" t="s">
        <v>974</v>
      </c>
      <c r="I748" s="315" t="s">
        <v>315</v>
      </c>
      <c r="J748" s="315" t="s">
        <v>315</v>
      </c>
      <c r="K748" s="315" t="s">
        <v>356</v>
      </c>
      <c r="L748" s="314">
        <v>2026</v>
      </c>
      <c r="M748" s="314">
        <v>2026</v>
      </c>
      <c r="N748" s="316">
        <v>0</v>
      </c>
      <c r="O748" s="316">
        <v>2000000</v>
      </c>
      <c r="P748" s="316">
        <v>0</v>
      </c>
      <c r="Q748" s="316">
        <v>0</v>
      </c>
      <c r="R748" s="316">
        <v>0</v>
      </c>
      <c r="S748" s="314"/>
      <c r="T748" s="316">
        <v>0</v>
      </c>
      <c r="U748" s="316">
        <v>0</v>
      </c>
      <c r="V748" s="316">
        <v>0</v>
      </c>
      <c r="W748" s="316">
        <v>0</v>
      </c>
      <c r="X748" s="316">
        <v>0</v>
      </c>
      <c r="Y748" s="316">
        <v>0</v>
      </c>
      <c r="Z748" s="316">
        <v>1400000</v>
      </c>
      <c r="AA748" s="316">
        <v>600000</v>
      </c>
      <c r="AB748" s="313">
        <v>2000000</v>
      </c>
      <c r="AC748" s="316">
        <v>0</v>
      </c>
      <c r="AD748" s="316">
        <v>0</v>
      </c>
      <c r="AE748" s="313">
        <v>0</v>
      </c>
      <c r="AF748" s="316">
        <v>0</v>
      </c>
      <c r="AG748" s="316">
        <v>0</v>
      </c>
      <c r="AH748" s="313">
        <v>0</v>
      </c>
      <c r="AI748" s="340">
        <v>0</v>
      </c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s="283" customFormat="1" ht="24.6" customHeight="1" x14ac:dyDescent="0.2">
      <c r="A749" s="2"/>
      <c r="B749" s="339">
        <v>120</v>
      </c>
      <c r="C749" s="313">
        <v>6330</v>
      </c>
      <c r="D749" s="313">
        <v>6363</v>
      </c>
      <c r="E749" s="314">
        <v>2</v>
      </c>
      <c r="F749" s="314">
        <v>614</v>
      </c>
      <c r="G749" s="315" t="s">
        <v>315</v>
      </c>
      <c r="H749" s="315" t="s">
        <v>975</v>
      </c>
      <c r="I749" s="315" t="s">
        <v>315</v>
      </c>
      <c r="J749" s="315" t="s">
        <v>315</v>
      </c>
      <c r="K749" s="315" t="s">
        <v>356</v>
      </c>
      <c r="L749" s="314">
        <v>2017</v>
      </c>
      <c r="M749" s="314">
        <v>2028</v>
      </c>
      <c r="N749" s="316">
        <v>0</v>
      </c>
      <c r="O749" s="316">
        <v>26423500</v>
      </c>
      <c r="P749" s="316">
        <v>423500</v>
      </c>
      <c r="Q749" s="316">
        <v>0</v>
      </c>
      <c r="R749" s="316">
        <v>0</v>
      </c>
      <c r="S749" s="314"/>
      <c r="T749" s="316">
        <v>0</v>
      </c>
      <c r="U749" s="316">
        <v>0</v>
      </c>
      <c r="V749" s="316">
        <v>0</v>
      </c>
      <c r="W749" s="316">
        <v>0</v>
      </c>
      <c r="X749" s="316">
        <v>0</v>
      </c>
      <c r="Y749" s="316">
        <v>0</v>
      </c>
      <c r="Z749" s="316">
        <v>0</v>
      </c>
      <c r="AA749" s="316">
        <v>0</v>
      </c>
      <c r="AB749" s="313">
        <v>0</v>
      </c>
      <c r="AC749" s="316">
        <v>10400000</v>
      </c>
      <c r="AD749" s="316">
        <v>2600000</v>
      </c>
      <c r="AE749" s="313">
        <v>13000000</v>
      </c>
      <c r="AF749" s="316">
        <v>10400000</v>
      </c>
      <c r="AG749" s="316">
        <v>2600000</v>
      </c>
      <c r="AH749" s="313">
        <v>13000000</v>
      </c>
      <c r="AI749" s="340">
        <v>0</v>
      </c>
      <c r="AJ749" s="236"/>
      <c r="AK749" s="236"/>
      <c r="AL749" s="234"/>
      <c r="AM749" s="219"/>
      <c r="AN749" s="219"/>
      <c r="AO749" s="219"/>
      <c r="AP749" s="219"/>
      <c r="AQ749" s="219"/>
      <c r="AR749" s="219"/>
      <c r="AS749" s="219"/>
      <c r="AT749" s="219"/>
      <c r="AU749" s="219"/>
      <c r="AV749" s="219"/>
      <c r="AW749" s="219"/>
      <c r="AX749" s="219"/>
      <c r="AY749" s="219"/>
      <c r="AZ749" s="219"/>
      <c r="BA749" s="219"/>
      <c r="BB749" s="219"/>
      <c r="BC749" s="219"/>
      <c r="BD749" s="219"/>
      <c r="BE749" s="219"/>
      <c r="BF749" s="219"/>
      <c r="BG749" s="219"/>
      <c r="BH749" s="219"/>
      <c r="BI749" s="219"/>
      <c r="BJ749" s="219"/>
    </row>
    <row r="750" spans="1:62" s="283" customFormat="1" ht="24.6" customHeight="1" x14ac:dyDescent="0.2">
      <c r="A750" s="2"/>
      <c r="B750" s="339">
        <v>120</v>
      </c>
      <c r="C750" s="313">
        <v>6330</v>
      </c>
      <c r="D750" s="313">
        <v>6363</v>
      </c>
      <c r="E750" s="314">
        <v>2</v>
      </c>
      <c r="F750" s="314">
        <v>614</v>
      </c>
      <c r="G750" s="315" t="s">
        <v>315</v>
      </c>
      <c r="H750" s="315" t="s">
        <v>976</v>
      </c>
      <c r="I750" s="315" t="s">
        <v>315</v>
      </c>
      <c r="J750" s="315" t="s">
        <v>315</v>
      </c>
      <c r="K750" s="315" t="s">
        <v>356</v>
      </c>
      <c r="L750" s="314">
        <v>2025</v>
      </c>
      <c r="M750" s="314">
        <v>2028</v>
      </c>
      <c r="N750" s="316">
        <v>0</v>
      </c>
      <c r="O750" s="316">
        <v>2100000</v>
      </c>
      <c r="P750" s="316">
        <v>0</v>
      </c>
      <c r="Q750" s="316">
        <v>0</v>
      </c>
      <c r="R750" s="316">
        <v>0</v>
      </c>
      <c r="S750" s="314"/>
      <c r="T750" s="316">
        <v>0</v>
      </c>
      <c r="U750" s="316">
        <v>0</v>
      </c>
      <c r="V750" s="316">
        <v>0</v>
      </c>
      <c r="W750" s="316">
        <v>0</v>
      </c>
      <c r="X750" s="316">
        <v>0</v>
      </c>
      <c r="Y750" s="316">
        <v>0</v>
      </c>
      <c r="Z750" s="316">
        <v>0</v>
      </c>
      <c r="AA750" s="316">
        <v>700000</v>
      </c>
      <c r="AB750" s="313">
        <v>700000</v>
      </c>
      <c r="AC750" s="316">
        <v>0</v>
      </c>
      <c r="AD750" s="316">
        <v>700000</v>
      </c>
      <c r="AE750" s="313">
        <v>700000</v>
      </c>
      <c r="AF750" s="316">
        <v>0</v>
      </c>
      <c r="AG750" s="316">
        <v>700000</v>
      </c>
      <c r="AH750" s="313">
        <v>700000</v>
      </c>
      <c r="AI750" s="340">
        <v>0</v>
      </c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s="283" customFormat="1" ht="24.6" customHeight="1" x14ac:dyDescent="0.2">
      <c r="A751" s="2"/>
      <c r="B751" s="339">
        <v>120</v>
      </c>
      <c r="C751" s="313">
        <v>6330</v>
      </c>
      <c r="D751" s="313">
        <v>6363</v>
      </c>
      <c r="E751" s="314">
        <v>3</v>
      </c>
      <c r="F751" s="314">
        <v>614</v>
      </c>
      <c r="G751" s="315" t="s">
        <v>315</v>
      </c>
      <c r="H751" s="315" t="s">
        <v>977</v>
      </c>
      <c r="I751" s="315" t="s">
        <v>315</v>
      </c>
      <c r="J751" s="315" t="s">
        <v>315</v>
      </c>
      <c r="K751" s="315" t="s">
        <v>356</v>
      </c>
      <c r="L751" s="314">
        <v>2025</v>
      </c>
      <c r="M751" s="314">
        <v>2026</v>
      </c>
      <c r="N751" s="316">
        <v>0</v>
      </c>
      <c r="O751" s="316">
        <v>500000</v>
      </c>
      <c r="P751" s="316">
        <v>0</v>
      </c>
      <c r="Q751" s="316">
        <v>0</v>
      </c>
      <c r="R751" s="316">
        <v>0</v>
      </c>
      <c r="S751" s="314"/>
      <c r="T751" s="316">
        <v>0</v>
      </c>
      <c r="U751" s="316">
        <v>0</v>
      </c>
      <c r="V751" s="316">
        <v>0</v>
      </c>
      <c r="W751" s="316">
        <v>0</v>
      </c>
      <c r="X751" s="316">
        <v>0</v>
      </c>
      <c r="Y751" s="316">
        <v>0</v>
      </c>
      <c r="Z751" s="316">
        <v>0</v>
      </c>
      <c r="AA751" s="316">
        <v>500000</v>
      </c>
      <c r="AB751" s="313">
        <v>500000</v>
      </c>
      <c r="AC751" s="316">
        <v>0</v>
      </c>
      <c r="AD751" s="316">
        <v>0</v>
      </c>
      <c r="AE751" s="313">
        <v>0</v>
      </c>
      <c r="AF751" s="316">
        <v>0</v>
      </c>
      <c r="AG751" s="316">
        <v>0</v>
      </c>
      <c r="AH751" s="313">
        <v>0</v>
      </c>
      <c r="AI751" s="340">
        <v>0</v>
      </c>
      <c r="AJ751" s="236"/>
      <c r="AK751" s="236"/>
      <c r="AL751" s="234"/>
      <c r="AM751" s="219"/>
      <c r="AN751" s="219"/>
      <c r="AO751" s="219"/>
      <c r="AP751" s="219"/>
      <c r="AQ751" s="219"/>
      <c r="AR751" s="219"/>
      <c r="AS751" s="219"/>
      <c r="AT751" s="219"/>
      <c r="AU751" s="219"/>
      <c r="AV751" s="219"/>
      <c r="AW751" s="219"/>
      <c r="AX751" s="219"/>
      <c r="AY751" s="219"/>
      <c r="AZ751" s="219"/>
      <c r="BA751" s="219"/>
      <c r="BB751" s="219"/>
      <c r="BC751" s="219"/>
      <c r="BD751" s="219"/>
      <c r="BE751" s="219"/>
      <c r="BF751" s="219"/>
      <c r="BG751" s="219"/>
      <c r="BH751" s="219"/>
      <c r="BI751" s="219"/>
      <c r="BJ751" s="219"/>
    </row>
    <row r="752" spans="1:62" s="283" customFormat="1" ht="24.6" customHeight="1" x14ac:dyDescent="0.2">
      <c r="A752" s="2"/>
      <c r="B752" s="339">
        <v>120</v>
      </c>
      <c r="C752" s="313">
        <v>6330</v>
      </c>
      <c r="D752" s="313">
        <v>6363</v>
      </c>
      <c r="E752" s="314">
        <v>3</v>
      </c>
      <c r="F752" s="314">
        <v>614</v>
      </c>
      <c r="G752" s="315" t="s">
        <v>315</v>
      </c>
      <c r="H752" s="315" t="s">
        <v>978</v>
      </c>
      <c r="I752" s="315" t="s">
        <v>315</v>
      </c>
      <c r="J752" s="315" t="s">
        <v>315</v>
      </c>
      <c r="K752" s="315" t="s">
        <v>356</v>
      </c>
      <c r="L752" s="314">
        <v>2025</v>
      </c>
      <c r="M752" s="314">
        <v>2028</v>
      </c>
      <c r="N752" s="316">
        <v>0</v>
      </c>
      <c r="O752" s="316">
        <v>2100000</v>
      </c>
      <c r="P752" s="316">
        <v>0</v>
      </c>
      <c r="Q752" s="316">
        <v>0</v>
      </c>
      <c r="R752" s="316">
        <v>0</v>
      </c>
      <c r="S752" s="314"/>
      <c r="T752" s="316">
        <v>0</v>
      </c>
      <c r="U752" s="316">
        <v>0</v>
      </c>
      <c r="V752" s="316">
        <v>0</v>
      </c>
      <c r="W752" s="316">
        <v>0</v>
      </c>
      <c r="X752" s="316">
        <v>0</v>
      </c>
      <c r="Y752" s="316">
        <v>0</v>
      </c>
      <c r="Z752" s="316">
        <v>0</v>
      </c>
      <c r="AA752" s="316">
        <v>700000</v>
      </c>
      <c r="AB752" s="313">
        <v>700000</v>
      </c>
      <c r="AC752" s="316">
        <v>0</v>
      </c>
      <c r="AD752" s="316">
        <v>700000</v>
      </c>
      <c r="AE752" s="313">
        <v>700000</v>
      </c>
      <c r="AF752" s="316">
        <v>0</v>
      </c>
      <c r="AG752" s="316">
        <v>700000</v>
      </c>
      <c r="AH752" s="313">
        <v>700000</v>
      </c>
      <c r="AI752" s="340">
        <v>0</v>
      </c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s="283" customFormat="1" ht="24.6" customHeight="1" x14ac:dyDescent="0.2">
      <c r="A753" s="2"/>
      <c r="B753" s="339">
        <v>120</v>
      </c>
      <c r="C753" s="313">
        <v>6330</v>
      </c>
      <c r="D753" s="313">
        <v>6363</v>
      </c>
      <c r="E753" s="314">
        <v>1</v>
      </c>
      <c r="F753" s="314">
        <v>614</v>
      </c>
      <c r="G753" s="315" t="s">
        <v>315</v>
      </c>
      <c r="H753" s="315" t="s">
        <v>979</v>
      </c>
      <c r="I753" s="315" t="s">
        <v>315</v>
      </c>
      <c r="J753" s="315" t="s">
        <v>315</v>
      </c>
      <c r="K753" s="315" t="s">
        <v>356</v>
      </c>
      <c r="L753" s="314">
        <v>2024</v>
      </c>
      <c r="M753" s="314">
        <v>2026</v>
      </c>
      <c r="N753" s="316">
        <v>0</v>
      </c>
      <c r="O753" s="316">
        <v>1275056</v>
      </c>
      <c r="P753" s="316">
        <v>0</v>
      </c>
      <c r="Q753" s="316">
        <v>75056</v>
      </c>
      <c r="R753" s="316">
        <v>0</v>
      </c>
      <c r="S753" s="314"/>
      <c r="T753" s="316">
        <v>0</v>
      </c>
      <c r="U753" s="316">
        <v>0</v>
      </c>
      <c r="V753" s="316">
        <v>0</v>
      </c>
      <c r="W753" s="316">
        <v>0</v>
      </c>
      <c r="X753" s="316">
        <v>0</v>
      </c>
      <c r="Y753" s="316">
        <v>0</v>
      </c>
      <c r="Z753" s="316">
        <v>840000</v>
      </c>
      <c r="AA753" s="316">
        <v>360000</v>
      </c>
      <c r="AB753" s="313">
        <v>1200000</v>
      </c>
      <c r="AC753" s="316">
        <v>0</v>
      </c>
      <c r="AD753" s="316">
        <v>0</v>
      </c>
      <c r="AE753" s="313">
        <v>0</v>
      </c>
      <c r="AF753" s="316">
        <v>0</v>
      </c>
      <c r="AG753" s="316">
        <v>0</v>
      </c>
      <c r="AH753" s="313">
        <v>0</v>
      </c>
      <c r="AI753" s="340">
        <v>0</v>
      </c>
      <c r="AJ753" s="236"/>
      <c r="AK753" s="236"/>
      <c r="AL753" s="234"/>
      <c r="AM753" s="219"/>
      <c r="AN753" s="219"/>
      <c r="AO753" s="219"/>
      <c r="AP753" s="219"/>
      <c r="AQ753" s="219"/>
      <c r="AR753" s="219"/>
      <c r="AS753" s="219"/>
      <c r="AT753" s="219"/>
      <c r="AU753" s="219"/>
      <c r="AV753" s="219"/>
      <c r="AW753" s="219"/>
      <c r="AX753" s="219"/>
      <c r="AY753" s="219"/>
      <c r="AZ753" s="219"/>
      <c r="BA753" s="219"/>
      <c r="BB753" s="219"/>
      <c r="BC753" s="219"/>
      <c r="BD753" s="219"/>
      <c r="BE753" s="219"/>
      <c r="BF753" s="219"/>
      <c r="BG753" s="219"/>
      <c r="BH753" s="219"/>
      <c r="BI753" s="219"/>
      <c r="BJ753" s="219"/>
    </row>
    <row r="754" spans="1:62" s="283" customFormat="1" ht="24.6" customHeight="1" x14ac:dyDescent="0.2">
      <c r="A754" s="2"/>
      <c r="B754" s="339">
        <v>120</v>
      </c>
      <c r="C754" s="313">
        <v>6330</v>
      </c>
      <c r="D754" s="313">
        <v>6363</v>
      </c>
      <c r="E754" s="314">
        <v>2</v>
      </c>
      <c r="F754" s="314">
        <v>614</v>
      </c>
      <c r="G754" s="315" t="s">
        <v>315</v>
      </c>
      <c r="H754" s="315" t="s">
        <v>980</v>
      </c>
      <c r="I754" s="315" t="s">
        <v>315</v>
      </c>
      <c r="J754" s="315" t="s">
        <v>315</v>
      </c>
      <c r="K754" s="315" t="s">
        <v>356</v>
      </c>
      <c r="L754" s="314">
        <v>2026</v>
      </c>
      <c r="M754" s="314">
        <v>2027</v>
      </c>
      <c r="N754" s="316">
        <v>0</v>
      </c>
      <c r="O754" s="316">
        <v>4000000</v>
      </c>
      <c r="P754" s="316">
        <v>0</v>
      </c>
      <c r="Q754" s="316">
        <v>0</v>
      </c>
      <c r="R754" s="316">
        <v>0</v>
      </c>
      <c r="S754" s="314"/>
      <c r="T754" s="316">
        <v>0</v>
      </c>
      <c r="U754" s="316">
        <v>0</v>
      </c>
      <c r="V754" s="316">
        <v>0</v>
      </c>
      <c r="W754" s="316">
        <v>0</v>
      </c>
      <c r="X754" s="316">
        <v>0</v>
      </c>
      <c r="Y754" s="316">
        <v>0</v>
      </c>
      <c r="Z754" s="316">
        <v>1400000</v>
      </c>
      <c r="AA754" s="316">
        <v>600000</v>
      </c>
      <c r="AB754" s="313">
        <v>2000000</v>
      </c>
      <c r="AC754" s="316">
        <v>1400000</v>
      </c>
      <c r="AD754" s="316">
        <v>600000</v>
      </c>
      <c r="AE754" s="313">
        <v>2000000</v>
      </c>
      <c r="AF754" s="316">
        <v>0</v>
      </c>
      <c r="AG754" s="316">
        <v>0</v>
      </c>
      <c r="AH754" s="313">
        <v>0</v>
      </c>
      <c r="AI754" s="340">
        <v>0</v>
      </c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s="283" customFormat="1" ht="24.6" customHeight="1" x14ac:dyDescent="0.2">
      <c r="A755" s="2"/>
      <c r="B755" s="339">
        <v>120</v>
      </c>
      <c r="C755" s="313">
        <v>6330</v>
      </c>
      <c r="D755" s="313">
        <v>6363</v>
      </c>
      <c r="E755" s="314">
        <v>3</v>
      </c>
      <c r="F755" s="314">
        <v>614</v>
      </c>
      <c r="G755" s="315" t="s">
        <v>315</v>
      </c>
      <c r="H755" s="315" t="s">
        <v>981</v>
      </c>
      <c r="I755" s="315" t="s">
        <v>315</v>
      </c>
      <c r="J755" s="315" t="s">
        <v>315</v>
      </c>
      <c r="K755" s="315" t="s">
        <v>356</v>
      </c>
      <c r="L755" s="314">
        <v>2016</v>
      </c>
      <c r="M755" s="314">
        <v>2029</v>
      </c>
      <c r="N755" s="316">
        <v>0</v>
      </c>
      <c r="O755" s="316">
        <v>21003377</v>
      </c>
      <c r="P755" s="316">
        <v>203377</v>
      </c>
      <c r="Q755" s="316">
        <v>0</v>
      </c>
      <c r="R755" s="316">
        <v>0</v>
      </c>
      <c r="S755" s="314"/>
      <c r="T755" s="316">
        <v>0</v>
      </c>
      <c r="U755" s="316">
        <v>0</v>
      </c>
      <c r="V755" s="316">
        <v>0</v>
      </c>
      <c r="W755" s="316">
        <v>0</v>
      </c>
      <c r="X755" s="316">
        <v>0</v>
      </c>
      <c r="Y755" s="316">
        <v>0</v>
      </c>
      <c r="Z755" s="316">
        <v>0</v>
      </c>
      <c r="AA755" s="316">
        <v>0</v>
      </c>
      <c r="AB755" s="313">
        <v>0</v>
      </c>
      <c r="AC755" s="316">
        <v>0</v>
      </c>
      <c r="AD755" s="316">
        <v>0</v>
      </c>
      <c r="AE755" s="313">
        <v>0</v>
      </c>
      <c r="AF755" s="316">
        <v>8000000</v>
      </c>
      <c r="AG755" s="316">
        <v>2800000</v>
      </c>
      <c r="AH755" s="313">
        <v>10800000</v>
      </c>
      <c r="AI755" s="340">
        <v>10000000</v>
      </c>
      <c r="AJ755" s="236"/>
      <c r="AK755" s="236"/>
      <c r="AL755" s="234"/>
      <c r="AM755" s="219"/>
      <c r="AN755" s="219"/>
      <c r="AO755" s="219"/>
      <c r="AP755" s="219"/>
      <c r="AQ755" s="219"/>
      <c r="AR755" s="219"/>
      <c r="AS755" s="219"/>
      <c r="AT755" s="219"/>
      <c r="AU755" s="219"/>
      <c r="AV755" s="219"/>
      <c r="AW755" s="219"/>
      <c r="AX755" s="219"/>
      <c r="AY755" s="219"/>
      <c r="AZ755" s="219"/>
      <c r="BA755" s="219"/>
      <c r="BB755" s="219"/>
      <c r="BC755" s="219"/>
      <c r="BD755" s="219"/>
      <c r="BE755" s="219"/>
      <c r="BF755" s="219"/>
      <c r="BG755" s="219"/>
      <c r="BH755" s="219"/>
      <c r="BI755" s="219"/>
      <c r="BJ755" s="219"/>
    </row>
    <row r="756" spans="1:62" s="283" customFormat="1" ht="24.6" customHeight="1" x14ac:dyDescent="0.2">
      <c r="A756" s="2"/>
      <c r="B756" s="339">
        <v>120</v>
      </c>
      <c r="C756" s="313">
        <v>6330</v>
      </c>
      <c r="D756" s="313">
        <v>6363</v>
      </c>
      <c r="E756" s="314">
        <v>2</v>
      </c>
      <c r="F756" s="314">
        <v>614</v>
      </c>
      <c r="G756" s="315" t="s">
        <v>315</v>
      </c>
      <c r="H756" s="315" t="s">
        <v>982</v>
      </c>
      <c r="I756" s="315" t="s">
        <v>315</v>
      </c>
      <c r="J756" s="315" t="s">
        <v>315</v>
      </c>
      <c r="K756" s="315" t="s">
        <v>356</v>
      </c>
      <c r="L756" s="314">
        <v>2025</v>
      </c>
      <c r="M756" s="314">
        <v>2028</v>
      </c>
      <c r="N756" s="316">
        <v>0</v>
      </c>
      <c r="O756" s="316">
        <v>7000000</v>
      </c>
      <c r="P756" s="316">
        <v>0</v>
      </c>
      <c r="Q756" s="316">
        <v>0</v>
      </c>
      <c r="R756" s="316">
        <v>0</v>
      </c>
      <c r="S756" s="314"/>
      <c r="T756" s="316">
        <v>0</v>
      </c>
      <c r="U756" s="316">
        <v>0</v>
      </c>
      <c r="V756" s="316">
        <v>0</v>
      </c>
      <c r="W756" s="316">
        <v>0</v>
      </c>
      <c r="X756" s="316">
        <v>0</v>
      </c>
      <c r="Y756" s="316">
        <v>0</v>
      </c>
      <c r="Z756" s="316">
        <v>2100000</v>
      </c>
      <c r="AA756" s="316">
        <v>900000</v>
      </c>
      <c r="AB756" s="313">
        <v>3000000</v>
      </c>
      <c r="AC756" s="316">
        <v>2100000</v>
      </c>
      <c r="AD756" s="316">
        <v>900000</v>
      </c>
      <c r="AE756" s="313">
        <v>3000000</v>
      </c>
      <c r="AF756" s="316">
        <v>0</v>
      </c>
      <c r="AG756" s="316">
        <v>1000000</v>
      </c>
      <c r="AH756" s="313">
        <v>1000000</v>
      </c>
      <c r="AI756" s="340">
        <v>0</v>
      </c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s="283" customFormat="1" ht="24.6" customHeight="1" x14ac:dyDescent="0.2">
      <c r="A757" s="2"/>
      <c r="B757" s="339">
        <v>120</v>
      </c>
      <c r="C757" s="313">
        <v>6330</v>
      </c>
      <c r="D757" s="313">
        <v>6363</v>
      </c>
      <c r="E757" s="314">
        <v>2</v>
      </c>
      <c r="F757" s="314">
        <v>614</v>
      </c>
      <c r="G757" s="315" t="s">
        <v>315</v>
      </c>
      <c r="H757" s="315" t="s">
        <v>983</v>
      </c>
      <c r="I757" s="315" t="s">
        <v>315</v>
      </c>
      <c r="J757" s="315" t="s">
        <v>315</v>
      </c>
      <c r="K757" s="315" t="s">
        <v>356</v>
      </c>
      <c r="L757" s="314">
        <v>2025</v>
      </c>
      <c r="M757" s="314">
        <v>2025</v>
      </c>
      <c r="N757" s="316">
        <v>0</v>
      </c>
      <c r="O757" s="316">
        <v>600000</v>
      </c>
      <c r="P757" s="316">
        <v>0</v>
      </c>
      <c r="Q757" s="316">
        <v>0</v>
      </c>
      <c r="R757" s="316">
        <v>0</v>
      </c>
      <c r="S757" s="314"/>
      <c r="T757" s="316">
        <v>0</v>
      </c>
      <c r="U757" s="316">
        <v>0</v>
      </c>
      <c r="V757" s="316">
        <v>0</v>
      </c>
      <c r="W757" s="316">
        <v>0</v>
      </c>
      <c r="X757" s="316">
        <v>0</v>
      </c>
      <c r="Y757" s="316">
        <v>0</v>
      </c>
      <c r="Z757" s="316">
        <v>420000</v>
      </c>
      <c r="AA757" s="316">
        <v>180000</v>
      </c>
      <c r="AB757" s="313">
        <v>600000</v>
      </c>
      <c r="AC757" s="316">
        <v>0</v>
      </c>
      <c r="AD757" s="316">
        <v>0</v>
      </c>
      <c r="AE757" s="313">
        <v>0</v>
      </c>
      <c r="AF757" s="316">
        <v>0</v>
      </c>
      <c r="AG757" s="316">
        <v>0</v>
      </c>
      <c r="AH757" s="313">
        <v>0</v>
      </c>
      <c r="AI757" s="340">
        <v>0</v>
      </c>
      <c r="AJ757" s="236"/>
      <c r="AK757" s="236"/>
      <c r="AL757" s="234"/>
      <c r="AM757" s="219"/>
      <c r="AN757" s="219"/>
      <c r="AO757" s="219"/>
      <c r="AP757" s="219"/>
      <c r="AQ757" s="219"/>
      <c r="AR757" s="219"/>
      <c r="AS757" s="219"/>
      <c r="AT757" s="219"/>
      <c r="AU757" s="219"/>
      <c r="AV757" s="219"/>
      <c r="AW757" s="219"/>
      <c r="AX757" s="219"/>
      <c r="AY757" s="219"/>
      <c r="AZ757" s="219"/>
      <c r="BA757" s="219"/>
      <c r="BB757" s="219"/>
      <c r="BC757" s="219"/>
      <c r="BD757" s="219"/>
      <c r="BE757" s="219"/>
      <c r="BF757" s="219"/>
      <c r="BG757" s="219"/>
      <c r="BH757" s="219"/>
      <c r="BI757" s="219"/>
      <c r="BJ757" s="219"/>
    </row>
    <row r="758" spans="1:62" s="283" customFormat="1" ht="24.6" customHeight="1" x14ac:dyDescent="0.2">
      <c r="A758" s="2"/>
      <c r="B758" s="339">
        <v>120</v>
      </c>
      <c r="C758" s="313">
        <v>6330</v>
      </c>
      <c r="D758" s="313">
        <v>6363</v>
      </c>
      <c r="E758" s="314">
        <v>1</v>
      </c>
      <c r="F758" s="314">
        <v>614</v>
      </c>
      <c r="G758" s="315" t="s">
        <v>315</v>
      </c>
      <c r="H758" s="315" t="s">
        <v>984</v>
      </c>
      <c r="I758" s="315" t="s">
        <v>315</v>
      </c>
      <c r="J758" s="315" t="s">
        <v>315</v>
      </c>
      <c r="K758" s="315" t="s">
        <v>356</v>
      </c>
      <c r="L758" s="314">
        <v>2025</v>
      </c>
      <c r="M758" s="314">
        <v>2025</v>
      </c>
      <c r="N758" s="316">
        <v>0</v>
      </c>
      <c r="O758" s="316">
        <v>1000000</v>
      </c>
      <c r="P758" s="316">
        <v>0</v>
      </c>
      <c r="Q758" s="316">
        <v>0</v>
      </c>
      <c r="R758" s="316">
        <v>0</v>
      </c>
      <c r="S758" s="314"/>
      <c r="T758" s="316">
        <v>0</v>
      </c>
      <c r="U758" s="316">
        <v>0</v>
      </c>
      <c r="V758" s="316">
        <v>0</v>
      </c>
      <c r="W758" s="316">
        <v>0</v>
      </c>
      <c r="X758" s="316">
        <v>0</v>
      </c>
      <c r="Y758" s="316">
        <v>0</v>
      </c>
      <c r="Z758" s="316">
        <v>700000</v>
      </c>
      <c r="AA758" s="316">
        <v>300000</v>
      </c>
      <c r="AB758" s="313">
        <v>1000000</v>
      </c>
      <c r="AC758" s="316">
        <v>0</v>
      </c>
      <c r="AD758" s="316">
        <v>0</v>
      </c>
      <c r="AE758" s="313">
        <v>0</v>
      </c>
      <c r="AF758" s="316">
        <v>0</v>
      </c>
      <c r="AG758" s="316">
        <v>0</v>
      </c>
      <c r="AH758" s="313">
        <v>0</v>
      </c>
      <c r="AI758" s="340">
        <v>0</v>
      </c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s="283" customFormat="1" ht="24.6" customHeight="1" x14ac:dyDescent="0.2">
      <c r="A759" s="2"/>
      <c r="B759" s="339">
        <v>120</v>
      </c>
      <c r="C759" s="313">
        <v>6330</v>
      </c>
      <c r="D759" s="313">
        <v>6363</v>
      </c>
      <c r="E759" s="314">
        <v>2</v>
      </c>
      <c r="F759" s="314">
        <v>614</v>
      </c>
      <c r="G759" s="315" t="s">
        <v>315</v>
      </c>
      <c r="H759" s="315" t="s">
        <v>985</v>
      </c>
      <c r="I759" s="315" t="s">
        <v>315</v>
      </c>
      <c r="J759" s="315" t="s">
        <v>315</v>
      </c>
      <c r="K759" s="315" t="s">
        <v>356</v>
      </c>
      <c r="L759" s="314">
        <v>2025</v>
      </c>
      <c r="M759" s="314">
        <v>2025</v>
      </c>
      <c r="N759" s="316">
        <v>0</v>
      </c>
      <c r="O759" s="316">
        <v>1500000</v>
      </c>
      <c r="P759" s="316">
        <v>0</v>
      </c>
      <c r="Q759" s="316">
        <v>0</v>
      </c>
      <c r="R759" s="316">
        <v>0</v>
      </c>
      <c r="S759" s="314"/>
      <c r="T759" s="316">
        <v>0</v>
      </c>
      <c r="U759" s="316">
        <v>0</v>
      </c>
      <c r="V759" s="316">
        <v>0</v>
      </c>
      <c r="W759" s="316">
        <v>0</v>
      </c>
      <c r="X759" s="316">
        <v>0</v>
      </c>
      <c r="Y759" s="316">
        <v>0</v>
      </c>
      <c r="Z759" s="316">
        <v>1050000</v>
      </c>
      <c r="AA759" s="316">
        <v>450000</v>
      </c>
      <c r="AB759" s="313">
        <v>1500000</v>
      </c>
      <c r="AC759" s="316">
        <v>0</v>
      </c>
      <c r="AD759" s="316">
        <v>0</v>
      </c>
      <c r="AE759" s="313">
        <v>0</v>
      </c>
      <c r="AF759" s="316">
        <v>0</v>
      </c>
      <c r="AG759" s="316">
        <v>0</v>
      </c>
      <c r="AH759" s="313">
        <v>0</v>
      </c>
      <c r="AI759" s="340">
        <v>0</v>
      </c>
      <c r="AJ759" s="236"/>
      <c r="AK759" s="236"/>
      <c r="AL759" s="234"/>
      <c r="AM759" s="219"/>
      <c r="AN759" s="219"/>
      <c r="AO759" s="219"/>
      <c r="AP759" s="219"/>
      <c r="AQ759" s="219"/>
      <c r="AR759" s="219"/>
      <c r="AS759" s="219"/>
      <c r="AT759" s="219"/>
      <c r="AU759" s="219"/>
      <c r="AV759" s="219"/>
      <c r="AW759" s="219"/>
      <c r="AX759" s="219"/>
      <c r="AY759" s="219"/>
      <c r="AZ759" s="219"/>
      <c r="BA759" s="219"/>
      <c r="BB759" s="219"/>
      <c r="BC759" s="219"/>
      <c r="BD759" s="219"/>
      <c r="BE759" s="219"/>
      <c r="BF759" s="219"/>
      <c r="BG759" s="219"/>
      <c r="BH759" s="219"/>
      <c r="BI759" s="219"/>
      <c r="BJ759" s="219"/>
    </row>
    <row r="760" spans="1:62" s="283" customFormat="1" ht="24.6" customHeight="1" x14ac:dyDescent="0.2">
      <c r="A760" s="2"/>
      <c r="B760" s="339">
        <v>120</v>
      </c>
      <c r="C760" s="313">
        <v>6330</v>
      </c>
      <c r="D760" s="313">
        <v>6363</v>
      </c>
      <c r="E760" s="314">
        <v>1</v>
      </c>
      <c r="F760" s="314">
        <v>614</v>
      </c>
      <c r="G760" s="315" t="s">
        <v>315</v>
      </c>
      <c r="H760" s="315" t="s">
        <v>791</v>
      </c>
      <c r="I760" s="315" t="s">
        <v>315</v>
      </c>
      <c r="J760" s="315" t="s">
        <v>315</v>
      </c>
      <c r="K760" s="315" t="s">
        <v>356</v>
      </c>
      <c r="L760" s="314">
        <v>2025</v>
      </c>
      <c r="M760" s="314">
        <v>2025</v>
      </c>
      <c r="N760" s="316">
        <v>0</v>
      </c>
      <c r="O760" s="316">
        <v>3000000</v>
      </c>
      <c r="P760" s="316">
        <v>0</v>
      </c>
      <c r="Q760" s="316">
        <v>0</v>
      </c>
      <c r="R760" s="316">
        <v>3000000</v>
      </c>
      <c r="S760" s="314"/>
      <c r="T760" s="316">
        <v>0</v>
      </c>
      <c r="U760" s="316">
        <v>3000000</v>
      </c>
      <c r="V760" s="316">
        <v>0</v>
      </c>
      <c r="W760" s="316">
        <v>0</v>
      </c>
      <c r="X760" s="316">
        <v>0</v>
      </c>
      <c r="Y760" s="316">
        <v>0</v>
      </c>
      <c r="Z760" s="316">
        <v>0</v>
      </c>
      <c r="AA760" s="316">
        <v>0</v>
      </c>
      <c r="AB760" s="313">
        <v>0</v>
      </c>
      <c r="AC760" s="316">
        <v>0</v>
      </c>
      <c r="AD760" s="316">
        <v>0</v>
      </c>
      <c r="AE760" s="313">
        <v>0</v>
      </c>
      <c r="AF760" s="316">
        <v>0</v>
      </c>
      <c r="AG760" s="316">
        <v>0</v>
      </c>
      <c r="AH760" s="313">
        <v>0</v>
      </c>
      <c r="AI760" s="340">
        <v>0</v>
      </c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s="283" customFormat="1" ht="24.6" customHeight="1" x14ac:dyDescent="0.2">
      <c r="A761" s="2"/>
      <c r="B761" s="339">
        <v>120</v>
      </c>
      <c r="C761" s="313">
        <v>6330</v>
      </c>
      <c r="D761" s="313">
        <v>6363</v>
      </c>
      <c r="E761" s="314">
        <v>1</v>
      </c>
      <c r="F761" s="314">
        <v>614</v>
      </c>
      <c r="G761" s="315" t="s">
        <v>315</v>
      </c>
      <c r="H761" s="315" t="s">
        <v>846</v>
      </c>
      <c r="I761" s="315" t="s">
        <v>315</v>
      </c>
      <c r="J761" s="315" t="s">
        <v>315</v>
      </c>
      <c r="K761" s="315" t="s">
        <v>356</v>
      </c>
      <c r="L761" s="314">
        <v>2025</v>
      </c>
      <c r="M761" s="314">
        <v>2026</v>
      </c>
      <c r="N761" s="316">
        <v>0</v>
      </c>
      <c r="O761" s="316">
        <v>11210000</v>
      </c>
      <c r="P761" s="316">
        <v>0</v>
      </c>
      <c r="Q761" s="316">
        <v>0</v>
      </c>
      <c r="R761" s="316">
        <v>3100000</v>
      </c>
      <c r="S761" s="314"/>
      <c r="T761" s="316">
        <v>0</v>
      </c>
      <c r="U761" s="316">
        <v>3100000</v>
      </c>
      <c r="V761" s="316">
        <v>0</v>
      </c>
      <c r="W761" s="316">
        <v>0</v>
      </c>
      <c r="X761" s="316">
        <v>0</v>
      </c>
      <c r="Y761" s="316">
        <v>0</v>
      </c>
      <c r="Z761" s="316">
        <v>5677000</v>
      </c>
      <c r="AA761" s="316">
        <v>2433000</v>
      </c>
      <c r="AB761" s="313">
        <v>8110000</v>
      </c>
      <c r="AC761" s="316">
        <v>0</v>
      </c>
      <c r="AD761" s="316">
        <v>0</v>
      </c>
      <c r="AE761" s="313">
        <v>0</v>
      </c>
      <c r="AF761" s="316">
        <v>0</v>
      </c>
      <c r="AG761" s="316">
        <v>0</v>
      </c>
      <c r="AH761" s="313">
        <v>0</v>
      </c>
      <c r="AI761" s="340">
        <v>0</v>
      </c>
      <c r="AJ761" s="236"/>
      <c r="AK761" s="236"/>
      <c r="AL761" s="234"/>
      <c r="AM761" s="219"/>
      <c r="AN761" s="219"/>
      <c r="AO761" s="219"/>
      <c r="AP761" s="219"/>
      <c r="AQ761" s="219"/>
      <c r="AR761" s="219"/>
      <c r="AS761" s="219"/>
      <c r="AT761" s="219"/>
      <c r="AU761" s="219"/>
      <c r="AV761" s="219"/>
      <c r="AW761" s="219"/>
      <c r="AX761" s="219"/>
      <c r="AY761" s="219"/>
      <c r="AZ761" s="219"/>
      <c r="BA761" s="219"/>
      <c r="BB761" s="219"/>
      <c r="BC761" s="219"/>
      <c r="BD761" s="219"/>
      <c r="BE761" s="219"/>
      <c r="BF761" s="219"/>
      <c r="BG761" s="219"/>
      <c r="BH761" s="219"/>
      <c r="BI761" s="219"/>
      <c r="BJ761" s="219"/>
    </row>
    <row r="762" spans="1:62" s="283" customFormat="1" ht="24.6" customHeight="1" x14ac:dyDescent="0.2">
      <c r="A762" s="2"/>
      <c r="B762" s="339">
        <v>120</v>
      </c>
      <c r="C762" s="313">
        <v>6330</v>
      </c>
      <c r="D762" s="313">
        <v>6363</v>
      </c>
      <c r="E762" s="314">
        <v>2</v>
      </c>
      <c r="F762" s="314">
        <v>614</v>
      </c>
      <c r="G762" s="315" t="s">
        <v>315</v>
      </c>
      <c r="H762" s="315" t="s">
        <v>986</v>
      </c>
      <c r="I762" s="315" t="s">
        <v>315</v>
      </c>
      <c r="J762" s="315" t="s">
        <v>315</v>
      </c>
      <c r="K762" s="315" t="s">
        <v>356</v>
      </c>
      <c r="L762" s="314">
        <v>2026</v>
      </c>
      <c r="M762" s="314">
        <v>2026</v>
      </c>
      <c r="N762" s="316">
        <v>0</v>
      </c>
      <c r="O762" s="316">
        <v>2000000</v>
      </c>
      <c r="P762" s="316">
        <v>0</v>
      </c>
      <c r="Q762" s="316">
        <v>0</v>
      </c>
      <c r="R762" s="316">
        <v>0</v>
      </c>
      <c r="S762" s="314"/>
      <c r="T762" s="316">
        <v>0</v>
      </c>
      <c r="U762" s="316">
        <v>0</v>
      </c>
      <c r="V762" s="316">
        <v>0</v>
      </c>
      <c r="W762" s="316">
        <v>0</v>
      </c>
      <c r="X762" s="316">
        <v>0</v>
      </c>
      <c r="Y762" s="316">
        <v>0</v>
      </c>
      <c r="Z762" s="316">
        <v>1400000</v>
      </c>
      <c r="AA762" s="316">
        <v>600000</v>
      </c>
      <c r="AB762" s="313">
        <v>2000000</v>
      </c>
      <c r="AC762" s="316">
        <v>0</v>
      </c>
      <c r="AD762" s="316">
        <v>0</v>
      </c>
      <c r="AE762" s="313">
        <v>0</v>
      </c>
      <c r="AF762" s="316">
        <v>0</v>
      </c>
      <c r="AG762" s="316">
        <v>0</v>
      </c>
      <c r="AH762" s="313">
        <v>0</v>
      </c>
      <c r="AI762" s="340">
        <v>0</v>
      </c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s="283" customFormat="1" ht="24.6" customHeight="1" x14ac:dyDescent="0.2">
      <c r="A763" s="2"/>
      <c r="B763" s="339">
        <v>120</v>
      </c>
      <c r="C763" s="313">
        <v>6330</v>
      </c>
      <c r="D763" s="313">
        <v>6363</v>
      </c>
      <c r="E763" s="314">
        <v>3</v>
      </c>
      <c r="F763" s="314">
        <v>614</v>
      </c>
      <c r="G763" s="315" t="s">
        <v>315</v>
      </c>
      <c r="H763" s="315" t="s">
        <v>987</v>
      </c>
      <c r="I763" s="315" t="s">
        <v>315</v>
      </c>
      <c r="J763" s="315" t="s">
        <v>315</v>
      </c>
      <c r="K763" s="315" t="s">
        <v>356</v>
      </c>
      <c r="L763" s="314">
        <v>2018</v>
      </c>
      <c r="M763" s="314">
        <v>2027</v>
      </c>
      <c r="N763" s="316">
        <v>0</v>
      </c>
      <c r="O763" s="316">
        <v>2000000</v>
      </c>
      <c r="P763" s="316">
        <v>0</v>
      </c>
      <c r="Q763" s="316">
        <v>0</v>
      </c>
      <c r="R763" s="316">
        <v>0</v>
      </c>
      <c r="S763" s="314"/>
      <c r="T763" s="316">
        <v>0</v>
      </c>
      <c r="U763" s="316">
        <v>0</v>
      </c>
      <c r="V763" s="316">
        <v>0</v>
      </c>
      <c r="W763" s="316">
        <v>0</v>
      </c>
      <c r="X763" s="316">
        <v>0</v>
      </c>
      <c r="Y763" s="316">
        <v>0</v>
      </c>
      <c r="Z763" s="316">
        <v>0</v>
      </c>
      <c r="AA763" s="316">
        <v>0</v>
      </c>
      <c r="AB763" s="313">
        <v>0</v>
      </c>
      <c r="AC763" s="316">
        <v>1400000</v>
      </c>
      <c r="AD763" s="316">
        <v>600000</v>
      </c>
      <c r="AE763" s="313">
        <v>2000000</v>
      </c>
      <c r="AF763" s="316">
        <v>0</v>
      </c>
      <c r="AG763" s="316">
        <v>0</v>
      </c>
      <c r="AH763" s="313">
        <v>0</v>
      </c>
      <c r="AI763" s="340">
        <v>0</v>
      </c>
      <c r="AJ763" s="236"/>
      <c r="AK763" s="236"/>
      <c r="AL763" s="234"/>
      <c r="AM763" s="219"/>
      <c r="AN763" s="219"/>
      <c r="AO763" s="219"/>
      <c r="AP763" s="219"/>
      <c r="AQ763" s="219"/>
      <c r="AR763" s="219"/>
      <c r="AS763" s="219"/>
      <c r="AT763" s="219"/>
      <c r="AU763" s="219"/>
      <c r="AV763" s="219"/>
      <c r="AW763" s="219"/>
      <c r="AX763" s="219"/>
      <c r="AY763" s="219"/>
      <c r="AZ763" s="219"/>
      <c r="BA763" s="219"/>
      <c r="BB763" s="219"/>
      <c r="BC763" s="219"/>
      <c r="BD763" s="219"/>
      <c r="BE763" s="219"/>
      <c r="BF763" s="219"/>
      <c r="BG763" s="219"/>
      <c r="BH763" s="219"/>
      <c r="BI763" s="219"/>
      <c r="BJ763" s="219"/>
    </row>
    <row r="764" spans="1:62" s="283" customFormat="1" ht="24.6" customHeight="1" x14ac:dyDescent="0.2">
      <c r="A764" s="2"/>
      <c r="B764" s="339">
        <v>120</v>
      </c>
      <c r="C764" s="313">
        <v>6330</v>
      </c>
      <c r="D764" s="313">
        <v>6363</v>
      </c>
      <c r="E764" s="314">
        <v>1</v>
      </c>
      <c r="F764" s="314">
        <v>602</v>
      </c>
      <c r="G764" s="315" t="s">
        <v>533</v>
      </c>
      <c r="H764" s="315" t="s">
        <v>842</v>
      </c>
      <c r="I764" s="315" t="s">
        <v>843</v>
      </c>
      <c r="J764" s="315" t="s">
        <v>193</v>
      </c>
      <c r="K764" s="315"/>
      <c r="L764" s="314">
        <v>2025</v>
      </c>
      <c r="M764" s="314">
        <v>2025</v>
      </c>
      <c r="N764" s="316">
        <v>0</v>
      </c>
      <c r="O764" s="316">
        <v>42148000</v>
      </c>
      <c r="P764" s="316">
        <v>0</v>
      </c>
      <c r="Q764" s="316">
        <v>0</v>
      </c>
      <c r="R764" s="316">
        <v>42148000</v>
      </c>
      <c r="S764" s="314"/>
      <c r="T764" s="316">
        <v>0</v>
      </c>
      <c r="U764" s="316">
        <v>42148000</v>
      </c>
      <c r="V764" s="316">
        <v>0</v>
      </c>
      <c r="W764" s="316">
        <v>0</v>
      </c>
      <c r="X764" s="316">
        <v>0</v>
      </c>
      <c r="Y764" s="316">
        <v>0</v>
      </c>
      <c r="Z764" s="316">
        <v>0</v>
      </c>
      <c r="AA764" s="316">
        <v>0</v>
      </c>
      <c r="AB764" s="313">
        <v>0</v>
      </c>
      <c r="AC764" s="316">
        <v>0</v>
      </c>
      <c r="AD764" s="316">
        <v>0</v>
      </c>
      <c r="AE764" s="313">
        <v>0</v>
      </c>
      <c r="AF764" s="316">
        <v>0</v>
      </c>
      <c r="AG764" s="316">
        <v>0</v>
      </c>
      <c r="AH764" s="313">
        <v>0</v>
      </c>
      <c r="AI764" s="340">
        <v>0</v>
      </c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s="283" customFormat="1" ht="24.6" customHeight="1" x14ac:dyDescent="0.2">
      <c r="A765" s="2"/>
      <c r="B765" s="339">
        <v>120</v>
      </c>
      <c r="C765" s="313">
        <v>6330</v>
      </c>
      <c r="D765" s="313">
        <v>6363</v>
      </c>
      <c r="E765" s="314">
        <v>1</v>
      </c>
      <c r="F765" s="314">
        <v>603</v>
      </c>
      <c r="G765" s="315" t="s">
        <v>533</v>
      </c>
      <c r="H765" s="315" t="s">
        <v>842</v>
      </c>
      <c r="I765" s="315" t="s">
        <v>200</v>
      </c>
      <c r="J765" s="315" t="s">
        <v>200</v>
      </c>
      <c r="K765" s="315"/>
      <c r="L765" s="314">
        <v>2025</v>
      </c>
      <c r="M765" s="314">
        <v>2025</v>
      </c>
      <c r="N765" s="316">
        <v>0</v>
      </c>
      <c r="O765" s="316">
        <v>40227000</v>
      </c>
      <c r="P765" s="316">
        <v>0</v>
      </c>
      <c r="Q765" s="316">
        <v>0</v>
      </c>
      <c r="R765" s="316">
        <v>40227000</v>
      </c>
      <c r="S765" s="314"/>
      <c r="T765" s="316">
        <v>5341000</v>
      </c>
      <c r="U765" s="316">
        <v>34886000</v>
      </c>
      <c r="V765" s="316">
        <v>0</v>
      </c>
      <c r="W765" s="316">
        <v>0</v>
      </c>
      <c r="X765" s="316">
        <v>0</v>
      </c>
      <c r="Y765" s="316">
        <v>0</v>
      </c>
      <c r="Z765" s="316">
        <v>0</v>
      </c>
      <c r="AA765" s="316">
        <v>0</v>
      </c>
      <c r="AB765" s="313">
        <v>0</v>
      </c>
      <c r="AC765" s="316">
        <v>0</v>
      </c>
      <c r="AD765" s="316">
        <v>0</v>
      </c>
      <c r="AE765" s="313">
        <v>0</v>
      </c>
      <c r="AF765" s="316">
        <v>0</v>
      </c>
      <c r="AG765" s="316">
        <v>0</v>
      </c>
      <c r="AH765" s="313">
        <v>0</v>
      </c>
      <c r="AI765" s="340">
        <v>0</v>
      </c>
      <c r="AJ765" s="236"/>
      <c r="AK765" s="236"/>
      <c r="AL765" s="234"/>
      <c r="AM765" s="219"/>
      <c r="AN765" s="219"/>
      <c r="AO765" s="219"/>
      <c r="AP765" s="219"/>
      <c r="AQ765" s="219"/>
      <c r="AR765" s="219"/>
      <c r="AS765" s="219"/>
      <c r="AT765" s="219"/>
      <c r="AU765" s="219"/>
      <c r="AV765" s="219"/>
      <c r="AW765" s="219"/>
      <c r="AX765" s="219"/>
      <c r="AY765" s="219"/>
      <c r="AZ765" s="219"/>
      <c r="BA765" s="219"/>
      <c r="BB765" s="219"/>
      <c r="BC765" s="219"/>
      <c r="BD765" s="219"/>
      <c r="BE765" s="219"/>
      <c r="BF765" s="219"/>
      <c r="BG765" s="219"/>
      <c r="BH765" s="219"/>
      <c r="BI765" s="219"/>
      <c r="BJ765" s="219"/>
    </row>
    <row r="766" spans="1:62" s="283" customFormat="1" ht="24.6" customHeight="1" x14ac:dyDescent="0.2">
      <c r="A766" s="2"/>
      <c r="B766" s="339">
        <v>120</v>
      </c>
      <c r="C766" s="313">
        <v>6330</v>
      </c>
      <c r="D766" s="313">
        <v>6363</v>
      </c>
      <c r="E766" s="314">
        <v>1</v>
      </c>
      <c r="F766" s="314">
        <v>604</v>
      </c>
      <c r="G766" s="315" t="s">
        <v>533</v>
      </c>
      <c r="H766" s="315" t="s">
        <v>842</v>
      </c>
      <c r="I766" s="315" t="s">
        <v>184</v>
      </c>
      <c r="J766" s="315" t="s">
        <v>184</v>
      </c>
      <c r="K766" s="315"/>
      <c r="L766" s="314">
        <v>2025</v>
      </c>
      <c r="M766" s="314">
        <v>2025</v>
      </c>
      <c r="N766" s="316">
        <v>0</v>
      </c>
      <c r="O766" s="316">
        <v>87951000</v>
      </c>
      <c r="P766" s="316">
        <v>0</v>
      </c>
      <c r="Q766" s="316">
        <v>0</v>
      </c>
      <c r="R766" s="316">
        <v>87951000</v>
      </c>
      <c r="S766" s="314"/>
      <c r="T766" s="316">
        <v>0</v>
      </c>
      <c r="U766" s="316">
        <v>87951000</v>
      </c>
      <c r="V766" s="316">
        <v>0</v>
      </c>
      <c r="W766" s="316">
        <v>0</v>
      </c>
      <c r="X766" s="316">
        <v>0</v>
      </c>
      <c r="Y766" s="316">
        <v>0</v>
      </c>
      <c r="Z766" s="316">
        <v>0</v>
      </c>
      <c r="AA766" s="316">
        <v>0</v>
      </c>
      <c r="AB766" s="313">
        <v>0</v>
      </c>
      <c r="AC766" s="316">
        <v>0</v>
      </c>
      <c r="AD766" s="316">
        <v>0</v>
      </c>
      <c r="AE766" s="313">
        <v>0</v>
      </c>
      <c r="AF766" s="316">
        <v>0</v>
      </c>
      <c r="AG766" s="316">
        <v>0</v>
      </c>
      <c r="AH766" s="313">
        <v>0</v>
      </c>
      <c r="AI766" s="340">
        <v>0</v>
      </c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s="283" customFormat="1" ht="24.6" customHeight="1" x14ac:dyDescent="0.2">
      <c r="A767" s="2"/>
      <c r="B767" s="339">
        <v>120</v>
      </c>
      <c r="C767" s="313">
        <v>6330</v>
      </c>
      <c r="D767" s="313">
        <v>6363</v>
      </c>
      <c r="E767" s="314">
        <v>1</v>
      </c>
      <c r="F767" s="314">
        <v>605</v>
      </c>
      <c r="G767" s="315" t="s">
        <v>533</v>
      </c>
      <c r="H767" s="315" t="s">
        <v>842</v>
      </c>
      <c r="I767" s="315" t="s">
        <v>224</v>
      </c>
      <c r="J767" s="315" t="s">
        <v>224</v>
      </c>
      <c r="K767" s="315"/>
      <c r="L767" s="314">
        <v>2025</v>
      </c>
      <c r="M767" s="314">
        <v>2025</v>
      </c>
      <c r="N767" s="316">
        <v>0</v>
      </c>
      <c r="O767" s="316">
        <v>54976000</v>
      </c>
      <c r="P767" s="316">
        <v>0</v>
      </c>
      <c r="Q767" s="316">
        <v>0</v>
      </c>
      <c r="R767" s="316">
        <v>54976000</v>
      </c>
      <c r="S767" s="314"/>
      <c r="T767" s="316">
        <v>0</v>
      </c>
      <c r="U767" s="316">
        <v>54976000</v>
      </c>
      <c r="V767" s="316">
        <v>0</v>
      </c>
      <c r="W767" s="316">
        <v>0</v>
      </c>
      <c r="X767" s="316">
        <v>0</v>
      </c>
      <c r="Y767" s="316">
        <v>0</v>
      </c>
      <c r="Z767" s="316">
        <v>0</v>
      </c>
      <c r="AA767" s="316">
        <v>0</v>
      </c>
      <c r="AB767" s="313">
        <v>0</v>
      </c>
      <c r="AC767" s="316">
        <v>0</v>
      </c>
      <c r="AD767" s="316">
        <v>0</v>
      </c>
      <c r="AE767" s="313">
        <v>0</v>
      </c>
      <c r="AF767" s="316">
        <v>0</v>
      </c>
      <c r="AG767" s="316">
        <v>0</v>
      </c>
      <c r="AH767" s="313">
        <v>0</v>
      </c>
      <c r="AI767" s="340">
        <v>0</v>
      </c>
      <c r="AJ767" s="236"/>
      <c r="AK767" s="236"/>
      <c r="AL767" s="234"/>
      <c r="AM767" s="219"/>
      <c r="AN767" s="219"/>
      <c r="AO767" s="219"/>
      <c r="AP767" s="219"/>
      <c r="AQ767" s="219"/>
      <c r="AR767" s="219"/>
      <c r="AS767" s="219"/>
      <c r="AT767" s="219"/>
      <c r="AU767" s="219"/>
      <c r="AV767" s="219"/>
      <c r="AW767" s="219"/>
      <c r="AX767" s="219"/>
      <c r="AY767" s="219"/>
      <c r="AZ767" s="219"/>
      <c r="BA767" s="219"/>
      <c r="BB767" s="219"/>
      <c r="BC767" s="219"/>
      <c r="BD767" s="219"/>
      <c r="BE767" s="219"/>
      <c r="BF767" s="219"/>
      <c r="BG767" s="219"/>
      <c r="BH767" s="219"/>
      <c r="BI767" s="219"/>
      <c r="BJ767" s="219"/>
    </row>
    <row r="768" spans="1:62" s="283" customFormat="1" ht="24.6" customHeight="1" x14ac:dyDescent="0.2">
      <c r="A768" s="2"/>
      <c r="B768" s="339">
        <v>120</v>
      </c>
      <c r="C768" s="313">
        <v>6330</v>
      </c>
      <c r="D768" s="313">
        <v>6363</v>
      </c>
      <c r="E768" s="314">
        <v>1</v>
      </c>
      <c r="F768" s="314">
        <v>606</v>
      </c>
      <c r="G768" s="315" t="s">
        <v>533</v>
      </c>
      <c r="H768" s="315" t="s">
        <v>842</v>
      </c>
      <c r="I768" s="315" t="s">
        <v>217</v>
      </c>
      <c r="J768" s="315" t="s">
        <v>217</v>
      </c>
      <c r="K768" s="315"/>
      <c r="L768" s="314">
        <v>2025</v>
      </c>
      <c r="M768" s="314">
        <v>2025</v>
      </c>
      <c r="N768" s="316">
        <v>0</v>
      </c>
      <c r="O768" s="316">
        <v>4747000</v>
      </c>
      <c r="P768" s="316">
        <v>0</v>
      </c>
      <c r="Q768" s="316">
        <v>0</v>
      </c>
      <c r="R768" s="316">
        <v>4747000</v>
      </c>
      <c r="S768" s="314"/>
      <c r="T768" s="316">
        <v>0</v>
      </c>
      <c r="U768" s="316">
        <v>4747000</v>
      </c>
      <c r="V768" s="316">
        <v>0</v>
      </c>
      <c r="W768" s="316">
        <v>0</v>
      </c>
      <c r="X768" s="316">
        <v>0</v>
      </c>
      <c r="Y768" s="316">
        <v>0</v>
      </c>
      <c r="Z768" s="316">
        <v>0</v>
      </c>
      <c r="AA768" s="316">
        <v>0</v>
      </c>
      <c r="AB768" s="313">
        <v>0</v>
      </c>
      <c r="AC768" s="316">
        <v>0</v>
      </c>
      <c r="AD768" s="316">
        <v>0</v>
      </c>
      <c r="AE768" s="313">
        <v>0</v>
      </c>
      <c r="AF768" s="316">
        <v>0</v>
      </c>
      <c r="AG768" s="316">
        <v>0</v>
      </c>
      <c r="AH768" s="313">
        <v>0</v>
      </c>
      <c r="AI768" s="340">
        <v>0</v>
      </c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s="283" customFormat="1" ht="24.6" customHeight="1" x14ac:dyDescent="0.2">
      <c r="A769" s="2"/>
      <c r="B769" s="339">
        <v>120</v>
      </c>
      <c r="C769" s="313">
        <v>6330</v>
      </c>
      <c r="D769" s="313">
        <v>6363</v>
      </c>
      <c r="E769" s="314">
        <v>1</v>
      </c>
      <c r="F769" s="314">
        <v>607</v>
      </c>
      <c r="G769" s="315" t="s">
        <v>533</v>
      </c>
      <c r="H769" s="315" t="s">
        <v>842</v>
      </c>
      <c r="I769" s="315" t="s">
        <v>220</v>
      </c>
      <c r="J769" s="315" t="s">
        <v>220</v>
      </c>
      <c r="K769" s="315"/>
      <c r="L769" s="314">
        <v>2025</v>
      </c>
      <c r="M769" s="314">
        <v>2025</v>
      </c>
      <c r="N769" s="316">
        <v>0</v>
      </c>
      <c r="O769" s="316">
        <v>12672000</v>
      </c>
      <c r="P769" s="316">
        <v>0</v>
      </c>
      <c r="Q769" s="316">
        <v>0</v>
      </c>
      <c r="R769" s="316">
        <v>12672000</v>
      </c>
      <c r="S769" s="314"/>
      <c r="T769" s="316">
        <v>0</v>
      </c>
      <c r="U769" s="316">
        <v>12672000</v>
      </c>
      <c r="V769" s="316">
        <v>0</v>
      </c>
      <c r="W769" s="316">
        <v>0</v>
      </c>
      <c r="X769" s="316">
        <v>0</v>
      </c>
      <c r="Y769" s="316">
        <v>0</v>
      </c>
      <c r="Z769" s="316">
        <v>0</v>
      </c>
      <c r="AA769" s="316">
        <v>0</v>
      </c>
      <c r="AB769" s="313">
        <v>0</v>
      </c>
      <c r="AC769" s="316">
        <v>0</v>
      </c>
      <c r="AD769" s="316">
        <v>0</v>
      </c>
      <c r="AE769" s="313">
        <v>0</v>
      </c>
      <c r="AF769" s="316">
        <v>0</v>
      </c>
      <c r="AG769" s="316">
        <v>0</v>
      </c>
      <c r="AH769" s="313">
        <v>0</v>
      </c>
      <c r="AI769" s="340">
        <v>0</v>
      </c>
      <c r="AJ769" s="236"/>
      <c r="AK769" s="236"/>
      <c r="AL769" s="234"/>
      <c r="AM769" s="219"/>
      <c r="AN769" s="219"/>
      <c r="AO769" s="219"/>
      <c r="AP769" s="219"/>
      <c r="AQ769" s="219"/>
      <c r="AR769" s="219"/>
      <c r="AS769" s="219"/>
      <c r="AT769" s="219"/>
      <c r="AU769" s="219"/>
      <c r="AV769" s="219"/>
      <c r="AW769" s="219"/>
      <c r="AX769" s="219"/>
      <c r="AY769" s="219"/>
      <c r="AZ769" s="219"/>
      <c r="BA769" s="219"/>
      <c r="BB769" s="219"/>
      <c r="BC769" s="219"/>
      <c r="BD769" s="219"/>
      <c r="BE769" s="219"/>
      <c r="BF769" s="219"/>
      <c r="BG769" s="219"/>
      <c r="BH769" s="219"/>
      <c r="BI769" s="219"/>
      <c r="BJ769" s="219"/>
    </row>
    <row r="770" spans="1:62" s="283" customFormat="1" ht="24.6" customHeight="1" x14ac:dyDescent="0.2">
      <c r="A770" s="2"/>
      <c r="B770" s="339">
        <v>120</v>
      </c>
      <c r="C770" s="313">
        <v>6330</v>
      </c>
      <c r="D770" s="313">
        <v>6363</v>
      </c>
      <c r="E770" s="314">
        <v>1</v>
      </c>
      <c r="F770" s="314">
        <v>608</v>
      </c>
      <c r="G770" s="315" t="s">
        <v>533</v>
      </c>
      <c r="H770" s="315" t="s">
        <v>842</v>
      </c>
      <c r="I770" s="315" t="s">
        <v>188</v>
      </c>
      <c r="J770" s="315" t="s">
        <v>188</v>
      </c>
      <c r="K770" s="315"/>
      <c r="L770" s="314">
        <v>2025</v>
      </c>
      <c r="M770" s="314">
        <v>2025</v>
      </c>
      <c r="N770" s="316">
        <v>0</v>
      </c>
      <c r="O770" s="316">
        <v>8616000</v>
      </c>
      <c r="P770" s="316">
        <v>0</v>
      </c>
      <c r="Q770" s="316">
        <v>0</v>
      </c>
      <c r="R770" s="316">
        <v>8616000</v>
      </c>
      <c r="S770" s="314"/>
      <c r="T770" s="316">
        <v>0</v>
      </c>
      <c r="U770" s="316">
        <v>8616000</v>
      </c>
      <c r="V770" s="316">
        <v>0</v>
      </c>
      <c r="W770" s="316">
        <v>0</v>
      </c>
      <c r="X770" s="316">
        <v>0</v>
      </c>
      <c r="Y770" s="316">
        <v>0</v>
      </c>
      <c r="Z770" s="316">
        <v>0</v>
      </c>
      <c r="AA770" s="316">
        <v>0</v>
      </c>
      <c r="AB770" s="313">
        <v>0</v>
      </c>
      <c r="AC770" s="316">
        <v>0</v>
      </c>
      <c r="AD770" s="316">
        <v>0</v>
      </c>
      <c r="AE770" s="313">
        <v>0</v>
      </c>
      <c r="AF770" s="316">
        <v>0</v>
      </c>
      <c r="AG770" s="316">
        <v>0</v>
      </c>
      <c r="AH770" s="313">
        <v>0</v>
      </c>
      <c r="AI770" s="340">
        <v>0</v>
      </c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s="283" customFormat="1" ht="24.6" customHeight="1" x14ac:dyDescent="0.2">
      <c r="A771" s="2"/>
      <c r="B771" s="339">
        <v>120</v>
      </c>
      <c r="C771" s="313">
        <v>6330</v>
      </c>
      <c r="D771" s="313">
        <v>6363</v>
      </c>
      <c r="E771" s="314">
        <v>1</v>
      </c>
      <c r="F771" s="314">
        <v>609</v>
      </c>
      <c r="G771" s="315" t="s">
        <v>533</v>
      </c>
      <c r="H771" s="315" t="s">
        <v>842</v>
      </c>
      <c r="I771" s="315" t="s">
        <v>212</v>
      </c>
      <c r="J771" s="315" t="s">
        <v>212</v>
      </c>
      <c r="K771" s="315"/>
      <c r="L771" s="314">
        <v>2025</v>
      </c>
      <c r="M771" s="314">
        <v>2025</v>
      </c>
      <c r="N771" s="316">
        <v>0</v>
      </c>
      <c r="O771" s="316">
        <v>7828000</v>
      </c>
      <c r="P771" s="316">
        <v>0</v>
      </c>
      <c r="Q771" s="316">
        <v>0</v>
      </c>
      <c r="R771" s="316">
        <v>7828000</v>
      </c>
      <c r="S771" s="314"/>
      <c r="T771" s="316">
        <v>4966000</v>
      </c>
      <c r="U771" s="316">
        <v>2862000</v>
      </c>
      <c r="V771" s="316">
        <v>0</v>
      </c>
      <c r="W771" s="316">
        <v>0</v>
      </c>
      <c r="X771" s="316">
        <v>0</v>
      </c>
      <c r="Y771" s="316">
        <v>0</v>
      </c>
      <c r="Z771" s="316">
        <v>0</v>
      </c>
      <c r="AA771" s="316">
        <v>0</v>
      </c>
      <c r="AB771" s="313">
        <v>0</v>
      </c>
      <c r="AC771" s="316">
        <v>0</v>
      </c>
      <c r="AD771" s="316">
        <v>0</v>
      </c>
      <c r="AE771" s="313">
        <v>0</v>
      </c>
      <c r="AF771" s="316">
        <v>0</v>
      </c>
      <c r="AG771" s="316">
        <v>0</v>
      </c>
      <c r="AH771" s="313">
        <v>0</v>
      </c>
      <c r="AI771" s="340">
        <v>0</v>
      </c>
      <c r="AJ771" s="236"/>
      <c r="AK771" s="236"/>
      <c r="AL771" s="234"/>
      <c r="AM771" s="219"/>
      <c r="AN771" s="219"/>
      <c r="AO771" s="219"/>
      <c r="AP771" s="219"/>
      <c r="AQ771" s="219"/>
      <c r="AR771" s="219"/>
      <c r="AS771" s="219"/>
      <c r="AT771" s="219"/>
      <c r="AU771" s="219"/>
      <c r="AV771" s="219"/>
      <c r="AW771" s="219"/>
      <c r="AX771" s="219"/>
      <c r="AY771" s="219"/>
      <c r="AZ771" s="219"/>
      <c r="BA771" s="219"/>
      <c r="BB771" s="219"/>
      <c r="BC771" s="219"/>
      <c r="BD771" s="219"/>
      <c r="BE771" s="219"/>
      <c r="BF771" s="219"/>
      <c r="BG771" s="219"/>
      <c r="BH771" s="219"/>
      <c r="BI771" s="219"/>
      <c r="BJ771" s="219"/>
    </row>
    <row r="772" spans="1:62" s="283" customFormat="1" ht="24.6" customHeight="1" x14ac:dyDescent="0.2">
      <c r="A772" s="2"/>
      <c r="B772" s="339">
        <v>120</v>
      </c>
      <c r="C772" s="313">
        <v>6330</v>
      </c>
      <c r="D772" s="313">
        <v>6363</v>
      </c>
      <c r="E772" s="314">
        <v>1</v>
      </c>
      <c r="F772" s="314">
        <v>610</v>
      </c>
      <c r="G772" s="315" t="s">
        <v>533</v>
      </c>
      <c r="H772" s="315" t="s">
        <v>842</v>
      </c>
      <c r="I772" s="315" t="s">
        <v>248</v>
      </c>
      <c r="J772" s="315" t="s">
        <v>248</v>
      </c>
      <c r="K772" s="315"/>
      <c r="L772" s="314">
        <v>2025</v>
      </c>
      <c r="M772" s="314">
        <v>2025</v>
      </c>
      <c r="N772" s="316">
        <v>0</v>
      </c>
      <c r="O772" s="316">
        <v>19134000</v>
      </c>
      <c r="P772" s="316">
        <v>0</v>
      </c>
      <c r="Q772" s="316">
        <v>0</v>
      </c>
      <c r="R772" s="316">
        <v>19134000</v>
      </c>
      <c r="S772" s="314"/>
      <c r="T772" s="316">
        <v>4072000</v>
      </c>
      <c r="U772" s="316">
        <v>15062000</v>
      </c>
      <c r="V772" s="316">
        <v>0</v>
      </c>
      <c r="W772" s="316">
        <v>0</v>
      </c>
      <c r="X772" s="316">
        <v>0</v>
      </c>
      <c r="Y772" s="316">
        <v>0</v>
      </c>
      <c r="Z772" s="316">
        <v>0</v>
      </c>
      <c r="AA772" s="316">
        <v>0</v>
      </c>
      <c r="AB772" s="313">
        <v>0</v>
      </c>
      <c r="AC772" s="316">
        <v>0</v>
      </c>
      <c r="AD772" s="316">
        <v>0</v>
      </c>
      <c r="AE772" s="313">
        <v>0</v>
      </c>
      <c r="AF772" s="316">
        <v>0</v>
      </c>
      <c r="AG772" s="316">
        <v>0</v>
      </c>
      <c r="AH772" s="313">
        <v>0</v>
      </c>
      <c r="AI772" s="340">
        <v>0</v>
      </c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s="283" customFormat="1" ht="24.6" customHeight="1" x14ac:dyDescent="0.2">
      <c r="A773" s="2"/>
      <c r="B773" s="339">
        <v>120</v>
      </c>
      <c r="C773" s="313">
        <v>6330</v>
      </c>
      <c r="D773" s="313">
        <v>6363</v>
      </c>
      <c r="E773" s="314">
        <v>1</v>
      </c>
      <c r="F773" s="314">
        <v>611</v>
      </c>
      <c r="G773" s="315" t="s">
        <v>533</v>
      </c>
      <c r="H773" s="315" t="s">
        <v>842</v>
      </c>
      <c r="I773" s="315" t="s">
        <v>374</v>
      </c>
      <c r="J773" s="315" t="s">
        <v>374</v>
      </c>
      <c r="K773" s="315"/>
      <c r="L773" s="314">
        <v>2025</v>
      </c>
      <c r="M773" s="314">
        <v>2025</v>
      </c>
      <c r="N773" s="316">
        <v>0</v>
      </c>
      <c r="O773" s="316">
        <v>4996000</v>
      </c>
      <c r="P773" s="316">
        <v>0</v>
      </c>
      <c r="Q773" s="316">
        <v>0</v>
      </c>
      <c r="R773" s="316">
        <v>4996000</v>
      </c>
      <c r="S773" s="314"/>
      <c r="T773" s="316">
        <v>0</v>
      </c>
      <c r="U773" s="316">
        <v>4996000</v>
      </c>
      <c r="V773" s="316">
        <v>0</v>
      </c>
      <c r="W773" s="316">
        <v>0</v>
      </c>
      <c r="X773" s="316">
        <v>0</v>
      </c>
      <c r="Y773" s="316">
        <v>0</v>
      </c>
      <c r="Z773" s="316">
        <v>0</v>
      </c>
      <c r="AA773" s="316">
        <v>0</v>
      </c>
      <c r="AB773" s="313">
        <v>0</v>
      </c>
      <c r="AC773" s="316">
        <v>0</v>
      </c>
      <c r="AD773" s="316">
        <v>0</v>
      </c>
      <c r="AE773" s="313">
        <v>0</v>
      </c>
      <c r="AF773" s="316">
        <v>0</v>
      </c>
      <c r="AG773" s="316">
        <v>0</v>
      </c>
      <c r="AH773" s="313">
        <v>0</v>
      </c>
      <c r="AI773" s="340">
        <v>0</v>
      </c>
      <c r="AJ773" s="236"/>
      <c r="AK773" s="236"/>
      <c r="AL773" s="234"/>
      <c r="AM773" s="219"/>
      <c r="AN773" s="219"/>
      <c r="AO773" s="219"/>
      <c r="AP773" s="219"/>
      <c r="AQ773" s="219"/>
      <c r="AR773" s="219"/>
      <c r="AS773" s="219"/>
      <c r="AT773" s="219"/>
      <c r="AU773" s="219"/>
      <c r="AV773" s="219"/>
      <c r="AW773" s="219"/>
      <c r="AX773" s="219"/>
      <c r="AY773" s="219"/>
      <c r="AZ773" s="219"/>
      <c r="BA773" s="219"/>
      <c r="BB773" s="219"/>
      <c r="BC773" s="219"/>
      <c r="BD773" s="219"/>
      <c r="BE773" s="219"/>
      <c r="BF773" s="219"/>
      <c r="BG773" s="219"/>
      <c r="BH773" s="219"/>
      <c r="BI773" s="219"/>
      <c r="BJ773" s="219"/>
    </row>
    <row r="774" spans="1:62" s="283" customFormat="1" ht="24.6" customHeight="1" x14ac:dyDescent="0.2">
      <c r="A774" s="2"/>
      <c r="B774" s="339">
        <v>120</v>
      </c>
      <c r="C774" s="313">
        <v>6330</v>
      </c>
      <c r="D774" s="313">
        <v>6363</v>
      </c>
      <c r="E774" s="314">
        <v>1</v>
      </c>
      <c r="F774" s="314">
        <v>612</v>
      </c>
      <c r="G774" s="315" t="s">
        <v>533</v>
      </c>
      <c r="H774" s="315" t="s">
        <v>842</v>
      </c>
      <c r="I774" s="315" t="s">
        <v>307</v>
      </c>
      <c r="J774" s="315" t="s">
        <v>307</v>
      </c>
      <c r="K774" s="315"/>
      <c r="L774" s="314">
        <v>2025</v>
      </c>
      <c r="M774" s="314">
        <v>2025</v>
      </c>
      <c r="N774" s="316">
        <v>0</v>
      </c>
      <c r="O774" s="316">
        <v>2872000</v>
      </c>
      <c r="P774" s="316">
        <v>0</v>
      </c>
      <c r="Q774" s="316">
        <v>0</v>
      </c>
      <c r="R774" s="316">
        <v>2872000</v>
      </c>
      <c r="S774" s="314"/>
      <c r="T774" s="316">
        <v>0</v>
      </c>
      <c r="U774" s="316">
        <v>2872000</v>
      </c>
      <c r="V774" s="316">
        <v>0</v>
      </c>
      <c r="W774" s="316">
        <v>0</v>
      </c>
      <c r="X774" s="316">
        <v>0</v>
      </c>
      <c r="Y774" s="316">
        <v>0</v>
      </c>
      <c r="Z774" s="316">
        <v>0</v>
      </c>
      <c r="AA774" s="316">
        <v>0</v>
      </c>
      <c r="AB774" s="313">
        <v>0</v>
      </c>
      <c r="AC774" s="316">
        <v>0</v>
      </c>
      <c r="AD774" s="316">
        <v>0</v>
      </c>
      <c r="AE774" s="313">
        <v>0</v>
      </c>
      <c r="AF774" s="316">
        <v>0</v>
      </c>
      <c r="AG774" s="316">
        <v>0</v>
      </c>
      <c r="AH774" s="313">
        <v>0</v>
      </c>
      <c r="AI774" s="340">
        <v>0</v>
      </c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s="283" customFormat="1" ht="24.6" customHeight="1" x14ac:dyDescent="0.2">
      <c r="A775" s="2"/>
      <c r="B775" s="339">
        <v>120</v>
      </c>
      <c r="C775" s="313">
        <v>6330</v>
      </c>
      <c r="D775" s="313">
        <v>6363</v>
      </c>
      <c r="E775" s="314">
        <v>1</v>
      </c>
      <c r="F775" s="314">
        <v>613</v>
      </c>
      <c r="G775" s="315" t="s">
        <v>533</v>
      </c>
      <c r="H775" s="315" t="s">
        <v>842</v>
      </c>
      <c r="I775" s="315" t="s">
        <v>191</v>
      </c>
      <c r="J775" s="315" t="s">
        <v>191</v>
      </c>
      <c r="K775" s="315"/>
      <c r="L775" s="314">
        <v>2025</v>
      </c>
      <c r="M775" s="314">
        <v>2025</v>
      </c>
      <c r="N775" s="316">
        <v>0</v>
      </c>
      <c r="O775" s="316">
        <v>4306000</v>
      </c>
      <c r="P775" s="316">
        <v>0</v>
      </c>
      <c r="Q775" s="316">
        <v>0</v>
      </c>
      <c r="R775" s="316">
        <v>4306000</v>
      </c>
      <c r="S775" s="314"/>
      <c r="T775" s="316">
        <v>0</v>
      </c>
      <c r="U775" s="316">
        <v>4306000</v>
      </c>
      <c r="V775" s="316">
        <v>0</v>
      </c>
      <c r="W775" s="316">
        <v>0</v>
      </c>
      <c r="X775" s="316">
        <v>0</v>
      </c>
      <c r="Y775" s="316">
        <v>0</v>
      </c>
      <c r="Z775" s="316">
        <v>0</v>
      </c>
      <c r="AA775" s="316">
        <v>0</v>
      </c>
      <c r="AB775" s="313">
        <v>0</v>
      </c>
      <c r="AC775" s="316">
        <v>0</v>
      </c>
      <c r="AD775" s="316">
        <v>0</v>
      </c>
      <c r="AE775" s="313">
        <v>0</v>
      </c>
      <c r="AF775" s="316">
        <v>0</v>
      </c>
      <c r="AG775" s="316">
        <v>0</v>
      </c>
      <c r="AH775" s="313">
        <v>0</v>
      </c>
      <c r="AI775" s="340">
        <v>0</v>
      </c>
      <c r="AJ775" s="236"/>
      <c r="AK775" s="236"/>
      <c r="AL775" s="234"/>
      <c r="AM775" s="219"/>
      <c r="AN775" s="219"/>
      <c r="AO775" s="219"/>
      <c r="AP775" s="219"/>
      <c r="AQ775" s="219"/>
      <c r="AR775" s="219"/>
      <c r="AS775" s="219"/>
      <c r="AT775" s="219"/>
      <c r="AU775" s="219"/>
      <c r="AV775" s="219"/>
      <c r="AW775" s="219"/>
      <c r="AX775" s="219"/>
      <c r="AY775" s="219"/>
      <c r="AZ775" s="219"/>
      <c r="BA775" s="219"/>
      <c r="BB775" s="219"/>
      <c r="BC775" s="219"/>
      <c r="BD775" s="219"/>
      <c r="BE775" s="219"/>
      <c r="BF775" s="219"/>
      <c r="BG775" s="219"/>
      <c r="BH775" s="219"/>
      <c r="BI775" s="219"/>
      <c r="BJ775" s="219"/>
    </row>
    <row r="776" spans="1:62" s="283" customFormat="1" ht="24.6" customHeight="1" x14ac:dyDescent="0.2">
      <c r="A776" s="2"/>
      <c r="B776" s="339">
        <v>120</v>
      </c>
      <c r="C776" s="313">
        <v>6330</v>
      </c>
      <c r="D776" s="313">
        <v>6363</v>
      </c>
      <c r="E776" s="314">
        <v>1</v>
      </c>
      <c r="F776" s="314">
        <v>614</v>
      </c>
      <c r="G776" s="315" t="s">
        <v>533</v>
      </c>
      <c r="H776" s="315" t="s">
        <v>842</v>
      </c>
      <c r="I776" s="315" t="s">
        <v>315</v>
      </c>
      <c r="J776" s="315" t="s">
        <v>315</v>
      </c>
      <c r="K776" s="315"/>
      <c r="L776" s="314">
        <v>2025</v>
      </c>
      <c r="M776" s="314">
        <v>2025</v>
      </c>
      <c r="N776" s="316">
        <v>0</v>
      </c>
      <c r="O776" s="316">
        <v>2743000</v>
      </c>
      <c r="P776" s="316">
        <v>0</v>
      </c>
      <c r="Q776" s="316">
        <v>0</v>
      </c>
      <c r="R776" s="316">
        <v>2743000</v>
      </c>
      <c r="S776" s="314"/>
      <c r="T776" s="316">
        <v>0</v>
      </c>
      <c r="U776" s="316">
        <v>2743000</v>
      </c>
      <c r="V776" s="316">
        <v>0</v>
      </c>
      <c r="W776" s="316">
        <v>0</v>
      </c>
      <c r="X776" s="316">
        <v>0</v>
      </c>
      <c r="Y776" s="316">
        <v>0</v>
      </c>
      <c r="Z776" s="316">
        <v>0</v>
      </c>
      <c r="AA776" s="316">
        <v>0</v>
      </c>
      <c r="AB776" s="313">
        <v>0</v>
      </c>
      <c r="AC776" s="316">
        <v>0</v>
      </c>
      <c r="AD776" s="316">
        <v>0</v>
      </c>
      <c r="AE776" s="313">
        <v>0</v>
      </c>
      <c r="AF776" s="316">
        <v>0</v>
      </c>
      <c r="AG776" s="316">
        <v>0</v>
      </c>
      <c r="AH776" s="313">
        <v>0</v>
      </c>
      <c r="AI776" s="340">
        <v>0</v>
      </c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s="283" customFormat="1" ht="24.6" customHeight="1" x14ac:dyDescent="0.2">
      <c r="A777" s="2"/>
      <c r="B777" s="339">
        <v>120</v>
      </c>
      <c r="C777" s="313">
        <v>6330</v>
      </c>
      <c r="D777" s="313">
        <v>6363</v>
      </c>
      <c r="E777" s="314">
        <v>1</v>
      </c>
      <c r="F777" s="314">
        <v>615</v>
      </c>
      <c r="G777" s="315" t="s">
        <v>533</v>
      </c>
      <c r="H777" s="315" t="s">
        <v>842</v>
      </c>
      <c r="I777" s="315" t="s">
        <v>269</v>
      </c>
      <c r="J777" s="315" t="s">
        <v>269</v>
      </c>
      <c r="K777" s="315"/>
      <c r="L777" s="314">
        <v>2025</v>
      </c>
      <c r="M777" s="314">
        <v>2025</v>
      </c>
      <c r="N777" s="316">
        <v>0</v>
      </c>
      <c r="O777" s="316">
        <v>14405000</v>
      </c>
      <c r="P777" s="316">
        <v>0</v>
      </c>
      <c r="Q777" s="316">
        <v>0</v>
      </c>
      <c r="R777" s="316">
        <v>14405000</v>
      </c>
      <c r="S777" s="314"/>
      <c r="T777" s="316">
        <v>11454000</v>
      </c>
      <c r="U777" s="316">
        <v>2951000</v>
      </c>
      <c r="V777" s="316">
        <v>0</v>
      </c>
      <c r="W777" s="316">
        <v>0</v>
      </c>
      <c r="X777" s="316">
        <v>0</v>
      </c>
      <c r="Y777" s="316">
        <v>0</v>
      </c>
      <c r="Z777" s="316">
        <v>0</v>
      </c>
      <c r="AA777" s="316">
        <v>0</v>
      </c>
      <c r="AB777" s="313">
        <v>0</v>
      </c>
      <c r="AC777" s="316">
        <v>0</v>
      </c>
      <c r="AD777" s="316">
        <v>0</v>
      </c>
      <c r="AE777" s="313">
        <v>0</v>
      </c>
      <c r="AF777" s="316">
        <v>0</v>
      </c>
      <c r="AG777" s="316">
        <v>0</v>
      </c>
      <c r="AH777" s="313">
        <v>0</v>
      </c>
      <c r="AI777" s="340">
        <v>0</v>
      </c>
      <c r="AJ777" s="236"/>
      <c r="AK777" s="236"/>
      <c r="AL777" s="234"/>
      <c r="AM777" s="219"/>
      <c r="AN777" s="219"/>
      <c r="AO777" s="219"/>
      <c r="AP777" s="219"/>
      <c r="AQ777" s="219"/>
      <c r="AR777" s="219"/>
      <c r="AS777" s="219"/>
      <c r="AT777" s="219"/>
      <c r="AU777" s="219"/>
      <c r="AV777" s="219"/>
      <c r="AW777" s="219"/>
      <c r="AX777" s="219"/>
      <c r="AY777" s="219"/>
      <c r="AZ777" s="219"/>
      <c r="BA777" s="219"/>
      <c r="BB777" s="219"/>
      <c r="BC777" s="219"/>
      <c r="BD777" s="219"/>
      <c r="BE777" s="219"/>
      <c r="BF777" s="219"/>
      <c r="BG777" s="219"/>
      <c r="BH777" s="219"/>
      <c r="BI777" s="219"/>
      <c r="BJ777" s="219"/>
    </row>
    <row r="778" spans="1:62" s="283" customFormat="1" ht="24.6" customHeight="1" x14ac:dyDescent="0.2">
      <c r="A778" s="2"/>
      <c r="B778" s="339">
        <v>120</v>
      </c>
      <c r="C778" s="313">
        <v>6330</v>
      </c>
      <c r="D778" s="313">
        <v>6363</v>
      </c>
      <c r="E778" s="314">
        <v>1</v>
      </c>
      <c r="F778" s="314">
        <v>616</v>
      </c>
      <c r="G778" s="315" t="s">
        <v>533</v>
      </c>
      <c r="H778" s="315" t="s">
        <v>842</v>
      </c>
      <c r="I778" s="315" t="s">
        <v>304</v>
      </c>
      <c r="J778" s="315" t="s">
        <v>304</v>
      </c>
      <c r="K778" s="315"/>
      <c r="L778" s="314">
        <v>2025</v>
      </c>
      <c r="M778" s="314">
        <v>2025</v>
      </c>
      <c r="N778" s="316">
        <v>0</v>
      </c>
      <c r="O778" s="316">
        <v>7793000</v>
      </c>
      <c r="P778" s="316">
        <v>0</v>
      </c>
      <c r="Q778" s="316">
        <v>0</v>
      </c>
      <c r="R778" s="316">
        <v>7793000</v>
      </c>
      <c r="S778" s="314"/>
      <c r="T778" s="316">
        <v>2397000</v>
      </c>
      <c r="U778" s="316">
        <v>5396000</v>
      </c>
      <c r="V778" s="316">
        <v>0</v>
      </c>
      <c r="W778" s="316">
        <v>0</v>
      </c>
      <c r="X778" s="316">
        <v>0</v>
      </c>
      <c r="Y778" s="316">
        <v>0</v>
      </c>
      <c r="Z778" s="316">
        <v>0</v>
      </c>
      <c r="AA778" s="316">
        <v>0</v>
      </c>
      <c r="AB778" s="313">
        <v>0</v>
      </c>
      <c r="AC778" s="316">
        <v>0</v>
      </c>
      <c r="AD778" s="316">
        <v>0</v>
      </c>
      <c r="AE778" s="313">
        <v>0</v>
      </c>
      <c r="AF778" s="316">
        <v>0</v>
      </c>
      <c r="AG778" s="316">
        <v>0</v>
      </c>
      <c r="AH778" s="313">
        <v>0</v>
      </c>
      <c r="AI778" s="340">
        <v>0</v>
      </c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s="283" customFormat="1" ht="24.6" customHeight="1" x14ac:dyDescent="0.2">
      <c r="A779" s="2"/>
      <c r="B779" s="339">
        <v>120</v>
      </c>
      <c r="C779" s="313">
        <v>6330</v>
      </c>
      <c r="D779" s="313">
        <v>6363</v>
      </c>
      <c r="E779" s="314">
        <v>1</v>
      </c>
      <c r="F779" s="314">
        <v>617</v>
      </c>
      <c r="G779" s="315" t="s">
        <v>533</v>
      </c>
      <c r="H779" s="315" t="s">
        <v>842</v>
      </c>
      <c r="I779" s="315" t="s">
        <v>265</v>
      </c>
      <c r="J779" s="315" t="s">
        <v>265</v>
      </c>
      <c r="K779" s="315"/>
      <c r="L779" s="314">
        <v>2025</v>
      </c>
      <c r="M779" s="314">
        <v>2025</v>
      </c>
      <c r="N779" s="316">
        <v>0</v>
      </c>
      <c r="O779" s="316">
        <v>12953000</v>
      </c>
      <c r="P779" s="316">
        <v>0</v>
      </c>
      <c r="Q779" s="316">
        <v>0</v>
      </c>
      <c r="R779" s="316">
        <v>12953000</v>
      </c>
      <c r="S779" s="314"/>
      <c r="T779" s="316">
        <v>0</v>
      </c>
      <c r="U779" s="316">
        <v>12953000</v>
      </c>
      <c r="V779" s="316">
        <v>0</v>
      </c>
      <c r="W779" s="316">
        <v>0</v>
      </c>
      <c r="X779" s="316">
        <v>0</v>
      </c>
      <c r="Y779" s="316">
        <v>0</v>
      </c>
      <c r="Z779" s="316">
        <v>0</v>
      </c>
      <c r="AA779" s="316">
        <v>0</v>
      </c>
      <c r="AB779" s="313">
        <v>0</v>
      </c>
      <c r="AC779" s="316">
        <v>0</v>
      </c>
      <c r="AD779" s="316">
        <v>0</v>
      </c>
      <c r="AE779" s="313">
        <v>0</v>
      </c>
      <c r="AF779" s="316">
        <v>0</v>
      </c>
      <c r="AG779" s="316">
        <v>0</v>
      </c>
      <c r="AH779" s="313">
        <v>0</v>
      </c>
      <c r="AI779" s="340">
        <v>0</v>
      </c>
      <c r="AJ779" s="236"/>
      <c r="AK779" s="236"/>
      <c r="AL779" s="234"/>
      <c r="AM779" s="219"/>
      <c r="AN779" s="219"/>
      <c r="AO779" s="219"/>
      <c r="AP779" s="219"/>
      <c r="AQ779" s="219"/>
      <c r="AR779" s="219"/>
      <c r="AS779" s="219"/>
      <c r="AT779" s="219"/>
      <c r="AU779" s="219"/>
      <c r="AV779" s="219"/>
      <c r="AW779" s="219"/>
      <c r="AX779" s="219"/>
      <c r="AY779" s="219"/>
      <c r="AZ779" s="219"/>
      <c r="BA779" s="219"/>
      <c r="BB779" s="219"/>
      <c r="BC779" s="219"/>
      <c r="BD779" s="219"/>
      <c r="BE779" s="219"/>
      <c r="BF779" s="219"/>
      <c r="BG779" s="219"/>
      <c r="BH779" s="219"/>
      <c r="BI779" s="219"/>
      <c r="BJ779" s="219"/>
    </row>
    <row r="780" spans="1:62" s="283" customFormat="1" ht="24.6" customHeight="1" x14ac:dyDescent="0.2">
      <c r="A780" s="2"/>
      <c r="B780" s="339">
        <v>120</v>
      </c>
      <c r="C780" s="313">
        <v>6330</v>
      </c>
      <c r="D780" s="313">
        <v>6363</v>
      </c>
      <c r="E780" s="314">
        <v>1</v>
      </c>
      <c r="F780" s="314">
        <v>618</v>
      </c>
      <c r="G780" s="315" t="s">
        <v>533</v>
      </c>
      <c r="H780" s="315" t="s">
        <v>842</v>
      </c>
      <c r="I780" s="315" t="s">
        <v>283</v>
      </c>
      <c r="J780" s="315" t="s">
        <v>283</v>
      </c>
      <c r="K780" s="315"/>
      <c r="L780" s="314">
        <v>2025</v>
      </c>
      <c r="M780" s="314">
        <v>2025</v>
      </c>
      <c r="N780" s="316">
        <v>0</v>
      </c>
      <c r="O780" s="316">
        <v>5059000</v>
      </c>
      <c r="P780" s="316">
        <v>0</v>
      </c>
      <c r="Q780" s="316">
        <v>0</v>
      </c>
      <c r="R780" s="316">
        <v>5059000</v>
      </c>
      <c r="S780" s="314"/>
      <c r="T780" s="316">
        <v>0</v>
      </c>
      <c r="U780" s="316">
        <v>5059000</v>
      </c>
      <c r="V780" s="316">
        <v>0</v>
      </c>
      <c r="W780" s="316">
        <v>0</v>
      </c>
      <c r="X780" s="316">
        <v>0</v>
      </c>
      <c r="Y780" s="316">
        <v>0</v>
      </c>
      <c r="Z780" s="316">
        <v>0</v>
      </c>
      <c r="AA780" s="316">
        <v>0</v>
      </c>
      <c r="AB780" s="313">
        <v>0</v>
      </c>
      <c r="AC780" s="316">
        <v>0</v>
      </c>
      <c r="AD780" s="316">
        <v>0</v>
      </c>
      <c r="AE780" s="313">
        <v>0</v>
      </c>
      <c r="AF780" s="316">
        <v>0</v>
      </c>
      <c r="AG780" s="316">
        <v>0</v>
      </c>
      <c r="AH780" s="313">
        <v>0</v>
      </c>
      <c r="AI780" s="340">
        <v>0</v>
      </c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s="283" customFormat="1" ht="24.6" customHeight="1" x14ac:dyDescent="0.2">
      <c r="A781" s="2"/>
      <c r="B781" s="339">
        <v>120</v>
      </c>
      <c r="C781" s="313">
        <v>6330</v>
      </c>
      <c r="D781" s="313">
        <v>6363</v>
      </c>
      <c r="E781" s="314">
        <v>1</v>
      </c>
      <c r="F781" s="314">
        <v>619</v>
      </c>
      <c r="G781" s="315" t="s">
        <v>533</v>
      </c>
      <c r="H781" s="315" t="s">
        <v>842</v>
      </c>
      <c r="I781" s="315" t="s">
        <v>385</v>
      </c>
      <c r="J781" s="315" t="s">
        <v>385</v>
      </c>
      <c r="K781" s="315"/>
      <c r="L781" s="314">
        <v>2025</v>
      </c>
      <c r="M781" s="314">
        <v>2025</v>
      </c>
      <c r="N781" s="316">
        <v>0</v>
      </c>
      <c r="O781" s="316">
        <v>7896000</v>
      </c>
      <c r="P781" s="316">
        <v>0</v>
      </c>
      <c r="Q781" s="316">
        <v>0</v>
      </c>
      <c r="R781" s="316">
        <v>7896000</v>
      </c>
      <c r="S781" s="314"/>
      <c r="T781" s="316">
        <v>4552000</v>
      </c>
      <c r="U781" s="316">
        <v>3344000</v>
      </c>
      <c r="V781" s="316">
        <v>0</v>
      </c>
      <c r="W781" s="316">
        <v>0</v>
      </c>
      <c r="X781" s="316">
        <v>0</v>
      </c>
      <c r="Y781" s="316">
        <v>0</v>
      </c>
      <c r="Z781" s="316">
        <v>0</v>
      </c>
      <c r="AA781" s="316">
        <v>0</v>
      </c>
      <c r="AB781" s="313">
        <v>0</v>
      </c>
      <c r="AC781" s="316">
        <v>0</v>
      </c>
      <c r="AD781" s="316">
        <v>0</v>
      </c>
      <c r="AE781" s="313">
        <v>0</v>
      </c>
      <c r="AF781" s="316">
        <v>0</v>
      </c>
      <c r="AG781" s="316">
        <v>0</v>
      </c>
      <c r="AH781" s="313">
        <v>0</v>
      </c>
      <c r="AI781" s="340">
        <v>0</v>
      </c>
      <c r="AJ781" s="236"/>
      <c r="AK781" s="236"/>
      <c r="AL781" s="234"/>
      <c r="AM781" s="219"/>
      <c r="AN781" s="219"/>
      <c r="AO781" s="219"/>
      <c r="AP781" s="219"/>
      <c r="AQ781" s="219"/>
      <c r="AR781" s="219"/>
      <c r="AS781" s="219"/>
      <c r="AT781" s="219"/>
      <c r="AU781" s="219"/>
      <c r="AV781" s="219"/>
      <c r="AW781" s="219"/>
      <c r="AX781" s="219"/>
      <c r="AY781" s="219"/>
      <c r="AZ781" s="219"/>
      <c r="BA781" s="219"/>
      <c r="BB781" s="219"/>
      <c r="BC781" s="219"/>
      <c r="BD781" s="219"/>
      <c r="BE781" s="219"/>
      <c r="BF781" s="219"/>
      <c r="BG781" s="219"/>
      <c r="BH781" s="219"/>
      <c r="BI781" s="219"/>
      <c r="BJ781" s="219"/>
    </row>
    <row r="782" spans="1:62" s="283" customFormat="1" ht="24.6" customHeight="1" x14ac:dyDescent="0.2">
      <c r="A782" s="2"/>
      <c r="B782" s="339">
        <v>120</v>
      </c>
      <c r="C782" s="313">
        <v>6330</v>
      </c>
      <c r="D782" s="313">
        <v>6363</v>
      </c>
      <c r="E782" s="314">
        <v>1</v>
      </c>
      <c r="F782" s="314">
        <v>620</v>
      </c>
      <c r="G782" s="315" t="s">
        <v>533</v>
      </c>
      <c r="H782" s="315" t="s">
        <v>842</v>
      </c>
      <c r="I782" s="315" t="s">
        <v>287</v>
      </c>
      <c r="J782" s="315" t="s">
        <v>287</v>
      </c>
      <c r="K782" s="315"/>
      <c r="L782" s="314">
        <v>2025</v>
      </c>
      <c r="M782" s="314">
        <v>2025</v>
      </c>
      <c r="N782" s="316">
        <v>0</v>
      </c>
      <c r="O782" s="316">
        <v>10158000</v>
      </c>
      <c r="P782" s="316">
        <v>0</v>
      </c>
      <c r="Q782" s="316">
        <v>0</v>
      </c>
      <c r="R782" s="316">
        <v>10158000</v>
      </c>
      <c r="S782" s="314"/>
      <c r="T782" s="316">
        <v>0</v>
      </c>
      <c r="U782" s="316">
        <v>10158000</v>
      </c>
      <c r="V782" s="316">
        <v>0</v>
      </c>
      <c r="W782" s="316">
        <v>0</v>
      </c>
      <c r="X782" s="316">
        <v>0</v>
      </c>
      <c r="Y782" s="316">
        <v>0</v>
      </c>
      <c r="Z782" s="316">
        <v>0</v>
      </c>
      <c r="AA782" s="316">
        <v>0</v>
      </c>
      <c r="AB782" s="313">
        <v>0</v>
      </c>
      <c r="AC782" s="316">
        <v>0</v>
      </c>
      <c r="AD782" s="316">
        <v>0</v>
      </c>
      <c r="AE782" s="313">
        <v>0</v>
      </c>
      <c r="AF782" s="316">
        <v>0</v>
      </c>
      <c r="AG782" s="316">
        <v>0</v>
      </c>
      <c r="AH782" s="313">
        <v>0</v>
      </c>
      <c r="AI782" s="340">
        <v>0</v>
      </c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s="283" customFormat="1" ht="24.6" customHeight="1" x14ac:dyDescent="0.2">
      <c r="A783" s="2"/>
      <c r="B783" s="339">
        <v>120</v>
      </c>
      <c r="C783" s="313">
        <v>6330</v>
      </c>
      <c r="D783" s="313">
        <v>6363</v>
      </c>
      <c r="E783" s="314">
        <v>1</v>
      </c>
      <c r="F783" s="314">
        <v>621</v>
      </c>
      <c r="G783" s="315" t="s">
        <v>533</v>
      </c>
      <c r="H783" s="315" t="s">
        <v>842</v>
      </c>
      <c r="I783" s="315" t="s">
        <v>402</v>
      </c>
      <c r="J783" s="315" t="s">
        <v>402</v>
      </c>
      <c r="K783" s="315"/>
      <c r="L783" s="314">
        <v>2025</v>
      </c>
      <c r="M783" s="314">
        <v>2025</v>
      </c>
      <c r="N783" s="316">
        <v>0</v>
      </c>
      <c r="O783" s="316">
        <v>14630000</v>
      </c>
      <c r="P783" s="316">
        <v>0</v>
      </c>
      <c r="Q783" s="316">
        <v>0</v>
      </c>
      <c r="R783" s="316">
        <v>14630000</v>
      </c>
      <c r="S783" s="314"/>
      <c r="T783" s="316">
        <v>7023000</v>
      </c>
      <c r="U783" s="316">
        <v>7607000</v>
      </c>
      <c r="V783" s="316">
        <v>0</v>
      </c>
      <c r="W783" s="316">
        <v>0</v>
      </c>
      <c r="X783" s="316">
        <v>0</v>
      </c>
      <c r="Y783" s="316">
        <v>0</v>
      </c>
      <c r="Z783" s="316">
        <v>0</v>
      </c>
      <c r="AA783" s="316">
        <v>0</v>
      </c>
      <c r="AB783" s="313">
        <v>0</v>
      </c>
      <c r="AC783" s="316">
        <v>0</v>
      </c>
      <c r="AD783" s="316">
        <v>0</v>
      </c>
      <c r="AE783" s="313">
        <v>0</v>
      </c>
      <c r="AF783" s="316">
        <v>0</v>
      </c>
      <c r="AG783" s="316">
        <v>0</v>
      </c>
      <c r="AH783" s="313">
        <v>0</v>
      </c>
      <c r="AI783" s="340">
        <v>0</v>
      </c>
      <c r="AJ783" s="236"/>
      <c r="AK783" s="236"/>
      <c r="AL783" s="234"/>
      <c r="AM783" s="219"/>
      <c r="AN783" s="219"/>
      <c r="AO783" s="219"/>
      <c r="AP783" s="219"/>
      <c r="AQ783" s="219"/>
      <c r="AR783" s="219"/>
      <c r="AS783" s="219"/>
      <c r="AT783" s="219"/>
      <c r="AU783" s="219"/>
      <c r="AV783" s="219"/>
      <c r="AW783" s="219"/>
      <c r="AX783" s="219"/>
      <c r="AY783" s="219"/>
      <c r="AZ783" s="219"/>
      <c r="BA783" s="219"/>
      <c r="BB783" s="219"/>
      <c r="BC783" s="219"/>
      <c r="BD783" s="219"/>
      <c r="BE783" s="219"/>
      <c r="BF783" s="219"/>
      <c r="BG783" s="219"/>
      <c r="BH783" s="219"/>
      <c r="BI783" s="219"/>
      <c r="BJ783" s="219"/>
    </row>
    <row r="784" spans="1:62" s="283" customFormat="1" ht="24.6" customHeight="1" x14ac:dyDescent="0.2">
      <c r="A784" s="2"/>
      <c r="B784" s="339">
        <v>120</v>
      </c>
      <c r="C784" s="313">
        <v>6330</v>
      </c>
      <c r="D784" s="313">
        <v>6363</v>
      </c>
      <c r="E784" s="314">
        <v>1</v>
      </c>
      <c r="F784" s="314">
        <v>622</v>
      </c>
      <c r="G784" s="315" t="s">
        <v>533</v>
      </c>
      <c r="H784" s="315" t="s">
        <v>842</v>
      </c>
      <c r="I784" s="315" t="s">
        <v>359</v>
      </c>
      <c r="J784" s="315" t="s">
        <v>359</v>
      </c>
      <c r="K784" s="315"/>
      <c r="L784" s="314">
        <v>2025</v>
      </c>
      <c r="M784" s="314">
        <v>2025</v>
      </c>
      <c r="N784" s="316">
        <v>0</v>
      </c>
      <c r="O784" s="316">
        <v>16331000</v>
      </c>
      <c r="P784" s="316">
        <v>0</v>
      </c>
      <c r="Q784" s="316">
        <v>0</v>
      </c>
      <c r="R784" s="316">
        <v>16331000</v>
      </c>
      <c r="S784" s="314"/>
      <c r="T784" s="316">
        <v>6961000</v>
      </c>
      <c r="U784" s="316">
        <v>9370000</v>
      </c>
      <c r="V784" s="316">
        <v>0</v>
      </c>
      <c r="W784" s="316">
        <v>0</v>
      </c>
      <c r="X784" s="316">
        <v>0</v>
      </c>
      <c r="Y784" s="316">
        <v>0</v>
      </c>
      <c r="Z784" s="316">
        <v>0</v>
      </c>
      <c r="AA784" s="316">
        <v>0</v>
      </c>
      <c r="AB784" s="313">
        <v>0</v>
      </c>
      <c r="AC784" s="316">
        <v>0</v>
      </c>
      <c r="AD784" s="316">
        <v>0</v>
      </c>
      <c r="AE784" s="313">
        <v>0</v>
      </c>
      <c r="AF784" s="316">
        <v>0</v>
      </c>
      <c r="AG784" s="316">
        <v>0</v>
      </c>
      <c r="AH784" s="313">
        <v>0</v>
      </c>
      <c r="AI784" s="340">
        <v>0</v>
      </c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s="283" customFormat="1" ht="24.6" customHeight="1" x14ac:dyDescent="0.2">
      <c r="A785" s="2"/>
      <c r="B785" s="339">
        <v>120</v>
      </c>
      <c r="C785" s="313">
        <v>6330</v>
      </c>
      <c r="D785" s="313">
        <v>6363</v>
      </c>
      <c r="E785" s="314">
        <v>1</v>
      </c>
      <c r="F785" s="314">
        <v>623</v>
      </c>
      <c r="G785" s="315" t="s">
        <v>533</v>
      </c>
      <c r="H785" s="315" t="s">
        <v>842</v>
      </c>
      <c r="I785" s="315" t="s">
        <v>180</v>
      </c>
      <c r="J785" s="315" t="s">
        <v>180</v>
      </c>
      <c r="K785" s="315"/>
      <c r="L785" s="314">
        <v>2025</v>
      </c>
      <c r="M785" s="314">
        <v>2025</v>
      </c>
      <c r="N785" s="316">
        <v>0</v>
      </c>
      <c r="O785" s="316">
        <v>8510000</v>
      </c>
      <c r="P785" s="316">
        <v>0</v>
      </c>
      <c r="Q785" s="316">
        <v>0</v>
      </c>
      <c r="R785" s="316">
        <v>8510000</v>
      </c>
      <c r="S785" s="314"/>
      <c r="T785" s="316">
        <v>4553000</v>
      </c>
      <c r="U785" s="316">
        <v>3957000</v>
      </c>
      <c r="V785" s="316">
        <v>0</v>
      </c>
      <c r="W785" s="316">
        <v>0</v>
      </c>
      <c r="X785" s="316">
        <v>0</v>
      </c>
      <c r="Y785" s="316">
        <v>0</v>
      </c>
      <c r="Z785" s="316">
        <v>0</v>
      </c>
      <c r="AA785" s="316">
        <v>0</v>
      </c>
      <c r="AB785" s="313">
        <v>0</v>
      </c>
      <c r="AC785" s="316">
        <v>0</v>
      </c>
      <c r="AD785" s="316">
        <v>0</v>
      </c>
      <c r="AE785" s="313">
        <v>0</v>
      </c>
      <c r="AF785" s="316">
        <v>0</v>
      </c>
      <c r="AG785" s="316">
        <v>0</v>
      </c>
      <c r="AH785" s="313">
        <v>0</v>
      </c>
      <c r="AI785" s="340">
        <v>0</v>
      </c>
      <c r="AJ785" s="236"/>
      <c r="AK785" s="236"/>
      <c r="AL785" s="234"/>
      <c r="AM785" s="219"/>
      <c r="AN785" s="219"/>
      <c r="AO785" s="219"/>
      <c r="AP785" s="219"/>
      <c r="AQ785" s="219"/>
      <c r="AR785" s="219"/>
      <c r="AS785" s="219"/>
      <c r="AT785" s="219"/>
      <c r="AU785" s="219"/>
      <c r="AV785" s="219"/>
      <c r="AW785" s="219"/>
      <c r="AX785" s="219"/>
      <c r="AY785" s="219"/>
      <c r="AZ785" s="219"/>
      <c r="BA785" s="219"/>
      <c r="BB785" s="219"/>
      <c r="BC785" s="219"/>
      <c r="BD785" s="219"/>
      <c r="BE785" s="219"/>
      <c r="BF785" s="219"/>
      <c r="BG785" s="219"/>
      <c r="BH785" s="219"/>
      <c r="BI785" s="219"/>
      <c r="BJ785" s="219"/>
    </row>
    <row r="786" spans="1:62" s="283" customFormat="1" ht="24.6" customHeight="1" x14ac:dyDescent="0.2">
      <c r="A786" s="2"/>
      <c r="B786" s="339">
        <v>120</v>
      </c>
      <c r="C786" s="313">
        <v>6330</v>
      </c>
      <c r="D786" s="313">
        <v>6363</v>
      </c>
      <c r="E786" s="314">
        <v>1</v>
      </c>
      <c r="F786" s="314">
        <v>624</v>
      </c>
      <c r="G786" s="315" t="s">
        <v>533</v>
      </c>
      <c r="H786" s="315" t="s">
        <v>842</v>
      </c>
      <c r="I786" s="315" t="s">
        <v>429</v>
      </c>
      <c r="J786" s="315" t="s">
        <v>429</v>
      </c>
      <c r="K786" s="315"/>
      <c r="L786" s="314">
        <v>2025</v>
      </c>
      <c r="M786" s="314">
        <v>2025</v>
      </c>
      <c r="N786" s="316">
        <v>0</v>
      </c>
      <c r="O786" s="316">
        <v>5348000</v>
      </c>
      <c r="P786" s="316">
        <v>0</v>
      </c>
      <c r="Q786" s="316">
        <v>0</v>
      </c>
      <c r="R786" s="316">
        <v>5348000</v>
      </c>
      <c r="S786" s="314"/>
      <c r="T786" s="316">
        <v>1778000</v>
      </c>
      <c r="U786" s="316">
        <v>3570000</v>
      </c>
      <c r="V786" s="316">
        <v>0</v>
      </c>
      <c r="W786" s="316">
        <v>0</v>
      </c>
      <c r="X786" s="316">
        <v>0</v>
      </c>
      <c r="Y786" s="316">
        <v>0</v>
      </c>
      <c r="Z786" s="316">
        <v>0</v>
      </c>
      <c r="AA786" s="316">
        <v>0</v>
      </c>
      <c r="AB786" s="313">
        <v>0</v>
      </c>
      <c r="AC786" s="316">
        <v>0</v>
      </c>
      <c r="AD786" s="316">
        <v>0</v>
      </c>
      <c r="AE786" s="313">
        <v>0</v>
      </c>
      <c r="AF786" s="316">
        <v>0</v>
      </c>
      <c r="AG786" s="316">
        <v>0</v>
      </c>
      <c r="AH786" s="313">
        <v>0</v>
      </c>
      <c r="AI786" s="340">
        <v>0</v>
      </c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s="283" customFormat="1" ht="24.6" customHeight="1" x14ac:dyDescent="0.2">
      <c r="A787" s="2"/>
      <c r="B787" s="339">
        <v>120</v>
      </c>
      <c r="C787" s="313">
        <v>6330</v>
      </c>
      <c r="D787" s="313">
        <v>6363</v>
      </c>
      <c r="E787" s="314">
        <v>1</v>
      </c>
      <c r="F787" s="314">
        <v>604</v>
      </c>
      <c r="G787" s="315" t="s">
        <v>184</v>
      </c>
      <c r="H787" s="315" t="s">
        <v>778</v>
      </c>
      <c r="I787" s="315" t="s">
        <v>184</v>
      </c>
      <c r="J787" s="315" t="s">
        <v>184</v>
      </c>
      <c r="K787" s="315"/>
      <c r="L787" s="314">
        <v>2024</v>
      </c>
      <c r="M787" s="314">
        <v>2025</v>
      </c>
      <c r="N787" s="316">
        <v>0</v>
      </c>
      <c r="O787" s="316">
        <v>1000000</v>
      </c>
      <c r="P787" s="316">
        <v>0</v>
      </c>
      <c r="Q787" s="316">
        <v>0</v>
      </c>
      <c r="R787" s="316">
        <v>1000000</v>
      </c>
      <c r="S787" s="314"/>
      <c r="T787" s="316">
        <v>1000000</v>
      </c>
      <c r="U787" s="316">
        <v>0</v>
      </c>
      <c r="V787" s="316">
        <v>0</v>
      </c>
      <c r="W787" s="316">
        <v>0</v>
      </c>
      <c r="X787" s="316">
        <v>0</v>
      </c>
      <c r="Y787" s="316">
        <v>0</v>
      </c>
      <c r="Z787" s="316">
        <v>0</v>
      </c>
      <c r="AA787" s="316">
        <v>0</v>
      </c>
      <c r="AB787" s="313">
        <v>0</v>
      </c>
      <c r="AC787" s="316">
        <v>0</v>
      </c>
      <c r="AD787" s="316">
        <v>0</v>
      </c>
      <c r="AE787" s="313">
        <v>0</v>
      </c>
      <c r="AF787" s="316">
        <v>0</v>
      </c>
      <c r="AG787" s="316">
        <v>0</v>
      </c>
      <c r="AH787" s="313">
        <v>0</v>
      </c>
      <c r="AI787" s="340">
        <v>0</v>
      </c>
      <c r="AJ787" s="236"/>
      <c r="AK787" s="236"/>
      <c r="AL787" s="234"/>
      <c r="AM787" s="219"/>
      <c r="AN787" s="219"/>
      <c r="AO787" s="219"/>
      <c r="AP787" s="219"/>
      <c r="AQ787" s="219"/>
      <c r="AR787" s="219"/>
      <c r="AS787" s="219"/>
      <c r="AT787" s="219"/>
      <c r="AU787" s="219"/>
      <c r="AV787" s="219"/>
      <c r="AW787" s="219"/>
      <c r="AX787" s="219"/>
      <c r="AY787" s="219"/>
      <c r="AZ787" s="219"/>
      <c r="BA787" s="219"/>
      <c r="BB787" s="219"/>
      <c r="BC787" s="219"/>
      <c r="BD787" s="219"/>
      <c r="BE787" s="219"/>
      <c r="BF787" s="219"/>
      <c r="BG787" s="219"/>
      <c r="BH787" s="219"/>
      <c r="BI787" s="219"/>
      <c r="BJ787" s="219"/>
    </row>
    <row r="788" spans="1:62" s="283" customFormat="1" ht="24.6" customHeight="1" x14ac:dyDescent="0.2">
      <c r="A788" s="2"/>
      <c r="B788" s="339">
        <v>120</v>
      </c>
      <c r="C788" s="313">
        <v>6330</v>
      </c>
      <c r="D788" s="313">
        <v>6363</v>
      </c>
      <c r="E788" s="314">
        <v>2</v>
      </c>
      <c r="F788" s="314">
        <v>604</v>
      </c>
      <c r="G788" s="315" t="s">
        <v>184</v>
      </c>
      <c r="H788" s="315" t="s">
        <v>988</v>
      </c>
      <c r="I788" s="315" t="s">
        <v>184</v>
      </c>
      <c r="J788" s="315" t="s">
        <v>184</v>
      </c>
      <c r="K788" s="315" t="s">
        <v>493</v>
      </c>
      <c r="L788" s="314">
        <v>2022</v>
      </c>
      <c r="M788" s="314">
        <v>2026</v>
      </c>
      <c r="N788" s="316">
        <v>0</v>
      </c>
      <c r="O788" s="316">
        <v>14473000</v>
      </c>
      <c r="P788" s="316">
        <v>424000</v>
      </c>
      <c r="Q788" s="316">
        <v>49000</v>
      </c>
      <c r="R788" s="316">
        <v>0</v>
      </c>
      <c r="S788" s="314"/>
      <c r="T788" s="316">
        <v>0</v>
      </c>
      <c r="U788" s="316">
        <v>0</v>
      </c>
      <c r="V788" s="316">
        <v>0</v>
      </c>
      <c r="W788" s="316">
        <v>0</v>
      </c>
      <c r="X788" s="316">
        <v>0</v>
      </c>
      <c r="Y788" s="316">
        <v>0</v>
      </c>
      <c r="Z788" s="316">
        <v>4200000</v>
      </c>
      <c r="AA788" s="316">
        <v>9800000</v>
      </c>
      <c r="AB788" s="313">
        <v>14000000</v>
      </c>
      <c r="AC788" s="316">
        <v>0</v>
      </c>
      <c r="AD788" s="316">
        <v>0</v>
      </c>
      <c r="AE788" s="313">
        <v>0</v>
      </c>
      <c r="AF788" s="316">
        <v>0</v>
      </c>
      <c r="AG788" s="316">
        <v>0</v>
      </c>
      <c r="AH788" s="313">
        <v>0</v>
      </c>
      <c r="AI788" s="340">
        <v>0</v>
      </c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s="283" customFormat="1" ht="24.6" customHeight="1" x14ac:dyDescent="0.2">
      <c r="A789" s="2"/>
      <c r="B789" s="339">
        <v>120</v>
      </c>
      <c r="C789" s="313">
        <v>6330</v>
      </c>
      <c r="D789" s="313">
        <v>6363</v>
      </c>
      <c r="E789" s="314">
        <v>3</v>
      </c>
      <c r="F789" s="314">
        <v>604</v>
      </c>
      <c r="G789" s="315" t="s">
        <v>184</v>
      </c>
      <c r="H789" s="315" t="s">
        <v>989</v>
      </c>
      <c r="I789" s="315" t="s">
        <v>184</v>
      </c>
      <c r="J789" s="315" t="s">
        <v>184</v>
      </c>
      <c r="K789" s="315" t="s">
        <v>493</v>
      </c>
      <c r="L789" s="314">
        <v>2024</v>
      </c>
      <c r="M789" s="314">
        <v>2028</v>
      </c>
      <c r="N789" s="316">
        <v>0</v>
      </c>
      <c r="O789" s="316">
        <v>104175000</v>
      </c>
      <c r="P789" s="316">
        <v>0</v>
      </c>
      <c r="Q789" s="316">
        <v>2293000</v>
      </c>
      <c r="R789" s="316">
        <v>0</v>
      </c>
      <c r="S789" s="314"/>
      <c r="T789" s="316">
        <v>0</v>
      </c>
      <c r="U789" s="316">
        <v>0</v>
      </c>
      <c r="V789" s="316">
        <v>0</v>
      </c>
      <c r="W789" s="316">
        <v>0</v>
      </c>
      <c r="X789" s="316">
        <v>0</v>
      </c>
      <c r="Y789" s="316">
        <v>0</v>
      </c>
      <c r="Z789" s="316">
        <v>0</v>
      </c>
      <c r="AA789" s="316">
        <v>1882000</v>
      </c>
      <c r="AB789" s="313">
        <v>1882000</v>
      </c>
      <c r="AC789" s="316">
        <v>12000000</v>
      </c>
      <c r="AD789" s="316">
        <v>28000000</v>
      </c>
      <c r="AE789" s="313">
        <v>40000000</v>
      </c>
      <c r="AF789" s="316">
        <v>18000000</v>
      </c>
      <c r="AG789" s="316">
        <v>42000000</v>
      </c>
      <c r="AH789" s="313">
        <v>60000000</v>
      </c>
      <c r="AI789" s="340">
        <v>0</v>
      </c>
      <c r="AJ789" s="236"/>
      <c r="AK789" s="236"/>
      <c r="AL789" s="234"/>
      <c r="AM789" s="219"/>
      <c r="AN789" s="219"/>
      <c r="AO789" s="219"/>
      <c r="AP789" s="219"/>
      <c r="AQ789" s="219"/>
      <c r="AR789" s="219"/>
      <c r="AS789" s="219"/>
      <c r="AT789" s="219"/>
      <c r="AU789" s="219"/>
      <c r="AV789" s="219"/>
      <c r="AW789" s="219"/>
      <c r="AX789" s="219"/>
      <c r="AY789" s="219"/>
      <c r="AZ789" s="219"/>
      <c r="BA789" s="219"/>
      <c r="BB789" s="219"/>
      <c r="BC789" s="219"/>
      <c r="BD789" s="219"/>
      <c r="BE789" s="219"/>
      <c r="BF789" s="219"/>
      <c r="BG789" s="219"/>
      <c r="BH789" s="219"/>
      <c r="BI789" s="219"/>
      <c r="BJ789" s="219"/>
    </row>
    <row r="790" spans="1:62" s="283" customFormat="1" ht="24.6" customHeight="1" x14ac:dyDescent="0.2">
      <c r="A790" s="2"/>
      <c r="B790" s="339">
        <v>120</v>
      </c>
      <c r="C790" s="313">
        <v>6330</v>
      </c>
      <c r="D790" s="313">
        <v>6363</v>
      </c>
      <c r="E790" s="314">
        <v>2</v>
      </c>
      <c r="F790" s="314">
        <v>604</v>
      </c>
      <c r="G790" s="315" t="s">
        <v>184</v>
      </c>
      <c r="H790" s="315" t="s">
        <v>990</v>
      </c>
      <c r="I790" s="315" t="s">
        <v>184</v>
      </c>
      <c r="J790" s="315" t="s">
        <v>184</v>
      </c>
      <c r="K790" s="315" t="s">
        <v>493</v>
      </c>
      <c r="L790" s="314">
        <v>2021</v>
      </c>
      <c r="M790" s="314">
        <v>2028</v>
      </c>
      <c r="N790" s="316">
        <v>0</v>
      </c>
      <c r="O790" s="316">
        <v>18196867</v>
      </c>
      <c r="P790" s="316">
        <v>196867</v>
      </c>
      <c r="Q790" s="316">
        <v>0</v>
      </c>
      <c r="R790" s="316">
        <v>0</v>
      </c>
      <c r="S790" s="314"/>
      <c r="T790" s="316">
        <v>0</v>
      </c>
      <c r="U790" s="316">
        <v>0</v>
      </c>
      <c r="V790" s="316">
        <v>0</v>
      </c>
      <c r="W790" s="316">
        <v>0</v>
      </c>
      <c r="X790" s="316">
        <v>0</v>
      </c>
      <c r="Y790" s="316">
        <v>0</v>
      </c>
      <c r="Z790" s="316">
        <v>0</v>
      </c>
      <c r="AA790" s="316">
        <v>0</v>
      </c>
      <c r="AB790" s="313">
        <v>0</v>
      </c>
      <c r="AC790" s="316">
        <v>0</v>
      </c>
      <c r="AD790" s="316">
        <v>0</v>
      </c>
      <c r="AE790" s="313">
        <v>0</v>
      </c>
      <c r="AF790" s="316">
        <v>5400000</v>
      </c>
      <c r="AG790" s="316">
        <v>12600000</v>
      </c>
      <c r="AH790" s="313">
        <v>18000000</v>
      </c>
      <c r="AI790" s="340">
        <v>0</v>
      </c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s="283" customFormat="1" ht="24.6" customHeight="1" x14ac:dyDescent="0.2">
      <c r="A791" s="2"/>
      <c r="B791" s="339">
        <v>120</v>
      </c>
      <c r="C791" s="313">
        <v>6330</v>
      </c>
      <c r="D791" s="313">
        <v>6363</v>
      </c>
      <c r="E791" s="314">
        <v>2</v>
      </c>
      <c r="F791" s="314">
        <v>604</v>
      </c>
      <c r="G791" s="315" t="s">
        <v>184</v>
      </c>
      <c r="H791" s="315" t="s">
        <v>991</v>
      </c>
      <c r="I791" s="315" t="s">
        <v>184</v>
      </c>
      <c r="J791" s="315" t="s">
        <v>184</v>
      </c>
      <c r="K791" s="315" t="s">
        <v>493</v>
      </c>
      <c r="L791" s="314">
        <v>2023</v>
      </c>
      <c r="M791" s="314">
        <v>2027</v>
      </c>
      <c r="N791" s="316">
        <v>0</v>
      </c>
      <c r="O791" s="316">
        <v>13992000</v>
      </c>
      <c r="P791" s="316">
        <v>0</v>
      </c>
      <c r="Q791" s="316">
        <v>8000</v>
      </c>
      <c r="R791" s="316">
        <v>0</v>
      </c>
      <c r="S791" s="314"/>
      <c r="T791" s="316">
        <v>0</v>
      </c>
      <c r="U791" s="316">
        <v>0</v>
      </c>
      <c r="V791" s="316">
        <v>0</v>
      </c>
      <c r="W791" s="316">
        <v>0</v>
      </c>
      <c r="X791" s="316">
        <v>0</v>
      </c>
      <c r="Y791" s="316">
        <v>0</v>
      </c>
      <c r="Z791" s="316">
        <v>3900000</v>
      </c>
      <c r="AA791" s="316">
        <v>9100000</v>
      </c>
      <c r="AB791" s="313">
        <v>13000000</v>
      </c>
      <c r="AC791" s="316">
        <v>0</v>
      </c>
      <c r="AD791" s="316">
        <v>984000</v>
      </c>
      <c r="AE791" s="313">
        <v>984000</v>
      </c>
      <c r="AF791" s="316">
        <v>0</v>
      </c>
      <c r="AG791" s="316">
        <v>0</v>
      </c>
      <c r="AH791" s="313">
        <v>0</v>
      </c>
      <c r="AI791" s="340">
        <v>0</v>
      </c>
      <c r="AJ791" s="236"/>
      <c r="AK791" s="236"/>
      <c r="AL791" s="234"/>
      <c r="AM791" s="219"/>
      <c r="AN791" s="219"/>
      <c r="AO791" s="219"/>
      <c r="AP791" s="219"/>
      <c r="AQ791" s="219"/>
      <c r="AR791" s="219"/>
      <c r="AS791" s="219"/>
      <c r="AT791" s="219"/>
      <c r="AU791" s="219"/>
      <c r="AV791" s="219"/>
      <c r="AW791" s="219"/>
      <c r="AX791" s="219"/>
      <c r="AY791" s="219"/>
      <c r="AZ791" s="219"/>
      <c r="BA791" s="219"/>
      <c r="BB791" s="219"/>
      <c r="BC791" s="219"/>
      <c r="BD791" s="219"/>
      <c r="BE791" s="219"/>
      <c r="BF791" s="219"/>
      <c r="BG791" s="219"/>
      <c r="BH791" s="219"/>
      <c r="BI791" s="219"/>
      <c r="BJ791" s="219"/>
    </row>
    <row r="792" spans="1:62" s="283" customFormat="1" ht="24.6" customHeight="1" x14ac:dyDescent="0.2">
      <c r="A792" s="2"/>
      <c r="B792" s="339">
        <v>120</v>
      </c>
      <c r="C792" s="313">
        <v>6330</v>
      </c>
      <c r="D792" s="313">
        <v>6363</v>
      </c>
      <c r="E792" s="314">
        <v>1</v>
      </c>
      <c r="F792" s="314">
        <v>604</v>
      </c>
      <c r="G792" s="315" t="s">
        <v>184</v>
      </c>
      <c r="H792" s="315" t="s">
        <v>872</v>
      </c>
      <c r="I792" s="315" t="s">
        <v>184</v>
      </c>
      <c r="J792" s="315" t="s">
        <v>184</v>
      </c>
      <c r="K792" s="315"/>
      <c r="L792" s="314">
        <v>2024</v>
      </c>
      <c r="M792" s="314">
        <v>2025</v>
      </c>
      <c r="N792" s="316">
        <v>0</v>
      </c>
      <c r="O792" s="316">
        <v>2560000</v>
      </c>
      <c r="P792" s="316">
        <v>0</v>
      </c>
      <c r="Q792" s="316">
        <v>0</v>
      </c>
      <c r="R792" s="316">
        <v>2560000</v>
      </c>
      <c r="S792" s="314"/>
      <c r="T792" s="316">
        <v>2560000</v>
      </c>
      <c r="U792" s="316">
        <v>0</v>
      </c>
      <c r="V792" s="316">
        <v>0</v>
      </c>
      <c r="W792" s="316">
        <v>0</v>
      </c>
      <c r="X792" s="316">
        <v>0</v>
      </c>
      <c r="Y792" s="316">
        <v>0</v>
      </c>
      <c r="Z792" s="316">
        <v>0</v>
      </c>
      <c r="AA792" s="316">
        <v>0</v>
      </c>
      <c r="AB792" s="313">
        <v>0</v>
      </c>
      <c r="AC792" s="316">
        <v>0</v>
      </c>
      <c r="AD792" s="316">
        <v>0</v>
      </c>
      <c r="AE792" s="313">
        <v>0</v>
      </c>
      <c r="AF792" s="316">
        <v>0</v>
      </c>
      <c r="AG792" s="316">
        <v>0</v>
      </c>
      <c r="AH792" s="313">
        <v>0</v>
      </c>
      <c r="AI792" s="340">
        <v>0</v>
      </c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s="283" customFormat="1" ht="24.6" customHeight="1" x14ac:dyDescent="0.2">
      <c r="A793" s="2"/>
      <c r="B793" s="339">
        <v>120</v>
      </c>
      <c r="C793" s="313">
        <v>6330</v>
      </c>
      <c r="D793" s="313">
        <v>6363</v>
      </c>
      <c r="E793" s="314">
        <v>2</v>
      </c>
      <c r="F793" s="314">
        <v>604</v>
      </c>
      <c r="G793" s="315" t="s">
        <v>184</v>
      </c>
      <c r="H793" s="315" t="s">
        <v>992</v>
      </c>
      <c r="I793" s="315" t="s">
        <v>184</v>
      </c>
      <c r="J793" s="315" t="s">
        <v>184</v>
      </c>
      <c r="K793" s="315" t="s">
        <v>493</v>
      </c>
      <c r="L793" s="314">
        <v>2022</v>
      </c>
      <c r="M793" s="314">
        <v>2026</v>
      </c>
      <c r="N793" s="316">
        <v>0</v>
      </c>
      <c r="O793" s="316">
        <v>10160930</v>
      </c>
      <c r="P793" s="316">
        <v>0</v>
      </c>
      <c r="Q793" s="316">
        <v>160930</v>
      </c>
      <c r="R793" s="316">
        <v>0</v>
      </c>
      <c r="S793" s="314"/>
      <c r="T793" s="316">
        <v>0</v>
      </c>
      <c r="U793" s="316">
        <v>0</v>
      </c>
      <c r="V793" s="316">
        <v>0</v>
      </c>
      <c r="W793" s="316">
        <v>0</v>
      </c>
      <c r="X793" s="316">
        <v>0</v>
      </c>
      <c r="Y793" s="316">
        <v>0</v>
      </c>
      <c r="Z793" s="316">
        <v>3000000</v>
      </c>
      <c r="AA793" s="316">
        <v>7000000</v>
      </c>
      <c r="AB793" s="313">
        <v>10000000</v>
      </c>
      <c r="AC793" s="316">
        <v>0</v>
      </c>
      <c r="AD793" s="316">
        <v>0</v>
      </c>
      <c r="AE793" s="313">
        <v>0</v>
      </c>
      <c r="AF793" s="316">
        <v>0</v>
      </c>
      <c r="AG793" s="316">
        <v>0</v>
      </c>
      <c r="AH793" s="313">
        <v>0</v>
      </c>
      <c r="AI793" s="340">
        <v>0</v>
      </c>
      <c r="AJ793" s="236"/>
      <c r="AK793" s="236"/>
      <c r="AL793" s="234"/>
      <c r="AM793" s="219"/>
      <c r="AN793" s="219"/>
      <c r="AO793" s="219"/>
      <c r="AP793" s="219"/>
      <c r="AQ793" s="219"/>
      <c r="AR793" s="219"/>
      <c r="AS793" s="219"/>
      <c r="AT793" s="219"/>
      <c r="AU793" s="219"/>
      <c r="AV793" s="219"/>
      <c r="AW793" s="219"/>
      <c r="AX793" s="219"/>
      <c r="AY793" s="219"/>
      <c r="AZ793" s="219"/>
      <c r="BA793" s="219"/>
      <c r="BB793" s="219"/>
      <c r="BC793" s="219"/>
      <c r="BD793" s="219"/>
      <c r="BE793" s="219"/>
      <c r="BF793" s="219"/>
      <c r="BG793" s="219"/>
      <c r="BH793" s="219"/>
      <c r="BI793" s="219"/>
      <c r="BJ793" s="219"/>
    </row>
    <row r="794" spans="1:62" s="283" customFormat="1" ht="24.6" customHeight="1" x14ac:dyDescent="0.2">
      <c r="A794" s="2"/>
      <c r="B794" s="339">
        <v>120</v>
      </c>
      <c r="C794" s="313">
        <v>6330</v>
      </c>
      <c r="D794" s="313">
        <v>6363</v>
      </c>
      <c r="E794" s="314">
        <v>1</v>
      </c>
      <c r="F794" s="314">
        <v>604</v>
      </c>
      <c r="G794" s="315" t="s">
        <v>184</v>
      </c>
      <c r="H794" s="315" t="s">
        <v>873</v>
      </c>
      <c r="I794" s="315" t="s">
        <v>184</v>
      </c>
      <c r="J794" s="315" t="s">
        <v>184</v>
      </c>
      <c r="K794" s="315" t="s">
        <v>493</v>
      </c>
      <c r="L794" s="314">
        <v>2022</v>
      </c>
      <c r="M794" s="314">
        <v>2025</v>
      </c>
      <c r="N794" s="316">
        <v>0</v>
      </c>
      <c r="O794" s="316">
        <v>8948000</v>
      </c>
      <c r="P794" s="316">
        <v>300000</v>
      </c>
      <c r="Q794" s="316">
        <v>7310000</v>
      </c>
      <c r="R794" s="316">
        <v>1338000</v>
      </c>
      <c r="S794" s="314"/>
      <c r="T794" s="316">
        <v>1338000</v>
      </c>
      <c r="U794" s="316">
        <v>0</v>
      </c>
      <c r="V794" s="316">
        <v>0</v>
      </c>
      <c r="W794" s="316">
        <v>0</v>
      </c>
      <c r="X794" s="316">
        <v>0</v>
      </c>
      <c r="Y794" s="316">
        <v>0</v>
      </c>
      <c r="Z794" s="316">
        <v>0</v>
      </c>
      <c r="AA794" s="316">
        <v>0</v>
      </c>
      <c r="AB794" s="313">
        <v>0</v>
      </c>
      <c r="AC794" s="316">
        <v>0</v>
      </c>
      <c r="AD794" s="316">
        <v>0</v>
      </c>
      <c r="AE794" s="313">
        <v>0</v>
      </c>
      <c r="AF794" s="316">
        <v>0</v>
      </c>
      <c r="AG794" s="316">
        <v>0</v>
      </c>
      <c r="AH794" s="313">
        <v>0</v>
      </c>
      <c r="AI794" s="340">
        <v>0</v>
      </c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s="283" customFormat="1" ht="24.6" customHeight="1" x14ac:dyDescent="0.2">
      <c r="A795" s="2"/>
      <c r="B795" s="339">
        <v>120</v>
      </c>
      <c r="C795" s="313">
        <v>6330</v>
      </c>
      <c r="D795" s="313">
        <v>6363</v>
      </c>
      <c r="E795" s="314">
        <v>1</v>
      </c>
      <c r="F795" s="314">
        <v>604</v>
      </c>
      <c r="G795" s="315" t="s">
        <v>184</v>
      </c>
      <c r="H795" s="315" t="s">
        <v>874</v>
      </c>
      <c r="I795" s="315" t="s">
        <v>184</v>
      </c>
      <c r="J795" s="315" t="s">
        <v>184</v>
      </c>
      <c r="K795" s="315" t="s">
        <v>493</v>
      </c>
      <c r="L795" s="314">
        <v>2022</v>
      </c>
      <c r="M795" s="314">
        <v>2025</v>
      </c>
      <c r="N795" s="316">
        <v>0</v>
      </c>
      <c r="O795" s="316">
        <v>12143550</v>
      </c>
      <c r="P795" s="316">
        <v>1639550</v>
      </c>
      <c r="Q795" s="316">
        <v>10400000</v>
      </c>
      <c r="R795" s="316">
        <v>104000</v>
      </c>
      <c r="S795" s="314"/>
      <c r="T795" s="316">
        <v>104000</v>
      </c>
      <c r="U795" s="316">
        <v>0</v>
      </c>
      <c r="V795" s="316">
        <v>0</v>
      </c>
      <c r="W795" s="316">
        <v>0</v>
      </c>
      <c r="X795" s="316">
        <v>0</v>
      </c>
      <c r="Y795" s="316">
        <v>0</v>
      </c>
      <c r="Z795" s="316">
        <v>0</v>
      </c>
      <c r="AA795" s="316">
        <v>0</v>
      </c>
      <c r="AB795" s="313">
        <v>0</v>
      </c>
      <c r="AC795" s="316">
        <v>0</v>
      </c>
      <c r="AD795" s="316">
        <v>0</v>
      </c>
      <c r="AE795" s="313">
        <v>0</v>
      </c>
      <c r="AF795" s="316">
        <v>0</v>
      </c>
      <c r="AG795" s="316">
        <v>0</v>
      </c>
      <c r="AH795" s="313">
        <v>0</v>
      </c>
      <c r="AI795" s="340">
        <v>0</v>
      </c>
      <c r="AJ795" s="236"/>
      <c r="AK795" s="236"/>
      <c r="AL795" s="234"/>
      <c r="AM795" s="219"/>
      <c r="AN795" s="219"/>
      <c r="AO795" s="219"/>
      <c r="AP795" s="219"/>
      <c r="AQ795" s="219"/>
      <c r="AR795" s="219"/>
      <c r="AS795" s="219"/>
      <c r="AT795" s="219"/>
      <c r="AU795" s="219"/>
      <c r="AV795" s="219"/>
      <c r="AW795" s="219"/>
      <c r="AX795" s="219"/>
      <c r="AY795" s="219"/>
      <c r="AZ795" s="219"/>
      <c r="BA795" s="219"/>
      <c r="BB795" s="219"/>
      <c r="BC795" s="219"/>
      <c r="BD795" s="219"/>
      <c r="BE795" s="219"/>
      <c r="BF795" s="219"/>
      <c r="BG795" s="219"/>
      <c r="BH795" s="219"/>
      <c r="BI795" s="219"/>
      <c r="BJ795" s="219"/>
    </row>
    <row r="796" spans="1:62" s="283" customFormat="1" ht="24.6" customHeight="1" x14ac:dyDescent="0.2">
      <c r="A796" s="2"/>
      <c r="B796" s="339">
        <v>120</v>
      </c>
      <c r="C796" s="313">
        <v>6330</v>
      </c>
      <c r="D796" s="313">
        <v>6363</v>
      </c>
      <c r="E796" s="314">
        <v>3</v>
      </c>
      <c r="F796" s="314">
        <v>604</v>
      </c>
      <c r="G796" s="315" t="s">
        <v>184</v>
      </c>
      <c r="H796" s="315" t="s">
        <v>875</v>
      </c>
      <c r="I796" s="315" t="s">
        <v>184</v>
      </c>
      <c r="J796" s="315" t="s">
        <v>184</v>
      </c>
      <c r="K796" s="315" t="s">
        <v>493</v>
      </c>
      <c r="L796" s="314">
        <v>2020</v>
      </c>
      <c r="M796" s="314">
        <v>2025</v>
      </c>
      <c r="N796" s="316">
        <v>0</v>
      </c>
      <c r="O796" s="316">
        <v>34875658</v>
      </c>
      <c r="P796" s="316">
        <v>4413718</v>
      </c>
      <c r="Q796" s="316">
        <v>13189000</v>
      </c>
      <c r="R796" s="316">
        <v>17272940</v>
      </c>
      <c r="S796" s="314"/>
      <c r="T796" s="316">
        <v>198000</v>
      </c>
      <c r="U796" s="316">
        <v>13660000</v>
      </c>
      <c r="V796" s="316">
        <v>0</v>
      </c>
      <c r="W796" s="316">
        <v>0</v>
      </c>
      <c r="X796" s="316">
        <v>0</v>
      </c>
      <c r="Y796" s="316">
        <v>3414940</v>
      </c>
      <c r="Z796" s="316">
        <v>0</v>
      </c>
      <c r="AA796" s="316">
        <v>0</v>
      </c>
      <c r="AB796" s="313">
        <v>0</v>
      </c>
      <c r="AC796" s="316">
        <v>0</v>
      </c>
      <c r="AD796" s="316">
        <v>0</v>
      </c>
      <c r="AE796" s="313">
        <v>0</v>
      </c>
      <c r="AF796" s="316">
        <v>0</v>
      </c>
      <c r="AG796" s="316">
        <v>0</v>
      </c>
      <c r="AH796" s="313">
        <v>0</v>
      </c>
      <c r="AI796" s="340">
        <v>0</v>
      </c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s="283" customFormat="1" ht="24.6" customHeight="1" x14ac:dyDescent="0.2">
      <c r="A797" s="2"/>
      <c r="B797" s="339">
        <v>120</v>
      </c>
      <c r="C797" s="313">
        <v>6330</v>
      </c>
      <c r="D797" s="313">
        <v>6363</v>
      </c>
      <c r="E797" s="314">
        <v>2</v>
      </c>
      <c r="F797" s="314">
        <v>604</v>
      </c>
      <c r="G797" s="315" t="s">
        <v>184</v>
      </c>
      <c r="H797" s="315" t="s">
        <v>993</v>
      </c>
      <c r="I797" s="315" t="s">
        <v>184</v>
      </c>
      <c r="J797" s="315" t="s">
        <v>184</v>
      </c>
      <c r="K797" s="315" t="s">
        <v>493</v>
      </c>
      <c r="L797" s="314">
        <v>2023</v>
      </c>
      <c r="M797" s="314">
        <v>2026</v>
      </c>
      <c r="N797" s="316">
        <v>0</v>
      </c>
      <c r="O797" s="316">
        <v>21050000</v>
      </c>
      <c r="P797" s="316">
        <v>0</v>
      </c>
      <c r="Q797" s="316">
        <v>2050000</v>
      </c>
      <c r="R797" s="316">
        <v>0</v>
      </c>
      <c r="S797" s="314"/>
      <c r="T797" s="316">
        <v>0</v>
      </c>
      <c r="U797" s="316">
        <v>0</v>
      </c>
      <c r="V797" s="316">
        <v>0</v>
      </c>
      <c r="W797" s="316">
        <v>0</v>
      </c>
      <c r="X797" s="316">
        <v>0</v>
      </c>
      <c r="Y797" s="316">
        <v>0</v>
      </c>
      <c r="Z797" s="316">
        <v>5700000</v>
      </c>
      <c r="AA797" s="316">
        <v>13300000</v>
      </c>
      <c r="AB797" s="313">
        <v>19000000</v>
      </c>
      <c r="AC797" s="316">
        <v>0</v>
      </c>
      <c r="AD797" s="316">
        <v>0</v>
      </c>
      <c r="AE797" s="313">
        <v>0</v>
      </c>
      <c r="AF797" s="316">
        <v>0</v>
      </c>
      <c r="AG797" s="316">
        <v>0</v>
      </c>
      <c r="AH797" s="313">
        <v>0</v>
      </c>
      <c r="AI797" s="340">
        <v>0</v>
      </c>
      <c r="AJ797" s="236"/>
      <c r="AK797" s="236"/>
      <c r="AL797" s="234"/>
      <c r="AM797" s="219"/>
      <c r="AN797" s="219"/>
      <c r="AO797" s="219"/>
      <c r="AP797" s="219"/>
      <c r="AQ797" s="219"/>
      <c r="AR797" s="219"/>
      <c r="AS797" s="219"/>
      <c r="AT797" s="219"/>
      <c r="AU797" s="219"/>
      <c r="AV797" s="219"/>
      <c r="AW797" s="219"/>
      <c r="AX797" s="219"/>
      <c r="AY797" s="219"/>
      <c r="AZ797" s="219"/>
      <c r="BA797" s="219"/>
      <c r="BB797" s="219"/>
      <c r="BC797" s="219"/>
      <c r="BD797" s="219"/>
      <c r="BE797" s="219"/>
      <c r="BF797" s="219"/>
      <c r="BG797" s="219"/>
      <c r="BH797" s="219"/>
      <c r="BI797" s="219"/>
      <c r="BJ797" s="219"/>
    </row>
    <row r="798" spans="1:62" s="283" customFormat="1" ht="24.6" customHeight="1" x14ac:dyDescent="0.2">
      <c r="A798" s="2"/>
      <c r="B798" s="339">
        <v>120</v>
      </c>
      <c r="C798" s="313">
        <v>6330</v>
      </c>
      <c r="D798" s="313">
        <v>6363</v>
      </c>
      <c r="E798" s="314">
        <v>3</v>
      </c>
      <c r="F798" s="314">
        <v>604</v>
      </c>
      <c r="G798" s="315" t="s">
        <v>184</v>
      </c>
      <c r="H798" s="315" t="s">
        <v>994</v>
      </c>
      <c r="I798" s="315" t="s">
        <v>184</v>
      </c>
      <c r="J798" s="315" t="s">
        <v>184</v>
      </c>
      <c r="K798" s="315" t="s">
        <v>493</v>
      </c>
      <c r="L798" s="314">
        <v>2025</v>
      </c>
      <c r="M798" s="314">
        <v>2027</v>
      </c>
      <c r="N798" s="316">
        <v>0</v>
      </c>
      <c r="O798" s="316">
        <v>51500000</v>
      </c>
      <c r="P798" s="316">
        <v>0</v>
      </c>
      <c r="Q798" s="316">
        <v>0</v>
      </c>
      <c r="R798" s="316">
        <v>0</v>
      </c>
      <c r="S798" s="314"/>
      <c r="T798" s="316">
        <v>0</v>
      </c>
      <c r="U798" s="316">
        <v>0</v>
      </c>
      <c r="V798" s="316">
        <v>0</v>
      </c>
      <c r="W798" s="316">
        <v>0</v>
      </c>
      <c r="X798" s="316">
        <v>0</v>
      </c>
      <c r="Y798" s="316">
        <v>0</v>
      </c>
      <c r="Z798" s="316">
        <v>0</v>
      </c>
      <c r="AA798" s="316">
        <v>4500000</v>
      </c>
      <c r="AB798" s="313">
        <v>4500000</v>
      </c>
      <c r="AC798" s="316">
        <v>14100000</v>
      </c>
      <c r="AD798" s="316">
        <v>32900000</v>
      </c>
      <c r="AE798" s="313">
        <v>47000000</v>
      </c>
      <c r="AF798" s="316">
        <v>0</v>
      </c>
      <c r="AG798" s="316">
        <v>0</v>
      </c>
      <c r="AH798" s="313">
        <v>0</v>
      </c>
      <c r="AI798" s="340">
        <v>0</v>
      </c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s="283" customFormat="1" ht="24.6" customHeight="1" x14ac:dyDescent="0.2">
      <c r="A799" s="2"/>
      <c r="B799" s="339">
        <v>120</v>
      </c>
      <c r="C799" s="313">
        <v>6330</v>
      </c>
      <c r="D799" s="313">
        <v>6363</v>
      </c>
      <c r="E799" s="314">
        <v>2</v>
      </c>
      <c r="F799" s="314">
        <v>604</v>
      </c>
      <c r="G799" s="315" t="s">
        <v>184</v>
      </c>
      <c r="H799" s="315" t="s">
        <v>995</v>
      </c>
      <c r="I799" s="315" t="s">
        <v>184</v>
      </c>
      <c r="J799" s="315" t="s">
        <v>184</v>
      </c>
      <c r="K799" s="315" t="s">
        <v>493</v>
      </c>
      <c r="L799" s="314">
        <v>2019</v>
      </c>
      <c r="M799" s="314">
        <v>2026</v>
      </c>
      <c r="N799" s="316">
        <v>0</v>
      </c>
      <c r="O799" s="316">
        <v>32450160</v>
      </c>
      <c r="P799" s="316">
        <v>12550160</v>
      </c>
      <c r="Q799" s="316">
        <v>3900000</v>
      </c>
      <c r="R799" s="316">
        <v>0</v>
      </c>
      <c r="S799" s="314"/>
      <c r="T799" s="316">
        <v>0</v>
      </c>
      <c r="U799" s="316">
        <v>0</v>
      </c>
      <c r="V799" s="316">
        <v>0</v>
      </c>
      <c r="W799" s="316">
        <v>0</v>
      </c>
      <c r="X799" s="316">
        <v>0</v>
      </c>
      <c r="Y799" s="316">
        <v>0</v>
      </c>
      <c r="Z799" s="316">
        <v>4800000</v>
      </c>
      <c r="AA799" s="316">
        <v>11200000</v>
      </c>
      <c r="AB799" s="313">
        <v>16000000</v>
      </c>
      <c r="AC799" s="316">
        <v>0</v>
      </c>
      <c r="AD799" s="316">
        <v>0</v>
      </c>
      <c r="AE799" s="313">
        <v>0</v>
      </c>
      <c r="AF799" s="316">
        <v>0</v>
      </c>
      <c r="AG799" s="316">
        <v>0</v>
      </c>
      <c r="AH799" s="313">
        <v>0</v>
      </c>
      <c r="AI799" s="340">
        <v>0</v>
      </c>
      <c r="AJ799" s="236"/>
      <c r="AK799" s="236"/>
      <c r="AL799" s="234"/>
      <c r="AM799" s="219"/>
      <c r="AN799" s="219"/>
      <c r="AO799" s="219"/>
      <c r="AP799" s="219"/>
      <c r="AQ799" s="219"/>
      <c r="AR799" s="219"/>
      <c r="AS799" s="219"/>
      <c r="AT799" s="219"/>
      <c r="AU799" s="219"/>
      <c r="AV799" s="219"/>
      <c r="AW799" s="219"/>
      <c r="AX799" s="219"/>
      <c r="AY799" s="219"/>
      <c r="AZ799" s="219"/>
      <c r="BA799" s="219"/>
      <c r="BB799" s="219"/>
      <c r="BC799" s="219"/>
      <c r="BD799" s="219"/>
      <c r="BE799" s="219"/>
      <c r="BF799" s="219"/>
      <c r="BG799" s="219"/>
      <c r="BH799" s="219"/>
      <c r="BI799" s="219"/>
      <c r="BJ799" s="219"/>
    </row>
    <row r="800" spans="1:62" s="283" customFormat="1" ht="24.6" customHeight="1" x14ac:dyDescent="0.2">
      <c r="A800" s="2"/>
      <c r="B800" s="339">
        <v>120</v>
      </c>
      <c r="C800" s="313">
        <v>6330</v>
      </c>
      <c r="D800" s="313">
        <v>6363</v>
      </c>
      <c r="E800" s="314">
        <v>2</v>
      </c>
      <c r="F800" s="314">
        <v>604</v>
      </c>
      <c r="G800" s="315" t="s">
        <v>184</v>
      </c>
      <c r="H800" s="315" t="s">
        <v>996</v>
      </c>
      <c r="I800" s="315" t="s">
        <v>184</v>
      </c>
      <c r="J800" s="315" t="s">
        <v>184</v>
      </c>
      <c r="K800" s="315" t="s">
        <v>493</v>
      </c>
      <c r="L800" s="314">
        <v>2021</v>
      </c>
      <c r="M800" s="314">
        <v>2026</v>
      </c>
      <c r="N800" s="316">
        <v>0</v>
      </c>
      <c r="O800" s="316">
        <v>46080000</v>
      </c>
      <c r="P800" s="316">
        <v>1080000</v>
      </c>
      <c r="Q800" s="316">
        <v>0</v>
      </c>
      <c r="R800" s="316">
        <v>0</v>
      </c>
      <c r="S800" s="314"/>
      <c r="T800" s="316">
        <v>0</v>
      </c>
      <c r="U800" s="316">
        <v>0</v>
      </c>
      <c r="V800" s="316">
        <v>0</v>
      </c>
      <c r="W800" s="316">
        <v>0</v>
      </c>
      <c r="X800" s="316">
        <v>0</v>
      </c>
      <c r="Y800" s="316">
        <v>0</v>
      </c>
      <c r="Z800" s="316">
        <v>13500000</v>
      </c>
      <c r="AA800" s="316">
        <v>31500000</v>
      </c>
      <c r="AB800" s="313">
        <v>45000000</v>
      </c>
      <c r="AC800" s="316">
        <v>0</v>
      </c>
      <c r="AD800" s="316">
        <v>0</v>
      </c>
      <c r="AE800" s="313">
        <v>0</v>
      </c>
      <c r="AF800" s="316">
        <v>0</v>
      </c>
      <c r="AG800" s="316">
        <v>0</v>
      </c>
      <c r="AH800" s="313">
        <v>0</v>
      </c>
      <c r="AI800" s="340">
        <v>0</v>
      </c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s="283" customFormat="1" ht="24.6" customHeight="1" x14ac:dyDescent="0.2">
      <c r="A801" s="2"/>
      <c r="B801" s="339">
        <v>120</v>
      </c>
      <c r="C801" s="313">
        <v>6330</v>
      </c>
      <c r="D801" s="313">
        <v>6363</v>
      </c>
      <c r="E801" s="314">
        <v>2</v>
      </c>
      <c r="F801" s="314">
        <v>604</v>
      </c>
      <c r="G801" s="315" t="s">
        <v>184</v>
      </c>
      <c r="H801" s="315" t="s">
        <v>997</v>
      </c>
      <c r="I801" s="315" t="s">
        <v>184</v>
      </c>
      <c r="J801" s="315" t="s">
        <v>184</v>
      </c>
      <c r="K801" s="315" t="s">
        <v>493</v>
      </c>
      <c r="L801" s="314">
        <v>2024</v>
      </c>
      <c r="M801" s="314">
        <v>2027</v>
      </c>
      <c r="N801" s="316">
        <v>0</v>
      </c>
      <c r="O801" s="316">
        <v>17000000</v>
      </c>
      <c r="P801" s="316">
        <v>0</v>
      </c>
      <c r="Q801" s="316">
        <v>0</v>
      </c>
      <c r="R801" s="316">
        <v>0</v>
      </c>
      <c r="S801" s="314"/>
      <c r="T801" s="316">
        <v>0</v>
      </c>
      <c r="U801" s="316">
        <v>0</v>
      </c>
      <c r="V801" s="316">
        <v>0</v>
      </c>
      <c r="W801" s="316">
        <v>0</v>
      </c>
      <c r="X801" s="316">
        <v>0</v>
      </c>
      <c r="Y801" s="316">
        <v>0</v>
      </c>
      <c r="Z801" s="316">
        <v>4500000</v>
      </c>
      <c r="AA801" s="316">
        <v>10500000</v>
      </c>
      <c r="AB801" s="313">
        <v>15000000</v>
      </c>
      <c r="AC801" s="316">
        <v>0</v>
      </c>
      <c r="AD801" s="316">
        <v>2000000</v>
      </c>
      <c r="AE801" s="313">
        <v>2000000</v>
      </c>
      <c r="AF801" s="316">
        <v>0</v>
      </c>
      <c r="AG801" s="316">
        <v>0</v>
      </c>
      <c r="AH801" s="313">
        <v>0</v>
      </c>
      <c r="AI801" s="340">
        <v>0</v>
      </c>
      <c r="AJ801" s="236"/>
      <c r="AK801" s="236"/>
      <c r="AL801" s="234"/>
      <c r="AM801" s="219"/>
      <c r="AN801" s="219"/>
      <c r="AO801" s="219"/>
      <c r="AP801" s="219"/>
      <c r="AQ801" s="219"/>
      <c r="AR801" s="219"/>
      <c r="AS801" s="219"/>
      <c r="AT801" s="219"/>
      <c r="AU801" s="219"/>
      <c r="AV801" s="219"/>
      <c r="AW801" s="219"/>
      <c r="AX801" s="219"/>
      <c r="AY801" s="219"/>
      <c r="AZ801" s="219"/>
      <c r="BA801" s="219"/>
      <c r="BB801" s="219"/>
      <c r="BC801" s="219"/>
      <c r="BD801" s="219"/>
      <c r="BE801" s="219"/>
      <c r="BF801" s="219"/>
      <c r="BG801" s="219"/>
      <c r="BH801" s="219"/>
      <c r="BI801" s="219"/>
      <c r="BJ801" s="219"/>
    </row>
    <row r="802" spans="1:62" s="283" customFormat="1" ht="24.6" customHeight="1" x14ac:dyDescent="0.2">
      <c r="A802" s="2"/>
      <c r="B802" s="339">
        <v>120</v>
      </c>
      <c r="C802" s="313">
        <v>6330</v>
      </c>
      <c r="D802" s="313">
        <v>6363</v>
      </c>
      <c r="E802" s="314">
        <v>2</v>
      </c>
      <c r="F802" s="314">
        <v>604</v>
      </c>
      <c r="G802" s="315" t="s">
        <v>184</v>
      </c>
      <c r="H802" s="315" t="s">
        <v>998</v>
      </c>
      <c r="I802" s="315" t="s">
        <v>184</v>
      </c>
      <c r="J802" s="315" t="s">
        <v>184</v>
      </c>
      <c r="K802" s="315" t="s">
        <v>493</v>
      </c>
      <c r="L802" s="314">
        <v>2022</v>
      </c>
      <c r="M802" s="314">
        <v>2026</v>
      </c>
      <c r="N802" s="316">
        <v>0</v>
      </c>
      <c r="O802" s="316">
        <v>14625000</v>
      </c>
      <c r="P802" s="316">
        <v>625000</v>
      </c>
      <c r="Q802" s="316">
        <v>0</v>
      </c>
      <c r="R802" s="316">
        <v>0</v>
      </c>
      <c r="S802" s="314"/>
      <c r="T802" s="316">
        <v>0</v>
      </c>
      <c r="U802" s="316">
        <v>0</v>
      </c>
      <c r="V802" s="316">
        <v>0</v>
      </c>
      <c r="W802" s="316">
        <v>0</v>
      </c>
      <c r="X802" s="316">
        <v>0</v>
      </c>
      <c r="Y802" s="316">
        <v>0</v>
      </c>
      <c r="Z802" s="316">
        <v>4200000</v>
      </c>
      <c r="AA802" s="316">
        <v>9800000</v>
      </c>
      <c r="AB802" s="313">
        <v>14000000</v>
      </c>
      <c r="AC802" s="316">
        <v>0</v>
      </c>
      <c r="AD802" s="316">
        <v>0</v>
      </c>
      <c r="AE802" s="313">
        <v>0</v>
      </c>
      <c r="AF802" s="316">
        <v>0</v>
      </c>
      <c r="AG802" s="316">
        <v>0</v>
      </c>
      <c r="AH802" s="313">
        <v>0</v>
      </c>
      <c r="AI802" s="340">
        <v>0</v>
      </c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s="283" customFormat="1" ht="24.6" customHeight="1" x14ac:dyDescent="0.2">
      <c r="A803" s="2"/>
      <c r="B803" s="339">
        <v>120</v>
      </c>
      <c r="C803" s="313">
        <v>6330</v>
      </c>
      <c r="D803" s="313">
        <v>6363</v>
      </c>
      <c r="E803" s="314">
        <v>1</v>
      </c>
      <c r="F803" s="314">
        <v>604</v>
      </c>
      <c r="G803" s="315" t="s">
        <v>184</v>
      </c>
      <c r="H803" s="315" t="s">
        <v>876</v>
      </c>
      <c r="I803" s="315" t="s">
        <v>184</v>
      </c>
      <c r="J803" s="315" t="s">
        <v>184</v>
      </c>
      <c r="K803" s="315"/>
      <c r="L803" s="314">
        <v>2024</v>
      </c>
      <c r="M803" s="314">
        <v>2025</v>
      </c>
      <c r="N803" s="316">
        <v>0</v>
      </c>
      <c r="O803" s="316">
        <v>1594000</v>
      </c>
      <c r="P803" s="316">
        <v>0</v>
      </c>
      <c r="Q803" s="316">
        <v>0</v>
      </c>
      <c r="R803" s="316">
        <v>1594000</v>
      </c>
      <c r="S803" s="314"/>
      <c r="T803" s="316">
        <v>1594000</v>
      </c>
      <c r="U803" s="316">
        <v>0</v>
      </c>
      <c r="V803" s="316">
        <v>0</v>
      </c>
      <c r="W803" s="316">
        <v>0</v>
      </c>
      <c r="X803" s="316">
        <v>0</v>
      </c>
      <c r="Y803" s="316">
        <v>0</v>
      </c>
      <c r="Z803" s="316">
        <v>0</v>
      </c>
      <c r="AA803" s="316">
        <v>0</v>
      </c>
      <c r="AB803" s="313">
        <v>0</v>
      </c>
      <c r="AC803" s="316">
        <v>0</v>
      </c>
      <c r="AD803" s="316">
        <v>0</v>
      </c>
      <c r="AE803" s="313">
        <v>0</v>
      </c>
      <c r="AF803" s="316">
        <v>0</v>
      </c>
      <c r="AG803" s="316">
        <v>0</v>
      </c>
      <c r="AH803" s="313">
        <v>0</v>
      </c>
      <c r="AI803" s="340">
        <v>0</v>
      </c>
      <c r="AJ803" s="236"/>
      <c r="AK803" s="236"/>
      <c r="AL803" s="234"/>
      <c r="AM803" s="219"/>
      <c r="AN803" s="219"/>
      <c r="AO803" s="219"/>
      <c r="AP803" s="219"/>
      <c r="AQ803" s="219"/>
      <c r="AR803" s="219"/>
      <c r="AS803" s="219"/>
      <c r="AT803" s="219"/>
      <c r="AU803" s="219"/>
      <c r="AV803" s="219"/>
      <c r="AW803" s="219"/>
      <c r="AX803" s="219"/>
      <c r="AY803" s="219"/>
      <c r="AZ803" s="219"/>
      <c r="BA803" s="219"/>
      <c r="BB803" s="219"/>
      <c r="BC803" s="219"/>
      <c r="BD803" s="219"/>
      <c r="BE803" s="219"/>
      <c r="BF803" s="219"/>
      <c r="BG803" s="219"/>
      <c r="BH803" s="219"/>
      <c r="BI803" s="219"/>
      <c r="BJ803" s="219"/>
    </row>
    <row r="804" spans="1:62" s="283" customFormat="1" ht="24.6" customHeight="1" x14ac:dyDescent="0.2">
      <c r="A804" s="2"/>
      <c r="B804" s="339">
        <v>120</v>
      </c>
      <c r="C804" s="313">
        <v>6330</v>
      </c>
      <c r="D804" s="313">
        <v>6363</v>
      </c>
      <c r="E804" s="314">
        <v>1</v>
      </c>
      <c r="F804" s="314">
        <v>604</v>
      </c>
      <c r="G804" s="315" t="s">
        <v>184</v>
      </c>
      <c r="H804" s="315" t="s">
        <v>792</v>
      </c>
      <c r="I804" s="315" t="s">
        <v>184</v>
      </c>
      <c r="J804" s="315" t="s">
        <v>184</v>
      </c>
      <c r="K804" s="315" t="s">
        <v>493</v>
      </c>
      <c r="L804" s="314">
        <v>2021</v>
      </c>
      <c r="M804" s="314">
        <v>2026</v>
      </c>
      <c r="N804" s="316">
        <v>50000000</v>
      </c>
      <c r="O804" s="316">
        <v>184893000</v>
      </c>
      <c r="P804" s="316">
        <v>4893000</v>
      </c>
      <c r="Q804" s="316">
        <v>23350000</v>
      </c>
      <c r="R804" s="316">
        <v>86650000</v>
      </c>
      <c r="S804" s="314"/>
      <c r="T804" s="316">
        <v>26650000</v>
      </c>
      <c r="U804" s="316">
        <v>60000000</v>
      </c>
      <c r="V804" s="316">
        <v>0</v>
      </c>
      <c r="W804" s="316">
        <v>0</v>
      </c>
      <c r="X804" s="316">
        <v>0</v>
      </c>
      <c r="Y804" s="316">
        <v>0</v>
      </c>
      <c r="Z804" s="316">
        <v>70000000</v>
      </c>
      <c r="AA804" s="316">
        <v>0</v>
      </c>
      <c r="AB804" s="313">
        <v>70000000</v>
      </c>
      <c r="AC804" s="316">
        <v>0</v>
      </c>
      <c r="AD804" s="316">
        <v>0</v>
      </c>
      <c r="AE804" s="313">
        <v>0</v>
      </c>
      <c r="AF804" s="316">
        <v>0</v>
      </c>
      <c r="AG804" s="316">
        <v>0</v>
      </c>
      <c r="AH804" s="313">
        <v>0</v>
      </c>
      <c r="AI804" s="340">
        <v>0</v>
      </c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s="283" customFormat="1" ht="24.6" customHeight="1" x14ac:dyDescent="0.2">
      <c r="A805" s="2"/>
      <c r="B805" s="339">
        <v>120</v>
      </c>
      <c r="C805" s="313">
        <v>6330</v>
      </c>
      <c r="D805" s="313">
        <v>6363</v>
      </c>
      <c r="E805" s="314">
        <v>2</v>
      </c>
      <c r="F805" s="314">
        <v>604</v>
      </c>
      <c r="G805" s="315" t="s">
        <v>184</v>
      </c>
      <c r="H805" s="315" t="s">
        <v>999</v>
      </c>
      <c r="I805" s="315" t="s">
        <v>184</v>
      </c>
      <c r="J805" s="315" t="s">
        <v>184</v>
      </c>
      <c r="K805" s="315" t="s">
        <v>493</v>
      </c>
      <c r="L805" s="314">
        <v>2024</v>
      </c>
      <c r="M805" s="314">
        <v>2026</v>
      </c>
      <c r="N805" s="316">
        <v>0</v>
      </c>
      <c r="O805" s="316">
        <v>33310000</v>
      </c>
      <c r="P805" s="316">
        <v>0</v>
      </c>
      <c r="Q805" s="316">
        <v>310000</v>
      </c>
      <c r="R805" s="316">
        <v>0</v>
      </c>
      <c r="S805" s="314"/>
      <c r="T805" s="316">
        <v>0</v>
      </c>
      <c r="U805" s="316">
        <v>0</v>
      </c>
      <c r="V805" s="316">
        <v>0</v>
      </c>
      <c r="W805" s="316">
        <v>0</v>
      </c>
      <c r="X805" s="316">
        <v>0</v>
      </c>
      <c r="Y805" s="316">
        <v>0</v>
      </c>
      <c r="Z805" s="316">
        <v>9900000</v>
      </c>
      <c r="AA805" s="316">
        <v>23100000</v>
      </c>
      <c r="AB805" s="313">
        <v>33000000</v>
      </c>
      <c r="AC805" s="316">
        <v>0</v>
      </c>
      <c r="AD805" s="316">
        <v>0</v>
      </c>
      <c r="AE805" s="313">
        <v>0</v>
      </c>
      <c r="AF805" s="316">
        <v>0</v>
      </c>
      <c r="AG805" s="316">
        <v>0</v>
      </c>
      <c r="AH805" s="313">
        <v>0</v>
      </c>
      <c r="AI805" s="340">
        <v>0</v>
      </c>
      <c r="AJ805" s="236"/>
      <c r="AK805" s="236"/>
      <c r="AL805" s="234"/>
      <c r="AM805" s="219"/>
      <c r="AN805" s="219"/>
      <c r="AO805" s="219"/>
      <c r="AP805" s="219"/>
      <c r="AQ805" s="219"/>
      <c r="AR805" s="219"/>
      <c r="AS805" s="219"/>
      <c r="AT805" s="219"/>
      <c r="AU805" s="219"/>
      <c r="AV805" s="219"/>
      <c r="AW805" s="219"/>
      <c r="AX805" s="219"/>
      <c r="AY805" s="219"/>
      <c r="AZ805" s="219"/>
      <c r="BA805" s="219"/>
      <c r="BB805" s="219"/>
      <c r="BC805" s="219"/>
      <c r="BD805" s="219"/>
      <c r="BE805" s="219"/>
      <c r="BF805" s="219"/>
      <c r="BG805" s="219"/>
      <c r="BH805" s="219"/>
      <c r="BI805" s="219"/>
      <c r="BJ805" s="219"/>
    </row>
    <row r="806" spans="1:62" s="283" customFormat="1" ht="24.6" customHeight="1" x14ac:dyDescent="0.2">
      <c r="A806" s="2"/>
      <c r="B806" s="339">
        <v>120</v>
      </c>
      <c r="C806" s="313">
        <v>6330</v>
      </c>
      <c r="D806" s="313">
        <v>6363</v>
      </c>
      <c r="E806" s="314">
        <v>3</v>
      </c>
      <c r="F806" s="314">
        <v>604</v>
      </c>
      <c r="G806" s="315" t="s">
        <v>184</v>
      </c>
      <c r="H806" s="315" t="s">
        <v>1000</v>
      </c>
      <c r="I806" s="315" t="s">
        <v>184</v>
      </c>
      <c r="J806" s="315" t="s">
        <v>184</v>
      </c>
      <c r="K806" s="315" t="s">
        <v>493</v>
      </c>
      <c r="L806" s="314">
        <v>2024</v>
      </c>
      <c r="M806" s="314">
        <v>2028</v>
      </c>
      <c r="N806" s="316">
        <v>0</v>
      </c>
      <c r="O806" s="316">
        <v>25450000</v>
      </c>
      <c r="P806" s="316">
        <v>0</v>
      </c>
      <c r="Q806" s="316">
        <v>0</v>
      </c>
      <c r="R806" s="316">
        <v>0</v>
      </c>
      <c r="S806" s="314"/>
      <c r="T806" s="316">
        <v>0</v>
      </c>
      <c r="U806" s="316">
        <v>0</v>
      </c>
      <c r="V806" s="316">
        <v>0</v>
      </c>
      <c r="W806" s="316">
        <v>0</v>
      </c>
      <c r="X806" s="316">
        <v>0</v>
      </c>
      <c r="Y806" s="316">
        <v>0</v>
      </c>
      <c r="Z806" s="316">
        <v>0</v>
      </c>
      <c r="AA806" s="316">
        <v>450000</v>
      </c>
      <c r="AB806" s="313">
        <v>450000</v>
      </c>
      <c r="AC806" s="316">
        <v>7500000</v>
      </c>
      <c r="AD806" s="316">
        <v>17500000</v>
      </c>
      <c r="AE806" s="313">
        <v>25000000</v>
      </c>
      <c r="AF806" s="316">
        <v>0</v>
      </c>
      <c r="AG806" s="316">
        <v>0</v>
      </c>
      <c r="AH806" s="313">
        <v>0</v>
      </c>
      <c r="AI806" s="340">
        <v>0</v>
      </c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s="283" customFormat="1" ht="24.6" customHeight="1" x14ac:dyDescent="0.2">
      <c r="A807" s="2"/>
      <c r="B807" s="339">
        <v>120</v>
      </c>
      <c r="C807" s="313">
        <v>6330</v>
      </c>
      <c r="D807" s="313">
        <v>6363</v>
      </c>
      <c r="E807" s="314">
        <v>1</v>
      </c>
      <c r="F807" s="314">
        <v>604</v>
      </c>
      <c r="G807" s="315" t="s">
        <v>184</v>
      </c>
      <c r="H807" s="315" t="s">
        <v>1001</v>
      </c>
      <c r="I807" s="315" t="s">
        <v>184</v>
      </c>
      <c r="J807" s="315" t="s">
        <v>184</v>
      </c>
      <c r="K807" s="315" t="s">
        <v>493</v>
      </c>
      <c r="L807" s="314">
        <v>2024</v>
      </c>
      <c r="M807" s="314">
        <v>2027</v>
      </c>
      <c r="N807" s="316">
        <v>0</v>
      </c>
      <c r="O807" s="316">
        <v>26450000</v>
      </c>
      <c r="P807" s="316">
        <v>0</v>
      </c>
      <c r="Q807" s="316">
        <v>0</v>
      </c>
      <c r="R807" s="316">
        <v>0</v>
      </c>
      <c r="S807" s="314"/>
      <c r="T807" s="316">
        <v>0</v>
      </c>
      <c r="U807" s="316">
        <v>0</v>
      </c>
      <c r="V807" s="316">
        <v>0</v>
      </c>
      <c r="W807" s="316">
        <v>0</v>
      </c>
      <c r="X807" s="316">
        <v>0</v>
      </c>
      <c r="Y807" s="316">
        <v>0</v>
      </c>
      <c r="Z807" s="316">
        <v>4800000</v>
      </c>
      <c r="AA807" s="316">
        <v>11200000</v>
      </c>
      <c r="AB807" s="313">
        <v>16000000</v>
      </c>
      <c r="AC807" s="316">
        <v>0</v>
      </c>
      <c r="AD807" s="316">
        <v>10450000</v>
      </c>
      <c r="AE807" s="313">
        <v>10450000</v>
      </c>
      <c r="AF807" s="316">
        <v>0</v>
      </c>
      <c r="AG807" s="316">
        <v>0</v>
      </c>
      <c r="AH807" s="313">
        <v>0</v>
      </c>
      <c r="AI807" s="340">
        <v>0</v>
      </c>
      <c r="AJ807" s="236"/>
      <c r="AK807" s="236"/>
      <c r="AL807" s="234"/>
      <c r="AM807" s="219"/>
      <c r="AN807" s="219"/>
      <c r="AO807" s="219"/>
      <c r="AP807" s="219"/>
      <c r="AQ807" s="219"/>
      <c r="AR807" s="219"/>
      <c r="AS807" s="219"/>
      <c r="AT807" s="219"/>
      <c r="AU807" s="219"/>
      <c r="AV807" s="219"/>
      <c r="AW807" s="219"/>
      <c r="AX807" s="219"/>
      <c r="AY807" s="219"/>
      <c r="AZ807" s="219"/>
      <c r="BA807" s="219"/>
      <c r="BB807" s="219"/>
      <c r="BC807" s="219"/>
      <c r="BD807" s="219"/>
      <c r="BE807" s="219"/>
      <c r="BF807" s="219"/>
      <c r="BG807" s="219"/>
      <c r="BH807" s="219"/>
      <c r="BI807" s="219"/>
      <c r="BJ807" s="219"/>
    </row>
    <row r="808" spans="1:62" s="283" customFormat="1" ht="24.6" customHeight="1" x14ac:dyDescent="0.2">
      <c r="A808" s="2"/>
      <c r="B808" s="339">
        <v>120</v>
      </c>
      <c r="C808" s="313">
        <v>6330</v>
      </c>
      <c r="D808" s="313">
        <v>6363</v>
      </c>
      <c r="E808" s="314">
        <v>2</v>
      </c>
      <c r="F808" s="314">
        <v>604</v>
      </c>
      <c r="G808" s="315" t="s">
        <v>184</v>
      </c>
      <c r="H808" s="315" t="s">
        <v>1002</v>
      </c>
      <c r="I808" s="315" t="s">
        <v>184</v>
      </c>
      <c r="J808" s="315" t="s">
        <v>184</v>
      </c>
      <c r="K808" s="315" t="s">
        <v>493</v>
      </c>
      <c r="L808" s="314">
        <v>2024</v>
      </c>
      <c r="M808" s="314">
        <v>2026</v>
      </c>
      <c r="N808" s="316">
        <v>0</v>
      </c>
      <c r="O808" s="316">
        <v>26090000</v>
      </c>
      <c r="P808" s="316">
        <v>0</v>
      </c>
      <c r="Q808" s="316">
        <v>1090000</v>
      </c>
      <c r="R808" s="316">
        <v>0</v>
      </c>
      <c r="S808" s="314"/>
      <c r="T808" s="316">
        <v>0</v>
      </c>
      <c r="U808" s="316">
        <v>0</v>
      </c>
      <c r="V808" s="316">
        <v>0</v>
      </c>
      <c r="W808" s="316">
        <v>0</v>
      </c>
      <c r="X808" s="316">
        <v>0</v>
      </c>
      <c r="Y808" s="316">
        <v>0</v>
      </c>
      <c r="Z808" s="316">
        <v>7500000</v>
      </c>
      <c r="AA808" s="316">
        <v>17500000</v>
      </c>
      <c r="AB808" s="313">
        <v>25000000</v>
      </c>
      <c r="AC808" s="316">
        <v>0</v>
      </c>
      <c r="AD808" s="316">
        <v>0</v>
      </c>
      <c r="AE808" s="313">
        <v>0</v>
      </c>
      <c r="AF808" s="316">
        <v>0</v>
      </c>
      <c r="AG808" s="316">
        <v>0</v>
      </c>
      <c r="AH808" s="313">
        <v>0</v>
      </c>
      <c r="AI808" s="340">
        <v>0</v>
      </c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s="283" customFormat="1" ht="24.6" customHeight="1" x14ac:dyDescent="0.2">
      <c r="A809" s="2"/>
      <c r="B809" s="339">
        <v>120</v>
      </c>
      <c r="C809" s="313">
        <v>6330</v>
      </c>
      <c r="D809" s="313">
        <v>6363</v>
      </c>
      <c r="E809" s="314">
        <v>2</v>
      </c>
      <c r="F809" s="314">
        <v>604</v>
      </c>
      <c r="G809" s="315" t="s">
        <v>184</v>
      </c>
      <c r="H809" s="315" t="s">
        <v>1003</v>
      </c>
      <c r="I809" s="315" t="s">
        <v>184</v>
      </c>
      <c r="J809" s="315" t="s">
        <v>184</v>
      </c>
      <c r="K809" s="315" t="s">
        <v>493</v>
      </c>
      <c r="L809" s="314">
        <v>2024</v>
      </c>
      <c r="M809" s="314">
        <v>2027</v>
      </c>
      <c r="N809" s="316">
        <v>0</v>
      </c>
      <c r="O809" s="316">
        <v>27900000</v>
      </c>
      <c r="P809" s="316">
        <v>0</v>
      </c>
      <c r="Q809" s="316">
        <v>0</v>
      </c>
      <c r="R809" s="316">
        <v>0</v>
      </c>
      <c r="S809" s="314"/>
      <c r="T809" s="316">
        <v>0</v>
      </c>
      <c r="U809" s="316">
        <v>0</v>
      </c>
      <c r="V809" s="316">
        <v>0</v>
      </c>
      <c r="W809" s="316">
        <v>0</v>
      </c>
      <c r="X809" s="316">
        <v>0</v>
      </c>
      <c r="Y809" s="316">
        <v>0</v>
      </c>
      <c r="Z809" s="316">
        <v>4200000</v>
      </c>
      <c r="AA809" s="316">
        <v>9800000</v>
      </c>
      <c r="AB809" s="313">
        <v>14000000</v>
      </c>
      <c r="AC809" s="316">
        <v>3900000</v>
      </c>
      <c r="AD809" s="316">
        <v>10000000</v>
      </c>
      <c r="AE809" s="313">
        <v>13900000</v>
      </c>
      <c r="AF809" s="316">
        <v>0</v>
      </c>
      <c r="AG809" s="316">
        <v>0</v>
      </c>
      <c r="AH809" s="313">
        <v>0</v>
      </c>
      <c r="AI809" s="340">
        <v>0</v>
      </c>
      <c r="AJ809" s="236"/>
      <c r="AK809" s="236"/>
      <c r="AL809" s="234"/>
      <c r="AM809" s="219"/>
      <c r="AN809" s="219"/>
      <c r="AO809" s="219"/>
      <c r="AP809" s="219"/>
      <c r="AQ809" s="219"/>
      <c r="AR809" s="219"/>
      <c r="AS809" s="219"/>
      <c r="AT809" s="219"/>
      <c r="AU809" s="219"/>
      <c r="AV809" s="219"/>
      <c r="AW809" s="219"/>
      <c r="AX809" s="219"/>
      <c r="AY809" s="219"/>
      <c r="AZ809" s="219"/>
      <c r="BA809" s="219"/>
      <c r="BB809" s="219"/>
      <c r="BC809" s="219"/>
      <c r="BD809" s="219"/>
      <c r="BE809" s="219"/>
      <c r="BF809" s="219"/>
      <c r="BG809" s="219"/>
      <c r="BH809" s="219"/>
      <c r="BI809" s="219"/>
      <c r="BJ809" s="219"/>
    </row>
    <row r="810" spans="1:62" s="283" customFormat="1" ht="24.6" customHeight="1" x14ac:dyDescent="0.2">
      <c r="A810" s="2"/>
      <c r="B810" s="339">
        <v>120</v>
      </c>
      <c r="C810" s="313">
        <v>6330</v>
      </c>
      <c r="D810" s="313">
        <v>6363</v>
      </c>
      <c r="E810" s="314">
        <v>3</v>
      </c>
      <c r="F810" s="314">
        <v>604</v>
      </c>
      <c r="G810" s="315" t="s">
        <v>184</v>
      </c>
      <c r="H810" s="315" t="s">
        <v>1004</v>
      </c>
      <c r="I810" s="315" t="s">
        <v>184</v>
      </c>
      <c r="J810" s="315" t="s">
        <v>184</v>
      </c>
      <c r="K810" s="315" t="s">
        <v>493</v>
      </c>
      <c r="L810" s="314">
        <v>2023</v>
      </c>
      <c r="M810" s="314">
        <v>2027</v>
      </c>
      <c r="N810" s="316">
        <v>0</v>
      </c>
      <c r="O810" s="316">
        <v>16150000</v>
      </c>
      <c r="P810" s="316">
        <v>0</v>
      </c>
      <c r="Q810" s="316">
        <v>1150000</v>
      </c>
      <c r="R810" s="316">
        <v>0</v>
      </c>
      <c r="S810" s="314"/>
      <c r="T810" s="316">
        <v>0</v>
      </c>
      <c r="U810" s="316">
        <v>0</v>
      </c>
      <c r="V810" s="316">
        <v>0</v>
      </c>
      <c r="W810" s="316">
        <v>0</v>
      </c>
      <c r="X810" s="316">
        <v>0</v>
      </c>
      <c r="Y810" s="316">
        <v>0</v>
      </c>
      <c r="Z810" s="316">
        <v>0</v>
      </c>
      <c r="AA810" s="316">
        <v>0</v>
      </c>
      <c r="AB810" s="313">
        <v>0</v>
      </c>
      <c r="AC810" s="316">
        <v>4500000</v>
      </c>
      <c r="AD810" s="316">
        <v>10500000</v>
      </c>
      <c r="AE810" s="313">
        <v>15000000</v>
      </c>
      <c r="AF810" s="316">
        <v>0</v>
      </c>
      <c r="AG810" s="316">
        <v>0</v>
      </c>
      <c r="AH810" s="313">
        <v>0</v>
      </c>
      <c r="AI810" s="340">
        <v>0</v>
      </c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s="283" customFormat="1" ht="24.6" customHeight="1" x14ac:dyDescent="0.2">
      <c r="A811" s="2"/>
      <c r="B811" s="339">
        <v>120</v>
      </c>
      <c r="C811" s="313">
        <v>6330</v>
      </c>
      <c r="D811" s="313">
        <v>6363</v>
      </c>
      <c r="E811" s="314">
        <v>2</v>
      </c>
      <c r="F811" s="314">
        <v>604</v>
      </c>
      <c r="G811" s="315" t="s">
        <v>184</v>
      </c>
      <c r="H811" s="315" t="s">
        <v>1005</v>
      </c>
      <c r="I811" s="315" t="s">
        <v>184</v>
      </c>
      <c r="J811" s="315" t="s">
        <v>184</v>
      </c>
      <c r="K811" s="315" t="s">
        <v>493</v>
      </c>
      <c r="L811" s="314">
        <v>2023</v>
      </c>
      <c r="M811" s="314">
        <v>2026</v>
      </c>
      <c r="N811" s="316">
        <v>0</v>
      </c>
      <c r="O811" s="316">
        <v>14120000</v>
      </c>
      <c r="P811" s="316">
        <v>0</v>
      </c>
      <c r="Q811" s="316">
        <v>120000</v>
      </c>
      <c r="R811" s="316">
        <v>0</v>
      </c>
      <c r="S811" s="314"/>
      <c r="T811" s="316">
        <v>0</v>
      </c>
      <c r="U811" s="316">
        <v>0</v>
      </c>
      <c r="V811" s="316">
        <v>0</v>
      </c>
      <c r="W811" s="316">
        <v>0</v>
      </c>
      <c r="X811" s="316">
        <v>0</v>
      </c>
      <c r="Y811" s="316">
        <v>0</v>
      </c>
      <c r="Z811" s="316">
        <v>4200000</v>
      </c>
      <c r="AA811" s="316">
        <v>9800000</v>
      </c>
      <c r="AB811" s="313">
        <v>14000000</v>
      </c>
      <c r="AC811" s="316">
        <v>0</v>
      </c>
      <c r="AD811" s="316">
        <v>0</v>
      </c>
      <c r="AE811" s="313">
        <v>0</v>
      </c>
      <c r="AF811" s="316">
        <v>0</v>
      </c>
      <c r="AG811" s="316">
        <v>0</v>
      </c>
      <c r="AH811" s="313">
        <v>0</v>
      </c>
      <c r="AI811" s="340">
        <v>0</v>
      </c>
      <c r="AJ811" s="236"/>
      <c r="AK811" s="236"/>
      <c r="AL811" s="234"/>
      <c r="AM811" s="219"/>
      <c r="AN811" s="219"/>
      <c r="AO811" s="219"/>
      <c r="AP811" s="219"/>
      <c r="AQ811" s="219"/>
      <c r="AR811" s="219"/>
      <c r="AS811" s="219"/>
      <c r="AT811" s="219"/>
      <c r="AU811" s="219"/>
      <c r="AV811" s="219"/>
      <c r="AW811" s="219"/>
      <c r="AX811" s="219"/>
      <c r="AY811" s="219"/>
      <c r="AZ811" s="219"/>
      <c r="BA811" s="219"/>
      <c r="BB811" s="219"/>
      <c r="BC811" s="219"/>
      <c r="BD811" s="219"/>
      <c r="BE811" s="219"/>
      <c r="BF811" s="219"/>
      <c r="BG811" s="219"/>
      <c r="BH811" s="219"/>
      <c r="BI811" s="219"/>
      <c r="BJ811" s="219"/>
    </row>
    <row r="812" spans="1:62" s="283" customFormat="1" ht="24.6" customHeight="1" x14ac:dyDescent="0.2">
      <c r="A812" s="2"/>
      <c r="B812" s="339">
        <v>120</v>
      </c>
      <c r="C812" s="313">
        <v>6330</v>
      </c>
      <c r="D812" s="313">
        <v>6363</v>
      </c>
      <c r="E812" s="314">
        <v>2</v>
      </c>
      <c r="F812" s="314">
        <v>604</v>
      </c>
      <c r="G812" s="315" t="s">
        <v>184</v>
      </c>
      <c r="H812" s="315" t="s">
        <v>1006</v>
      </c>
      <c r="I812" s="315" t="s">
        <v>184</v>
      </c>
      <c r="J812" s="315" t="s">
        <v>184</v>
      </c>
      <c r="K812" s="315" t="s">
        <v>493</v>
      </c>
      <c r="L812" s="314">
        <v>2021</v>
      </c>
      <c r="M812" s="314">
        <v>2028</v>
      </c>
      <c r="N812" s="316">
        <v>0</v>
      </c>
      <c r="O812" s="316">
        <v>19235829</v>
      </c>
      <c r="P812" s="316">
        <v>235829</v>
      </c>
      <c r="Q812" s="316">
        <v>0</v>
      </c>
      <c r="R812" s="316">
        <v>0</v>
      </c>
      <c r="S812" s="314"/>
      <c r="T812" s="316">
        <v>0</v>
      </c>
      <c r="U812" s="316">
        <v>0</v>
      </c>
      <c r="V812" s="316">
        <v>0</v>
      </c>
      <c r="W812" s="316">
        <v>0</v>
      </c>
      <c r="X812" s="316">
        <v>0</v>
      </c>
      <c r="Y812" s="316">
        <v>0</v>
      </c>
      <c r="Z812" s="316">
        <v>0</v>
      </c>
      <c r="AA812" s="316">
        <v>0</v>
      </c>
      <c r="AB812" s="313">
        <v>0</v>
      </c>
      <c r="AC812" s="316">
        <v>0</v>
      </c>
      <c r="AD812" s="316">
        <v>0</v>
      </c>
      <c r="AE812" s="313">
        <v>0</v>
      </c>
      <c r="AF812" s="316">
        <v>5700000</v>
      </c>
      <c r="AG812" s="316">
        <v>13300000</v>
      </c>
      <c r="AH812" s="313">
        <v>19000000</v>
      </c>
      <c r="AI812" s="340">
        <v>0</v>
      </c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s="283" customFormat="1" ht="24.6" customHeight="1" x14ac:dyDescent="0.2">
      <c r="A813" s="2"/>
      <c r="B813" s="339">
        <v>120</v>
      </c>
      <c r="C813" s="313">
        <v>6330</v>
      </c>
      <c r="D813" s="313">
        <v>6363</v>
      </c>
      <c r="E813" s="314">
        <v>1</v>
      </c>
      <c r="F813" s="314">
        <v>611</v>
      </c>
      <c r="G813" s="315" t="s">
        <v>374</v>
      </c>
      <c r="H813" s="315" t="s">
        <v>1007</v>
      </c>
      <c r="I813" s="315" t="s">
        <v>374</v>
      </c>
      <c r="J813" s="315">
        <v>400</v>
      </c>
      <c r="K813" s="315" t="s">
        <v>793</v>
      </c>
      <c r="L813" s="314">
        <v>2027</v>
      </c>
      <c r="M813" s="314">
        <v>2028</v>
      </c>
      <c r="N813" s="316">
        <v>0</v>
      </c>
      <c r="O813" s="316">
        <v>55000000</v>
      </c>
      <c r="P813" s="316">
        <v>0</v>
      </c>
      <c r="Q813" s="316">
        <v>0</v>
      </c>
      <c r="R813" s="316">
        <v>0</v>
      </c>
      <c r="S813" s="314"/>
      <c r="T813" s="316">
        <v>0</v>
      </c>
      <c r="U813" s="316">
        <v>0</v>
      </c>
      <c r="V813" s="316">
        <v>0</v>
      </c>
      <c r="W813" s="316">
        <v>0</v>
      </c>
      <c r="X813" s="316">
        <v>0</v>
      </c>
      <c r="Y813" s="316">
        <v>0</v>
      </c>
      <c r="Z813" s="316">
        <v>0</v>
      </c>
      <c r="AA813" s="316">
        <v>0</v>
      </c>
      <c r="AB813" s="313">
        <v>0</v>
      </c>
      <c r="AC813" s="316">
        <v>19250000</v>
      </c>
      <c r="AD813" s="316">
        <v>8250000</v>
      </c>
      <c r="AE813" s="313">
        <v>27500000</v>
      </c>
      <c r="AF813" s="316">
        <v>19250000</v>
      </c>
      <c r="AG813" s="316">
        <v>8250000</v>
      </c>
      <c r="AH813" s="313">
        <v>27500000</v>
      </c>
      <c r="AI813" s="340">
        <v>0</v>
      </c>
      <c r="AJ813" s="236"/>
      <c r="AK813" s="236"/>
      <c r="AL813" s="234"/>
      <c r="AM813" s="219"/>
      <c r="AN813" s="219"/>
      <c r="AO813" s="219"/>
      <c r="AP813" s="219"/>
      <c r="AQ813" s="219"/>
      <c r="AR813" s="219"/>
      <c r="AS813" s="219"/>
      <c r="AT813" s="219"/>
      <c r="AU813" s="219"/>
      <c r="AV813" s="219"/>
      <c r="AW813" s="219"/>
      <c r="AX813" s="219"/>
      <c r="AY813" s="219"/>
      <c r="AZ813" s="219"/>
      <c r="BA813" s="219"/>
      <c r="BB813" s="219"/>
      <c r="BC813" s="219"/>
      <c r="BD813" s="219"/>
      <c r="BE813" s="219"/>
      <c r="BF813" s="219"/>
      <c r="BG813" s="219"/>
      <c r="BH813" s="219"/>
      <c r="BI813" s="219"/>
      <c r="BJ813" s="219"/>
    </row>
    <row r="814" spans="1:62" s="283" customFormat="1" ht="24.6" customHeight="1" x14ac:dyDescent="0.2">
      <c r="A814" s="2"/>
      <c r="B814" s="339">
        <v>120</v>
      </c>
      <c r="C814" s="313">
        <v>6330</v>
      </c>
      <c r="D814" s="313">
        <v>6363</v>
      </c>
      <c r="E814" s="314">
        <v>1</v>
      </c>
      <c r="F814" s="314">
        <v>611</v>
      </c>
      <c r="G814" s="315" t="s">
        <v>374</v>
      </c>
      <c r="H814" s="315" t="s">
        <v>794</v>
      </c>
      <c r="I814" s="315" t="s">
        <v>374</v>
      </c>
      <c r="J814" s="315" t="s">
        <v>374</v>
      </c>
      <c r="K814" s="315" t="s">
        <v>793</v>
      </c>
      <c r="L814" s="314">
        <v>2024</v>
      </c>
      <c r="M814" s="314">
        <v>2027</v>
      </c>
      <c r="N814" s="316">
        <v>0</v>
      </c>
      <c r="O814" s="316">
        <v>52400000</v>
      </c>
      <c r="P814" s="316">
        <v>0</v>
      </c>
      <c r="Q814" s="316">
        <v>2400000</v>
      </c>
      <c r="R814" s="316">
        <v>0</v>
      </c>
      <c r="S814" s="314"/>
      <c r="T814" s="316">
        <v>0</v>
      </c>
      <c r="U814" s="316">
        <v>0</v>
      </c>
      <c r="V814" s="316">
        <v>0</v>
      </c>
      <c r="W814" s="316">
        <v>0</v>
      </c>
      <c r="X814" s="316">
        <v>0</v>
      </c>
      <c r="Y814" s="316">
        <v>0</v>
      </c>
      <c r="Z814" s="316">
        <v>17500000</v>
      </c>
      <c r="AA814" s="316">
        <v>7500000</v>
      </c>
      <c r="AB814" s="313">
        <v>25000000</v>
      </c>
      <c r="AC814" s="316">
        <v>17500000</v>
      </c>
      <c r="AD814" s="316">
        <v>7500000</v>
      </c>
      <c r="AE814" s="313">
        <v>25000000</v>
      </c>
      <c r="AF814" s="316">
        <v>0</v>
      </c>
      <c r="AG814" s="316">
        <v>0</v>
      </c>
      <c r="AH814" s="313">
        <v>0</v>
      </c>
      <c r="AI814" s="340">
        <v>0</v>
      </c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s="283" customFormat="1" ht="24.6" customHeight="1" x14ac:dyDescent="0.2">
      <c r="A815" s="2"/>
      <c r="B815" s="339">
        <v>120</v>
      </c>
      <c r="C815" s="313">
        <v>6330</v>
      </c>
      <c r="D815" s="313">
        <v>6363</v>
      </c>
      <c r="E815" s="314">
        <v>3</v>
      </c>
      <c r="F815" s="314">
        <v>611</v>
      </c>
      <c r="G815" s="315" t="s">
        <v>374</v>
      </c>
      <c r="H815" s="315" t="s">
        <v>1008</v>
      </c>
      <c r="I815" s="315" t="s">
        <v>374</v>
      </c>
      <c r="J815" s="315" t="s">
        <v>374</v>
      </c>
      <c r="K815" s="315" t="s">
        <v>793</v>
      </c>
      <c r="L815" s="314">
        <v>2029</v>
      </c>
      <c r="M815" s="314">
        <v>2029</v>
      </c>
      <c r="N815" s="316">
        <v>0</v>
      </c>
      <c r="O815" s="316">
        <v>50000000</v>
      </c>
      <c r="P815" s="316">
        <v>0</v>
      </c>
      <c r="Q815" s="316">
        <v>0</v>
      </c>
      <c r="R815" s="316">
        <v>0</v>
      </c>
      <c r="S815" s="314"/>
      <c r="T815" s="316">
        <v>0</v>
      </c>
      <c r="U815" s="316">
        <v>0</v>
      </c>
      <c r="V815" s="316">
        <v>0</v>
      </c>
      <c r="W815" s="316">
        <v>0</v>
      </c>
      <c r="X815" s="316">
        <v>0</v>
      </c>
      <c r="Y815" s="316">
        <v>0</v>
      </c>
      <c r="Z815" s="316">
        <v>0</v>
      </c>
      <c r="AA815" s="316">
        <v>0</v>
      </c>
      <c r="AB815" s="313">
        <v>0</v>
      </c>
      <c r="AC815" s="316">
        <v>0</v>
      </c>
      <c r="AD815" s="316">
        <v>0</v>
      </c>
      <c r="AE815" s="313">
        <v>0</v>
      </c>
      <c r="AF815" s="316">
        <v>40000000</v>
      </c>
      <c r="AG815" s="316">
        <v>0</v>
      </c>
      <c r="AH815" s="313">
        <v>40000000</v>
      </c>
      <c r="AI815" s="340">
        <v>10000000</v>
      </c>
      <c r="AJ815" s="236"/>
      <c r="AK815" s="236"/>
      <c r="AL815" s="234"/>
      <c r="AM815" s="219"/>
      <c r="AN815" s="219"/>
      <c r="AO815" s="219"/>
      <c r="AP815" s="219"/>
      <c r="AQ815" s="219"/>
      <c r="AR815" s="219"/>
      <c r="AS815" s="219"/>
      <c r="AT815" s="219"/>
      <c r="AU815" s="219"/>
      <c r="AV815" s="219"/>
      <c r="AW815" s="219"/>
      <c r="AX815" s="219"/>
      <c r="AY815" s="219"/>
      <c r="AZ815" s="219"/>
      <c r="BA815" s="219"/>
      <c r="BB815" s="219"/>
      <c r="BC815" s="219"/>
      <c r="BD815" s="219"/>
      <c r="BE815" s="219"/>
      <c r="BF815" s="219"/>
      <c r="BG815" s="219"/>
      <c r="BH815" s="219"/>
      <c r="BI815" s="219"/>
      <c r="BJ815" s="219"/>
    </row>
    <row r="816" spans="1:62" s="283" customFormat="1" ht="24.6" customHeight="1" x14ac:dyDescent="0.2">
      <c r="A816" s="2"/>
      <c r="B816" s="339">
        <v>120</v>
      </c>
      <c r="C816" s="313">
        <v>6330</v>
      </c>
      <c r="D816" s="313">
        <v>6363</v>
      </c>
      <c r="E816" s="314">
        <v>2</v>
      </c>
      <c r="F816" s="314">
        <v>624</v>
      </c>
      <c r="G816" s="315" t="s">
        <v>429</v>
      </c>
      <c r="H816" s="315" t="s">
        <v>1009</v>
      </c>
      <c r="I816" s="315" t="s">
        <v>429</v>
      </c>
      <c r="J816" s="315" t="s">
        <v>429</v>
      </c>
      <c r="K816" s="315" t="s">
        <v>735</v>
      </c>
      <c r="L816" s="314">
        <v>2022</v>
      </c>
      <c r="M816" s="314">
        <v>2026</v>
      </c>
      <c r="N816" s="316">
        <v>0</v>
      </c>
      <c r="O816" s="316">
        <v>2435000</v>
      </c>
      <c r="P816" s="316">
        <v>0</v>
      </c>
      <c r="Q816" s="316">
        <v>0</v>
      </c>
      <c r="R816" s="316">
        <v>0</v>
      </c>
      <c r="S816" s="314"/>
      <c r="T816" s="316">
        <v>0</v>
      </c>
      <c r="U816" s="316">
        <v>0</v>
      </c>
      <c r="V816" s="316">
        <v>0</v>
      </c>
      <c r="W816" s="316">
        <v>0</v>
      </c>
      <c r="X816" s="316">
        <v>0</v>
      </c>
      <c r="Y816" s="316">
        <v>0</v>
      </c>
      <c r="Z816" s="316">
        <v>2435000</v>
      </c>
      <c r="AA816" s="316">
        <v>0</v>
      </c>
      <c r="AB816" s="313">
        <v>2435000</v>
      </c>
      <c r="AC816" s="316">
        <v>0</v>
      </c>
      <c r="AD816" s="316">
        <v>0</v>
      </c>
      <c r="AE816" s="313">
        <v>0</v>
      </c>
      <c r="AF816" s="316">
        <v>0</v>
      </c>
      <c r="AG816" s="316">
        <v>0</v>
      </c>
      <c r="AH816" s="313">
        <v>0</v>
      </c>
      <c r="AI816" s="340">
        <v>0</v>
      </c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s="283" customFormat="1" ht="24.6" customHeight="1" x14ac:dyDescent="0.2">
      <c r="A817" s="2"/>
      <c r="B817" s="339">
        <v>120</v>
      </c>
      <c r="C817" s="313">
        <v>6330</v>
      </c>
      <c r="D817" s="313">
        <v>6363</v>
      </c>
      <c r="E817" s="314">
        <v>2</v>
      </c>
      <c r="F817" s="314">
        <v>624</v>
      </c>
      <c r="G817" s="315" t="s">
        <v>429</v>
      </c>
      <c r="H817" s="315" t="s">
        <v>1010</v>
      </c>
      <c r="I817" s="315" t="s">
        <v>429</v>
      </c>
      <c r="J817" s="315" t="s">
        <v>429</v>
      </c>
      <c r="K817" s="315" t="s">
        <v>735</v>
      </c>
      <c r="L817" s="314">
        <v>2025</v>
      </c>
      <c r="M817" s="314">
        <v>2026</v>
      </c>
      <c r="N817" s="316">
        <v>0</v>
      </c>
      <c r="O817" s="316">
        <v>500000</v>
      </c>
      <c r="P817" s="316">
        <v>0</v>
      </c>
      <c r="Q817" s="316">
        <v>0</v>
      </c>
      <c r="R817" s="316">
        <v>0</v>
      </c>
      <c r="S817" s="314"/>
      <c r="T817" s="316">
        <v>0</v>
      </c>
      <c r="U817" s="316">
        <v>0</v>
      </c>
      <c r="V817" s="316">
        <v>0</v>
      </c>
      <c r="W817" s="316">
        <v>0</v>
      </c>
      <c r="X817" s="316">
        <v>0</v>
      </c>
      <c r="Y817" s="316">
        <v>0</v>
      </c>
      <c r="Z817" s="316">
        <v>0</v>
      </c>
      <c r="AA817" s="316">
        <v>500000</v>
      </c>
      <c r="AB817" s="313">
        <v>500000</v>
      </c>
      <c r="AC817" s="316">
        <v>0</v>
      </c>
      <c r="AD817" s="316">
        <v>0</v>
      </c>
      <c r="AE817" s="313">
        <v>0</v>
      </c>
      <c r="AF817" s="316">
        <v>0</v>
      </c>
      <c r="AG817" s="316">
        <v>0</v>
      </c>
      <c r="AH817" s="313">
        <v>0</v>
      </c>
      <c r="AI817" s="340">
        <v>0</v>
      </c>
      <c r="AJ817" s="236"/>
      <c r="AK817" s="236"/>
      <c r="AL817" s="234"/>
      <c r="AM817" s="219"/>
      <c r="AN817" s="219"/>
      <c r="AO817" s="219"/>
      <c r="AP817" s="219"/>
      <c r="AQ817" s="219"/>
      <c r="AR817" s="219"/>
      <c r="AS817" s="219"/>
      <c r="AT817" s="219"/>
      <c r="AU817" s="219"/>
      <c r="AV817" s="219"/>
      <c r="AW817" s="219"/>
      <c r="AX817" s="219"/>
      <c r="AY817" s="219"/>
      <c r="AZ817" s="219"/>
      <c r="BA817" s="219"/>
      <c r="BB817" s="219"/>
      <c r="BC817" s="219"/>
      <c r="BD817" s="219"/>
      <c r="BE817" s="219"/>
      <c r="BF817" s="219"/>
      <c r="BG817" s="219"/>
      <c r="BH817" s="219"/>
      <c r="BI817" s="219"/>
      <c r="BJ817" s="219"/>
    </row>
    <row r="818" spans="1:62" s="283" customFormat="1" ht="24.6" customHeight="1" x14ac:dyDescent="0.2">
      <c r="A818" s="2"/>
      <c r="B818" s="339">
        <v>120</v>
      </c>
      <c r="C818" s="313">
        <v>6330</v>
      </c>
      <c r="D818" s="313">
        <v>6363</v>
      </c>
      <c r="E818" s="314">
        <v>1</v>
      </c>
      <c r="F818" s="314">
        <v>624</v>
      </c>
      <c r="G818" s="315" t="s">
        <v>429</v>
      </c>
      <c r="H818" s="315" t="s">
        <v>795</v>
      </c>
      <c r="I818" s="315" t="s">
        <v>429</v>
      </c>
      <c r="J818" s="315" t="s">
        <v>429</v>
      </c>
      <c r="K818" s="315" t="s">
        <v>735</v>
      </c>
      <c r="L818" s="314">
        <v>2018</v>
      </c>
      <c r="M818" s="314">
        <v>2026</v>
      </c>
      <c r="N818" s="316">
        <v>0</v>
      </c>
      <c r="O818" s="316">
        <v>35835068</v>
      </c>
      <c r="P818" s="316">
        <v>15057599</v>
      </c>
      <c r="Q818" s="316">
        <v>7480000</v>
      </c>
      <c r="R818" s="316">
        <v>6799000</v>
      </c>
      <c r="S818" s="314"/>
      <c r="T818" s="316">
        <v>550000</v>
      </c>
      <c r="U818" s="316">
        <v>5000000</v>
      </c>
      <c r="V818" s="316">
        <v>0</v>
      </c>
      <c r="W818" s="316">
        <v>0</v>
      </c>
      <c r="X818" s="316">
        <v>0</v>
      </c>
      <c r="Y818" s="316">
        <v>1249000</v>
      </c>
      <c r="Z818" s="316">
        <v>5198000</v>
      </c>
      <c r="AA818" s="316">
        <v>1300469</v>
      </c>
      <c r="AB818" s="313">
        <v>6498469</v>
      </c>
      <c r="AC818" s="316">
        <v>0</v>
      </c>
      <c r="AD818" s="316">
        <v>0</v>
      </c>
      <c r="AE818" s="313">
        <v>0</v>
      </c>
      <c r="AF818" s="316">
        <v>0</v>
      </c>
      <c r="AG818" s="316">
        <v>0</v>
      </c>
      <c r="AH818" s="313">
        <v>0</v>
      </c>
      <c r="AI818" s="340">
        <v>0</v>
      </c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s="283" customFormat="1" ht="24.6" customHeight="1" x14ac:dyDescent="0.2">
      <c r="A819" s="2"/>
      <c r="B819" s="339">
        <v>120</v>
      </c>
      <c r="C819" s="313">
        <v>6330</v>
      </c>
      <c r="D819" s="313">
        <v>6363</v>
      </c>
      <c r="E819" s="314">
        <v>1</v>
      </c>
      <c r="F819" s="314">
        <v>620</v>
      </c>
      <c r="G819" s="315" t="s">
        <v>287</v>
      </c>
      <c r="H819" s="315" t="s">
        <v>796</v>
      </c>
      <c r="I819" s="315" t="s">
        <v>287</v>
      </c>
      <c r="J819" s="315" t="s">
        <v>287</v>
      </c>
      <c r="K819" s="315" t="s">
        <v>288</v>
      </c>
      <c r="L819" s="314">
        <v>2021</v>
      </c>
      <c r="M819" s="314">
        <v>2026</v>
      </c>
      <c r="N819" s="316">
        <v>69018000</v>
      </c>
      <c r="O819" s="316">
        <v>146813172</v>
      </c>
      <c r="P819" s="316">
        <v>3355052</v>
      </c>
      <c r="Q819" s="316">
        <v>87120</v>
      </c>
      <c r="R819" s="316">
        <v>105466500</v>
      </c>
      <c r="S819" s="314"/>
      <c r="T819" s="316">
        <v>0</v>
      </c>
      <c r="U819" s="316">
        <v>28938000</v>
      </c>
      <c r="V819" s="316">
        <v>0</v>
      </c>
      <c r="W819" s="316">
        <v>0</v>
      </c>
      <c r="X819" s="316">
        <v>69018000</v>
      </c>
      <c r="Y819" s="316">
        <v>7510500</v>
      </c>
      <c r="Z819" s="316">
        <v>30383000</v>
      </c>
      <c r="AA819" s="316">
        <v>7521500</v>
      </c>
      <c r="AB819" s="313">
        <v>37904500</v>
      </c>
      <c r="AC819" s="316">
        <v>0</v>
      </c>
      <c r="AD819" s="316">
        <v>0</v>
      </c>
      <c r="AE819" s="313">
        <v>0</v>
      </c>
      <c r="AF819" s="316">
        <v>0</v>
      </c>
      <c r="AG819" s="316">
        <v>0</v>
      </c>
      <c r="AH819" s="313">
        <v>0</v>
      </c>
      <c r="AI819" s="340">
        <v>0</v>
      </c>
      <c r="AJ819" s="236"/>
      <c r="AK819" s="236"/>
      <c r="AL819" s="234"/>
      <c r="AM819" s="219"/>
      <c r="AN819" s="219"/>
      <c r="AO819" s="219"/>
      <c r="AP819" s="219"/>
      <c r="AQ819" s="219"/>
      <c r="AR819" s="219"/>
      <c r="AS819" s="219"/>
      <c r="AT819" s="219"/>
      <c r="AU819" s="219"/>
      <c r="AV819" s="219"/>
      <c r="AW819" s="219"/>
      <c r="AX819" s="219"/>
      <c r="AY819" s="219"/>
      <c r="AZ819" s="219"/>
      <c r="BA819" s="219"/>
      <c r="BB819" s="219"/>
      <c r="BC819" s="219"/>
      <c r="BD819" s="219"/>
      <c r="BE819" s="219"/>
      <c r="BF819" s="219"/>
      <c r="BG819" s="219"/>
      <c r="BH819" s="219"/>
      <c r="BI819" s="219"/>
      <c r="BJ819" s="219"/>
    </row>
    <row r="820" spans="1:62" s="283" customFormat="1" ht="24.6" customHeight="1" x14ac:dyDescent="0.2">
      <c r="A820" s="2"/>
      <c r="B820" s="339">
        <v>120</v>
      </c>
      <c r="C820" s="313">
        <v>6330</v>
      </c>
      <c r="D820" s="313">
        <v>6363</v>
      </c>
      <c r="E820" s="314">
        <v>1</v>
      </c>
      <c r="F820" s="314">
        <v>620</v>
      </c>
      <c r="G820" s="315" t="s">
        <v>287</v>
      </c>
      <c r="H820" s="315" t="s">
        <v>1011</v>
      </c>
      <c r="I820" s="315" t="s">
        <v>287</v>
      </c>
      <c r="J820" s="315" t="s">
        <v>287</v>
      </c>
      <c r="K820" s="315" t="s">
        <v>288</v>
      </c>
      <c r="L820" s="314">
        <v>2021</v>
      </c>
      <c r="M820" s="314">
        <v>2026</v>
      </c>
      <c r="N820" s="316">
        <v>0</v>
      </c>
      <c r="O820" s="316">
        <v>5764250</v>
      </c>
      <c r="P820" s="316">
        <v>254100</v>
      </c>
      <c r="Q820" s="316">
        <v>48400</v>
      </c>
      <c r="R820" s="316">
        <v>0</v>
      </c>
      <c r="S820" s="314"/>
      <c r="T820" s="316">
        <v>0</v>
      </c>
      <c r="U820" s="316">
        <v>0</v>
      </c>
      <c r="V820" s="316">
        <v>0</v>
      </c>
      <c r="W820" s="316">
        <v>0</v>
      </c>
      <c r="X820" s="316">
        <v>0</v>
      </c>
      <c r="Y820" s="316">
        <v>0</v>
      </c>
      <c r="Z820" s="316">
        <v>3715000</v>
      </c>
      <c r="AA820" s="316">
        <v>1746750</v>
      </c>
      <c r="AB820" s="313">
        <v>5461750</v>
      </c>
      <c r="AC820" s="316">
        <v>0</v>
      </c>
      <c r="AD820" s="316">
        <v>0</v>
      </c>
      <c r="AE820" s="313">
        <v>0</v>
      </c>
      <c r="AF820" s="316">
        <v>0</v>
      </c>
      <c r="AG820" s="316">
        <v>0</v>
      </c>
      <c r="AH820" s="313">
        <v>0</v>
      </c>
      <c r="AI820" s="340">
        <v>0</v>
      </c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s="283" customFormat="1" ht="24.6" customHeight="1" x14ac:dyDescent="0.2">
      <c r="A821" s="2"/>
      <c r="B821" s="339">
        <v>120</v>
      </c>
      <c r="C821" s="313">
        <v>6330</v>
      </c>
      <c r="D821" s="313">
        <v>6363</v>
      </c>
      <c r="E821" s="314">
        <v>2</v>
      </c>
      <c r="F821" s="314">
        <v>620</v>
      </c>
      <c r="G821" s="315" t="s">
        <v>287</v>
      </c>
      <c r="H821" s="315" t="s">
        <v>1012</v>
      </c>
      <c r="I821" s="315" t="s">
        <v>287</v>
      </c>
      <c r="J821" s="315" t="s">
        <v>287</v>
      </c>
      <c r="K821" s="315" t="s">
        <v>288</v>
      </c>
      <c r="L821" s="314">
        <v>2017</v>
      </c>
      <c r="M821" s="314">
        <v>2028</v>
      </c>
      <c r="N821" s="316">
        <v>0</v>
      </c>
      <c r="O821" s="316">
        <v>6637203</v>
      </c>
      <c r="P821" s="316">
        <v>206039</v>
      </c>
      <c r="Q821" s="316">
        <v>131164</v>
      </c>
      <c r="R821" s="316">
        <v>0</v>
      </c>
      <c r="S821" s="314"/>
      <c r="T821" s="316">
        <v>0</v>
      </c>
      <c r="U821" s="316">
        <v>0</v>
      </c>
      <c r="V821" s="316">
        <v>0</v>
      </c>
      <c r="W821" s="316">
        <v>0</v>
      </c>
      <c r="X821" s="316">
        <v>0</v>
      </c>
      <c r="Y821" s="316">
        <v>0</v>
      </c>
      <c r="Z821" s="316">
        <v>0</v>
      </c>
      <c r="AA821" s="316">
        <v>0</v>
      </c>
      <c r="AB821" s="313">
        <v>0</v>
      </c>
      <c r="AC821" s="316">
        <v>0</v>
      </c>
      <c r="AD821" s="316">
        <v>0</v>
      </c>
      <c r="AE821" s="313">
        <v>0</v>
      </c>
      <c r="AF821" s="316">
        <v>4410000</v>
      </c>
      <c r="AG821" s="316">
        <v>1890000</v>
      </c>
      <c r="AH821" s="313">
        <v>6300000</v>
      </c>
      <c r="AI821" s="340">
        <v>0</v>
      </c>
      <c r="AJ821" s="236"/>
      <c r="AK821" s="236"/>
      <c r="AL821" s="234"/>
      <c r="AM821" s="219"/>
      <c r="AN821" s="219"/>
      <c r="AO821" s="219"/>
      <c r="AP821" s="219"/>
      <c r="AQ821" s="219"/>
      <c r="AR821" s="219"/>
      <c r="AS821" s="219"/>
      <c r="AT821" s="219"/>
      <c r="AU821" s="219"/>
      <c r="AV821" s="219"/>
      <c r="AW821" s="219"/>
      <c r="AX821" s="219"/>
      <c r="AY821" s="219"/>
      <c r="AZ821" s="219"/>
      <c r="BA821" s="219"/>
      <c r="BB821" s="219"/>
      <c r="BC821" s="219"/>
      <c r="BD821" s="219"/>
      <c r="BE821" s="219"/>
      <c r="BF821" s="219"/>
      <c r="BG821" s="219"/>
      <c r="BH821" s="219"/>
      <c r="BI821" s="219"/>
      <c r="BJ821" s="219"/>
    </row>
    <row r="822" spans="1:62" s="283" customFormat="1" ht="24.6" customHeight="1" x14ac:dyDescent="0.2">
      <c r="A822" s="2"/>
      <c r="B822" s="339">
        <v>120</v>
      </c>
      <c r="C822" s="313">
        <v>6330</v>
      </c>
      <c r="D822" s="313">
        <v>6363</v>
      </c>
      <c r="E822" s="314">
        <v>3</v>
      </c>
      <c r="F822" s="314">
        <v>620</v>
      </c>
      <c r="G822" s="315" t="s">
        <v>287</v>
      </c>
      <c r="H822" s="315" t="s">
        <v>1013</v>
      </c>
      <c r="I822" s="315" t="s">
        <v>287</v>
      </c>
      <c r="J822" s="315" t="s">
        <v>287</v>
      </c>
      <c r="K822" s="315" t="s">
        <v>288</v>
      </c>
      <c r="L822" s="314">
        <v>2020</v>
      </c>
      <c r="M822" s="314">
        <v>2029</v>
      </c>
      <c r="N822" s="316">
        <v>0</v>
      </c>
      <c r="O822" s="316">
        <v>65175600</v>
      </c>
      <c r="P822" s="316">
        <v>281600</v>
      </c>
      <c r="Q822" s="316">
        <v>2393380</v>
      </c>
      <c r="R822" s="316">
        <v>0</v>
      </c>
      <c r="S822" s="314"/>
      <c r="T822" s="316">
        <v>0</v>
      </c>
      <c r="U822" s="316">
        <v>0</v>
      </c>
      <c r="V822" s="316">
        <v>0</v>
      </c>
      <c r="W822" s="316">
        <v>0</v>
      </c>
      <c r="X822" s="316">
        <v>0</v>
      </c>
      <c r="Y822" s="316">
        <v>0</v>
      </c>
      <c r="Z822" s="316">
        <v>0</v>
      </c>
      <c r="AA822" s="316">
        <v>0</v>
      </c>
      <c r="AB822" s="313">
        <v>0</v>
      </c>
      <c r="AC822" s="316">
        <v>0</v>
      </c>
      <c r="AD822" s="316">
        <v>0</v>
      </c>
      <c r="AE822" s="313">
        <v>0</v>
      </c>
      <c r="AF822" s="316">
        <v>21100000</v>
      </c>
      <c r="AG822" s="316">
        <v>9080000</v>
      </c>
      <c r="AH822" s="313">
        <v>30180000</v>
      </c>
      <c r="AI822" s="340">
        <v>32320620</v>
      </c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s="283" customFormat="1" ht="24.6" customHeight="1" x14ac:dyDescent="0.2">
      <c r="A823" s="2"/>
      <c r="B823" s="339">
        <v>120</v>
      </c>
      <c r="C823" s="313">
        <v>6330</v>
      </c>
      <c r="D823" s="313">
        <v>6363</v>
      </c>
      <c r="E823" s="314">
        <v>1</v>
      </c>
      <c r="F823" s="314">
        <v>605</v>
      </c>
      <c r="G823" s="315" t="s">
        <v>224</v>
      </c>
      <c r="H823" s="315" t="s">
        <v>1014</v>
      </c>
      <c r="I823" s="315" t="s">
        <v>224</v>
      </c>
      <c r="J823" s="315" t="s">
        <v>224</v>
      </c>
      <c r="K823" s="315" t="s">
        <v>225</v>
      </c>
      <c r="L823" s="314">
        <v>2017</v>
      </c>
      <c r="M823" s="314">
        <v>2029</v>
      </c>
      <c r="N823" s="316">
        <v>0</v>
      </c>
      <c r="O823" s="316">
        <v>169074025</v>
      </c>
      <c r="P823" s="316">
        <v>4622555</v>
      </c>
      <c r="Q823" s="316">
        <v>4951470</v>
      </c>
      <c r="R823" s="316">
        <v>0</v>
      </c>
      <c r="S823" s="314"/>
      <c r="T823" s="316">
        <v>0</v>
      </c>
      <c r="U823" s="316">
        <v>0</v>
      </c>
      <c r="V823" s="316">
        <v>0</v>
      </c>
      <c r="W823" s="316">
        <v>0</v>
      </c>
      <c r="X823" s="316">
        <v>0</v>
      </c>
      <c r="Y823" s="316">
        <v>0</v>
      </c>
      <c r="Z823" s="316">
        <v>12400000</v>
      </c>
      <c r="AA823" s="316">
        <v>23450000</v>
      </c>
      <c r="AB823" s="313">
        <v>35850000</v>
      </c>
      <c r="AC823" s="316">
        <v>3400000</v>
      </c>
      <c r="AD823" s="316">
        <v>6200000</v>
      </c>
      <c r="AE823" s="313">
        <v>9600000</v>
      </c>
      <c r="AF823" s="316">
        <v>14400000</v>
      </c>
      <c r="AG823" s="316">
        <v>48350000</v>
      </c>
      <c r="AH823" s="313">
        <v>62750000</v>
      </c>
      <c r="AI823" s="340">
        <v>51300000</v>
      </c>
      <c r="AJ823" s="236"/>
      <c r="AK823" s="236"/>
      <c r="AL823" s="234"/>
      <c r="AM823" s="219"/>
      <c r="AN823" s="219"/>
      <c r="AO823" s="219"/>
      <c r="AP823" s="219"/>
      <c r="AQ823" s="219"/>
      <c r="AR823" s="219"/>
      <c r="AS823" s="219"/>
      <c r="AT823" s="219"/>
      <c r="AU823" s="219"/>
      <c r="AV823" s="219"/>
      <c r="AW823" s="219"/>
      <c r="AX823" s="219"/>
      <c r="AY823" s="219"/>
      <c r="AZ823" s="219"/>
      <c r="BA823" s="219"/>
      <c r="BB823" s="219"/>
      <c r="BC823" s="219"/>
      <c r="BD823" s="219"/>
      <c r="BE823" s="219"/>
      <c r="BF823" s="219"/>
      <c r="BG823" s="219"/>
      <c r="BH823" s="219"/>
      <c r="BI823" s="219"/>
      <c r="BJ823" s="219"/>
    </row>
    <row r="824" spans="1:62" s="283" customFormat="1" ht="24.6" customHeight="1" x14ac:dyDescent="0.2">
      <c r="A824" s="2"/>
      <c r="B824" s="339">
        <v>120</v>
      </c>
      <c r="C824" s="313">
        <v>6330</v>
      </c>
      <c r="D824" s="313">
        <v>6363</v>
      </c>
      <c r="E824" s="314">
        <v>2</v>
      </c>
      <c r="F824" s="314">
        <v>605</v>
      </c>
      <c r="G824" s="315" t="s">
        <v>224</v>
      </c>
      <c r="H824" s="315" t="s">
        <v>1015</v>
      </c>
      <c r="I824" s="315" t="s">
        <v>224</v>
      </c>
      <c r="J824" s="315" t="s">
        <v>224</v>
      </c>
      <c r="K824" s="315" t="s">
        <v>225</v>
      </c>
      <c r="L824" s="314">
        <v>2025</v>
      </c>
      <c r="M824" s="314">
        <v>2028</v>
      </c>
      <c r="N824" s="316">
        <v>0</v>
      </c>
      <c r="O824" s="316">
        <v>34300000</v>
      </c>
      <c r="P824" s="316">
        <v>0</v>
      </c>
      <c r="Q824" s="316">
        <v>0</v>
      </c>
      <c r="R824" s="316">
        <v>0</v>
      </c>
      <c r="S824" s="314"/>
      <c r="T824" s="316">
        <v>0</v>
      </c>
      <c r="U824" s="316">
        <v>0</v>
      </c>
      <c r="V824" s="316">
        <v>0</v>
      </c>
      <c r="W824" s="316">
        <v>0</v>
      </c>
      <c r="X824" s="316">
        <v>0</v>
      </c>
      <c r="Y824" s="316">
        <v>0</v>
      </c>
      <c r="Z824" s="316">
        <v>4000000</v>
      </c>
      <c r="AA824" s="316">
        <v>6080000</v>
      </c>
      <c r="AB824" s="313">
        <v>10080000</v>
      </c>
      <c r="AC824" s="316">
        <v>4080000</v>
      </c>
      <c r="AD824" s="316">
        <v>6140000</v>
      </c>
      <c r="AE824" s="313">
        <v>10220000</v>
      </c>
      <c r="AF824" s="316">
        <v>5600000</v>
      </c>
      <c r="AG824" s="316">
        <v>8400000</v>
      </c>
      <c r="AH824" s="313">
        <v>14000000</v>
      </c>
      <c r="AI824" s="340">
        <v>0</v>
      </c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s="283" customFormat="1" ht="24.6" customHeight="1" x14ac:dyDescent="0.2">
      <c r="A825" s="2"/>
      <c r="B825" s="339">
        <v>120</v>
      </c>
      <c r="C825" s="313">
        <v>6330</v>
      </c>
      <c r="D825" s="313">
        <v>6363</v>
      </c>
      <c r="E825" s="314">
        <v>2</v>
      </c>
      <c r="F825" s="314">
        <v>605</v>
      </c>
      <c r="G825" s="315" t="s">
        <v>224</v>
      </c>
      <c r="H825" s="315" t="s">
        <v>1016</v>
      </c>
      <c r="I825" s="315" t="s">
        <v>224</v>
      </c>
      <c r="J825" s="315" t="s">
        <v>224</v>
      </c>
      <c r="K825" s="315" t="s">
        <v>225</v>
      </c>
      <c r="L825" s="314">
        <v>2018</v>
      </c>
      <c r="M825" s="314">
        <v>2028</v>
      </c>
      <c r="N825" s="316">
        <v>18000000</v>
      </c>
      <c r="O825" s="316">
        <v>184589740</v>
      </c>
      <c r="P825" s="316">
        <v>6587240</v>
      </c>
      <c r="Q825" s="316">
        <v>302500</v>
      </c>
      <c r="R825" s="316">
        <v>0</v>
      </c>
      <c r="S825" s="314"/>
      <c r="T825" s="316">
        <v>0</v>
      </c>
      <c r="U825" s="316">
        <v>0</v>
      </c>
      <c r="V825" s="316">
        <v>0</v>
      </c>
      <c r="W825" s="316">
        <v>0</v>
      </c>
      <c r="X825" s="316">
        <v>0</v>
      </c>
      <c r="Y825" s="316">
        <v>0</v>
      </c>
      <c r="Z825" s="316">
        <v>0</v>
      </c>
      <c r="AA825" s="316">
        <v>0</v>
      </c>
      <c r="AB825" s="313">
        <v>0</v>
      </c>
      <c r="AC825" s="316">
        <v>92700000</v>
      </c>
      <c r="AD825" s="316">
        <v>0</v>
      </c>
      <c r="AE825" s="313">
        <v>92700000</v>
      </c>
      <c r="AF825" s="316">
        <v>85000000</v>
      </c>
      <c r="AG825" s="316">
        <v>0</v>
      </c>
      <c r="AH825" s="313">
        <v>85000000</v>
      </c>
      <c r="AI825" s="340">
        <v>0</v>
      </c>
      <c r="AJ825" s="236"/>
      <c r="AK825" s="236"/>
      <c r="AL825" s="234"/>
      <c r="AM825" s="219"/>
      <c r="AN825" s="219"/>
      <c r="AO825" s="219"/>
      <c r="AP825" s="219"/>
      <c r="AQ825" s="219"/>
      <c r="AR825" s="219"/>
      <c r="AS825" s="219"/>
      <c r="AT825" s="219"/>
      <c r="AU825" s="219"/>
      <c r="AV825" s="219"/>
      <c r="AW825" s="219"/>
      <c r="AX825" s="219"/>
      <c r="AY825" s="219"/>
      <c r="AZ825" s="219"/>
      <c r="BA825" s="219"/>
      <c r="BB825" s="219"/>
      <c r="BC825" s="219"/>
      <c r="BD825" s="219"/>
      <c r="BE825" s="219"/>
      <c r="BF825" s="219"/>
      <c r="BG825" s="219"/>
      <c r="BH825" s="219"/>
      <c r="BI825" s="219"/>
      <c r="BJ825" s="219"/>
    </row>
    <row r="826" spans="1:62" s="283" customFormat="1" ht="24.6" customHeight="1" x14ac:dyDescent="0.2">
      <c r="A826" s="2"/>
      <c r="B826" s="339">
        <v>120</v>
      </c>
      <c r="C826" s="313">
        <v>6330</v>
      </c>
      <c r="D826" s="313">
        <v>6363</v>
      </c>
      <c r="E826" s="314">
        <v>2</v>
      </c>
      <c r="F826" s="314">
        <v>605</v>
      </c>
      <c r="G826" s="315" t="s">
        <v>224</v>
      </c>
      <c r="H826" s="315" t="s">
        <v>1017</v>
      </c>
      <c r="I826" s="315" t="s">
        <v>224</v>
      </c>
      <c r="J826" s="315" t="s">
        <v>224</v>
      </c>
      <c r="K826" s="315" t="s">
        <v>225</v>
      </c>
      <c r="L826" s="314">
        <v>2025</v>
      </c>
      <c r="M826" s="314">
        <v>2029</v>
      </c>
      <c r="N826" s="316">
        <v>0</v>
      </c>
      <c r="O826" s="316">
        <v>50200000</v>
      </c>
      <c r="P826" s="316">
        <v>0</v>
      </c>
      <c r="Q826" s="316">
        <v>0</v>
      </c>
      <c r="R826" s="316">
        <v>0</v>
      </c>
      <c r="S826" s="314"/>
      <c r="T826" s="316">
        <v>0</v>
      </c>
      <c r="U826" s="316">
        <v>0</v>
      </c>
      <c r="V826" s="316">
        <v>0</v>
      </c>
      <c r="W826" s="316">
        <v>0</v>
      </c>
      <c r="X826" s="316">
        <v>0</v>
      </c>
      <c r="Y826" s="316">
        <v>0</v>
      </c>
      <c r="Z826" s="316">
        <v>0</v>
      </c>
      <c r="AA826" s="316">
        <v>0</v>
      </c>
      <c r="AB826" s="313">
        <v>0</v>
      </c>
      <c r="AC826" s="316">
        <v>8200000</v>
      </c>
      <c r="AD826" s="316">
        <v>12000000</v>
      </c>
      <c r="AE826" s="313">
        <v>20200000</v>
      </c>
      <c r="AF826" s="316">
        <v>4000000</v>
      </c>
      <c r="AG826" s="316">
        <v>6000000</v>
      </c>
      <c r="AH826" s="313">
        <v>10000000</v>
      </c>
      <c r="AI826" s="340">
        <v>20000000</v>
      </c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s="283" customFormat="1" ht="24.6" customHeight="1" x14ac:dyDescent="0.2">
      <c r="A827" s="2"/>
      <c r="B827" s="339">
        <v>120</v>
      </c>
      <c r="C827" s="313">
        <v>6330</v>
      </c>
      <c r="D827" s="313">
        <v>6363</v>
      </c>
      <c r="E827" s="314">
        <v>1</v>
      </c>
      <c r="F827" s="314">
        <v>605</v>
      </c>
      <c r="G827" s="315" t="s">
        <v>224</v>
      </c>
      <c r="H827" s="315" t="s">
        <v>797</v>
      </c>
      <c r="I827" s="315" t="s">
        <v>224</v>
      </c>
      <c r="J827" s="315" t="s">
        <v>224</v>
      </c>
      <c r="K827" s="315" t="s">
        <v>225</v>
      </c>
      <c r="L827" s="314">
        <v>2023</v>
      </c>
      <c r="M827" s="314">
        <v>2025</v>
      </c>
      <c r="N827" s="316">
        <v>10527157</v>
      </c>
      <c r="O827" s="316">
        <v>16996000</v>
      </c>
      <c r="P827" s="316">
        <v>712000</v>
      </c>
      <c r="Q827" s="316">
        <v>5000000</v>
      </c>
      <c r="R827" s="316">
        <v>11284000</v>
      </c>
      <c r="S827" s="314"/>
      <c r="T827" s="316">
        <v>3684000</v>
      </c>
      <c r="U827" s="316">
        <v>0</v>
      </c>
      <c r="V827" s="316">
        <v>0</v>
      </c>
      <c r="W827" s="316">
        <v>6004000</v>
      </c>
      <c r="X827" s="316">
        <v>0</v>
      </c>
      <c r="Y827" s="316">
        <v>1596000</v>
      </c>
      <c r="Z827" s="316">
        <v>0</v>
      </c>
      <c r="AA827" s="316">
        <v>0</v>
      </c>
      <c r="AB827" s="313">
        <v>0</v>
      </c>
      <c r="AC827" s="316">
        <v>0</v>
      </c>
      <c r="AD827" s="316">
        <v>0</v>
      </c>
      <c r="AE827" s="313">
        <v>0</v>
      </c>
      <c r="AF827" s="316">
        <v>0</v>
      </c>
      <c r="AG827" s="316">
        <v>0</v>
      </c>
      <c r="AH827" s="313">
        <v>0</v>
      </c>
      <c r="AI827" s="340">
        <v>0</v>
      </c>
      <c r="AJ827" s="236"/>
      <c r="AK827" s="236"/>
      <c r="AL827" s="234"/>
      <c r="AM827" s="219"/>
      <c r="AN827" s="219"/>
      <c r="AO827" s="219"/>
      <c r="AP827" s="219"/>
      <c r="AQ827" s="219"/>
      <c r="AR827" s="219"/>
      <c r="AS827" s="219"/>
      <c r="AT827" s="219"/>
      <c r="AU827" s="219"/>
      <c r="AV827" s="219"/>
      <c r="AW827" s="219"/>
      <c r="AX827" s="219"/>
      <c r="AY827" s="219"/>
      <c r="AZ827" s="219"/>
      <c r="BA827" s="219"/>
      <c r="BB827" s="219"/>
      <c r="BC827" s="219"/>
      <c r="BD827" s="219"/>
      <c r="BE827" s="219"/>
      <c r="BF827" s="219"/>
      <c r="BG827" s="219"/>
      <c r="BH827" s="219"/>
      <c r="BI827" s="219"/>
      <c r="BJ827" s="219"/>
    </row>
    <row r="828" spans="1:62" s="283" customFormat="1" ht="24.6" customHeight="1" x14ac:dyDescent="0.2">
      <c r="A828" s="2"/>
      <c r="B828" s="339">
        <v>120</v>
      </c>
      <c r="C828" s="313">
        <v>6330</v>
      </c>
      <c r="D828" s="313">
        <v>6363</v>
      </c>
      <c r="E828" s="314">
        <v>1</v>
      </c>
      <c r="F828" s="314">
        <v>605</v>
      </c>
      <c r="G828" s="315" t="s">
        <v>224</v>
      </c>
      <c r="H828" s="315" t="s">
        <v>770</v>
      </c>
      <c r="I828" s="315" t="s">
        <v>359</v>
      </c>
      <c r="J828" s="315" t="s">
        <v>224</v>
      </c>
      <c r="K828" s="315" t="s">
        <v>225</v>
      </c>
      <c r="L828" s="314">
        <v>2018</v>
      </c>
      <c r="M828" s="314">
        <v>2029</v>
      </c>
      <c r="N828" s="316">
        <v>0</v>
      </c>
      <c r="O828" s="316">
        <v>212954185</v>
      </c>
      <c r="P828" s="316">
        <v>2652925</v>
      </c>
      <c r="Q828" s="316">
        <v>1701260</v>
      </c>
      <c r="R828" s="316">
        <v>50000000</v>
      </c>
      <c r="S828" s="314"/>
      <c r="T828" s="316">
        <v>0</v>
      </c>
      <c r="U828" s="316">
        <v>0</v>
      </c>
      <c r="V828" s="316">
        <v>0</v>
      </c>
      <c r="W828" s="316">
        <v>20000000</v>
      </c>
      <c r="X828" s="316">
        <v>0</v>
      </c>
      <c r="Y828" s="316">
        <v>30000000</v>
      </c>
      <c r="Z828" s="316">
        <v>10800000</v>
      </c>
      <c r="AA828" s="316">
        <v>16200000</v>
      </c>
      <c r="AB828" s="313">
        <v>27000000</v>
      </c>
      <c r="AC828" s="316">
        <v>0</v>
      </c>
      <c r="AD828" s="316">
        <v>0</v>
      </c>
      <c r="AE828" s="313">
        <v>0</v>
      </c>
      <c r="AF828" s="316">
        <v>26000000</v>
      </c>
      <c r="AG828" s="316">
        <v>39000000</v>
      </c>
      <c r="AH828" s="313">
        <v>65000000</v>
      </c>
      <c r="AI828" s="340">
        <v>66600000</v>
      </c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s="283" customFormat="1" ht="24.6" customHeight="1" x14ac:dyDescent="0.2">
      <c r="A829" s="2"/>
      <c r="B829" s="339">
        <v>120</v>
      </c>
      <c r="C829" s="313">
        <v>6330</v>
      </c>
      <c r="D829" s="313">
        <v>6363</v>
      </c>
      <c r="E829" s="314">
        <v>1</v>
      </c>
      <c r="F829" s="314">
        <v>605</v>
      </c>
      <c r="G829" s="315" t="s">
        <v>224</v>
      </c>
      <c r="H829" s="315" t="s">
        <v>798</v>
      </c>
      <c r="I829" s="315" t="s">
        <v>224</v>
      </c>
      <c r="J829" s="315" t="s">
        <v>224</v>
      </c>
      <c r="K829" s="315" t="s">
        <v>225</v>
      </c>
      <c r="L829" s="314">
        <v>2019</v>
      </c>
      <c r="M829" s="314">
        <v>2025</v>
      </c>
      <c r="N829" s="316">
        <v>0</v>
      </c>
      <c r="O829" s="316">
        <v>108576158</v>
      </c>
      <c r="P829" s="316">
        <v>3342158</v>
      </c>
      <c r="Q829" s="316">
        <v>32000000</v>
      </c>
      <c r="R829" s="316">
        <v>56134000</v>
      </c>
      <c r="S829" s="314"/>
      <c r="T829" s="316">
        <v>8000000</v>
      </c>
      <c r="U829" s="316">
        <v>24067000</v>
      </c>
      <c r="V829" s="316">
        <v>0</v>
      </c>
      <c r="W829" s="316">
        <v>0</v>
      </c>
      <c r="X829" s="316">
        <v>0</v>
      </c>
      <c r="Y829" s="316">
        <v>24067000</v>
      </c>
      <c r="Z829" s="316">
        <v>0</v>
      </c>
      <c r="AA829" s="316">
        <v>0</v>
      </c>
      <c r="AB829" s="313">
        <v>0</v>
      </c>
      <c r="AC829" s="316">
        <v>0</v>
      </c>
      <c r="AD829" s="316">
        <v>0</v>
      </c>
      <c r="AE829" s="313">
        <v>0</v>
      </c>
      <c r="AF829" s="316">
        <v>6840000</v>
      </c>
      <c r="AG829" s="316">
        <v>10260000</v>
      </c>
      <c r="AH829" s="313">
        <v>17100000</v>
      </c>
      <c r="AI829" s="340">
        <v>0</v>
      </c>
      <c r="AJ829" s="236"/>
      <c r="AK829" s="236"/>
      <c r="AL829" s="234"/>
      <c r="AM829" s="219"/>
      <c r="AN829" s="219"/>
      <c r="AO829" s="219"/>
      <c r="AP829" s="219"/>
      <c r="AQ829" s="219"/>
      <c r="AR829" s="219"/>
      <c r="AS829" s="219"/>
      <c r="AT829" s="219"/>
      <c r="AU829" s="219"/>
      <c r="AV829" s="219"/>
      <c r="AW829" s="219"/>
      <c r="AX829" s="219"/>
      <c r="AY829" s="219"/>
      <c r="AZ829" s="219"/>
      <c r="BA829" s="219"/>
      <c r="BB829" s="219"/>
      <c r="BC829" s="219"/>
      <c r="BD829" s="219"/>
      <c r="BE829" s="219"/>
      <c r="BF829" s="219"/>
      <c r="BG829" s="219"/>
      <c r="BH829" s="219"/>
      <c r="BI829" s="219"/>
      <c r="BJ829" s="219"/>
    </row>
    <row r="830" spans="1:62" s="283" customFormat="1" ht="24.6" customHeight="1" x14ac:dyDescent="0.2">
      <c r="A830" s="2"/>
      <c r="B830" s="339">
        <v>120</v>
      </c>
      <c r="C830" s="313">
        <v>6330</v>
      </c>
      <c r="D830" s="313">
        <v>6363</v>
      </c>
      <c r="E830" s="314">
        <v>1</v>
      </c>
      <c r="F830" s="314">
        <v>605</v>
      </c>
      <c r="G830" s="315" t="s">
        <v>224</v>
      </c>
      <c r="H830" s="315" t="s">
        <v>799</v>
      </c>
      <c r="I830" s="315" t="s">
        <v>224</v>
      </c>
      <c r="J830" s="315" t="s">
        <v>224</v>
      </c>
      <c r="K830" s="315" t="s">
        <v>225</v>
      </c>
      <c r="L830" s="314">
        <v>2022</v>
      </c>
      <c r="M830" s="314">
        <v>2027</v>
      </c>
      <c r="N830" s="316">
        <v>38632727</v>
      </c>
      <c r="O830" s="316">
        <v>49780806</v>
      </c>
      <c r="P830" s="316">
        <v>2305050</v>
      </c>
      <c r="Q830" s="316">
        <v>10336396</v>
      </c>
      <c r="R830" s="316">
        <v>36839360</v>
      </c>
      <c r="S830" s="314"/>
      <c r="T830" s="316">
        <v>5600000</v>
      </c>
      <c r="U830" s="316">
        <v>2014000</v>
      </c>
      <c r="V830" s="316">
        <v>0</v>
      </c>
      <c r="W830" s="316">
        <v>25755151</v>
      </c>
      <c r="X830" s="316">
        <v>0</v>
      </c>
      <c r="Y830" s="316">
        <v>3470209</v>
      </c>
      <c r="Z830" s="316">
        <v>0</v>
      </c>
      <c r="AA830" s="316">
        <v>0</v>
      </c>
      <c r="AB830" s="313">
        <v>0</v>
      </c>
      <c r="AC830" s="316">
        <v>300000</v>
      </c>
      <c r="AD830" s="316">
        <v>0</v>
      </c>
      <c r="AE830" s="313">
        <v>300000</v>
      </c>
      <c r="AF830" s="316">
        <v>0</v>
      </c>
      <c r="AG830" s="316">
        <v>0</v>
      </c>
      <c r="AH830" s="313">
        <v>0</v>
      </c>
      <c r="AI830" s="340">
        <v>0</v>
      </c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s="283" customFormat="1" ht="24.6" customHeight="1" x14ac:dyDescent="0.2">
      <c r="A831" s="2"/>
      <c r="B831" s="339">
        <v>120</v>
      </c>
      <c r="C831" s="313">
        <v>6330</v>
      </c>
      <c r="D831" s="313">
        <v>6363</v>
      </c>
      <c r="E831" s="314">
        <v>3</v>
      </c>
      <c r="F831" s="314">
        <v>605</v>
      </c>
      <c r="G831" s="315" t="s">
        <v>224</v>
      </c>
      <c r="H831" s="315" t="s">
        <v>1018</v>
      </c>
      <c r="I831" s="315" t="s">
        <v>224</v>
      </c>
      <c r="J831" s="315" t="s">
        <v>224</v>
      </c>
      <c r="K831" s="315" t="s">
        <v>225</v>
      </c>
      <c r="L831" s="314">
        <v>2019</v>
      </c>
      <c r="M831" s="314">
        <v>2028</v>
      </c>
      <c r="N831" s="316">
        <v>0</v>
      </c>
      <c r="O831" s="316">
        <v>78778000</v>
      </c>
      <c r="P831" s="316">
        <v>2778000</v>
      </c>
      <c r="Q831" s="316">
        <v>0</v>
      </c>
      <c r="R831" s="316">
        <v>0</v>
      </c>
      <c r="S831" s="314"/>
      <c r="T831" s="316">
        <v>0</v>
      </c>
      <c r="U831" s="316">
        <v>0</v>
      </c>
      <c r="V831" s="316">
        <v>0</v>
      </c>
      <c r="W831" s="316">
        <v>0</v>
      </c>
      <c r="X831" s="316">
        <v>0</v>
      </c>
      <c r="Y831" s="316">
        <v>0</v>
      </c>
      <c r="Z831" s="316">
        <v>0</v>
      </c>
      <c r="AA831" s="316">
        <v>0</v>
      </c>
      <c r="AB831" s="313">
        <v>0</v>
      </c>
      <c r="AC831" s="316">
        <v>18240000</v>
      </c>
      <c r="AD831" s="316">
        <v>27360000</v>
      </c>
      <c r="AE831" s="313">
        <v>45600000</v>
      </c>
      <c r="AF831" s="316">
        <v>12160000</v>
      </c>
      <c r="AG831" s="316">
        <v>18240000</v>
      </c>
      <c r="AH831" s="313">
        <v>30400000</v>
      </c>
      <c r="AI831" s="340">
        <v>0</v>
      </c>
      <c r="AJ831" s="236"/>
      <c r="AK831" s="236"/>
      <c r="AL831" s="234"/>
      <c r="AM831" s="219"/>
      <c r="AN831" s="219"/>
      <c r="AO831" s="219"/>
      <c r="AP831" s="219"/>
      <c r="AQ831" s="219"/>
      <c r="AR831" s="219"/>
      <c r="AS831" s="219"/>
      <c r="AT831" s="219"/>
      <c r="AU831" s="219"/>
      <c r="AV831" s="219"/>
      <c r="AW831" s="219"/>
      <c r="AX831" s="219"/>
      <c r="AY831" s="219"/>
      <c r="AZ831" s="219"/>
      <c r="BA831" s="219"/>
      <c r="BB831" s="219"/>
      <c r="BC831" s="219"/>
      <c r="BD831" s="219"/>
      <c r="BE831" s="219"/>
      <c r="BF831" s="219"/>
      <c r="BG831" s="219"/>
      <c r="BH831" s="219"/>
      <c r="BI831" s="219"/>
      <c r="BJ831" s="219"/>
    </row>
    <row r="832" spans="1:62" s="283" customFormat="1" ht="24.6" customHeight="1" x14ac:dyDescent="0.2">
      <c r="A832" s="2"/>
      <c r="B832" s="339">
        <v>120</v>
      </c>
      <c r="C832" s="313">
        <v>6330</v>
      </c>
      <c r="D832" s="313">
        <v>6363</v>
      </c>
      <c r="E832" s="314">
        <v>2</v>
      </c>
      <c r="F832" s="314">
        <v>605</v>
      </c>
      <c r="G832" s="315" t="s">
        <v>224</v>
      </c>
      <c r="H832" s="315" t="s">
        <v>1019</v>
      </c>
      <c r="I832" s="315" t="s">
        <v>224</v>
      </c>
      <c r="J832" s="315" t="s">
        <v>224</v>
      </c>
      <c r="K832" s="315" t="s">
        <v>225</v>
      </c>
      <c r="L832" s="314">
        <v>2020</v>
      </c>
      <c r="M832" s="314">
        <v>2028</v>
      </c>
      <c r="N832" s="316">
        <v>0</v>
      </c>
      <c r="O832" s="316">
        <v>171569500</v>
      </c>
      <c r="P832" s="316">
        <v>3569500</v>
      </c>
      <c r="Q832" s="316">
        <v>0</v>
      </c>
      <c r="R832" s="316">
        <v>0</v>
      </c>
      <c r="S832" s="314"/>
      <c r="T832" s="316">
        <v>0</v>
      </c>
      <c r="U832" s="316">
        <v>0</v>
      </c>
      <c r="V832" s="316">
        <v>0</v>
      </c>
      <c r="W832" s="316">
        <v>0</v>
      </c>
      <c r="X832" s="316">
        <v>0</v>
      </c>
      <c r="Y832" s="316">
        <v>0</v>
      </c>
      <c r="Z832" s="316">
        <v>0</v>
      </c>
      <c r="AA832" s="316">
        <v>0</v>
      </c>
      <c r="AB832" s="313">
        <v>0</v>
      </c>
      <c r="AC832" s="316">
        <v>44800000</v>
      </c>
      <c r="AD832" s="316">
        <v>67200000</v>
      </c>
      <c r="AE832" s="313">
        <v>112000000</v>
      </c>
      <c r="AF832" s="316">
        <v>22400000</v>
      </c>
      <c r="AG832" s="316">
        <v>33600000</v>
      </c>
      <c r="AH832" s="313">
        <v>56000000</v>
      </c>
      <c r="AI832" s="340">
        <v>0</v>
      </c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s="283" customFormat="1" ht="24.6" customHeight="1" x14ac:dyDescent="0.2">
      <c r="A833" s="2"/>
      <c r="B833" s="339">
        <v>120</v>
      </c>
      <c r="C833" s="313">
        <v>6330</v>
      </c>
      <c r="D833" s="313">
        <v>6363</v>
      </c>
      <c r="E833" s="314">
        <v>2</v>
      </c>
      <c r="F833" s="314">
        <v>605</v>
      </c>
      <c r="G833" s="315" t="s">
        <v>224</v>
      </c>
      <c r="H833" s="315" t="s">
        <v>1020</v>
      </c>
      <c r="I833" s="315" t="s">
        <v>224</v>
      </c>
      <c r="J833" s="315" t="s">
        <v>224</v>
      </c>
      <c r="K833" s="315" t="s">
        <v>225</v>
      </c>
      <c r="L833" s="314">
        <v>2020</v>
      </c>
      <c r="M833" s="314">
        <v>2029</v>
      </c>
      <c r="N833" s="316">
        <v>0</v>
      </c>
      <c r="O833" s="316">
        <v>33680578</v>
      </c>
      <c r="P833" s="316">
        <v>2050708</v>
      </c>
      <c r="Q833" s="316">
        <v>497310</v>
      </c>
      <c r="R833" s="316">
        <v>0</v>
      </c>
      <c r="S833" s="314"/>
      <c r="T833" s="316">
        <v>0</v>
      </c>
      <c r="U833" s="316">
        <v>0</v>
      </c>
      <c r="V833" s="316">
        <v>0</v>
      </c>
      <c r="W833" s="316">
        <v>0</v>
      </c>
      <c r="X833" s="316">
        <v>0</v>
      </c>
      <c r="Y833" s="316">
        <v>0</v>
      </c>
      <c r="Z833" s="316">
        <v>0</v>
      </c>
      <c r="AA833" s="316">
        <v>0</v>
      </c>
      <c r="AB833" s="313">
        <v>0</v>
      </c>
      <c r="AC833" s="316">
        <v>7200000</v>
      </c>
      <c r="AD833" s="316">
        <v>10800000</v>
      </c>
      <c r="AE833" s="313">
        <v>18000000</v>
      </c>
      <c r="AF833" s="316">
        <v>4800000</v>
      </c>
      <c r="AG833" s="316">
        <v>7200000</v>
      </c>
      <c r="AH833" s="313">
        <v>12000000</v>
      </c>
      <c r="AI833" s="340">
        <v>1132560</v>
      </c>
      <c r="AJ833" s="236"/>
      <c r="AK833" s="236"/>
      <c r="AL833" s="234"/>
      <c r="AM833" s="219"/>
      <c r="AN833" s="219"/>
      <c r="AO833" s="219"/>
      <c r="AP833" s="219"/>
      <c r="AQ833" s="219"/>
      <c r="AR833" s="219"/>
      <c r="AS833" s="219"/>
      <c r="AT833" s="219"/>
      <c r="AU833" s="219"/>
      <c r="AV833" s="219"/>
      <c r="AW833" s="219"/>
      <c r="AX833" s="219"/>
      <c r="AY833" s="219"/>
      <c r="AZ833" s="219"/>
      <c r="BA833" s="219"/>
      <c r="BB833" s="219"/>
      <c r="BC833" s="219"/>
      <c r="BD833" s="219"/>
      <c r="BE833" s="219"/>
      <c r="BF833" s="219"/>
      <c r="BG833" s="219"/>
      <c r="BH833" s="219"/>
      <c r="BI833" s="219"/>
      <c r="BJ833" s="219"/>
    </row>
    <row r="834" spans="1:62" s="283" customFormat="1" ht="24.6" customHeight="1" x14ac:dyDescent="0.2">
      <c r="A834" s="2"/>
      <c r="B834" s="339">
        <v>120</v>
      </c>
      <c r="C834" s="313">
        <v>6330</v>
      </c>
      <c r="D834" s="313">
        <v>6363</v>
      </c>
      <c r="E834" s="314">
        <v>1</v>
      </c>
      <c r="F834" s="314">
        <v>605</v>
      </c>
      <c r="G834" s="315" t="s">
        <v>224</v>
      </c>
      <c r="H834" s="315" t="s">
        <v>1021</v>
      </c>
      <c r="I834" s="315" t="s">
        <v>224</v>
      </c>
      <c r="J834" s="315" t="s">
        <v>224</v>
      </c>
      <c r="K834" s="315" t="s">
        <v>225</v>
      </c>
      <c r="L834" s="314">
        <v>2024</v>
      </c>
      <c r="M834" s="314">
        <v>2028</v>
      </c>
      <c r="N834" s="316">
        <v>0</v>
      </c>
      <c r="O834" s="316">
        <v>20569910</v>
      </c>
      <c r="P834" s="316">
        <v>0</v>
      </c>
      <c r="Q834" s="316">
        <v>569910</v>
      </c>
      <c r="R834" s="316">
        <v>0</v>
      </c>
      <c r="S834" s="314"/>
      <c r="T834" s="316">
        <v>0</v>
      </c>
      <c r="U834" s="316">
        <v>0</v>
      </c>
      <c r="V834" s="316">
        <v>0</v>
      </c>
      <c r="W834" s="316">
        <v>0</v>
      </c>
      <c r="X834" s="316">
        <v>0</v>
      </c>
      <c r="Y834" s="316">
        <v>0</v>
      </c>
      <c r="Z834" s="316">
        <v>0</v>
      </c>
      <c r="AA834" s="316">
        <v>0</v>
      </c>
      <c r="AB834" s="313">
        <v>0</v>
      </c>
      <c r="AC834" s="316">
        <v>0</v>
      </c>
      <c r="AD834" s="316">
        <v>0</v>
      </c>
      <c r="AE834" s="313">
        <v>0</v>
      </c>
      <c r="AF834" s="316">
        <v>8000000</v>
      </c>
      <c r="AG834" s="316">
        <v>12000000</v>
      </c>
      <c r="AH834" s="313">
        <v>20000000</v>
      </c>
      <c r="AI834" s="340">
        <v>0</v>
      </c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s="283" customFormat="1" ht="24.6" customHeight="1" x14ac:dyDescent="0.2">
      <c r="A835" s="2"/>
      <c r="B835" s="339">
        <v>120</v>
      </c>
      <c r="C835" s="313">
        <v>6330</v>
      </c>
      <c r="D835" s="313">
        <v>6363</v>
      </c>
      <c r="E835" s="314">
        <v>1</v>
      </c>
      <c r="F835" s="314">
        <v>605</v>
      </c>
      <c r="G835" s="315" t="s">
        <v>224</v>
      </c>
      <c r="H835" s="315" t="s">
        <v>771</v>
      </c>
      <c r="I835" s="315" t="s">
        <v>224</v>
      </c>
      <c r="J835" s="315" t="s">
        <v>224</v>
      </c>
      <c r="K835" s="315" t="s">
        <v>225</v>
      </c>
      <c r="L835" s="314">
        <v>2022</v>
      </c>
      <c r="M835" s="314">
        <v>2025</v>
      </c>
      <c r="N835" s="316">
        <v>20312619</v>
      </c>
      <c r="O835" s="316">
        <v>15366314</v>
      </c>
      <c r="P835" s="316">
        <v>121000</v>
      </c>
      <c r="Q835" s="316">
        <v>0</v>
      </c>
      <c r="R835" s="316">
        <v>15245314</v>
      </c>
      <c r="S835" s="314"/>
      <c r="T835" s="316">
        <v>0</v>
      </c>
      <c r="U835" s="316">
        <v>1250000</v>
      </c>
      <c r="V835" s="316">
        <v>0</v>
      </c>
      <c r="W835" s="316">
        <v>4848893</v>
      </c>
      <c r="X835" s="316">
        <v>0</v>
      </c>
      <c r="Y835" s="316">
        <v>9146421</v>
      </c>
      <c r="Z835" s="316">
        <v>0</v>
      </c>
      <c r="AA835" s="316">
        <v>0</v>
      </c>
      <c r="AB835" s="313">
        <v>0</v>
      </c>
      <c r="AC835" s="316">
        <v>0</v>
      </c>
      <c r="AD835" s="316">
        <v>0</v>
      </c>
      <c r="AE835" s="313">
        <v>0</v>
      </c>
      <c r="AF835" s="316">
        <v>0</v>
      </c>
      <c r="AG835" s="316">
        <v>0</v>
      </c>
      <c r="AH835" s="313">
        <v>0</v>
      </c>
      <c r="AI835" s="340">
        <v>0</v>
      </c>
      <c r="AJ835" s="236"/>
      <c r="AK835" s="236"/>
      <c r="AL835" s="234"/>
      <c r="AM835" s="219"/>
      <c r="AN835" s="219"/>
      <c r="AO835" s="219"/>
      <c r="AP835" s="219"/>
      <c r="AQ835" s="219"/>
      <c r="AR835" s="219"/>
      <c r="AS835" s="219"/>
      <c r="AT835" s="219"/>
      <c r="AU835" s="219"/>
      <c r="AV835" s="219"/>
      <c r="AW835" s="219"/>
      <c r="AX835" s="219"/>
      <c r="AY835" s="219"/>
      <c r="AZ835" s="219"/>
      <c r="BA835" s="219"/>
      <c r="BB835" s="219"/>
      <c r="BC835" s="219"/>
      <c r="BD835" s="219"/>
      <c r="BE835" s="219"/>
      <c r="BF835" s="219"/>
      <c r="BG835" s="219"/>
      <c r="BH835" s="219"/>
      <c r="BI835" s="219"/>
      <c r="BJ835" s="219"/>
    </row>
    <row r="836" spans="1:62" s="283" customFormat="1" ht="24.6" customHeight="1" x14ac:dyDescent="0.2">
      <c r="A836" s="2"/>
      <c r="B836" s="339">
        <v>120</v>
      </c>
      <c r="C836" s="313">
        <v>6330</v>
      </c>
      <c r="D836" s="313">
        <v>6363</v>
      </c>
      <c r="E836" s="314">
        <v>2</v>
      </c>
      <c r="F836" s="314">
        <v>605</v>
      </c>
      <c r="G836" s="315" t="s">
        <v>224</v>
      </c>
      <c r="H836" s="315" t="s">
        <v>1022</v>
      </c>
      <c r="I836" s="315" t="s">
        <v>224</v>
      </c>
      <c r="J836" s="315" t="s">
        <v>224</v>
      </c>
      <c r="K836" s="315" t="s">
        <v>225</v>
      </c>
      <c r="L836" s="314">
        <v>2024</v>
      </c>
      <c r="M836" s="314">
        <v>2028</v>
      </c>
      <c r="N836" s="316">
        <v>0</v>
      </c>
      <c r="O836" s="316">
        <v>20488840</v>
      </c>
      <c r="P836" s="316">
        <v>0</v>
      </c>
      <c r="Q836" s="316">
        <v>488840</v>
      </c>
      <c r="R836" s="316">
        <v>0</v>
      </c>
      <c r="S836" s="314"/>
      <c r="T836" s="316">
        <v>0</v>
      </c>
      <c r="U836" s="316">
        <v>0</v>
      </c>
      <c r="V836" s="316">
        <v>0</v>
      </c>
      <c r="W836" s="316">
        <v>0</v>
      </c>
      <c r="X836" s="316">
        <v>0</v>
      </c>
      <c r="Y836" s="316">
        <v>0</v>
      </c>
      <c r="Z836" s="316">
        <v>0</v>
      </c>
      <c r="AA836" s="316">
        <v>0</v>
      </c>
      <c r="AB836" s="313">
        <v>0</v>
      </c>
      <c r="AC836" s="316">
        <v>0</v>
      </c>
      <c r="AD836" s="316">
        <v>0</v>
      </c>
      <c r="AE836" s="313">
        <v>0</v>
      </c>
      <c r="AF836" s="316">
        <v>8000000</v>
      </c>
      <c r="AG836" s="316">
        <v>12000000</v>
      </c>
      <c r="AH836" s="313">
        <v>20000000</v>
      </c>
      <c r="AI836" s="340">
        <v>0</v>
      </c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s="283" customFormat="1" ht="24.6" customHeight="1" x14ac:dyDescent="0.2">
      <c r="A837" s="2"/>
      <c r="B837" s="339">
        <v>120</v>
      </c>
      <c r="C837" s="313">
        <v>6330</v>
      </c>
      <c r="D837" s="313">
        <v>6363</v>
      </c>
      <c r="E837" s="314">
        <v>4</v>
      </c>
      <c r="F837" s="314">
        <v>615</v>
      </c>
      <c r="G837" s="315" t="s">
        <v>269</v>
      </c>
      <c r="H837" s="315" t="s">
        <v>1023</v>
      </c>
      <c r="I837" s="315" t="s">
        <v>269</v>
      </c>
      <c r="J837" s="315" t="s">
        <v>269</v>
      </c>
      <c r="K837" s="315" t="s">
        <v>772</v>
      </c>
      <c r="L837" s="314">
        <v>2026</v>
      </c>
      <c r="M837" s="314">
        <v>2031</v>
      </c>
      <c r="N837" s="316">
        <v>0</v>
      </c>
      <c r="O837" s="316">
        <v>27100000</v>
      </c>
      <c r="P837" s="316">
        <v>0</v>
      </c>
      <c r="Q837" s="316">
        <v>0</v>
      </c>
      <c r="R837" s="316">
        <v>0</v>
      </c>
      <c r="S837" s="314"/>
      <c r="T837" s="316">
        <v>0</v>
      </c>
      <c r="U837" s="316">
        <v>0</v>
      </c>
      <c r="V837" s="316">
        <v>0</v>
      </c>
      <c r="W837" s="316">
        <v>0</v>
      </c>
      <c r="X837" s="316">
        <v>0</v>
      </c>
      <c r="Y837" s="316">
        <v>0</v>
      </c>
      <c r="Z837" s="316">
        <v>0</v>
      </c>
      <c r="AA837" s="316">
        <v>100000</v>
      </c>
      <c r="AB837" s="313">
        <v>100000</v>
      </c>
      <c r="AC837" s="316">
        <v>500000</v>
      </c>
      <c r="AD837" s="316">
        <v>500000</v>
      </c>
      <c r="AE837" s="313">
        <v>1000000</v>
      </c>
      <c r="AF837" s="316">
        <v>25000000</v>
      </c>
      <c r="AG837" s="316">
        <v>0</v>
      </c>
      <c r="AH837" s="313">
        <v>25000000</v>
      </c>
      <c r="AI837" s="340">
        <v>1000000</v>
      </c>
      <c r="AJ837" s="236"/>
      <c r="AK837" s="236"/>
      <c r="AL837" s="234"/>
      <c r="AM837" s="219"/>
      <c r="AN837" s="219"/>
      <c r="AO837" s="219"/>
      <c r="AP837" s="219"/>
      <c r="AQ837" s="219"/>
      <c r="AR837" s="219"/>
      <c r="AS837" s="219"/>
      <c r="AT837" s="219"/>
      <c r="AU837" s="219"/>
      <c r="AV837" s="219"/>
      <c r="AW837" s="219"/>
      <c r="AX837" s="219"/>
      <c r="AY837" s="219"/>
      <c r="AZ837" s="219"/>
      <c r="BA837" s="219"/>
      <c r="BB837" s="219"/>
      <c r="BC837" s="219"/>
      <c r="BD837" s="219"/>
      <c r="BE837" s="219"/>
      <c r="BF837" s="219"/>
      <c r="BG837" s="219"/>
      <c r="BH837" s="219"/>
      <c r="BI837" s="219"/>
      <c r="BJ837" s="219"/>
    </row>
    <row r="838" spans="1:62" s="283" customFormat="1" ht="24.6" customHeight="1" x14ac:dyDescent="0.2">
      <c r="A838" s="2"/>
      <c r="B838" s="339">
        <v>120</v>
      </c>
      <c r="C838" s="313">
        <v>6330</v>
      </c>
      <c r="D838" s="313">
        <v>6363</v>
      </c>
      <c r="E838" s="314">
        <v>1</v>
      </c>
      <c r="F838" s="314">
        <v>615</v>
      </c>
      <c r="G838" s="315" t="s">
        <v>269</v>
      </c>
      <c r="H838" s="315" t="s">
        <v>1024</v>
      </c>
      <c r="I838" s="315" t="s">
        <v>269</v>
      </c>
      <c r="J838" s="315" t="s">
        <v>269</v>
      </c>
      <c r="K838" s="315" t="s">
        <v>772</v>
      </c>
      <c r="L838" s="314">
        <v>2025</v>
      </c>
      <c r="M838" s="314">
        <v>2026</v>
      </c>
      <c r="N838" s="316">
        <v>0</v>
      </c>
      <c r="O838" s="316">
        <v>560000</v>
      </c>
      <c r="P838" s="316">
        <v>0</v>
      </c>
      <c r="Q838" s="316">
        <v>0</v>
      </c>
      <c r="R838" s="316">
        <v>0</v>
      </c>
      <c r="S838" s="314"/>
      <c r="T838" s="316">
        <v>0</v>
      </c>
      <c r="U838" s="316">
        <v>0</v>
      </c>
      <c r="V838" s="316">
        <v>0</v>
      </c>
      <c r="W838" s="316">
        <v>0</v>
      </c>
      <c r="X838" s="316">
        <v>0</v>
      </c>
      <c r="Y838" s="316">
        <v>0</v>
      </c>
      <c r="Z838" s="316">
        <v>0</v>
      </c>
      <c r="AA838" s="316">
        <v>560000</v>
      </c>
      <c r="AB838" s="313">
        <v>560000</v>
      </c>
      <c r="AC838" s="316">
        <v>0</v>
      </c>
      <c r="AD838" s="316">
        <v>0</v>
      </c>
      <c r="AE838" s="313">
        <v>0</v>
      </c>
      <c r="AF838" s="316">
        <v>0</v>
      </c>
      <c r="AG838" s="316">
        <v>0</v>
      </c>
      <c r="AH838" s="313">
        <v>0</v>
      </c>
      <c r="AI838" s="340">
        <v>0</v>
      </c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s="283" customFormat="1" ht="24.6" customHeight="1" x14ac:dyDescent="0.2">
      <c r="A839" s="2"/>
      <c r="B839" s="339">
        <v>120</v>
      </c>
      <c r="C839" s="313">
        <v>6330</v>
      </c>
      <c r="D839" s="313">
        <v>6363</v>
      </c>
      <c r="E839" s="314">
        <v>2</v>
      </c>
      <c r="F839" s="314">
        <v>615</v>
      </c>
      <c r="G839" s="315" t="s">
        <v>269</v>
      </c>
      <c r="H839" s="315" t="s">
        <v>1025</v>
      </c>
      <c r="I839" s="315" t="s">
        <v>269</v>
      </c>
      <c r="J839" s="315" t="s">
        <v>269</v>
      </c>
      <c r="K839" s="315" t="s">
        <v>772</v>
      </c>
      <c r="L839" s="314">
        <v>2023</v>
      </c>
      <c r="M839" s="314">
        <v>2026</v>
      </c>
      <c r="N839" s="316">
        <v>0</v>
      </c>
      <c r="O839" s="316">
        <v>500000</v>
      </c>
      <c r="P839" s="316">
        <v>0</v>
      </c>
      <c r="Q839" s="316">
        <v>0</v>
      </c>
      <c r="R839" s="316">
        <v>0</v>
      </c>
      <c r="S839" s="314"/>
      <c r="T839" s="316">
        <v>0</v>
      </c>
      <c r="U839" s="316">
        <v>0</v>
      </c>
      <c r="V839" s="316">
        <v>0</v>
      </c>
      <c r="W839" s="316">
        <v>0</v>
      </c>
      <c r="X839" s="316">
        <v>0</v>
      </c>
      <c r="Y839" s="316">
        <v>0</v>
      </c>
      <c r="Z839" s="316">
        <v>0</v>
      </c>
      <c r="AA839" s="316">
        <v>500000</v>
      </c>
      <c r="AB839" s="313">
        <v>500000</v>
      </c>
      <c r="AC839" s="316">
        <v>0</v>
      </c>
      <c r="AD839" s="316">
        <v>0</v>
      </c>
      <c r="AE839" s="313">
        <v>0</v>
      </c>
      <c r="AF839" s="316">
        <v>0</v>
      </c>
      <c r="AG839" s="316">
        <v>0</v>
      </c>
      <c r="AH839" s="313">
        <v>0</v>
      </c>
      <c r="AI839" s="340">
        <v>0</v>
      </c>
      <c r="AJ839" s="236"/>
      <c r="AK839" s="236"/>
      <c r="AL839" s="234"/>
      <c r="AM839" s="219"/>
      <c r="AN839" s="219"/>
      <c r="AO839" s="219"/>
      <c r="AP839" s="219"/>
      <c r="AQ839" s="219"/>
      <c r="AR839" s="219"/>
      <c r="AS839" s="219"/>
      <c r="AT839" s="219"/>
      <c r="AU839" s="219"/>
      <c r="AV839" s="219"/>
      <c r="AW839" s="219"/>
      <c r="AX839" s="219"/>
      <c r="AY839" s="219"/>
      <c r="AZ839" s="219"/>
      <c r="BA839" s="219"/>
      <c r="BB839" s="219"/>
      <c r="BC839" s="219"/>
      <c r="BD839" s="219"/>
      <c r="BE839" s="219"/>
      <c r="BF839" s="219"/>
      <c r="BG839" s="219"/>
      <c r="BH839" s="219"/>
      <c r="BI839" s="219"/>
      <c r="BJ839" s="219"/>
    </row>
    <row r="840" spans="1:62" s="283" customFormat="1" ht="24.6" customHeight="1" x14ac:dyDescent="0.2">
      <c r="A840" s="2"/>
      <c r="B840" s="339">
        <v>120</v>
      </c>
      <c r="C840" s="313">
        <v>6330</v>
      </c>
      <c r="D840" s="313">
        <v>6363</v>
      </c>
      <c r="E840" s="314">
        <v>1</v>
      </c>
      <c r="F840" s="314">
        <v>615</v>
      </c>
      <c r="G840" s="315" t="s">
        <v>269</v>
      </c>
      <c r="H840" s="315" t="s">
        <v>877</v>
      </c>
      <c r="I840" s="315" t="s">
        <v>269</v>
      </c>
      <c r="J840" s="315" t="s">
        <v>269</v>
      </c>
      <c r="K840" s="315" t="s">
        <v>772</v>
      </c>
      <c r="L840" s="314">
        <v>2011</v>
      </c>
      <c r="M840" s="314">
        <v>2025</v>
      </c>
      <c r="N840" s="316">
        <v>0</v>
      </c>
      <c r="O840" s="316">
        <v>8657500</v>
      </c>
      <c r="P840" s="316">
        <v>8616500</v>
      </c>
      <c r="Q840" s="316">
        <v>0</v>
      </c>
      <c r="R840" s="316">
        <v>41000</v>
      </c>
      <c r="S840" s="314"/>
      <c r="T840" s="316">
        <v>41000</v>
      </c>
      <c r="U840" s="316">
        <v>0</v>
      </c>
      <c r="V840" s="316">
        <v>0</v>
      </c>
      <c r="W840" s="316">
        <v>0</v>
      </c>
      <c r="X840" s="316">
        <v>0</v>
      </c>
      <c r="Y840" s="316">
        <v>0</v>
      </c>
      <c r="Z840" s="316">
        <v>0</v>
      </c>
      <c r="AA840" s="316">
        <v>0</v>
      </c>
      <c r="AB840" s="313">
        <v>0</v>
      </c>
      <c r="AC840" s="316">
        <v>0</v>
      </c>
      <c r="AD840" s="316">
        <v>0</v>
      </c>
      <c r="AE840" s="313">
        <v>0</v>
      </c>
      <c r="AF840" s="316">
        <v>0</v>
      </c>
      <c r="AG840" s="316">
        <v>0</v>
      </c>
      <c r="AH840" s="313">
        <v>0</v>
      </c>
      <c r="AI840" s="340">
        <v>0</v>
      </c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s="283" customFormat="1" ht="24.6" customHeight="1" x14ac:dyDescent="0.2">
      <c r="A841" s="2"/>
      <c r="B841" s="339">
        <v>120</v>
      </c>
      <c r="C841" s="313">
        <v>6330</v>
      </c>
      <c r="D841" s="313">
        <v>6363</v>
      </c>
      <c r="E841" s="314">
        <v>3</v>
      </c>
      <c r="F841" s="314">
        <v>615</v>
      </c>
      <c r="G841" s="315" t="s">
        <v>269</v>
      </c>
      <c r="H841" s="315" t="s">
        <v>1026</v>
      </c>
      <c r="I841" s="315" t="s">
        <v>269</v>
      </c>
      <c r="J841" s="315" t="s">
        <v>269</v>
      </c>
      <c r="K841" s="315" t="s">
        <v>772</v>
      </c>
      <c r="L841" s="314">
        <v>2026</v>
      </c>
      <c r="M841" s="314">
        <v>2029</v>
      </c>
      <c r="N841" s="316">
        <v>0</v>
      </c>
      <c r="O841" s="316">
        <v>6100000</v>
      </c>
      <c r="P841" s="316">
        <v>0</v>
      </c>
      <c r="Q841" s="316">
        <v>0</v>
      </c>
      <c r="R841" s="316">
        <v>0</v>
      </c>
      <c r="S841" s="314"/>
      <c r="T841" s="316">
        <v>0</v>
      </c>
      <c r="U841" s="316">
        <v>0</v>
      </c>
      <c r="V841" s="316">
        <v>0</v>
      </c>
      <c r="W841" s="316">
        <v>0</v>
      </c>
      <c r="X841" s="316">
        <v>0</v>
      </c>
      <c r="Y841" s="316">
        <v>0</v>
      </c>
      <c r="Z841" s="316">
        <v>0</v>
      </c>
      <c r="AA841" s="316">
        <v>0</v>
      </c>
      <c r="AB841" s="313">
        <v>0</v>
      </c>
      <c r="AC841" s="316">
        <v>0</v>
      </c>
      <c r="AD841" s="316">
        <v>100000</v>
      </c>
      <c r="AE841" s="313">
        <v>100000</v>
      </c>
      <c r="AF841" s="316">
        <v>0</v>
      </c>
      <c r="AG841" s="316">
        <v>1000000</v>
      </c>
      <c r="AH841" s="313">
        <v>1000000</v>
      </c>
      <c r="AI841" s="340">
        <v>5000000</v>
      </c>
      <c r="AJ841" s="236"/>
      <c r="AK841" s="236"/>
      <c r="AL841" s="234"/>
      <c r="AM841" s="219"/>
      <c r="AN841" s="219"/>
      <c r="AO841" s="219"/>
      <c r="AP841" s="219"/>
      <c r="AQ841" s="219"/>
      <c r="AR841" s="219"/>
      <c r="AS841" s="219"/>
      <c r="AT841" s="219"/>
      <c r="AU841" s="219"/>
      <c r="AV841" s="219"/>
      <c r="AW841" s="219"/>
      <c r="AX841" s="219"/>
      <c r="AY841" s="219"/>
      <c r="AZ841" s="219"/>
      <c r="BA841" s="219"/>
      <c r="BB841" s="219"/>
      <c r="BC841" s="219"/>
      <c r="BD841" s="219"/>
      <c r="BE841" s="219"/>
      <c r="BF841" s="219"/>
      <c r="BG841" s="219"/>
      <c r="BH841" s="219"/>
      <c r="BI841" s="219"/>
      <c r="BJ841" s="219"/>
    </row>
    <row r="842" spans="1:62" s="283" customFormat="1" ht="24.6" customHeight="1" x14ac:dyDescent="0.2">
      <c r="A842" s="2"/>
      <c r="B842" s="339">
        <v>120</v>
      </c>
      <c r="C842" s="313">
        <v>6330</v>
      </c>
      <c r="D842" s="313">
        <v>6363</v>
      </c>
      <c r="E842" s="314">
        <v>5</v>
      </c>
      <c r="F842" s="314">
        <v>615</v>
      </c>
      <c r="G842" s="315" t="s">
        <v>269</v>
      </c>
      <c r="H842" s="315" t="s">
        <v>1027</v>
      </c>
      <c r="I842" s="315" t="s">
        <v>269</v>
      </c>
      <c r="J842" s="315" t="s">
        <v>269</v>
      </c>
      <c r="K842" s="315" t="s">
        <v>772</v>
      </c>
      <c r="L842" s="314">
        <v>2026</v>
      </c>
      <c r="M842" s="314">
        <v>2028</v>
      </c>
      <c r="N842" s="316">
        <v>0</v>
      </c>
      <c r="O842" s="316">
        <v>10620000</v>
      </c>
      <c r="P842" s="316">
        <v>0</v>
      </c>
      <c r="Q842" s="316">
        <v>0</v>
      </c>
      <c r="R842" s="316">
        <v>0</v>
      </c>
      <c r="S842" s="314"/>
      <c r="T842" s="316">
        <v>0</v>
      </c>
      <c r="U842" s="316">
        <v>0</v>
      </c>
      <c r="V842" s="316">
        <v>0</v>
      </c>
      <c r="W842" s="316">
        <v>0</v>
      </c>
      <c r="X842" s="316">
        <v>0</v>
      </c>
      <c r="Y842" s="316">
        <v>0</v>
      </c>
      <c r="Z842" s="316">
        <v>0</v>
      </c>
      <c r="AA842" s="316">
        <v>620000</v>
      </c>
      <c r="AB842" s="313">
        <v>620000</v>
      </c>
      <c r="AC842" s="316">
        <v>0</v>
      </c>
      <c r="AD842" s="316">
        <v>0</v>
      </c>
      <c r="AE842" s="313">
        <v>0</v>
      </c>
      <c r="AF842" s="316">
        <v>0</v>
      </c>
      <c r="AG842" s="316">
        <v>10000000</v>
      </c>
      <c r="AH842" s="313">
        <v>10000000</v>
      </c>
      <c r="AI842" s="340">
        <v>0</v>
      </c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s="283" customFormat="1" ht="24.6" customHeight="1" x14ac:dyDescent="0.2">
      <c r="A843" s="2"/>
      <c r="B843" s="339">
        <v>120</v>
      </c>
      <c r="C843" s="313">
        <v>6330</v>
      </c>
      <c r="D843" s="313">
        <v>6363</v>
      </c>
      <c r="E843" s="314">
        <v>1</v>
      </c>
      <c r="F843" s="314">
        <v>615</v>
      </c>
      <c r="G843" s="315" t="s">
        <v>269</v>
      </c>
      <c r="H843" s="315" t="s">
        <v>1028</v>
      </c>
      <c r="I843" s="315" t="s">
        <v>269</v>
      </c>
      <c r="J843" s="315" t="s">
        <v>269</v>
      </c>
      <c r="K843" s="315" t="s">
        <v>772</v>
      </c>
      <c r="L843" s="314">
        <v>2025</v>
      </c>
      <c r="M843" s="314">
        <v>2026</v>
      </c>
      <c r="N843" s="316">
        <v>0</v>
      </c>
      <c r="O843" s="316">
        <v>360000</v>
      </c>
      <c r="P843" s="316">
        <v>0</v>
      </c>
      <c r="Q843" s="316">
        <v>0</v>
      </c>
      <c r="R843" s="316">
        <v>0</v>
      </c>
      <c r="S843" s="314"/>
      <c r="T843" s="316">
        <v>0</v>
      </c>
      <c r="U843" s="316">
        <v>0</v>
      </c>
      <c r="V843" s="316">
        <v>0</v>
      </c>
      <c r="W843" s="316">
        <v>0</v>
      </c>
      <c r="X843" s="316">
        <v>0</v>
      </c>
      <c r="Y843" s="316">
        <v>0</v>
      </c>
      <c r="Z843" s="316">
        <v>0</v>
      </c>
      <c r="AA843" s="316">
        <v>360000</v>
      </c>
      <c r="AB843" s="313">
        <v>360000</v>
      </c>
      <c r="AC843" s="316">
        <v>0</v>
      </c>
      <c r="AD843" s="316">
        <v>0</v>
      </c>
      <c r="AE843" s="313">
        <v>0</v>
      </c>
      <c r="AF843" s="316">
        <v>0</v>
      </c>
      <c r="AG843" s="316">
        <v>0</v>
      </c>
      <c r="AH843" s="313">
        <v>0</v>
      </c>
      <c r="AI843" s="340">
        <v>0</v>
      </c>
      <c r="AJ843" s="236"/>
      <c r="AK843" s="236"/>
      <c r="AL843" s="234"/>
      <c r="AM843" s="219"/>
      <c r="AN843" s="219"/>
      <c r="AO843" s="219"/>
      <c r="AP843" s="219"/>
      <c r="AQ843" s="219"/>
      <c r="AR843" s="219"/>
      <c r="AS843" s="219"/>
      <c r="AT843" s="219"/>
      <c r="AU843" s="219"/>
      <c r="AV843" s="219"/>
      <c r="AW843" s="219"/>
      <c r="AX843" s="219"/>
      <c r="AY843" s="219"/>
      <c r="AZ843" s="219"/>
      <c r="BA843" s="219"/>
      <c r="BB843" s="219"/>
      <c r="BC843" s="219"/>
      <c r="BD843" s="219"/>
      <c r="BE843" s="219"/>
      <c r="BF843" s="219"/>
      <c r="BG843" s="219"/>
      <c r="BH843" s="219"/>
      <c r="BI843" s="219"/>
      <c r="BJ843" s="219"/>
    </row>
    <row r="844" spans="1:62" s="283" customFormat="1" ht="24.6" customHeight="1" x14ac:dyDescent="0.2">
      <c r="A844" s="2"/>
      <c r="B844" s="339">
        <v>120</v>
      </c>
      <c r="C844" s="313">
        <v>6330</v>
      </c>
      <c r="D844" s="313">
        <v>6363</v>
      </c>
      <c r="E844" s="314">
        <v>1</v>
      </c>
      <c r="F844" s="314">
        <v>615</v>
      </c>
      <c r="G844" s="315" t="s">
        <v>269</v>
      </c>
      <c r="H844" s="315" t="s">
        <v>1029</v>
      </c>
      <c r="I844" s="315" t="s">
        <v>269</v>
      </c>
      <c r="J844" s="315" t="s">
        <v>269</v>
      </c>
      <c r="K844" s="315" t="s">
        <v>772</v>
      </c>
      <c r="L844" s="314">
        <v>2024</v>
      </c>
      <c r="M844" s="314">
        <v>2026</v>
      </c>
      <c r="N844" s="316">
        <v>0</v>
      </c>
      <c r="O844" s="316">
        <v>750000</v>
      </c>
      <c r="P844" s="316">
        <v>0</v>
      </c>
      <c r="Q844" s="316">
        <v>50000</v>
      </c>
      <c r="R844" s="316">
        <v>0</v>
      </c>
      <c r="S844" s="314"/>
      <c r="T844" s="316">
        <v>0</v>
      </c>
      <c r="U844" s="316">
        <v>0</v>
      </c>
      <c r="V844" s="316">
        <v>0</v>
      </c>
      <c r="W844" s="316">
        <v>0</v>
      </c>
      <c r="X844" s="316">
        <v>0</v>
      </c>
      <c r="Y844" s="316">
        <v>0</v>
      </c>
      <c r="Z844" s="316">
        <v>0</v>
      </c>
      <c r="AA844" s="316">
        <v>700000</v>
      </c>
      <c r="AB844" s="313">
        <v>700000</v>
      </c>
      <c r="AC844" s="316">
        <v>0</v>
      </c>
      <c r="AD844" s="316">
        <v>0</v>
      </c>
      <c r="AE844" s="313">
        <v>0</v>
      </c>
      <c r="AF844" s="316">
        <v>0</v>
      </c>
      <c r="AG844" s="316">
        <v>0</v>
      </c>
      <c r="AH844" s="313">
        <v>0</v>
      </c>
      <c r="AI844" s="340">
        <v>0</v>
      </c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s="283" customFormat="1" ht="24.6" customHeight="1" x14ac:dyDescent="0.2">
      <c r="A845" s="2"/>
      <c r="B845" s="339">
        <v>120</v>
      </c>
      <c r="C845" s="313">
        <v>6330</v>
      </c>
      <c r="D845" s="313">
        <v>6363</v>
      </c>
      <c r="E845" s="314">
        <v>3</v>
      </c>
      <c r="F845" s="314">
        <v>615</v>
      </c>
      <c r="G845" s="315" t="s">
        <v>269</v>
      </c>
      <c r="H845" s="315" t="s">
        <v>1030</v>
      </c>
      <c r="I845" s="315" t="s">
        <v>269</v>
      </c>
      <c r="J845" s="315" t="s">
        <v>269</v>
      </c>
      <c r="K845" s="315" t="s">
        <v>772</v>
      </c>
      <c r="L845" s="314">
        <v>2025</v>
      </c>
      <c r="M845" s="314">
        <v>2027</v>
      </c>
      <c r="N845" s="316">
        <v>0</v>
      </c>
      <c r="O845" s="316">
        <v>1450000</v>
      </c>
      <c r="P845" s="316">
        <v>0</v>
      </c>
      <c r="Q845" s="316">
        <v>0</v>
      </c>
      <c r="R845" s="316">
        <v>0</v>
      </c>
      <c r="S845" s="314"/>
      <c r="T845" s="316">
        <v>0</v>
      </c>
      <c r="U845" s="316">
        <v>0</v>
      </c>
      <c r="V845" s="316">
        <v>0</v>
      </c>
      <c r="W845" s="316">
        <v>0</v>
      </c>
      <c r="X845" s="316">
        <v>0</v>
      </c>
      <c r="Y845" s="316">
        <v>0</v>
      </c>
      <c r="Z845" s="316">
        <v>0</v>
      </c>
      <c r="AA845" s="316">
        <v>450000</v>
      </c>
      <c r="AB845" s="313">
        <v>450000</v>
      </c>
      <c r="AC845" s="316">
        <v>0</v>
      </c>
      <c r="AD845" s="316">
        <v>1000000</v>
      </c>
      <c r="AE845" s="313">
        <v>1000000</v>
      </c>
      <c r="AF845" s="316">
        <v>0</v>
      </c>
      <c r="AG845" s="316">
        <v>0</v>
      </c>
      <c r="AH845" s="313">
        <v>0</v>
      </c>
      <c r="AI845" s="340">
        <v>0</v>
      </c>
      <c r="AJ845" s="236"/>
      <c r="AK845" s="236"/>
      <c r="AL845" s="234"/>
      <c r="AM845" s="219"/>
      <c r="AN845" s="219"/>
      <c r="AO845" s="219"/>
      <c r="AP845" s="219"/>
      <c r="AQ845" s="219"/>
      <c r="AR845" s="219"/>
      <c r="AS845" s="219"/>
      <c r="AT845" s="219"/>
      <c r="AU845" s="219"/>
      <c r="AV845" s="219"/>
      <c r="AW845" s="219"/>
      <c r="AX845" s="219"/>
      <c r="AY845" s="219"/>
      <c r="AZ845" s="219"/>
      <c r="BA845" s="219"/>
      <c r="BB845" s="219"/>
      <c r="BC845" s="219"/>
      <c r="BD845" s="219"/>
      <c r="BE845" s="219"/>
      <c r="BF845" s="219"/>
      <c r="BG845" s="219"/>
      <c r="BH845" s="219"/>
      <c r="BI845" s="219"/>
      <c r="BJ845" s="219"/>
    </row>
    <row r="846" spans="1:62" s="283" customFormat="1" ht="24.6" customHeight="1" x14ac:dyDescent="0.2">
      <c r="A846" s="2"/>
      <c r="B846" s="339">
        <v>120</v>
      </c>
      <c r="C846" s="313">
        <v>6330</v>
      </c>
      <c r="D846" s="313">
        <v>6363</v>
      </c>
      <c r="E846" s="314">
        <v>2</v>
      </c>
      <c r="F846" s="314">
        <v>615</v>
      </c>
      <c r="G846" s="315" t="s">
        <v>269</v>
      </c>
      <c r="H846" s="315" t="s">
        <v>800</v>
      </c>
      <c r="I846" s="315" t="s">
        <v>269</v>
      </c>
      <c r="J846" s="315" t="s">
        <v>269</v>
      </c>
      <c r="K846" s="315" t="s">
        <v>772</v>
      </c>
      <c r="L846" s="314">
        <v>2024</v>
      </c>
      <c r="M846" s="314">
        <v>2029</v>
      </c>
      <c r="N846" s="316">
        <v>0</v>
      </c>
      <c r="O846" s="316">
        <v>13090000</v>
      </c>
      <c r="P846" s="316">
        <v>0</v>
      </c>
      <c r="Q846" s="316">
        <v>40000</v>
      </c>
      <c r="R846" s="316">
        <v>500000</v>
      </c>
      <c r="S846" s="314"/>
      <c r="T846" s="316">
        <v>500000</v>
      </c>
      <c r="U846" s="316">
        <v>0</v>
      </c>
      <c r="V846" s="316">
        <v>0</v>
      </c>
      <c r="W846" s="316">
        <v>0</v>
      </c>
      <c r="X846" s="316">
        <v>0</v>
      </c>
      <c r="Y846" s="316">
        <v>0</v>
      </c>
      <c r="Z846" s="316">
        <v>0</v>
      </c>
      <c r="AA846" s="316">
        <v>0</v>
      </c>
      <c r="AB846" s="313">
        <v>0</v>
      </c>
      <c r="AC846" s="316">
        <v>4000000</v>
      </c>
      <c r="AD846" s="316">
        <v>1000000</v>
      </c>
      <c r="AE846" s="313">
        <v>5000000</v>
      </c>
      <c r="AF846" s="316">
        <v>4813000</v>
      </c>
      <c r="AG846" s="316">
        <v>1737000</v>
      </c>
      <c r="AH846" s="313">
        <v>6550000</v>
      </c>
      <c r="AI846" s="340">
        <v>1000000</v>
      </c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s="283" customFormat="1" ht="24.6" customHeight="1" x14ac:dyDescent="0.2">
      <c r="A847" s="2"/>
      <c r="B847" s="339">
        <v>120</v>
      </c>
      <c r="C847" s="313">
        <v>6330</v>
      </c>
      <c r="D847" s="313">
        <v>6363</v>
      </c>
      <c r="E847" s="314">
        <v>3</v>
      </c>
      <c r="F847" s="314">
        <v>615</v>
      </c>
      <c r="G847" s="315" t="s">
        <v>269</v>
      </c>
      <c r="H847" s="315" t="s">
        <v>1031</v>
      </c>
      <c r="I847" s="315" t="s">
        <v>269</v>
      </c>
      <c r="J847" s="315" t="s">
        <v>269</v>
      </c>
      <c r="K847" s="315" t="s">
        <v>772</v>
      </c>
      <c r="L847" s="314">
        <v>2024</v>
      </c>
      <c r="M847" s="314">
        <v>2027</v>
      </c>
      <c r="N847" s="316">
        <v>0</v>
      </c>
      <c r="O847" s="316">
        <v>1950000</v>
      </c>
      <c r="P847" s="316">
        <v>0</v>
      </c>
      <c r="Q847" s="316">
        <v>50000</v>
      </c>
      <c r="R847" s="316">
        <v>0</v>
      </c>
      <c r="S847" s="314"/>
      <c r="T847" s="316">
        <v>0</v>
      </c>
      <c r="U847" s="316">
        <v>0</v>
      </c>
      <c r="V847" s="316">
        <v>0</v>
      </c>
      <c r="W847" s="316">
        <v>0</v>
      </c>
      <c r="X847" s="316">
        <v>0</v>
      </c>
      <c r="Y847" s="316">
        <v>0</v>
      </c>
      <c r="Z847" s="316">
        <v>0</v>
      </c>
      <c r="AA847" s="316">
        <v>400000</v>
      </c>
      <c r="AB847" s="313">
        <v>400000</v>
      </c>
      <c r="AC847" s="316">
        <v>0</v>
      </c>
      <c r="AD847" s="316">
        <v>1500000</v>
      </c>
      <c r="AE847" s="313">
        <v>1500000</v>
      </c>
      <c r="AF847" s="316">
        <v>0</v>
      </c>
      <c r="AG847" s="316">
        <v>0</v>
      </c>
      <c r="AH847" s="313">
        <v>0</v>
      </c>
      <c r="AI847" s="340">
        <v>0</v>
      </c>
      <c r="AJ847" s="236"/>
      <c r="AK847" s="236"/>
      <c r="AL847" s="234"/>
      <c r="AM847" s="219"/>
      <c r="AN847" s="219"/>
      <c r="AO847" s="219"/>
      <c r="AP847" s="219"/>
      <c r="AQ847" s="219"/>
      <c r="AR847" s="219"/>
      <c r="AS847" s="219"/>
      <c r="AT847" s="219"/>
      <c r="AU847" s="219"/>
      <c r="AV847" s="219"/>
      <c r="AW847" s="219"/>
      <c r="AX847" s="219"/>
      <c r="AY847" s="219"/>
      <c r="AZ847" s="219"/>
      <c r="BA847" s="219"/>
      <c r="BB847" s="219"/>
      <c r="BC847" s="219"/>
      <c r="BD847" s="219"/>
      <c r="BE847" s="219"/>
      <c r="BF847" s="219"/>
      <c r="BG847" s="219"/>
      <c r="BH847" s="219"/>
      <c r="BI847" s="219"/>
      <c r="BJ847" s="219"/>
    </row>
    <row r="848" spans="1:62" s="283" customFormat="1" ht="24.6" customHeight="1" x14ac:dyDescent="0.2">
      <c r="A848" s="2"/>
      <c r="B848" s="339">
        <v>120</v>
      </c>
      <c r="C848" s="313">
        <v>6330</v>
      </c>
      <c r="D848" s="313">
        <v>6363</v>
      </c>
      <c r="E848" s="314">
        <v>3</v>
      </c>
      <c r="F848" s="314">
        <v>615</v>
      </c>
      <c r="G848" s="315" t="s">
        <v>269</v>
      </c>
      <c r="H848" s="315" t="s">
        <v>1032</v>
      </c>
      <c r="I848" s="315" t="s">
        <v>269</v>
      </c>
      <c r="J848" s="315" t="s">
        <v>269</v>
      </c>
      <c r="K848" s="315" t="s">
        <v>772</v>
      </c>
      <c r="L848" s="314">
        <v>2025</v>
      </c>
      <c r="M848" s="314">
        <v>2026</v>
      </c>
      <c r="N848" s="316">
        <v>0</v>
      </c>
      <c r="O848" s="316">
        <v>500000</v>
      </c>
      <c r="P848" s="316">
        <v>0</v>
      </c>
      <c r="Q848" s="316">
        <v>0</v>
      </c>
      <c r="R848" s="316">
        <v>0</v>
      </c>
      <c r="S848" s="314"/>
      <c r="T848" s="316">
        <v>0</v>
      </c>
      <c r="U848" s="316">
        <v>0</v>
      </c>
      <c r="V848" s="316">
        <v>0</v>
      </c>
      <c r="W848" s="316">
        <v>0</v>
      </c>
      <c r="X848" s="316">
        <v>0</v>
      </c>
      <c r="Y848" s="316">
        <v>0</v>
      </c>
      <c r="Z848" s="316">
        <v>0</v>
      </c>
      <c r="AA848" s="316">
        <v>500000</v>
      </c>
      <c r="AB848" s="313">
        <v>500000</v>
      </c>
      <c r="AC848" s="316">
        <v>0</v>
      </c>
      <c r="AD848" s="316">
        <v>0</v>
      </c>
      <c r="AE848" s="313">
        <v>0</v>
      </c>
      <c r="AF848" s="316">
        <v>0</v>
      </c>
      <c r="AG848" s="316">
        <v>0</v>
      </c>
      <c r="AH848" s="313">
        <v>0</v>
      </c>
      <c r="AI848" s="340">
        <v>0</v>
      </c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s="283" customFormat="1" ht="24.6" customHeight="1" x14ac:dyDescent="0.2">
      <c r="A849" s="2"/>
      <c r="B849" s="339">
        <v>120</v>
      </c>
      <c r="C849" s="313">
        <v>6330</v>
      </c>
      <c r="D849" s="313">
        <v>6363</v>
      </c>
      <c r="E849" s="314">
        <v>1</v>
      </c>
      <c r="F849" s="314">
        <v>615</v>
      </c>
      <c r="G849" s="315" t="s">
        <v>269</v>
      </c>
      <c r="H849" s="315" t="s">
        <v>1033</v>
      </c>
      <c r="I849" s="315" t="s">
        <v>269</v>
      </c>
      <c r="J849" s="315" t="s">
        <v>269</v>
      </c>
      <c r="K849" s="315" t="s">
        <v>772</v>
      </c>
      <c r="L849" s="314">
        <v>2024</v>
      </c>
      <c r="M849" s="314">
        <v>2027</v>
      </c>
      <c r="N849" s="316">
        <v>0</v>
      </c>
      <c r="O849" s="316">
        <v>3089000</v>
      </c>
      <c r="P849" s="316">
        <v>0</v>
      </c>
      <c r="Q849" s="316">
        <v>89000</v>
      </c>
      <c r="R849" s="316">
        <v>0</v>
      </c>
      <c r="S849" s="314"/>
      <c r="T849" s="316">
        <v>0</v>
      </c>
      <c r="U849" s="316">
        <v>0</v>
      </c>
      <c r="V849" s="316">
        <v>0</v>
      </c>
      <c r="W849" s="316">
        <v>0</v>
      </c>
      <c r="X849" s="316">
        <v>0</v>
      </c>
      <c r="Y849" s="316">
        <v>0</v>
      </c>
      <c r="Z849" s="316">
        <v>0</v>
      </c>
      <c r="AA849" s="316">
        <v>2500000</v>
      </c>
      <c r="AB849" s="313">
        <v>2500000</v>
      </c>
      <c r="AC849" s="316">
        <v>0</v>
      </c>
      <c r="AD849" s="316">
        <v>500000</v>
      </c>
      <c r="AE849" s="313">
        <v>500000</v>
      </c>
      <c r="AF849" s="316">
        <v>0</v>
      </c>
      <c r="AG849" s="316">
        <v>0</v>
      </c>
      <c r="AH849" s="313">
        <v>0</v>
      </c>
      <c r="AI849" s="340">
        <v>0</v>
      </c>
      <c r="AJ849" s="236"/>
      <c r="AK849" s="236"/>
      <c r="AL849" s="234"/>
      <c r="AM849" s="219"/>
      <c r="AN849" s="219"/>
      <c r="AO849" s="219"/>
      <c r="AP849" s="219"/>
      <c r="AQ849" s="219"/>
      <c r="AR849" s="219"/>
      <c r="AS849" s="219"/>
      <c r="AT849" s="219"/>
      <c r="AU849" s="219"/>
      <c r="AV849" s="219"/>
      <c r="AW849" s="219"/>
      <c r="AX849" s="219"/>
      <c r="AY849" s="219"/>
      <c r="AZ849" s="219"/>
      <c r="BA849" s="219"/>
      <c r="BB849" s="219"/>
      <c r="BC849" s="219"/>
      <c r="BD849" s="219"/>
      <c r="BE849" s="219"/>
      <c r="BF849" s="219"/>
      <c r="BG849" s="219"/>
      <c r="BH849" s="219"/>
      <c r="BI849" s="219"/>
      <c r="BJ849" s="219"/>
    </row>
    <row r="850" spans="1:62" s="283" customFormat="1" ht="24.6" customHeight="1" x14ac:dyDescent="0.2">
      <c r="A850" s="2"/>
      <c r="B850" s="339">
        <v>120</v>
      </c>
      <c r="C850" s="313">
        <v>6330</v>
      </c>
      <c r="D850" s="313">
        <v>6363</v>
      </c>
      <c r="E850" s="314">
        <v>1</v>
      </c>
      <c r="F850" s="314">
        <v>615</v>
      </c>
      <c r="G850" s="315" t="s">
        <v>269</v>
      </c>
      <c r="H850" s="315" t="s">
        <v>1034</v>
      </c>
      <c r="I850" s="315" t="s">
        <v>269</v>
      </c>
      <c r="J850" s="315" t="s">
        <v>269</v>
      </c>
      <c r="K850" s="315" t="s">
        <v>772</v>
      </c>
      <c r="L850" s="314">
        <v>2024</v>
      </c>
      <c r="M850" s="314">
        <v>2026</v>
      </c>
      <c r="N850" s="316">
        <v>0</v>
      </c>
      <c r="O850" s="316">
        <v>450000</v>
      </c>
      <c r="P850" s="316">
        <v>0</v>
      </c>
      <c r="Q850" s="316">
        <v>150000</v>
      </c>
      <c r="R850" s="316">
        <v>0</v>
      </c>
      <c r="S850" s="314"/>
      <c r="T850" s="316">
        <v>0</v>
      </c>
      <c r="U850" s="316">
        <v>0</v>
      </c>
      <c r="V850" s="316">
        <v>0</v>
      </c>
      <c r="W850" s="316">
        <v>0</v>
      </c>
      <c r="X850" s="316">
        <v>0</v>
      </c>
      <c r="Y850" s="316">
        <v>0</v>
      </c>
      <c r="Z850" s="316">
        <v>0</v>
      </c>
      <c r="AA850" s="316">
        <v>300000</v>
      </c>
      <c r="AB850" s="313">
        <v>300000</v>
      </c>
      <c r="AC850" s="316">
        <v>0</v>
      </c>
      <c r="AD850" s="316">
        <v>0</v>
      </c>
      <c r="AE850" s="313">
        <v>0</v>
      </c>
      <c r="AF850" s="316">
        <v>0</v>
      </c>
      <c r="AG850" s="316">
        <v>0</v>
      </c>
      <c r="AH850" s="313">
        <v>0</v>
      </c>
      <c r="AI850" s="340">
        <v>0</v>
      </c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s="283" customFormat="1" ht="24.6" customHeight="1" x14ac:dyDescent="0.2">
      <c r="A851" s="2"/>
      <c r="B851" s="339">
        <v>120</v>
      </c>
      <c r="C851" s="313">
        <v>6330</v>
      </c>
      <c r="D851" s="313">
        <v>6363</v>
      </c>
      <c r="E851" s="314">
        <v>5</v>
      </c>
      <c r="F851" s="314">
        <v>615</v>
      </c>
      <c r="G851" s="315" t="s">
        <v>269</v>
      </c>
      <c r="H851" s="315" t="s">
        <v>1035</v>
      </c>
      <c r="I851" s="315" t="s">
        <v>269</v>
      </c>
      <c r="J851" s="315" t="s">
        <v>269</v>
      </c>
      <c r="K851" s="315" t="s">
        <v>772</v>
      </c>
      <c r="L851" s="314">
        <v>2026</v>
      </c>
      <c r="M851" s="314">
        <v>2027</v>
      </c>
      <c r="N851" s="316">
        <v>0</v>
      </c>
      <c r="O851" s="316">
        <v>1075000</v>
      </c>
      <c r="P851" s="316">
        <v>0</v>
      </c>
      <c r="Q851" s="316">
        <v>0</v>
      </c>
      <c r="R851" s="316">
        <v>0</v>
      </c>
      <c r="S851" s="314"/>
      <c r="T851" s="316">
        <v>0</v>
      </c>
      <c r="U851" s="316">
        <v>0</v>
      </c>
      <c r="V851" s="316">
        <v>0</v>
      </c>
      <c r="W851" s="316">
        <v>0</v>
      </c>
      <c r="X851" s="316">
        <v>0</v>
      </c>
      <c r="Y851" s="316">
        <v>0</v>
      </c>
      <c r="Z851" s="316">
        <v>0</v>
      </c>
      <c r="AA851" s="316">
        <v>325000</v>
      </c>
      <c r="AB851" s="313">
        <v>325000</v>
      </c>
      <c r="AC851" s="316">
        <v>0</v>
      </c>
      <c r="AD851" s="316">
        <v>750000</v>
      </c>
      <c r="AE851" s="313">
        <v>750000</v>
      </c>
      <c r="AF851" s="316">
        <v>0</v>
      </c>
      <c r="AG851" s="316">
        <v>0</v>
      </c>
      <c r="AH851" s="313">
        <v>0</v>
      </c>
      <c r="AI851" s="340">
        <v>0</v>
      </c>
      <c r="AJ851" s="236"/>
      <c r="AK851" s="236"/>
      <c r="AL851" s="234"/>
      <c r="AM851" s="219"/>
      <c r="AN851" s="219"/>
      <c r="AO851" s="219"/>
      <c r="AP851" s="219"/>
      <c r="AQ851" s="219"/>
      <c r="AR851" s="219"/>
      <c r="AS851" s="219"/>
      <c r="AT851" s="219"/>
      <c r="AU851" s="219"/>
      <c r="AV851" s="219"/>
      <c r="AW851" s="219"/>
      <c r="AX851" s="219"/>
      <c r="AY851" s="219"/>
      <c r="AZ851" s="219"/>
      <c r="BA851" s="219"/>
      <c r="BB851" s="219"/>
      <c r="BC851" s="219"/>
      <c r="BD851" s="219"/>
      <c r="BE851" s="219"/>
      <c r="BF851" s="219"/>
      <c r="BG851" s="219"/>
      <c r="BH851" s="219"/>
      <c r="BI851" s="219"/>
      <c r="BJ851" s="219"/>
    </row>
    <row r="852" spans="1:62" s="283" customFormat="1" ht="24.6" customHeight="1" x14ac:dyDescent="0.2">
      <c r="A852" s="2"/>
      <c r="B852" s="339">
        <v>120</v>
      </c>
      <c r="C852" s="313">
        <v>6330</v>
      </c>
      <c r="D852" s="313">
        <v>6363</v>
      </c>
      <c r="E852" s="314">
        <v>1</v>
      </c>
      <c r="F852" s="314">
        <v>615</v>
      </c>
      <c r="G852" s="315" t="s">
        <v>269</v>
      </c>
      <c r="H852" s="315" t="s">
        <v>1036</v>
      </c>
      <c r="I852" s="315" t="s">
        <v>269</v>
      </c>
      <c r="J852" s="315" t="s">
        <v>269</v>
      </c>
      <c r="K852" s="315" t="s">
        <v>772</v>
      </c>
      <c r="L852" s="314">
        <v>2023</v>
      </c>
      <c r="M852" s="314">
        <v>2026</v>
      </c>
      <c r="N852" s="316">
        <v>0</v>
      </c>
      <c r="O852" s="316">
        <v>7742035</v>
      </c>
      <c r="P852" s="316">
        <v>222035</v>
      </c>
      <c r="Q852" s="316">
        <v>4520000</v>
      </c>
      <c r="R852" s="316">
        <v>0</v>
      </c>
      <c r="S852" s="314"/>
      <c r="T852" s="316">
        <v>0</v>
      </c>
      <c r="U852" s="316">
        <v>0</v>
      </c>
      <c r="V852" s="316">
        <v>0</v>
      </c>
      <c r="W852" s="316">
        <v>0</v>
      </c>
      <c r="X852" s="316">
        <v>0</v>
      </c>
      <c r="Y852" s="316">
        <v>0</v>
      </c>
      <c r="Z852" s="316">
        <v>0</v>
      </c>
      <c r="AA852" s="316">
        <v>3000000</v>
      </c>
      <c r="AB852" s="313">
        <v>3000000</v>
      </c>
      <c r="AC852" s="316">
        <v>0</v>
      </c>
      <c r="AD852" s="316">
        <v>0</v>
      </c>
      <c r="AE852" s="313">
        <v>0</v>
      </c>
      <c r="AF852" s="316">
        <v>0</v>
      </c>
      <c r="AG852" s="316">
        <v>0</v>
      </c>
      <c r="AH852" s="313">
        <v>0</v>
      </c>
      <c r="AI852" s="340">
        <v>0</v>
      </c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s="283" customFormat="1" ht="24.6" customHeight="1" x14ac:dyDescent="0.2">
      <c r="A853" s="2"/>
      <c r="B853" s="339">
        <v>120</v>
      </c>
      <c r="C853" s="313">
        <v>6330</v>
      </c>
      <c r="D853" s="313">
        <v>6363</v>
      </c>
      <c r="E853" s="314">
        <v>4</v>
      </c>
      <c r="F853" s="314">
        <v>615</v>
      </c>
      <c r="G853" s="315" t="s">
        <v>269</v>
      </c>
      <c r="H853" s="315" t="s">
        <v>1037</v>
      </c>
      <c r="I853" s="315" t="s">
        <v>269</v>
      </c>
      <c r="J853" s="315" t="s">
        <v>269</v>
      </c>
      <c r="K853" s="315" t="s">
        <v>772</v>
      </c>
      <c r="L853" s="314">
        <v>2024</v>
      </c>
      <c r="M853" s="314">
        <v>2027</v>
      </c>
      <c r="N853" s="316">
        <v>0</v>
      </c>
      <c r="O853" s="316">
        <v>1050000</v>
      </c>
      <c r="P853" s="316">
        <v>0</v>
      </c>
      <c r="Q853" s="316">
        <v>50000</v>
      </c>
      <c r="R853" s="316">
        <v>0</v>
      </c>
      <c r="S853" s="314"/>
      <c r="T853" s="316">
        <v>0</v>
      </c>
      <c r="U853" s="316">
        <v>0</v>
      </c>
      <c r="V853" s="316">
        <v>0</v>
      </c>
      <c r="W853" s="316">
        <v>0</v>
      </c>
      <c r="X853" s="316">
        <v>0</v>
      </c>
      <c r="Y853" s="316">
        <v>0</v>
      </c>
      <c r="Z853" s="316">
        <v>0</v>
      </c>
      <c r="AA853" s="316">
        <v>400000</v>
      </c>
      <c r="AB853" s="313">
        <v>400000</v>
      </c>
      <c r="AC853" s="316">
        <v>0</v>
      </c>
      <c r="AD853" s="316">
        <v>600000</v>
      </c>
      <c r="AE853" s="313">
        <v>600000</v>
      </c>
      <c r="AF853" s="316">
        <v>0</v>
      </c>
      <c r="AG853" s="316">
        <v>0</v>
      </c>
      <c r="AH853" s="313">
        <v>0</v>
      </c>
      <c r="AI853" s="340">
        <v>0</v>
      </c>
      <c r="AJ853" s="236"/>
      <c r="AK853" s="236"/>
      <c r="AL853" s="234"/>
      <c r="AM853" s="219"/>
      <c r="AN853" s="219"/>
      <c r="AO853" s="219"/>
      <c r="AP853" s="219"/>
      <c r="AQ853" s="219"/>
      <c r="AR853" s="219"/>
      <c r="AS853" s="219"/>
      <c r="AT853" s="219"/>
      <c r="AU853" s="219"/>
      <c r="AV853" s="219"/>
      <c r="AW853" s="219"/>
      <c r="AX853" s="219"/>
      <c r="AY853" s="219"/>
      <c r="AZ853" s="219"/>
      <c r="BA853" s="219"/>
      <c r="BB853" s="219"/>
      <c r="BC853" s="219"/>
      <c r="BD853" s="219"/>
      <c r="BE853" s="219"/>
      <c r="BF853" s="219"/>
      <c r="BG853" s="219"/>
      <c r="BH853" s="219"/>
      <c r="BI853" s="219"/>
      <c r="BJ853" s="219"/>
    </row>
    <row r="854" spans="1:62" s="283" customFormat="1" ht="24.6" customHeight="1" x14ac:dyDescent="0.2">
      <c r="A854" s="2"/>
      <c r="B854" s="339">
        <v>120</v>
      </c>
      <c r="C854" s="313">
        <v>6330</v>
      </c>
      <c r="D854" s="313">
        <v>6363</v>
      </c>
      <c r="E854" s="314">
        <v>1</v>
      </c>
      <c r="F854" s="314">
        <v>615</v>
      </c>
      <c r="G854" s="315" t="s">
        <v>269</v>
      </c>
      <c r="H854" s="315" t="s">
        <v>1038</v>
      </c>
      <c r="I854" s="315" t="s">
        <v>269</v>
      </c>
      <c r="J854" s="315" t="s">
        <v>269</v>
      </c>
      <c r="K854" s="315" t="s">
        <v>772</v>
      </c>
      <c r="L854" s="314">
        <v>2023</v>
      </c>
      <c r="M854" s="314">
        <v>2025</v>
      </c>
      <c r="N854" s="316">
        <v>0</v>
      </c>
      <c r="O854" s="316">
        <v>2262000</v>
      </c>
      <c r="P854" s="316">
        <v>45000</v>
      </c>
      <c r="Q854" s="316">
        <v>117000</v>
      </c>
      <c r="R854" s="316">
        <v>2100000</v>
      </c>
      <c r="S854" s="314"/>
      <c r="T854" s="316">
        <v>0</v>
      </c>
      <c r="U854" s="316">
        <v>1470000</v>
      </c>
      <c r="V854" s="316">
        <v>0</v>
      </c>
      <c r="W854" s="316">
        <v>0</v>
      </c>
      <c r="X854" s="316">
        <v>0</v>
      </c>
      <c r="Y854" s="316">
        <v>630000</v>
      </c>
      <c r="Z854" s="316">
        <v>0</v>
      </c>
      <c r="AA854" s="316">
        <v>0</v>
      </c>
      <c r="AB854" s="313">
        <v>0</v>
      </c>
      <c r="AC854" s="316">
        <v>0</v>
      </c>
      <c r="AD854" s="316">
        <v>0</v>
      </c>
      <c r="AE854" s="313">
        <v>0</v>
      </c>
      <c r="AF854" s="316">
        <v>0</v>
      </c>
      <c r="AG854" s="316">
        <v>0</v>
      </c>
      <c r="AH854" s="313">
        <v>0</v>
      </c>
      <c r="AI854" s="340">
        <v>0</v>
      </c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s="283" customFormat="1" ht="24.6" customHeight="1" x14ac:dyDescent="0.2">
      <c r="A855" s="2"/>
      <c r="B855" s="339">
        <v>120</v>
      </c>
      <c r="C855" s="313">
        <v>6330</v>
      </c>
      <c r="D855" s="313">
        <v>6363</v>
      </c>
      <c r="E855" s="314">
        <v>5</v>
      </c>
      <c r="F855" s="314">
        <v>615</v>
      </c>
      <c r="G855" s="315" t="s">
        <v>269</v>
      </c>
      <c r="H855" s="315" t="s">
        <v>1039</v>
      </c>
      <c r="I855" s="315" t="s">
        <v>269</v>
      </c>
      <c r="J855" s="315" t="s">
        <v>269</v>
      </c>
      <c r="K855" s="315" t="s">
        <v>772</v>
      </c>
      <c r="L855" s="314">
        <v>2027</v>
      </c>
      <c r="M855" s="314">
        <v>2030</v>
      </c>
      <c r="N855" s="316">
        <v>0</v>
      </c>
      <c r="O855" s="316">
        <v>1480000</v>
      </c>
      <c r="P855" s="316">
        <v>0</v>
      </c>
      <c r="Q855" s="316">
        <v>0</v>
      </c>
      <c r="R855" s="316">
        <v>0</v>
      </c>
      <c r="S855" s="314"/>
      <c r="T855" s="316">
        <v>0</v>
      </c>
      <c r="U855" s="316">
        <v>0</v>
      </c>
      <c r="V855" s="316">
        <v>0</v>
      </c>
      <c r="W855" s="316">
        <v>0</v>
      </c>
      <c r="X855" s="316">
        <v>0</v>
      </c>
      <c r="Y855" s="316">
        <v>0</v>
      </c>
      <c r="Z855" s="316">
        <v>0</v>
      </c>
      <c r="AA855" s="316">
        <v>0</v>
      </c>
      <c r="AB855" s="313">
        <v>0</v>
      </c>
      <c r="AC855" s="316">
        <v>0</v>
      </c>
      <c r="AD855" s="316">
        <v>80000</v>
      </c>
      <c r="AE855" s="313">
        <v>80000</v>
      </c>
      <c r="AF855" s="316">
        <v>0</v>
      </c>
      <c r="AG855" s="316">
        <v>400000</v>
      </c>
      <c r="AH855" s="313">
        <v>400000</v>
      </c>
      <c r="AI855" s="340">
        <v>1000000</v>
      </c>
      <c r="AJ855" s="236"/>
      <c r="AK855" s="236"/>
      <c r="AL855" s="234"/>
      <c r="AM855" s="219"/>
      <c r="AN855" s="219"/>
      <c r="AO855" s="219"/>
      <c r="AP855" s="219"/>
      <c r="AQ855" s="219"/>
      <c r="AR855" s="219"/>
      <c r="AS855" s="219"/>
      <c r="AT855" s="219"/>
      <c r="AU855" s="219"/>
      <c r="AV855" s="219"/>
      <c r="AW855" s="219"/>
      <c r="AX855" s="219"/>
      <c r="AY855" s="219"/>
      <c r="AZ855" s="219"/>
      <c r="BA855" s="219"/>
      <c r="BB855" s="219"/>
      <c r="BC855" s="219"/>
      <c r="BD855" s="219"/>
      <c r="BE855" s="219"/>
      <c r="BF855" s="219"/>
      <c r="BG855" s="219"/>
      <c r="BH855" s="219"/>
      <c r="BI855" s="219"/>
      <c r="BJ855" s="219"/>
    </row>
    <row r="856" spans="1:62" s="283" customFormat="1" ht="24.6" customHeight="1" x14ac:dyDescent="0.2">
      <c r="A856" s="2"/>
      <c r="B856" s="339">
        <v>120</v>
      </c>
      <c r="C856" s="313">
        <v>6330</v>
      </c>
      <c r="D856" s="313">
        <v>6363</v>
      </c>
      <c r="E856" s="314">
        <v>2</v>
      </c>
      <c r="F856" s="314">
        <v>615</v>
      </c>
      <c r="G856" s="315" t="s">
        <v>269</v>
      </c>
      <c r="H856" s="315" t="s">
        <v>801</v>
      </c>
      <c r="I856" s="315" t="s">
        <v>269</v>
      </c>
      <c r="J856" s="315" t="s">
        <v>269</v>
      </c>
      <c r="K856" s="315" t="s">
        <v>772</v>
      </c>
      <c r="L856" s="314">
        <v>2023</v>
      </c>
      <c r="M856" s="314">
        <v>2030</v>
      </c>
      <c r="N856" s="316">
        <v>0</v>
      </c>
      <c r="O856" s="316">
        <v>23499999</v>
      </c>
      <c r="P856" s="316">
        <v>99704</v>
      </c>
      <c r="Q856" s="316">
        <v>500000</v>
      </c>
      <c r="R856" s="316">
        <v>1000000</v>
      </c>
      <c r="S856" s="314"/>
      <c r="T856" s="316">
        <v>1000000</v>
      </c>
      <c r="U856" s="316">
        <v>0</v>
      </c>
      <c r="V856" s="316">
        <v>0</v>
      </c>
      <c r="W856" s="316">
        <v>0</v>
      </c>
      <c r="X856" s="316">
        <v>0</v>
      </c>
      <c r="Y856" s="316">
        <v>0</v>
      </c>
      <c r="Z856" s="316">
        <v>5250000</v>
      </c>
      <c r="AA856" s="316">
        <v>2216765</v>
      </c>
      <c r="AB856" s="313">
        <v>7466765</v>
      </c>
      <c r="AC856" s="316">
        <v>5250000</v>
      </c>
      <c r="AD856" s="316">
        <v>1716765</v>
      </c>
      <c r="AE856" s="313">
        <v>6966765</v>
      </c>
      <c r="AF856" s="316">
        <v>5250000</v>
      </c>
      <c r="AG856" s="316">
        <v>1716765</v>
      </c>
      <c r="AH856" s="313">
        <v>6966765</v>
      </c>
      <c r="AI856" s="340">
        <v>500000</v>
      </c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s="283" customFormat="1" ht="24.6" customHeight="1" x14ac:dyDescent="0.2">
      <c r="A857" s="2"/>
      <c r="B857" s="339">
        <v>120</v>
      </c>
      <c r="C857" s="313">
        <v>6330</v>
      </c>
      <c r="D857" s="313">
        <v>6363</v>
      </c>
      <c r="E857" s="314">
        <v>2</v>
      </c>
      <c r="F857" s="314">
        <v>615</v>
      </c>
      <c r="G857" s="315" t="s">
        <v>269</v>
      </c>
      <c r="H857" s="315" t="s">
        <v>1040</v>
      </c>
      <c r="I857" s="315" t="s">
        <v>269</v>
      </c>
      <c r="J857" s="315" t="s">
        <v>269</v>
      </c>
      <c r="K857" s="315" t="s">
        <v>772</v>
      </c>
      <c r="L857" s="314">
        <v>2026</v>
      </c>
      <c r="M857" s="314">
        <v>2026</v>
      </c>
      <c r="N857" s="316">
        <v>0</v>
      </c>
      <c r="O857" s="316">
        <v>1000000</v>
      </c>
      <c r="P857" s="316">
        <v>0</v>
      </c>
      <c r="Q857" s="316">
        <v>0</v>
      </c>
      <c r="R857" s="316">
        <v>0</v>
      </c>
      <c r="S857" s="314"/>
      <c r="T857" s="316">
        <v>0</v>
      </c>
      <c r="U857" s="316">
        <v>0</v>
      </c>
      <c r="V857" s="316">
        <v>0</v>
      </c>
      <c r="W857" s="316">
        <v>0</v>
      </c>
      <c r="X857" s="316">
        <v>0</v>
      </c>
      <c r="Y857" s="316">
        <v>0</v>
      </c>
      <c r="Z857" s="316">
        <v>0</v>
      </c>
      <c r="AA857" s="316">
        <v>1000000</v>
      </c>
      <c r="AB857" s="313">
        <v>1000000</v>
      </c>
      <c r="AC857" s="316">
        <v>0</v>
      </c>
      <c r="AD857" s="316">
        <v>0</v>
      </c>
      <c r="AE857" s="313">
        <v>0</v>
      </c>
      <c r="AF857" s="316">
        <v>0</v>
      </c>
      <c r="AG857" s="316">
        <v>0</v>
      </c>
      <c r="AH857" s="313">
        <v>0</v>
      </c>
      <c r="AI857" s="340">
        <v>0</v>
      </c>
      <c r="AJ857" s="236"/>
      <c r="AK857" s="236"/>
      <c r="AL857" s="234"/>
      <c r="AM857" s="219"/>
      <c r="AN857" s="219"/>
      <c r="AO857" s="219"/>
      <c r="AP857" s="219"/>
      <c r="AQ857" s="219"/>
      <c r="AR857" s="219"/>
      <c r="AS857" s="219"/>
      <c r="AT857" s="219"/>
      <c r="AU857" s="219"/>
      <c r="AV857" s="219"/>
      <c r="AW857" s="219"/>
      <c r="AX857" s="219"/>
      <c r="AY857" s="219"/>
      <c r="AZ857" s="219"/>
      <c r="BA857" s="219"/>
      <c r="BB857" s="219"/>
      <c r="BC857" s="219"/>
      <c r="BD857" s="219"/>
      <c r="BE857" s="219"/>
      <c r="BF857" s="219"/>
      <c r="BG857" s="219"/>
      <c r="BH857" s="219"/>
      <c r="BI857" s="219"/>
      <c r="BJ857" s="219"/>
    </row>
    <row r="858" spans="1:62" s="283" customFormat="1" ht="24.6" customHeight="1" x14ac:dyDescent="0.2">
      <c r="A858" s="2"/>
      <c r="B858" s="339">
        <v>120</v>
      </c>
      <c r="C858" s="313">
        <v>6330</v>
      </c>
      <c r="D858" s="313">
        <v>6363</v>
      </c>
      <c r="E858" s="314">
        <v>3</v>
      </c>
      <c r="F858" s="314">
        <v>615</v>
      </c>
      <c r="G858" s="315" t="s">
        <v>269</v>
      </c>
      <c r="H858" s="315" t="s">
        <v>1041</v>
      </c>
      <c r="I858" s="315" t="s">
        <v>269</v>
      </c>
      <c r="J858" s="315" t="s">
        <v>269</v>
      </c>
      <c r="K858" s="315" t="s">
        <v>772</v>
      </c>
      <c r="L858" s="314">
        <v>2026</v>
      </c>
      <c r="M858" s="314">
        <v>2027</v>
      </c>
      <c r="N858" s="316">
        <v>0</v>
      </c>
      <c r="O858" s="316">
        <v>2100000</v>
      </c>
      <c r="P858" s="316">
        <v>0</v>
      </c>
      <c r="Q858" s="316">
        <v>0</v>
      </c>
      <c r="R858" s="316">
        <v>0</v>
      </c>
      <c r="S858" s="314"/>
      <c r="T858" s="316">
        <v>0</v>
      </c>
      <c r="U858" s="316">
        <v>0</v>
      </c>
      <c r="V858" s="316">
        <v>0</v>
      </c>
      <c r="W858" s="316">
        <v>0</v>
      </c>
      <c r="X858" s="316">
        <v>0</v>
      </c>
      <c r="Y858" s="316">
        <v>0</v>
      </c>
      <c r="Z858" s="316">
        <v>0</v>
      </c>
      <c r="AA858" s="316">
        <v>100000</v>
      </c>
      <c r="AB858" s="313">
        <v>100000</v>
      </c>
      <c r="AC858" s="316">
        <v>1400000</v>
      </c>
      <c r="AD858" s="316">
        <v>600000</v>
      </c>
      <c r="AE858" s="313">
        <v>2000000</v>
      </c>
      <c r="AF858" s="316">
        <v>0</v>
      </c>
      <c r="AG858" s="316">
        <v>0</v>
      </c>
      <c r="AH858" s="313">
        <v>0</v>
      </c>
      <c r="AI858" s="340">
        <v>0</v>
      </c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s="283" customFormat="1" ht="24.6" customHeight="1" x14ac:dyDescent="0.2">
      <c r="A859" s="2"/>
      <c r="B859" s="339">
        <v>120</v>
      </c>
      <c r="C859" s="313">
        <v>6330</v>
      </c>
      <c r="D859" s="313">
        <v>6363</v>
      </c>
      <c r="E859" s="314">
        <v>4</v>
      </c>
      <c r="F859" s="314">
        <v>615</v>
      </c>
      <c r="G859" s="315" t="s">
        <v>269</v>
      </c>
      <c r="H859" s="315" t="s">
        <v>1042</v>
      </c>
      <c r="I859" s="315" t="s">
        <v>269</v>
      </c>
      <c r="J859" s="315" t="s">
        <v>269</v>
      </c>
      <c r="K859" s="315" t="s">
        <v>772</v>
      </c>
      <c r="L859" s="314">
        <v>2025</v>
      </c>
      <c r="M859" s="314">
        <v>2030</v>
      </c>
      <c r="N859" s="316">
        <v>0</v>
      </c>
      <c r="O859" s="316">
        <v>2500000</v>
      </c>
      <c r="P859" s="316">
        <v>0</v>
      </c>
      <c r="Q859" s="316">
        <v>0</v>
      </c>
      <c r="R859" s="316">
        <v>0</v>
      </c>
      <c r="S859" s="314"/>
      <c r="T859" s="316">
        <v>0</v>
      </c>
      <c r="U859" s="316">
        <v>0</v>
      </c>
      <c r="V859" s="316">
        <v>0</v>
      </c>
      <c r="W859" s="316">
        <v>0</v>
      </c>
      <c r="X859" s="316">
        <v>0</v>
      </c>
      <c r="Y859" s="316">
        <v>0</v>
      </c>
      <c r="Z859" s="316">
        <v>0</v>
      </c>
      <c r="AA859" s="316">
        <v>500000</v>
      </c>
      <c r="AB859" s="313">
        <v>500000</v>
      </c>
      <c r="AC859" s="316">
        <v>0</v>
      </c>
      <c r="AD859" s="316">
        <v>500000</v>
      </c>
      <c r="AE859" s="313">
        <v>500000</v>
      </c>
      <c r="AF859" s="316">
        <v>0</v>
      </c>
      <c r="AG859" s="316">
        <v>500000</v>
      </c>
      <c r="AH859" s="313">
        <v>500000</v>
      </c>
      <c r="AI859" s="340">
        <v>1000000</v>
      </c>
      <c r="AJ859" s="236"/>
      <c r="AK859" s="236"/>
      <c r="AL859" s="234"/>
      <c r="AM859" s="219"/>
      <c r="AN859" s="219"/>
      <c r="AO859" s="219"/>
      <c r="AP859" s="219"/>
      <c r="AQ859" s="219"/>
      <c r="AR859" s="219"/>
      <c r="AS859" s="219"/>
      <c r="AT859" s="219"/>
      <c r="AU859" s="219"/>
      <c r="AV859" s="219"/>
      <c r="AW859" s="219"/>
      <c r="AX859" s="219"/>
      <c r="AY859" s="219"/>
      <c r="AZ859" s="219"/>
      <c r="BA859" s="219"/>
      <c r="BB859" s="219"/>
      <c r="BC859" s="219"/>
      <c r="BD859" s="219"/>
      <c r="BE859" s="219"/>
      <c r="BF859" s="219"/>
      <c r="BG859" s="219"/>
      <c r="BH859" s="219"/>
      <c r="BI859" s="219"/>
      <c r="BJ859" s="219"/>
    </row>
    <row r="860" spans="1:62" s="283" customFormat="1" ht="24.6" customHeight="1" x14ac:dyDescent="0.2">
      <c r="A860" s="2"/>
      <c r="B860" s="339">
        <v>120</v>
      </c>
      <c r="C860" s="313">
        <v>6330</v>
      </c>
      <c r="D860" s="313">
        <v>6363</v>
      </c>
      <c r="E860" s="314">
        <v>3</v>
      </c>
      <c r="F860" s="314">
        <v>615</v>
      </c>
      <c r="G860" s="315" t="s">
        <v>269</v>
      </c>
      <c r="H860" s="315" t="s">
        <v>1043</v>
      </c>
      <c r="I860" s="315" t="s">
        <v>269</v>
      </c>
      <c r="J860" s="315" t="s">
        <v>269</v>
      </c>
      <c r="K860" s="315" t="s">
        <v>772</v>
      </c>
      <c r="L860" s="314">
        <v>2025</v>
      </c>
      <c r="M860" s="314">
        <v>2029</v>
      </c>
      <c r="N860" s="316">
        <v>0</v>
      </c>
      <c r="O860" s="316">
        <v>16340000</v>
      </c>
      <c r="P860" s="316">
        <v>0</v>
      </c>
      <c r="Q860" s="316">
        <v>0</v>
      </c>
      <c r="R860" s="316">
        <v>0</v>
      </c>
      <c r="S860" s="314"/>
      <c r="T860" s="316">
        <v>0</v>
      </c>
      <c r="U860" s="316">
        <v>0</v>
      </c>
      <c r="V860" s="316">
        <v>0</v>
      </c>
      <c r="W860" s="316">
        <v>0</v>
      </c>
      <c r="X860" s="316">
        <v>0</v>
      </c>
      <c r="Y860" s="316">
        <v>0</v>
      </c>
      <c r="Z860" s="316">
        <v>0</v>
      </c>
      <c r="AA860" s="316">
        <v>300000</v>
      </c>
      <c r="AB860" s="313">
        <v>300000</v>
      </c>
      <c r="AC860" s="316">
        <v>0</v>
      </c>
      <c r="AD860" s="316">
        <v>40000</v>
      </c>
      <c r="AE860" s="313">
        <v>40000</v>
      </c>
      <c r="AF860" s="316">
        <v>15000000</v>
      </c>
      <c r="AG860" s="316">
        <v>0</v>
      </c>
      <c r="AH860" s="313">
        <v>15000000</v>
      </c>
      <c r="AI860" s="340">
        <v>1000000</v>
      </c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s="283" customFormat="1" ht="24.6" customHeight="1" x14ac:dyDescent="0.2">
      <c r="A861" s="2"/>
      <c r="B861" s="339">
        <v>120</v>
      </c>
      <c r="C861" s="313">
        <v>6330</v>
      </c>
      <c r="D861" s="313">
        <v>6363</v>
      </c>
      <c r="E861" s="314">
        <v>2</v>
      </c>
      <c r="F861" s="314">
        <v>615</v>
      </c>
      <c r="G861" s="315" t="s">
        <v>269</v>
      </c>
      <c r="H861" s="315" t="s">
        <v>1044</v>
      </c>
      <c r="I861" s="315" t="s">
        <v>269</v>
      </c>
      <c r="J861" s="315" t="s">
        <v>269</v>
      </c>
      <c r="K861" s="315" t="s">
        <v>772</v>
      </c>
      <c r="L861" s="314">
        <v>2024</v>
      </c>
      <c r="M861" s="314">
        <v>2028</v>
      </c>
      <c r="N861" s="316">
        <v>0</v>
      </c>
      <c r="O861" s="316">
        <v>4629000</v>
      </c>
      <c r="P861" s="316">
        <v>0</v>
      </c>
      <c r="Q861" s="316">
        <v>89000</v>
      </c>
      <c r="R861" s="316">
        <v>0</v>
      </c>
      <c r="S861" s="314"/>
      <c r="T861" s="316">
        <v>0</v>
      </c>
      <c r="U861" s="316">
        <v>0</v>
      </c>
      <c r="V861" s="316">
        <v>0</v>
      </c>
      <c r="W861" s="316">
        <v>0</v>
      </c>
      <c r="X861" s="316">
        <v>0</v>
      </c>
      <c r="Y861" s="316">
        <v>0</v>
      </c>
      <c r="Z861" s="316">
        <v>0</v>
      </c>
      <c r="AA861" s="316">
        <v>540000</v>
      </c>
      <c r="AB861" s="313">
        <v>540000</v>
      </c>
      <c r="AC861" s="316">
        <v>2000000</v>
      </c>
      <c r="AD861" s="316">
        <v>0</v>
      </c>
      <c r="AE861" s="313">
        <v>2000000</v>
      </c>
      <c r="AF861" s="316">
        <v>2000000</v>
      </c>
      <c r="AG861" s="316">
        <v>0</v>
      </c>
      <c r="AH861" s="313">
        <v>2000000</v>
      </c>
      <c r="AI861" s="340">
        <v>0</v>
      </c>
      <c r="AJ861" s="236"/>
      <c r="AK861" s="236"/>
      <c r="AL861" s="234"/>
      <c r="AM861" s="219"/>
      <c r="AN861" s="219"/>
      <c r="AO861" s="219"/>
      <c r="AP861" s="219"/>
      <c r="AQ861" s="219"/>
      <c r="AR861" s="219"/>
      <c r="AS861" s="219"/>
      <c r="AT861" s="219"/>
      <c r="AU861" s="219"/>
      <c r="AV861" s="219"/>
      <c r="AW861" s="219"/>
      <c r="AX861" s="219"/>
      <c r="AY861" s="219"/>
      <c r="AZ861" s="219"/>
      <c r="BA861" s="219"/>
      <c r="BB861" s="219"/>
      <c r="BC861" s="219"/>
      <c r="BD861" s="219"/>
      <c r="BE861" s="219"/>
      <c r="BF861" s="219"/>
      <c r="BG861" s="219"/>
      <c r="BH861" s="219"/>
      <c r="BI861" s="219"/>
      <c r="BJ861" s="219"/>
    </row>
    <row r="862" spans="1:62" s="283" customFormat="1" ht="24.6" customHeight="1" x14ac:dyDescent="0.2">
      <c r="A862" s="2"/>
      <c r="B862" s="339">
        <v>120</v>
      </c>
      <c r="C862" s="313">
        <v>6330</v>
      </c>
      <c r="D862" s="313">
        <v>6363</v>
      </c>
      <c r="E862" s="314">
        <v>2</v>
      </c>
      <c r="F862" s="314">
        <v>615</v>
      </c>
      <c r="G862" s="315" t="s">
        <v>269</v>
      </c>
      <c r="H862" s="315" t="s">
        <v>1045</v>
      </c>
      <c r="I862" s="315" t="s">
        <v>269</v>
      </c>
      <c r="J862" s="315" t="s">
        <v>269</v>
      </c>
      <c r="K862" s="315" t="s">
        <v>772</v>
      </c>
      <c r="L862" s="314">
        <v>2024</v>
      </c>
      <c r="M862" s="314">
        <v>2028</v>
      </c>
      <c r="N862" s="316">
        <v>0</v>
      </c>
      <c r="O862" s="316">
        <v>9694680</v>
      </c>
      <c r="P862" s="316">
        <v>0</v>
      </c>
      <c r="Q862" s="316">
        <v>54680</v>
      </c>
      <c r="R862" s="316">
        <v>0</v>
      </c>
      <c r="S862" s="314"/>
      <c r="T862" s="316">
        <v>0</v>
      </c>
      <c r="U862" s="316">
        <v>0</v>
      </c>
      <c r="V862" s="316">
        <v>0</v>
      </c>
      <c r="W862" s="316">
        <v>0</v>
      </c>
      <c r="X862" s="316">
        <v>0</v>
      </c>
      <c r="Y862" s="316">
        <v>0</v>
      </c>
      <c r="Z862" s="316">
        <v>3393138</v>
      </c>
      <c r="AA862" s="316">
        <v>1221862</v>
      </c>
      <c r="AB862" s="313">
        <v>4615000</v>
      </c>
      <c r="AC862" s="316">
        <v>3393138</v>
      </c>
      <c r="AD862" s="316">
        <v>1181862</v>
      </c>
      <c r="AE862" s="313">
        <v>4575000</v>
      </c>
      <c r="AF862" s="316">
        <v>0</v>
      </c>
      <c r="AG862" s="316">
        <v>450000</v>
      </c>
      <c r="AH862" s="313">
        <v>450000</v>
      </c>
      <c r="AI862" s="340">
        <v>0</v>
      </c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s="283" customFormat="1" ht="24.6" customHeight="1" x14ac:dyDescent="0.2">
      <c r="A863" s="2"/>
      <c r="B863" s="339">
        <v>120</v>
      </c>
      <c r="C863" s="313">
        <v>6330</v>
      </c>
      <c r="D863" s="313">
        <v>6363</v>
      </c>
      <c r="E863" s="314">
        <v>2</v>
      </c>
      <c r="F863" s="314">
        <v>615</v>
      </c>
      <c r="G863" s="315" t="s">
        <v>269</v>
      </c>
      <c r="H863" s="315" t="s">
        <v>1046</v>
      </c>
      <c r="I863" s="315" t="s">
        <v>269</v>
      </c>
      <c r="J863" s="315" t="s">
        <v>269</v>
      </c>
      <c r="K863" s="315" t="s">
        <v>772</v>
      </c>
      <c r="L863" s="314">
        <v>2023</v>
      </c>
      <c r="M863" s="314">
        <v>2026</v>
      </c>
      <c r="N863" s="316">
        <v>0</v>
      </c>
      <c r="O863" s="316">
        <v>164520</v>
      </c>
      <c r="P863" s="316">
        <v>14520</v>
      </c>
      <c r="Q863" s="316">
        <v>0</v>
      </c>
      <c r="R863" s="316">
        <v>0</v>
      </c>
      <c r="S863" s="314"/>
      <c r="T863" s="316">
        <v>0</v>
      </c>
      <c r="U863" s="316">
        <v>0</v>
      </c>
      <c r="V863" s="316">
        <v>0</v>
      </c>
      <c r="W863" s="316">
        <v>0</v>
      </c>
      <c r="X863" s="316">
        <v>0</v>
      </c>
      <c r="Y863" s="316">
        <v>0</v>
      </c>
      <c r="Z863" s="316">
        <v>0</v>
      </c>
      <c r="AA863" s="316">
        <v>150000</v>
      </c>
      <c r="AB863" s="313">
        <v>150000</v>
      </c>
      <c r="AC863" s="316">
        <v>0</v>
      </c>
      <c r="AD863" s="316">
        <v>0</v>
      </c>
      <c r="AE863" s="313">
        <v>0</v>
      </c>
      <c r="AF863" s="316">
        <v>0</v>
      </c>
      <c r="AG863" s="316">
        <v>0</v>
      </c>
      <c r="AH863" s="313">
        <v>0</v>
      </c>
      <c r="AI863" s="340">
        <v>0</v>
      </c>
      <c r="AJ863" s="236"/>
      <c r="AK863" s="236"/>
      <c r="AL863" s="234"/>
      <c r="AM863" s="219"/>
      <c r="AN863" s="219"/>
      <c r="AO863" s="219"/>
      <c r="AP863" s="219"/>
      <c r="AQ863" s="219"/>
      <c r="AR863" s="219"/>
      <c r="AS863" s="219"/>
      <c r="AT863" s="219"/>
      <c r="AU863" s="219"/>
      <c r="AV863" s="219"/>
      <c r="AW863" s="219"/>
      <c r="AX863" s="219"/>
      <c r="AY863" s="219"/>
      <c r="AZ863" s="219"/>
      <c r="BA863" s="219"/>
      <c r="BB863" s="219"/>
      <c r="BC863" s="219"/>
      <c r="BD863" s="219"/>
      <c r="BE863" s="219"/>
      <c r="BF863" s="219"/>
      <c r="BG863" s="219"/>
      <c r="BH863" s="219"/>
      <c r="BI863" s="219"/>
      <c r="BJ863" s="219"/>
    </row>
    <row r="864" spans="1:62" s="283" customFormat="1" ht="24.6" customHeight="1" x14ac:dyDescent="0.2">
      <c r="A864" s="2"/>
      <c r="B864" s="339">
        <v>120</v>
      </c>
      <c r="C864" s="313">
        <v>6330</v>
      </c>
      <c r="D864" s="313">
        <v>6363</v>
      </c>
      <c r="E864" s="314">
        <v>1</v>
      </c>
      <c r="F864" s="314">
        <v>615</v>
      </c>
      <c r="G864" s="315" t="s">
        <v>269</v>
      </c>
      <c r="H864" s="315" t="s">
        <v>802</v>
      </c>
      <c r="I864" s="315" t="s">
        <v>269</v>
      </c>
      <c r="J864" s="315" t="s">
        <v>269</v>
      </c>
      <c r="K864" s="315" t="s">
        <v>772</v>
      </c>
      <c r="L864" s="314">
        <v>2019</v>
      </c>
      <c r="M864" s="314">
        <v>2026</v>
      </c>
      <c r="N864" s="316">
        <v>0</v>
      </c>
      <c r="O864" s="316">
        <v>3746550</v>
      </c>
      <c r="P864" s="316">
        <v>0</v>
      </c>
      <c r="Q864" s="316">
        <v>187550</v>
      </c>
      <c r="R864" s="316">
        <v>1686000</v>
      </c>
      <c r="S864" s="314"/>
      <c r="T864" s="316">
        <v>1686000</v>
      </c>
      <c r="U864" s="316">
        <v>0</v>
      </c>
      <c r="V864" s="316">
        <v>0</v>
      </c>
      <c r="W864" s="316">
        <v>0</v>
      </c>
      <c r="X864" s="316">
        <v>0</v>
      </c>
      <c r="Y864" s="316">
        <v>0</v>
      </c>
      <c r="Z864" s="316">
        <v>1685700</v>
      </c>
      <c r="AA864" s="316">
        <v>187300</v>
      </c>
      <c r="AB864" s="313">
        <v>1873000</v>
      </c>
      <c r="AC864" s="316">
        <v>0</v>
      </c>
      <c r="AD864" s="316">
        <v>0</v>
      </c>
      <c r="AE864" s="313">
        <v>0</v>
      </c>
      <c r="AF864" s="316">
        <v>0</v>
      </c>
      <c r="AG864" s="316">
        <v>0</v>
      </c>
      <c r="AH864" s="313">
        <v>0</v>
      </c>
      <c r="AI864" s="340">
        <v>0</v>
      </c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s="283" customFormat="1" ht="24.6" customHeight="1" x14ac:dyDescent="0.2">
      <c r="A865" s="2"/>
      <c r="B865" s="339">
        <v>120</v>
      </c>
      <c r="C865" s="313">
        <v>6330</v>
      </c>
      <c r="D865" s="313">
        <v>6363</v>
      </c>
      <c r="E865" s="314">
        <v>1</v>
      </c>
      <c r="F865" s="314">
        <v>609</v>
      </c>
      <c r="G865" s="315" t="s">
        <v>212</v>
      </c>
      <c r="H865" s="315" t="s">
        <v>1047</v>
      </c>
      <c r="I865" s="315" t="s">
        <v>212</v>
      </c>
      <c r="J865" s="315" t="s">
        <v>212</v>
      </c>
      <c r="K865" s="315" t="s">
        <v>803</v>
      </c>
      <c r="L865" s="314">
        <v>2025</v>
      </c>
      <c r="M865" s="314">
        <v>2027</v>
      </c>
      <c r="N865" s="316">
        <v>0</v>
      </c>
      <c r="O865" s="316">
        <v>7800000</v>
      </c>
      <c r="P865" s="316">
        <v>0</v>
      </c>
      <c r="Q865" s="316">
        <v>0</v>
      </c>
      <c r="R865" s="316">
        <v>0</v>
      </c>
      <c r="S865" s="314"/>
      <c r="T865" s="316">
        <v>0</v>
      </c>
      <c r="U865" s="316">
        <v>0</v>
      </c>
      <c r="V865" s="316">
        <v>0</v>
      </c>
      <c r="W865" s="316">
        <v>0</v>
      </c>
      <c r="X865" s="316">
        <v>0</v>
      </c>
      <c r="Y865" s="316">
        <v>0</v>
      </c>
      <c r="Z865" s="316">
        <v>1400000</v>
      </c>
      <c r="AA865" s="316">
        <v>600000</v>
      </c>
      <c r="AB865" s="313">
        <v>2000000</v>
      </c>
      <c r="AC865" s="316">
        <v>3500000</v>
      </c>
      <c r="AD865" s="316">
        <v>2300000</v>
      </c>
      <c r="AE865" s="313">
        <v>5800000</v>
      </c>
      <c r="AF865" s="316">
        <v>0</v>
      </c>
      <c r="AG865" s="316">
        <v>0</v>
      </c>
      <c r="AH865" s="313">
        <v>0</v>
      </c>
      <c r="AI865" s="340">
        <v>0</v>
      </c>
      <c r="AJ865" s="236"/>
      <c r="AK865" s="236"/>
      <c r="AL865" s="234"/>
      <c r="AM865" s="219"/>
      <c r="AN865" s="219"/>
      <c r="AO865" s="219"/>
      <c r="AP865" s="219"/>
      <c r="AQ865" s="219"/>
      <c r="AR865" s="219"/>
      <c r="AS865" s="219"/>
      <c r="AT865" s="219"/>
      <c r="AU865" s="219"/>
      <c r="AV865" s="219"/>
      <c r="AW865" s="219"/>
      <c r="AX865" s="219"/>
      <c r="AY865" s="219"/>
      <c r="AZ865" s="219"/>
      <c r="BA865" s="219"/>
      <c r="BB865" s="219"/>
      <c r="BC865" s="219"/>
      <c r="BD865" s="219"/>
      <c r="BE865" s="219"/>
      <c r="BF865" s="219"/>
      <c r="BG865" s="219"/>
      <c r="BH865" s="219"/>
      <c r="BI865" s="219"/>
      <c r="BJ865" s="219"/>
    </row>
    <row r="866" spans="1:62" s="283" customFormat="1" ht="24.6" customHeight="1" x14ac:dyDescent="0.2">
      <c r="A866" s="2"/>
      <c r="B866" s="339">
        <v>120</v>
      </c>
      <c r="C866" s="313">
        <v>6330</v>
      </c>
      <c r="D866" s="313">
        <v>6363</v>
      </c>
      <c r="E866" s="314">
        <v>3</v>
      </c>
      <c r="F866" s="314">
        <v>609</v>
      </c>
      <c r="G866" s="315" t="s">
        <v>212</v>
      </c>
      <c r="H866" s="315" t="s">
        <v>1048</v>
      </c>
      <c r="I866" s="315" t="s">
        <v>212</v>
      </c>
      <c r="J866" s="315" t="s">
        <v>212</v>
      </c>
      <c r="K866" s="315" t="s">
        <v>803</v>
      </c>
      <c r="L866" s="314">
        <v>2026</v>
      </c>
      <c r="M866" s="314">
        <v>2028</v>
      </c>
      <c r="N866" s="316">
        <v>0</v>
      </c>
      <c r="O866" s="316">
        <v>8000000</v>
      </c>
      <c r="P866" s="316">
        <v>0</v>
      </c>
      <c r="Q866" s="316">
        <v>0</v>
      </c>
      <c r="R866" s="316">
        <v>0</v>
      </c>
      <c r="S866" s="314"/>
      <c r="T866" s="316">
        <v>0</v>
      </c>
      <c r="U866" s="316">
        <v>0</v>
      </c>
      <c r="V866" s="316">
        <v>0</v>
      </c>
      <c r="W866" s="316">
        <v>0</v>
      </c>
      <c r="X866" s="316">
        <v>0</v>
      </c>
      <c r="Y866" s="316">
        <v>0</v>
      </c>
      <c r="Z866" s="316">
        <v>0</v>
      </c>
      <c r="AA866" s="316">
        <v>0</v>
      </c>
      <c r="AB866" s="313">
        <v>0</v>
      </c>
      <c r="AC866" s="316">
        <v>0</v>
      </c>
      <c r="AD866" s="316">
        <v>0</v>
      </c>
      <c r="AE866" s="313">
        <v>0</v>
      </c>
      <c r="AF866" s="316">
        <v>7200000</v>
      </c>
      <c r="AG866" s="316">
        <v>800000</v>
      </c>
      <c r="AH866" s="313">
        <v>8000000</v>
      </c>
      <c r="AI866" s="340">
        <v>0</v>
      </c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s="283" customFormat="1" ht="24.6" customHeight="1" x14ac:dyDescent="0.2">
      <c r="A867" s="2"/>
      <c r="B867" s="339">
        <v>120</v>
      </c>
      <c r="C867" s="313">
        <v>6330</v>
      </c>
      <c r="D867" s="313">
        <v>6363</v>
      </c>
      <c r="E867" s="314">
        <v>1</v>
      </c>
      <c r="F867" s="314">
        <v>609</v>
      </c>
      <c r="G867" s="315" t="s">
        <v>212</v>
      </c>
      <c r="H867" s="315" t="s">
        <v>804</v>
      </c>
      <c r="I867" s="315" t="s">
        <v>212</v>
      </c>
      <c r="J867" s="315">
        <v>400</v>
      </c>
      <c r="K867" s="315" t="s">
        <v>803</v>
      </c>
      <c r="L867" s="314">
        <v>2024</v>
      </c>
      <c r="M867" s="314">
        <v>2025</v>
      </c>
      <c r="N867" s="316">
        <v>30000000</v>
      </c>
      <c r="O867" s="316">
        <v>49886000</v>
      </c>
      <c r="P867" s="316">
        <v>0</v>
      </c>
      <c r="Q867" s="316">
        <v>8030000</v>
      </c>
      <c r="R867" s="316">
        <v>41856000</v>
      </c>
      <c r="S867" s="314"/>
      <c r="T867" s="316">
        <v>3504000</v>
      </c>
      <c r="U867" s="316">
        <v>6682000</v>
      </c>
      <c r="V867" s="316">
        <v>0</v>
      </c>
      <c r="W867" s="316">
        <v>0</v>
      </c>
      <c r="X867" s="316">
        <v>30000000</v>
      </c>
      <c r="Y867" s="316">
        <v>1670000</v>
      </c>
      <c r="Z867" s="316">
        <v>0</v>
      </c>
      <c r="AA867" s="316">
        <v>0</v>
      </c>
      <c r="AB867" s="313">
        <v>0</v>
      </c>
      <c r="AC867" s="316">
        <v>0</v>
      </c>
      <c r="AD867" s="316">
        <v>0</v>
      </c>
      <c r="AE867" s="313">
        <v>0</v>
      </c>
      <c r="AF867" s="316">
        <v>0</v>
      </c>
      <c r="AG867" s="316">
        <v>0</v>
      </c>
      <c r="AH867" s="313">
        <v>0</v>
      </c>
      <c r="AI867" s="340">
        <v>0</v>
      </c>
      <c r="AJ867" s="236"/>
      <c r="AK867" s="236"/>
      <c r="AL867" s="234"/>
      <c r="AM867" s="219"/>
      <c r="AN867" s="219"/>
      <c r="AO867" s="219"/>
      <c r="AP867" s="219"/>
      <c r="AQ867" s="219"/>
      <c r="AR867" s="219"/>
      <c r="AS867" s="219"/>
      <c r="AT867" s="219"/>
      <c r="AU867" s="219"/>
      <c r="AV867" s="219"/>
      <c r="AW867" s="219"/>
      <c r="AX867" s="219"/>
      <c r="AY867" s="219"/>
      <c r="AZ867" s="219"/>
      <c r="BA867" s="219"/>
      <c r="BB867" s="219"/>
      <c r="BC867" s="219"/>
      <c r="BD867" s="219"/>
      <c r="BE867" s="219"/>
      <c r="BF867" s="219"/>
      <c r="BG867" s="219"/>
      <c r="BH867" s="219"/>
      <c r="BI867" s="219"/>
      <c r="BJ867" s="219"/>
    </row>
    <row r="868" spans="1:62" s="283" customFormat="1" ht="24.6" customHeight="1" x14ac:dyDescent="0.2">
      <c r="A868" s="2"/>
      <c r="B868" s="339">
        <v>120</v>
      </c>
      <c r="C868" s="313">
        <v>6330</v>
      </c>
      <c r="D868" s="313">
        <v>6363</v>
      </c>
      <c r="E868" s="314">
        <v>1</v>
      </c>
      <c r="F868" s="314">
        <v>617</v>
      </c>
      <c r="G868" s="315" t="s">
        <v>265</v>
      </c>
      <c r="H868" s="315" t="s">
        <v>1049</v>
      </c>
      <c r="I868" s="315" t="s">
        <v>265</v>
      </c>
      <c r="J868" s="315" t="s">
        <v>265</v>
      </c>
      <c r="K868" s="315" t="s">
        <v>280</v>
      </c>
      <c r="L868" s="314">
        <v>2025</v>
      </c>
      <c r="M868" s="314">
        <v>2028</v>
      </c>
      <c r="N868" s="316">
        <v>0</v>
      </c>
      <c r="O868" s="316">
        <v>29400000</v>
      </c>
      <c r="P868" s="316">
        <v>0</v>
      </c>
      <c r="Q868" s="316">
        <v>0</v>
      </c>
      <c r="R868" s="316">
        <v>0</v>
      </c>
      <c r="S868" s="314"/>
      <c r="T868" s="316">
        <v>0</v>
      </c>
      <c r="U868" s="316">
        <v>0</v>
      </c>
      <c r="V868" s="316">
        <v>0</v>
      </c>
      <c r="W868" s="316">
        <v>0</v>
      </c>
      <c r="X868" s="316">
        <v>0</v>
      </c>
      <c r="Y868" s="316">
        <v>0</v>
      </c>
      <c r="Z868" s="316">
        <v>0</v>
      </c>
      <c r="AA868" s="316">
        <v>12000000</v>
      </c>
      <c r="AB868" s="313">
        <v>12000000</v>
      </c>
      <c r="AC868" s="316">
        <v>0</v>
      </c>
      <c r="AD868" s="316">
        <v>12000000</v>
      </c>
      <c r="AE868" s="313">
        <v>12000000</v>
      </c>
      <c r="AF868" s="316">
        <v>3000000</v>
      </c>
      <c r="AG868" s="316">
        <v>2400000</v>
      </c>
      <c r="AH868" s="313">
        <v>5400000</v>
      </c>
      <c r="AI868" s="340">
        <v>0</v>
      </c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s="283" customFormat="1" ht="24.6" customHeight="1" x14ac:dyDescent="0.2">
      <c r="A869" s="2"/>
      <c r="B869" s="339">
        <v>120</v>
      </c>
      <c r="C869" s="313">
        <v>6330</v>
      </c>
      <c r="D869" s="313">
        <v>6363</v>
      </c>
      <c r="E869" s="314">
        <v>1</v>
      </c>
      <c r="F869" s="314">
        <v>617</v>
      </c>
      <c r="G869" s="315" t="s">
        <v>265</v>
      </c>
      <c r="H869" s="315" t="s">
        <v>1050</v>
      </c>
      <c r="I869" s="315" t="s">
        <v>265</v>
      </c>
      <c r="J869" s="315" t="s">
        <v>265</v>
      </c>
      <c r="K869" s="315" t="s">
        <v>280</v>
      </c>
      <c r="L869" s="314">
        <v>2023</v>
      </c>
      <c r="M869" s="314">
        <v>2028</v>
      </c>
      <c r="N869" s="316">
        <v>0</v>
      </c>
      <c r="O869" s="316">
        <v>36030907</v>
      </c>
      <c r="P869" s="316">
        <v>9874505</v>
      </c>
      <c r="Q869" s="316">
        <v>11156402</v>
      </c>
      <c r="R869" s="316">
        <v>0</v>
      </c>
      <c r="S869" s="314"/>
      <c r="T869" s="316">
        <v>0</v>
      </c>
      <c r="U869" s="316">
        <v>0</v>
      </c>
      <c r="V869" s="316">
        <v>0</v>
      </c>
      <c r="W869" s="316">
        <v>0</v>
      </c>
      <c r="X869" s="316">
        <v>0</v>
      </c>
      <c r="Y869" s="316">
        <v>0</v>
      </c>
      <c r="Z869" s="316">
        <v>2500000</v>
      </c>
      <c r="AA869" s="316">
        <v>2500000</v>
      </c>
      <c r="AB869" s="313">
        <v>5000000</v>
      </c>
      <c r="AC869" s="316">
        <v>2500000</v>
      </c>
      <c r="AD869" s="316">
        <v>2500000</v>
      </c>
      <c r="AE869" s="313">
        <v>5000000</v>
      </c>
      <c r="AF869" s="316">
        <v>2500000</v>
      </c>
      <c r="AG869" s="316">
        <v>2500000</v>
      </c>
      <c r="AH869" s="313">
        <v>5000000</v>
      </c>
      <c r="AI869" s="340">
        <v>0</v>
      </c>
      <c r="AJ869" s="236"/>
      <c r="AK869" s="236"/>
      <c r="AL869" s="234"/>
      <c r="AM869" s="219"/>
      <c r="AN869" s="219"/>
      <c r="AO869" s="219"/>
      <c r="AP869" s="219"/>
      <c r="AQ869" s="219"/>
      <c r="AR869" s="219"/>
      <c r="AS869" s="219"/>
      <c r="AT869" s="219"/>
      <c r="AU869" s="219"/>
      <c r="AV869" s="219"/>
      <c r="AW869" s="219"/>
      <c r="AX869" s="219"/>
      <c r="AY869" s="219"/>
      <c r="AZ869" s="219"/>
      <c r="BA869" s="219"/>
      <c r="BB869" s="219"/>
      <c r="BC869" s="219"/>
      <c r="BD869" s="219"/>
      <c r="BE869" s="219"/>
      <c r="BF869" s="219"/>
      <c r="BG869" s="219"/>
      <c r="BH869" s="219"/>
      <c r="BI869" s="219"/>
      <c r="BJ869" s="219"/>
    </row>
    <row r="870" spans="1:62" s="283" customFormat="1" ht="24.6" customHeight="1" x14ac:dyDescent="0.2">
      <c r="A870" s="2"/>
      <c r="B870" s="339">
        <v>120</v>
      </c>
      <c r="C870" s="313">
        <v>6330</v>
      </c>
      <c r="D870" s="313">
        <v>6363</v>
      </c>
      <c r="E870" s="314">
        <v>1</v>
      </c>
      <c r="F870" s="314">
        <v>617</v>
      </c>
      <c r="G870" s="315" t="s">
        <v>265</v>
      </c>
      <c r="H870" s="315" t="s">
        <v>1051</v>
      </c>
      <c r="I870" s="315" t="s">
        <v>265</v>
      </c>
      <c r="J870" s="315" t="s">
        <v>265</v>
      </c>
      <c r="K870" s="315" t="s">
        <v>280</v>
      </c>
      <c r="L870" s="314">
        <v>2024</v>
      </c>
      <c r="M870" s="314">
        <v>2025</v>
      </c>
      <c r="N870" s="316">
        <v>0</v>
      </c>
      <c r="O870" s="316">
        <v>6801020</v>
      </c>
      <c r="P870" s="316">
        <v>0</v>
      </c>
      <c r="Q870" s="316">
        <v>801020</v>
      </c>
      <c r="R870" s="316">
        <v>6000000</v>
      </c>
      <c r="S870" s="314"/>
      <c r="T870" s="316">
        <v>0</v>
      </c>
      <c r="U870" s="316">
        <v>3000000</v>
      </c>
      <c r="V870" s="316">
        <v>0</v>
      </c>
      <c r="W870" s="316">
        <v>0</v>
      </c>
      <c r="X870" s="316">
        <v>0</v>
      </c>
      <c r="Y870" s="316">
        <v>3000000</v>
      </c>
      <c r="Z870" s="316">
        <v>0</v>
      </c>
      <c r="AA870" s="316">
        <v>0</v>
      </c>
      <c r="AB870" s="313">
        <v>0</v>
      </c>
      <c r="AC870" s="316">
        <v>0</v>
      </c>
      <c r="AD870" s="316">
        <v>0</v>
      </c>
      <c r="AE870" s="313">
        <v>0</v>
      </c>
      <c r="AF870" s="316">
        <v>0</v>
      </c>
      <c r="AG870" s="316">
        <v>0</v>
      </c>
      <c r="AH870" s="313">
        <v>0</v>
      </c>
      <c r="AI870" s="340">
        <v>0</v>
      </c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s="283" customFormat="1" ht="24.6" customHeight="1" x14ac:dyDescent="0.2">
      <c r="A871" s="2"/>
      <c r="B871" s="339">
        <v>120</v>
      </c>
      <c r="C871" s="313">
        <v>6330</v>
      </c>
      <c r="D871" s="313">
        <v>6363</v>
      </c>
      <c r="E871" s="314">
        <v>1</v>
      </c>
      <c r="F871" s="314">
        <v>617</v>
      </c>
      <c r="G871" s="315" t="s">
        <v>265</v>
      </c>
      <c r="H871" s="315" t="s">
        <v>1052</v>
      </c>
      <c r="I871" s="315" t="s">
        <v>265</v>
      </c>
      <c r="J871" s="315" t="s">
        <v>265</v>
      </c>
      <c r="K871" s="315" t="s">
        <v>280</v>
      </c>
      <c r="L871" s="314">
        <v>2020</v>
      </c>
      <c r="M871" s="314">
        <v>2025</v>
      </c>
      <c r="N871" s="316">
        <v>0</v>
      </c>
      <c r="O871" s="316">
        <v>5070000</v>
      </c>
      <c r="P871" s="316">
        <v>220000</v>
      </c>
      <c r="Q871" s="316">
        <v>0</v>
      </c>
      <c r="R871" s="316">
        <v>4850000</v>
      </c>
      <c r="S871" s="314"/>
      <c r="T871" s="316">
        <v>0</v>
      </c>
      <c r="U871" s="316">
        <v>2400000</v>
      </c>
      <c r="V871" s="316">
        <v>0</v>
      </c>
      <c r="W871" s="316">
        <v>0</v>
      </c>
      <c r="X871" s="316">
        <v>0</v>
      </c>
      <c r="Y871" s="316">
        <v>2450000</v>
      </c>
      <c r="Z871" s="316">
        <v>0</v>
      </c>
      <c r="AA871" s="316">
        <v>0</v>
      </c>
      <c r="AB871" s="313">
        <v>0</v>
      </c>
      <c r="AC871" s="316">
        <v>0</v>
      </c>
      <c r="AD871" s="316">
        <v>0</v>
      </c>
      <c r="AE871" s="313">
        <v>0</v>
      </c>
      <c r="AF871" s="316">
        <v>0</v>
      </c>
      <c r="AG871" s="316">
        <v>0</v>
      </c>
      <c r="AH871" s="313">
        <v>0</v>
      </c>
      <c r="AI871" s="340">
        <v>0</v>
      </c>
      <c r="AJ871" s="236"/>
      <c r="AK871" s="236"/>
      <c r="AL871" s="234"/>
      <c r="AM871" s="219"/>
      <c r="AN871" s="219"/>
      <c r="AO871" s="219"/>
      <c r="AP871" s="219"/>
      <c r="AQ871" s="219"/>
      <c r="AR871" s="219"/>
      <c r="AS871" s="219"/>
      <c r="AT871" s="219"/>
      <c r="AU871" s="219"/>
      <c r="AV871" s="219"/>
      <c r="AW871" s="219"/>
      <c r="AX871" s="219"/>
      <c r="AY871" s="219"/>
      <c r="AZ871" s="219"/>
      <c r="BA871" s="219"/>
      <c r="BB871" s="219"/>
      <c r="BC871" s="219"/>
      <c r="BD871" s="219"/>
      <c r="BE871" s="219"/>
      <c r="BF871" s="219"/>
      <c r="BG871" s="219"/>
      <c r="BH871" s="219"/>
      <c r="BI871" s="219"/>
      <c r="BJ871" s="219"/>
    </row>
    <row r="872" spans="1:62" s="283" customFormat="1" ht="24.6" customHeight="1" x14ac:dyDescent="0.2">
      <c r="A872" s="2"/>
      <c r="B872" s="339">
        <v>120</v>
      </c>
      <c r="C872" s="313">
        <v>6330</v>
      </c>
      <c r="D872" s="313">
        <v>6363</v>
      </c>
      <c r="E872" s="314">
        <v>3</v>
      </c>
      <c r="F872" s="314">
        <v>617</v>
      </c>
      <c r="G872" s="315" t="s">
        <v>265</v>
      </c>
      <c r="H872" s="315" t="s">
        <v>1053</v>
      </c>
      <c r="I872" s="315" t="s">
        <v>265</v>
      </c>
      <c r="J872" s="315" t="s">
        <v>265</v>
      </c>
      <c r="K872" s="315" t="s">
        <v>280</v>
      </c>
      <c r="L872" s="314">
        <v>2024</v>
      </c>
      <c r="M872" s="314">
        <v>2028</v>
      </c>
      <c r="N872" s="316">
        <v>5000000</v>
      </c>
      <c r="O872" s="316">
        <v>46185800</v>
      </c>
      <c r="P872" s="316">
        <v>0</v>
      </c>
      <c r="Q872" s="316">
        <v>0</v>
      </c>
      <c r="R872" s="316">
        <v>0</v>
      </c>
      <c r="S872" s="314"/>
      <c r="T872" s="316">
        <v>0</v>
      </c>
      <c r="U872" s="316">
        <v>0</v>
      </c>
      <c r="V872" s="316">
        <v>0</v>
      </c>
      <c r="W872" s="316">
        <v>0</v>
      </c>
      <c r="X872" s="316">
        <v>0</v>
      </c>
      <c r="Y872" s="316">
        <v>0</v>
      </c>
      <c r="Z872" s="316">
        <v>0</v>
      </c>
      <c r="AA872" s="316">
        <v>1185800</v>
      </c>
      <c r="AB872" s="313">
        <v>1185800</v>
      </c>
      <c r="AC872" s="316">
        <v>0</v>
      </c>
      <c r="AD872" s="316">
        <v>0</v>
      </c>
      <c r="AE872" s="313">
        <v>0</v>
      </c>
      <c r="AF872" s="316">
        <v>24000000</v>
      </c>
      <c r="AG872" s="316">
        <v>21000000</v>
      </c>
      <c r="AH872" s="313">
        <v>45000000</v>
      </c>
      <c r="AI872" s="340">
        <v>0</v>
      </c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s="283" customFormat="1" ht="24.6" customHeight="1" x14ac:dyDescent="0.2">
      <c r="A873" s="2"/>
      <c r="B873" s="339">
        <v>120</v>
      </c>
      <c r="C873" s="313">
        <v>6330</v>
      </c>
      <c r="D873" s="313">
        <v>6363</v>
      </c>
      <c r="E873" s="314">
        <v>5</v>
      </c>
      <c r="F873" s="314">
        <v>617</v>
      </c>
      <c r="G873" s="315" t="s">
        <v>265</v>
      </c>
      <c r="H873" s="315" t="s">
        <v>1054</v>
      </c>
      <c r="I873" s="315" t="s">
        <v>265</v>
      </c>
      <c r="J873" s="315" t="s">
        <v>265</v>
      </c>
      <c r="K873" s="315" t="s">
        <v>280</v>
      </c>
      <c r="L873" s="314">
        <v>2021</v>
      </c>
      <c r="M873" s="314">
        <v>2026</v>
      </c>
      <c r="N873" s="316">
        <v>0</v>
      </c>
      <c r="O873" s="316">
        <v>17100000</v>
      </c>
      <c r="P873" s="316">
        <v>2100000</v>
      </c>
      <c r="Q873" s="316">
        <v>0</v>
      </c>
      <c r="R873" s="316">
        <v>0</v>
      </c>
      <c r="S873" s="314"/>
      <c r="T873" s="316">
        <v>0</v>
      </c>
      <c r="U873" s="316">
        <v>0</v>
      </c>
      <c r="V873" s="316">
        <v>0</v>
      </c>
      <c r="W873" s="316">
        <v>0</v>
      </c>
      <c r="X873" s="316">
        <v>0</v>
      </c>
      <c r="Y873" s="316">
        <v>0</v>
      </c>
      <c r="Z873" s="316">
        <v>7500000</v>
      </c>
      <c r="AA873" s="316">
        <v>7500000</v>
      </c>
      <c r="AB873" s="313">
        <v>15000000</v>
      </c>
      <c r="AC873" s="316">
        <v>0</v>
      </c>
      <c r="AD873" s="316">
        <v>0</v>
      </c>
      <c r="AE873" s="313">
        <v>0</v>
      </c>
      <c r="AF873" s="316">
        <v>0</v>
      </c>
      <c r="AG873" s="316">
        <v>0</v>
      </c>
      <c r="AH873" s="313">
        <v>0</v>
      </c>
      <c r="AI873" s="340">
        <v>0</v>
      </c>
      <c r="AJ873" s="236"/>
      <c r="AK873" s="236"/>
      <c r="AL873" s="234"/>
      <c r="AM873" s="219"/>
      <c r="AN873" s="219"/>
      <c r="AO873" s="219"/>
      <c r="AP873" s="219"/>
      <c r="AQ873" s="219"/>
      <c r="AR873" s="219"/>
      <c r="AS873" s="219"/>
      <c r="AT873" s="219"/>
      <c r="AU873" s="219"/>
      <c r="AV873" s="219"/>
      <c r="AW873" s="219"/>
      <c r="AX873" s="219"/>
      <c r="AY873" s="219"/>
      <c r="AZ873" s="219"/>
      <c r="BA873" s="219"/>
      <c r="BB873" s="219"/>
      <c r="BC873" s="219"/>
      <c r="BD873" s="219"/>
      <c r="BE873" s="219"/>
      <c r="BF873" s="219"/>
      <c r="BG873" s="219"/>
      <c r="BH873" s="219"/>
      <c r="BI873" s="219"/>
      <c r="BJ873" s="219"/>
    </row>
    <row r="874" spans="1:62" s="283" customFormat="1" ht="24.6" customHeight="1" x14ac:dyDescent="0.2">
      <c r="A874" s="2"/>
      <c r="B874" s="339">
        <v>120</v>
      </c>
      <c r="C874" s="313">
        <v>6330</v>
      </c>
      <c r="D874" s="313">
        <v>6363</v>
      </c>
      <c r="E874" s="314">
        <v>1</v>
      </c>
      <c r="F874" s="314">
        <v>617</v>
      </c>
      <c r="G874" s="315" t="s">
        <v>265</v>
      </c>
      <c r="H874" s="315" t="s">
        <v>805</v>
      </c>
      <c r="I874" s="315" t="s">
        <v>265</v>
      </c>
      <c r="J874" s="315" t="s">
        <v>265</v>
      </c>
      <c r="K874" s="315" t="s">
        <v>280</v>
      </c>
      <c r="L874" s="314">
        <v>2024</v>
      </c>
      <c r="M874" s="314">
        <v>2026</v>
      </c>
      <c r="N874" s="316">
        <v>0</v>
      </c>
      <c r="O874" s="316">
        <v>28620924</v>
      </c>
      <c r="P874" s="316">
        <v>0</v>
      </c>
      <c r="Q874" s="316">
        <v>5682633</v>
      </c>
      <c r="R874" s="316">
        <v>16938291</v>
      </c>
      <c r="S874" s="314"/>
      <c r="T874" s="316">
        <v>0</v>
      </c>
      <c r="U874" s="316">
        <v>0</v>
      </c>
      <c r="V874" s="316">
        <v>0</v>
      </c>
      <c r="W874" s="316">
        <v>10056804</v>
      </c>
      <c r="X874" s="316">
        <v>0</v>
      </c>
      <c r="Y874" s="316">
        <v>6881487</v>
      </c>
      <c r="Z874" s="316">
        <v>0</v>
      </c>
      <c r="AA874" s="316">
        <v>6000000</v>
      </c>
      <c r="AB874" s="313">
        <v>6000000</v>
      </c>
      <c r="AC874" s="316">
        <v>0</v>
      </c>
      <c r="AD874" s="316">
        <v>0</v>
      </c>
      <c r="AE874" s="313">
        <v>0</v>
      </c>
      <c r="AF874" s="316">
        <v>0</v>
      </c>
      <c r="AG874" s="316">
        <v>0</v>
      </c>
      <c r="AH874" s="313">
        <v>0</v>
      </c>
      <c r="AI874" s="340">
        <v>0</v>
      </c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s="283" customFormat="1" ht="24.6" customHeight="1" x14ac:dyDescent="0.2">
      <c r="A875" s="2"/>
      <c r="B875" s="339">
        <v>120</v>
      </c>
      <c r="C875" s="313">
        <v>6330</v>
      </c>
      <c r="D875" s="313">
        <v>6363</v>
      </c>
      <c r="E875" s="314">
        <v>3</v>
      </c>
      <c r="F875" s="314">
        <v>617</v>
      </c>
      <c r="G875" s="315" t="s">
        <v>265</v>
      </c>
      <c r="H875" s="315" t="s">
        <v>1055</v>
      </c>
      <c r="I875" s="315" t="s">
        <v>265</v>
      </c>
      <c r="J875" s="315" t="s">
        <v>265</v>
      </c>
      <c r="K875" s="315" t="s">
        <v>280</v>
      </c>
      <c r="L875" s="314">
        <v>2024</v>
      </c>
      <c r="M875" s="314">
        <v>2028</v>
      </c>
      <c r="N875" s="316">
        <v>0</v>
      </c>
      <c r="O875" s="316">
        <v>41107150</v>
      </c>
      <c r="P875" s="316">
        <v>0</v>
      </c>
      <c r="Q875" s="316">
        <v>0</v>
      </c>
      <c r="R875" s="316">
        <v>0</v>
      </c>
      <c r="S875" s="314"/>
      <c r="T875" s="316">
        <v>0</v>
      </c>
      <c r="U875" s="316">
        <v>0</v>
      </c>
      <c r="V875" s="316">
        <v>0</v>
      </c>
      <c r="W875" s="316">
        <v>0</v>
      </c>
      <c r="X875" s="316">
        <v>0</v>
      </c>
      <c r="Y875" s="316">
        <v>0</v>
      </c>
      <c r="Z875" s="316">
        <v>0</v>
      </c>
      <c r="AA875" s="316">
        <v>5000000</v>
      </c>
      <c r="AB875" s="313">
        <v>5000000</v>
      </c>
      <c r="AC875" s="316">
        <v>0</v>
      </c>
      <c r="AD875" s="316">
        <v>35000000</v>
      </c>
      <c r="AE875" s="313">
        <v>35000000</v>
      </c>
      <c r="AF875" s="316">
        <v>0</v>
      </c>
      <c r="AG875" s="316">
        <v>1107150</v>
      </c>
      <c r="AH875" s="313">
        <v>1107150</v>
      </c>
      <c r="AI875" s="340">
        <v>0</v>
      </c>
      <c r="AJ875" s="236"/>
      <c r="AK875" s="236"/>
      <c r="AL875" s="234"/>
      <c r="AM875" s="219"/>
      <c r="AN875" s="219"/>
      <c r="AO875" s="219"/>
      <c r="AP875" s="219"/>
      <c r="AQ875" s="219"/>
      <c r="AR875" s="219"/>
      <c r="AS875" s="219"/>
      <c r="AT875" s="219"/>
      <c r="AU875" s="219"/>
      <c r="AV875" s="219"/>
      <c r="AW875" s="219"/>
      <c r="AX875" s="219"/>
      <c r="AY875" s="219"/>
      <c r="AZ875" s="219"/>
      <c r="BA875" s="219"/>
      <c r="BB875" s="219"/>
      <c r="BC875" s="219"/>
      <c r="BD875" s="219"/>
      <c r="BE875" s="219"/>
      <c r="BF875" s="219"/>
      <c r="BG875" s="219"/>
      <c r="BH875" s="219"/>
      <c r="BI875" s="219"/>
      <c r="BJ875" s="219"/>
    </row>
    <row r="876" spans="1:62" s="283" customFormat="1" ht="24.6" customHeight="1" x14ac:dyDescent="0.2">
      <c r="A876" s="2"/>
      <c r="B876" s="339">
        <v>120</v>
      </c>
      <c r="C876" s="313">
        <v>6330</v>
      </c>
      <c r="D876" s="313">
        <v>6363</v>
      </c>
      <c r="E876" s="314">
        <v>3</v>
      </c>
      <c r="F876" s="314">
        <v>617</v>
      </c>
      <c r="G876" s="315" t="s">
        <v>265</v>
      </c>
      <c r="H876" s="315" t="s">
        <v>1056</v>
      </c>
      <c r="I876" s="315" t="s">
        <v>265</v>
      </c>
      <c r="J876" s="315" t="s">
        <v>265</v>
      </c>
      <c r="K876" s="315" t="s">
        <v>280</v>
      </c>
      <c r="L876" s="314">
        <v>2024</v>
      </c>
      <c r="M876" s="314">
        <v>2028</v>
      </c>
      <c r="N876" s="316">
        <v>0</v>
      </c>
      <c r="O876" s="316">
        <v>41107150</v>
      </c>
      <c r="P876" s="316">
        <v>0</v>
      </c>
      <c r="Q876" s="316">
        <v>0</v>
      </c>
      <c r="R876" s="316">
        <v>0</v>
      </c>
      <c r="S876" s="314"/>
      <c r="T876" s="316">
        <v>0</v>
      </c>
      <c r="U876" s="316">
        <v>0</v>
      </c>
      <c r="V876" s="316">
        <v>0</v>
      </c>
      <c r="W876" s="316">
        <v>0</v>
      </c>
      <c r="X876" s="316">
        <v>0</v>
      </c>
      <c r="Y876" s="316">
        <v>0</v>
      </c>
      <c r="Z876" s="316">
        <v>0</v>
      </c>
      <c r="AA876" s="316">
        <v>5000000</v>
      </c>
      <c r="AB876" s="313">
        <v>5000000</v>
      </c>
      <c r="AC876" s="316">
        <v>0</v>
      </c>
      <c r="AD876" s="316">
        <v>35000000</v>
      </c>
      <c r="AE876" s="313">
        <v>35000000</v>
      </c>
      <c r="AF876" s="316">
        <v>0</v>
      </c>
      <c r="AG876" s="316">
        <v>1107150</v>
      </c>
      <c r="AH876" s="313">
        <v>1107150</v>
      </c>
      <c r="AI876" s="340">
        <v>0</v>
      </c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s="283" customFormat="1" ht="24.6" customHeight="1" x14ac:dyDescent="0.2">
      <c r="A877" s="2"/>
      <c r="B877" s="339">
        <v>120</v>
      </c>
      <c r="C877" s="313">
        <v>6330</v>
      </c>
      <c r="D877" s="313">
        <v>6363</v>
      </c>
      <c r="E877" s="314">
        <v>1</v>
      </c>
      <c r="F877" s="314">
        <v>617</v>
      </c>
      <c r="G877" s="315" t="s">
        <v>265</v>
      </c>
      <c r="H877" s="315" t="s">
        <v>1057</v>
      </c>
      <c r="I877" s="315" t="s">
        <v>265</v>
      </c>
      <c r="J877" s="315" t="s">
        <v>265</v>
      </c>
      <c r="K877" s="315" t="s">
        <v>280</v>
      </c>
      <c r="L877" s="314">
        <v>2017</v>
      </c>
      <c r="M877" s="314">
        <v>2028</v>
      </c>
      <c r="N877" s="316">
        <v>0</v>
      </c>
      <c r="O877" s="316">
        <v>6599403</v>
      </c>
      <c r="P877" s="316">
        <v>3599403</v>
      </c>
      <c r="Q877" s="316">
        <v>0</v>
      </c>
      <c r="R877" s="316">
        <v>0</v>
      </c>
      <c r="S877" s="314"/>
      <c r="T877" s="316">
        <v>0</v>
      </c>
      <c r="U877" s="316">
        <v>0</v>
      </c>
      <c r="V877" s="316">
        <v>0</v>
      </c>
      <c r="W877" s="316">
        <v>0</v>
      </c>
      <c r="X877" s="316">
        <v>0</v>
      </c>
      <c r="Y877" s="316">
        <v>0</v>
      </c>
      <c r="Z877" s="316">
        <v>0</v>
      </c>
      <c r="AA877" s="316">
        <v>0</v>
      </c>
      <c r="AB877" s="313">
        <v>0</v>
      </c>
      <c r="AC877" s="316">
        <v>0</v>
      </c>
      <c r="AD877" s="316">
        <v>0</v>
      </c>
      <c r="AE877" s="313">
        <v>0</v>
      </c>
      <c r="AF877" s="316">
        <v>1500000</v>
      </c>
      <c r="AG877" s="316">
        <v>1500000</v>
      </c>
      <c r="AH877" s="313">
        <v>3000000</v>
      </c>
      <c r="AI877" s="340">
        <v>0</v>
      </c>
      <c r="AJ877" s="236"/>
      <c r="AK877" s="236"/>
      <c r="AL877" s="234"/>
      <c r="AM877" s="219"/>
      <c r="AN877" s="219"/>
      <c r="AO877" s="219"/>
      <c r="AP877" s="219"/>
      <c r="AQ877" s="219"/>
      <c r="AR877" s="219"/>
      <c r="AS877" s="219"/>
      <c r="AT877" s="219"/>
      <c r="AU877" s="219"/>
      <c r="AV877" s="219"/>
      <c r="AW877" s="219"/>
      <c r="AX877" s="219"/>
      <c r="AY877" s="219"/>
      <c r="AZ877" s="219"/>
      <c r="BA877" s="219"/>
      <c r="BB877" s="219"/>
      <c r="BC877" s="219"/>
      <c r="BD877" s="219"/>
      <c r="BE877" s="219"/>
      <c r="BF877" s="219"/>
      <c r="BG877" s="219"/>
      <c r="BH877" s="219"/>
      <c r="BI877" s="219"/>
      <c r="BJ877" s="219"/>
    </row>
    <row r="878" spans="1:62" s="283" customFormat="1" ht="24.6" customHeight="1" x14ac:dyDescent="0.2">
      <c r="A878" s="2"/>
      <c r="B878" s="339">
        <v>120</v>
      </c>
      <c r="C878" s="313">
        <v>6330</v>
      </c>
      <c r="D878" s="313">
        <v>6363</v>
      </c>
      <c r="E878" s="314">
        <v>1</v>
      </c>
      <c r="F878" s="314">
        <v>617</v>
      </c>
      <c r="G878" s="315" t="s">
        <v>265</v>
      </c>
      <c r="H878" s="315" t="s">
        <v>891</v>
      </c>
      <c r="I878" s="315" t="s">
        <v>265</v>
      </c>
      <c r="J878" s="315" t="s">
        <v>265</v>
      </c>
      <c r="K878" s="315" t="s">
        <v>280</v>
      </c>
      <c r="L878" s="314">
        <v>2024</v>
      </c>
      <c r="M878" s="314">
        <v>2025</v>
      </c>
      <c r="N878" s="316">
        <v>0</v>
      </c>
      <c r="O878" s="316">
        <v>4576460</v>
      </c>
      <c r="P878" s="316">
        <v>0</v>
      </c>
      <c r="Q878" s="316">
        <v>0</v>
      </c>
      <c r="R878" s="316">
        <v>4576460</v>
      </c>
      <c r="S878" s="314"/>
      <c r="T878" s="316">
        <v>3214000</v>
      </c>
      <c r="U878" s="316">
        <v>0</v>
      </c>
      <c r="V878" s="316">
        <v>0</v>
      </c>
      <c r="W878" s="316">
        <v>0</v>
      </c>
      <c r="X878" s="316">
        <v>0</v>
      </c>
      <c r="Y878" s="316">
        <v>1362460</v>
      </c>
      <c r="Z878" s="316">
        <v>0</v>
      </c>
      <c r="AA878" s="316">
        <v>0</v>
      </c>
      <c r="AB878" s="313">
        <v>0</v>
      </c>
      <c r="AC878" s="316">
        <v>0</v>
      </c>
      <c r="AD878" s="316">
        <v>0</v>
      </c>
      <c r="AE878" s="313">
        <v>0</v>
      </c>
      <c r="AF878" s="316">
        <v>0</v>
      </c>
      <c r="AG878" s="316">
        <v>0</v>
      </c>
      <c r="AH878" s="313">
        <v>0</v>
      </c>
      <c r="AI878" s="340">
        <v>0</v>
      </c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s="283" customFormat="1" ht="24.6" customHeight="1" x14ac:dyDescent="0.2">
      <c r="A879" s="2"/>
      <c r="B879" s="339">
        <v>120</v>
      </c>
      <c r="C879" s="313">
        <v>6330</v>
      </c>
      <c r="D879" s="313">
        <v>6363</v>
      </c>
      <c r="E879" s="314">
        <v>1</v>
      </c>
      <c r="F879" s="314">
        <v>617</v>
      </c>
      <c r="G879" s="315" t="s">
        <v>265</v>
      </c>
      <c r="H879" s="315" t="s">
        <v>806</v>
      </c>
      <c r="I879" s="315" t="s">
        <v>265</v>
      </c>
      <c r="J879" s="315" t="s">
        <v>265</v>
      </c>
      <c r="K879" s="315" t="s">
        <v>280</v>
      </c>
      <c r="L879" s="314">
        <v>2025</v>
      </c>
      <c r="M879" s="314">
        <v>2025</v>
      </c>
      <c r="N879" s="316">
        <v>0</v>
      </c>
      <c r="O879" s="316">
        <v>3800000</v>
      </c>
      <c r="P879" s="316">
        <v>0</v>
      </c>
      <c r="Q879" s="316">
        <v>0</v>
      </c>
      <c r="R879" s="316">
        <v>3800000</v>
      </c>
      <c r="S879" s="314"/>
      <c r="T879" s="316">
        <v>0</v>
      </c>
      <c r="U879" s="316">
        <v>0</v>
      </c>
      <c r="V879" s="316">
        <v>0</v>
      </c>
      <c r="W879" s="316">
        <v>2280000</v>
      </c>
      <c r="X879" s="316">
        <v>0</v>
      </c>
      <c r="Y879" s="316">
        <v>1520000</v>
      </c>
      <c r="Z879" s="316">
        <v>0</v>
      </c>
      <c r="AA879" s="316">
        <v>0</v>
      </c>
      <c r="AB879" s="313">
        <v>0</v>
      </c>
      <c r="AC879" s="316">
        <v>0</v>
      </c>
      <c r="AD879" s="316">
        <v>0</v>
      </c>
      <c r="AE879" s="313">
        <v>0</v>
      </c>
      <c r="AF879" s="316">
        <v>0</v>
      </c>
      <c r="AG879" s="316">
        <v>0</v>
      </c>
      <c r="AH879" s="313">
        <v>0</v>
      </c>
      <c r="AI879" s="340">
        <v>0</v>
      </c>
      <c r="AJ879" s="236"/>
      <c r="AK879" s="236"/>
      <c r="AL879" s="234"/>
      <c r="AM879" s="219"/>
      <c r="AN879" s="219"/>
      <c r="AO879" s="219"/>
      <c r="AP879" s="219"/>
      <c r="AQ879" s="219"/>
      <c r="AR879" s="219"/>
      <c r="AS879" s="219"/>
      <c r="AT879" s="219"/>
      <c r="AU879" s="219"/>
      <c r="AV879" s="219"/>
      <c r="AW879" s="219"/>
      <c r="AX879" s="219"/>
      <c r="AY879" s="219"/>
      <c r="AZ879" s="219"/>
      <c r="BA879" s="219"/>
      <c r="BB879" s="219"/>
      <c r="BC879" s="219"/>
      <c r="BD879" s="219"/>
      <c r="BE879" s="219"/>
      <c r="BF879" s="219"/>
      <c r="BG879" s="219"/>
      <c r="BH879" s="219"/>
      <c r="BI879" s="219"/>
      <c r="BJ879" s="219"/>
    </row>
    <row r="880" spans="1:62" s="283" customFormat="1" ht="24.6" customHeight="1" x14ac:dyDescent="0.2">
      <c r="A880" s="2"/>
      <c r="B880" s="339">
        <v>120</v>
      </c>
      <c r="C880" s="313">
        <v>6330</v>
      </c>
      <c r="D880" s="313">
        <v>6363</v>
      </c>
      <c r="E880" s="314">
        <v>1</v>
      </c>
      <c r="F880" s="314">
        <v>617</v>
      </c>
      <c r="G880" s="315" t="s">
        <v>265</v>
      </c>
      <c r="H880" s="315" t="s">
        <v>878</v>
      </c>
      <c r="I880" s="315" t="s">
        <v>265</v>
      </c>
      <c r="J880" s="315" t="s">
        <v>265</v>
      </c>
      <c r="K880" s="315" t="s">
        <v>280</v>
      </c>
      <c r="L880" s="314">
        <v>2022</v>
      </c>
      <c r="M880" s="314">
        <v>2025</v>
      </c>
      <c r="N880" s="316">
        <v>8733280</v>
      </c>
      <c r="O880" s="316">
        <v>10227639</v>
      </c>
      <c r="P880" s="316">
        <v>3559553</v>
      </c>
      <c r="Q880" s="316">
        <v>6607086</v>
      </c>
      <c r="R880" s="316">
        <v>61000</v>
      </c>
      <c r="S880" s="314"/>
      <c r="T880" s="316">
        <v>61000</v>
      </c>
      <c r="U880" s="316">
        <v>0</v>
      </c>
      <c r="V880" s="316">
        <v>0</v>
      </c>
      <c r="W880" s="316">
        <v>0</v>
      </c>
      <c r="X880" s="316">
        <v>0</v>
      </c>
      <c r="Y880" s="316">
        <v>0</v>
      </c>
      <c r="Z880" s="316">
        <v>0</v>
      </c>
      <c r="AA880" s="316">
        <v>0</v>
      </c>
      <c r="AB880" s="313">
        <v>0</v>
      </c>
      <c r="AC880" s="316">
        <v>0</v>
      </c>
      <c r="AD880" s="316">
        <v>0</v>
      </c>
      <c r="AE880" s="313">
        <v>0</v>
      </c>
      <c r="AF880" s="316">
        <v>0</v>
      </c>
      <c r="AG880" s="316">
        <v>0</v>
      </c>
      <c r="AH880" s="313">
        <v>0</v>
      </c>
      <c r="AI880" s="340">
        <v>0</v>
      </c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s="283" customFormat="1" ht="24.6" customHeight="1" x14ac:dyDescent="0.2">
      <c r="A881" s="2"/>
      <c r="B881" s="339">
        <v>120</v>
      </c>
      <c r="C881" s="313">
        <v>6330</v>
      </c>
      <c r="D881" s="313">
        <v>6363</v>
      </c>
      <c r="E881" s="314">
        <v>1</v>
      </c>
      <c r="F881" s="314">
        <v>617</v>
      </c>
      <c r="G881" s="315" t="s">
        <v>265</v>
      </c>
      <c r="H881" s="315" t="s">
        <v>1058</v>
      </c>
      <c r="I881" s="315" t="s">
        <v>265</v>
      </c>
      <c r="J881" s="315" t="s">
        <v>265</v>
      </c>
      <c r="K881" s="315" t="s">
        <v>280</v>
      </c>
      <c r="L881" s="314">
        <v>2026</v>
      </c>
      <c r="M881" s="314">
        <v>2026</v>
      </c>
      <c r="N881" s="316">
        <v>0</v>
      </c>
      <c r="O881" s="316">
        <v>7000000</v>
      </c>
      <c r="P881" s="316">
        <v>0</v>
      </c>
      <c r="Q881" s="316">
        <v>0</v>
      </c>
      <c r="R881" s="316">
        <v>0</v>
      </c>
      <c r="S881" s="314"/>
      <c r="T881" s="316">
        <v>0</v>
      </c>
      <c r="U881" s="316">
        <v>0</v>
      </c>
      <c r="V881" s="316">
        <v>0</v>
      </c>
      <c r="W881" s="316">
        <v>0</v>
      </c>
      <c r="X881" s="316">
        <v>0</v>
      </c>
      <c r="Y881" s="316">
        <v>0</v>
      </c>
      <c r="Z881" s="316">
        <v>3500000</v>
      </c>
      <c r="AA881" s="316">
        <v>3500000</v>
      </c>
      <c r="AB881" s="313">
        <v>7000000</v>
      </c>
      <c r="AC881" s="316">
        <v>0</v>
      </c>
      <c r="AD881" s="316">
        <v>0</v>
      </c>
      <c r="AE881" s="313">
        <v>0</v>
      </c>
      <c r="AF881" s="316">
        <v>0</v>
      </c>
      <c r="AG881" s="316">
        <v>0</v>
      </c>
      <c r="AH881" s="313">
        <v>0</v>
      </c>
      <c r="AI881" s="340">
        <v>0</v>
      </c>
      <c r="AJ881" s="236"/>
      <c r="AK881" s="236"/>
      <c r="AL881" s="234"/>
      <c r="AM881" s="219"/>
      <c r="AN881" s="219"/>
      <c r="AO881" s="219"/>
      <c r="AP881" s="219"/>
      <c r="AQ881" s="219"/>
      <c r="AR881" s="219"/>
      <c r="AS881" s="219"/>
      <c r="AT881" s="219"/>
      <c r="AU881" s="219"/>
      <c r="AV881" s="219"/>
      <c r="AW881" s="219"/>
      <c r="AX881" s="219"/>
      <c r="AY881" s="219"/>
      <c r="AZ881" s="219"/>
      <c r="BA881" s="219"/>
      <c r="BB881" s="219"/>
      <c r="BC881" s="219"/>
      <c r="BD881" s="219"/>
      <c r="BE881" s="219"/>
      <c r="BF881" s="219"/>
      <c r="BG881" s="219"/>
      <c r="BH881" s="219"/>
      <c r="BI881" s="219"/>
      <c r="BJ881" s="219"/>
    </row>
    <row r="882" spans="1:62" s="283" customFormat="1" ht="24.6" customHeight="1" x14ac:dyDescent="0.2">
      <c r="A882" s="2"/>
      <c r="B882" s="339">
        <v>120</v>
      </c>
      <c r="C882" s="313">
        <v>6330</v>
      </c>
      <c r="D882" s="313">
        <v>6363</v>
      </c>
      <c r="E882" s="314">
        <v>3</v>
      </c>
      <c r="F882" s="314">
        <v>617</v>
      </c>
      <c r="G882" s="315" t="s">
        <v>265</v>
      </c>
      <c r="H882" s="315" t="s">
        <v>1059</v>
      </c>
      <c r="I882" s="315" t="s">
        <v>265</v>
      </c>
      <c r="J882" s="315" t="s">
        <v>265</v>
      </c>
      <c r="K882" s="315" t="s">
        <v>280</v>
      </c>
      <c r="L882" s="314">
        <v>2019</v>
      </c>
      <c r="M882" s="314">
        <v>2029</v>
      </c>
      <c r="N882" s="316">
        <v>7452055</v>
      </c>
      <c r="O882" s="316">
        <v>41391500</v>
      </c>
      <c r="P882" s="316">
        <v>0</v>
      </c>
      <c r="Q882" s="316">
        <v>1139481</v>
      </c>
      <c r="R882" s="316">
        <v>0</v>
      </c>
      <c r="S882" s="314"/>
      <c r="T882" s="316">
        <v>0</v>
      </c>
      <c r="U882" s="316">
        <v>0</v>
      </c>
      <c r="V882" s="316">
        <v>0</v>
      </c>
      <c r="W882" s="316">
        <v>0</v>
      </c>
      <c r="X882" s="316">
        <v>0</v>
      </c>
      <c r="Y882" s="316">
        <v>0</v>
      </c>
      <c r="Z882" s="316">
        <v>0</v>
      </c>
      <c r="AA882" s="316">
        <v>0</v>
      </c>
      <c r="AB882" s="313">
        <v>0</v>
      </c>
      <c r="AC882" s="316">
        <v>0</v>
      </c>
      <c r="AD882" s="316">
        <v>0</v>
      </c>
      <c r="AE882" s="313">
        <v>0</v>
      </c>
      <c r="AF882" s="316">
        <v>0</v>
      </c>
      <c r="AG882" s="316">
        <v>0</v>
      </c>
      <c r="AH882" s="313">
        <v>0</v>
      </c>
      <c r="AI882" s="340">
        <v>40252019</v>
      </c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s="283" customFormat="1" ht="24.6" customHeight="1" x14ac:dyDescent="0.2">
      <c r="A883" s="2"/>
      <c r="B883" s="339">
        <v>120</v>
      </c>
      <c r="C883" s="313">
        <v>6330</v>
      </c>
      <c r="D883" s="313">
        <v>6363</v>
      </c>
      <c r="E883" s="314">
        <v>2</v>
      </c>
      <c r="F883" s="314">
        <v>617</v>
      </c>
      <c r="G883" s="315" t="s">
        <v>265</v>
      </c>
      <c r="H883" s="315" t="s">
        <v>1060</v>
      </c>
      <c r="I883" s="315" t="s">
        <v>265</v>
      </c>
      <c r="J883" s="315" t="s">
        <v>265</v>
      </c>
      <c r="K883" s="315" t="s">
        <v>280</v>
      </c>
      <c r="L883" s="314">
        <v>2024</v>
      </c>
      <c r="M883" s="314">
        <v>2026</v>
      </c>
      <c r="N883" s="316">
        <v>0</v>
      </c>
      <c r="O883" s="316">
        <v>4106843</v>
      </c>
      <c r="P883" s="316">
        <v>0</v>
      </c>
      <c r="Q883" s="316">
        <v>106843</v>
      </c>
      <c r="R883" s="316">
        <v>0</v>
      </c>
      <c r="S883" s="314"/>
      <c r="T883" s="316">
        <v>0</v>
      </c>
      <c r="U883" s="316">
        <v>0</v>
      </c>
      <c r="V883" s="316">
        <v>0</v>
      </c>
      <c r="W883" s="316">
        <v>0</v>
      </c>
      <c r="X883" s="316">
        <v>0</v>
      </c>
      <c r="Y883" s="316">
        <v>0</v>
      </c>
      <c r="Z883" s="316">
        <v>2000000</v>
      </c>
      <c r="AA883" s="316">
        <v>2000000</v>
      </c>
      <c r="AB883" s="313">
        <v>4000000</v>
      </c>
      <c r="AC883" s="316">
        <v>0</v>
      </c>
      <c r="AD883" s="316">
        <v>0</v>
      </c>
      <c r="AE883" s="313">
        <v>0</v>
      </c>
      <c r="AF883" s="316">
        <v>0</v>
      </c>
      <c r="AG883" s="316">
        <v>0</v>
      </c>
      <c r="AH883" s="313">
        <v>0</v>
      </c>
      <c r="AI883" s="340">
        <v>0</v>
      </c>
      <c r="AJ883" s="236"/>
      <c r="AK883" s="236"/>
      <c r="AL883" s="234"/>
      <c r="AM883" s="219"/>
      <c r="AN883" s="219"/>
      <c r="AO883" s="219"/>
      <c r="AP883" s="219"/>
      <c r="AQ883" s="219"/>
      <c r="AR883" s="219"/>
      <c r="AS883" s="219"/>
      <c r="AT883" s="219"/>
      <c r="AU883" s="219"/>
      <c r="AV883" s="219"/>
      <c r="AW883" s="219"/>
      <c r="AX883" s="219"/>
      <c r="AY883" s="219"/>
      <c r="AZ883" s="219"/>
      <c r="BA883" s="219"/>
      <c r="BB883" s="219"/>
      <c r="BC883" s="219"/>
      <c r="BD883" s="219"/>
      <c r="BE883" s="219"/>
      <c r="BF883" s="219"/>
      <c r="BG883" s="219"/>
      <c r="BH883" s="219"/>
      <c r="BI883" s="219"/>
      <c r="BJ883" s="219"/>
    </row>
    <row r="884" spans="1:62" s="283" customFormat="1" ht="24.6" customHeight="1" x14ac:dyDescent="0.2">
      <c r="A884" s="2"/>
      <c r="B884" s="339">
        <v>120</v>
      </c>
      <c r="C884" s="313">
        <v>6330</v>
      </c>
      <c r="D884" s="313">
        <v>6363</v>
      </c>
      <c r="E884" s="314">
        <v>1</v>
      </c>
      <c r="F884" s="314">
        <v>617</v>
      </c>
      <c r="G884" s="315" t="s">
        <v>265</v>
      </c>
      <c r="H884" s="315" t="s">
        <v>1080</v>
      </c>
      <c r="I884" s="315" t="s">
        <v>265</v>
      </c>
      <c r="J884" s="315" t="s">
        <v>265</v>
      </c>
      <c r="K884" s="315" t="s">
        <v>280</v>
      </c>
      <c r="L884" s="314">
        <v>2025</v>
      </c>
      <c r="M884" s="314">
        <v>2028</v>
      </c>
      <c r="N884" s="316">
        <v>0</v>
      </c>
      <c r="O884" s="316">
        <v>15000000</v>
      </c>
      <c r="P884" s="316">
        <v>0</v>
      </c>
      <c r="Q884" s="316">
        <v>0</v>
      </c>
      <c r="R884" s="316">
        <v>2000000</v>
      </c>
      <c r="S884" s="314"/>
      <c r="T884" s="316">
        <v>0</v>
      </c>
      <c r="U884" s="316">
        <v>1000000</v>
      </c>
      <c r="V884" s="316">
        <v>0</v>
      </c>
      <c r="W884" s="316">
        <v>0</v>
      </c>
      <c r="X884" s="316">
        <v>0</v>
      </c>
      <c r="Y884" s="316">
        <v>1000000</v>
      </c>
      <c r="Z884" s="316">
        <v>2500000</v>
      </c>
      <c r="AA884" s="316">
        <v>2500000</v>
      </c>
      <c r="AB884" s="313">
        <v>5000000</v>
      </c>
      <c r="AC884" s="316">
        <v>2500000</v>
      </c>
      <c r="AD884" s="316">
        <v>2500000</v>
      </c>
      <c r="AE884" s="313">
        <v>5000000</v>
      </c>
      <c r="AF884" s="316">
        <v>1500000</v>
      </c>
      <c r="AG884" s="316">
        <v>1500000</v>
      </c>
      <c r="AH884" s="313">
        <v>3000000</v>
      </c>
      <c r="AI884" s="340">
        <v>0</v>
      </c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s="283" customFormat="1" ht="24.6" customHeight="1" x14ac:dyDescent="0.2">
      <c r="A885" s="2"/>
      <c r="B885" s="339">
        <v>120</v>
      </c>
      <c r="C885" s="313">
        <v>6330</v>
      </c>
      <c r="D885" s="313">
        <v>6363</v>
      </c>
      <c r="E885" s="314">
        <v>1</v>
      </c>
      <c r="F885" s="314">
        <v>608</v>
      </c>
      <c r="G885" s="315" t="s">
        <v>188</v>
      </c>
      <c r="H885" s="315" t="s">
        <v>1061</v>
      </c>
      <c r="I885" s="315" t="s">
        <v>188</v>
      </c>
      <c r="J885" s="315" t="s">
        <v>188</v>
      </c>
      <c r="K885" s="315" t="s">
        <v>1062</v>
      </c>
      <c r="L885" s="314">
        <v>2018</v>
      </c>
      <c r="M885" s="314">
        <v>2027</v>
      </c>
      <c r="N885" s="316">
        <v>0</v>
      </c>
      <c r="O885" s="316">
        <v>101761585</v>
      </c>
      <c r="P885" s="316">
        <v>3037685</v>
      </c>
      <c r="Q885" s="316">
        <v>108900</v>
      </c>
      <c r="R885" s="316">
        <v>0</v>
      </c>
      <c r="S885" s="314"/>
      <c r="T885" s="316">
        <v>0</v>
      </c>
      <c r="U885" s="316">
        <v>0</v>
      </c>
      <c r="V885" s="316">
        <v>0</v>
      </c>
      <c r="W885" s="316">
        <v>0</v>
      </c>
      <c r="X885" s="316">
        <v>0</v>
      </c>
      <c r="Y885" s="316">
        <v>0</v>
      </c>
      <c r="Z885" s="316">
        <v>32000000</v>
      </c>
      <c r="AA885" s="316">
        <v>12000000</v>
      </c>
      <c r="AB885" s="313">
        <v>44000000</v>
      </c>
      <c r="AC885" s="316">
        <v>42000000</v>
      </c>
      <c r="AD885" s="316">
        <v>12615000</v>
      </c>
      <c r="AE885" s="313">
        <v>54615000</v>
      </c>
      <c r="AF885" s="316">
        <v>0</v>
      </c>
      <c r="AG885" s="316">
        <v>0</v>
      </c>
      <c r="AH885" s="313">
        <v>0</v>
      </c>
      <c r="AI885" s="340">
        <v>0</v>
      </c>
      <c r="AJ885" s="236"/>
      <c r="AK885" s="236"/>
      <c r="AL885" s="234"/>
      <c r="AM885" s="219"/>
      <c r="AN885" s="219"/>
      <c r="AO885" s="219"/>
      <c r="AP885" s="219"/>
      <c r="AQ885" s="219"/>
      <c r="AR885" s="219"/>
      <c r="AS885" s="219"/>
      <c r="AT885" s="219"/>
      <c r="AU885" s="219"/>
      <c r="AV885" s="219"/>
      <c r="AW885" s="219"/>
      <c r="AX885" s="219"/>
      <c r="AY885" s="219"/>
      <c r="AZ885" s="219"/>
      <c r="BA885" s="219"/>
      <c r="BB885" s="219"/>
      <c r="BC885" s="219"/>
      <c r="BD885" s="219"/>
      <c r="BE885" s="219"/>
      <c r="BF885" s="219"/>
      <c r="BG885" s="219"/>
      <c r="BH885" s="219"/>
      <c r="BI885" s="219"/>
      <c r="BJ885" s="219"/>
    </row>
    <row r="886" spans="1:62" s="283" customFormat="1" ht="24.6" customHeight="1" x14ac:dyDescent="0.2">
      <c r="A886" s="2"/>
      <c r="B886" s="339">
        <v>120</v>
      </c>
      <c r="C886" s="313">
        <v>6330</v>
      </c>
      <c r="D886" s="313">
        <v>6363</v>
      </c>
      <c r="E886" s="314">
        <v>1</v>
      </c>
      <c r="F886" s="314">
        <v>608</v>
      </c>
      <c r="G886" s="315" t="s">
        <v>188</v>
      </c>
      <c r="H886" s="315" t="s">
        <v>1063</v>
      </c>
      <c r="I886" s="315" t="s">
        <v>188</v>
      </c>
      <c r="J886" s="315" t="s">
        <v>188</v>
      </c>
      <c r="K886" s="315" t="s">
        <v>1062</v>
      </c>
      <c r="L886" s="314">
        <v>2024</v>
      </c>
      <c r="M886" s="314">
        <v>2026</v>
      </c>
      <c r="N886" s="316">
        <v>0</v>
      </c>
      <c r="O886" s="316">
        <v>7700000</v>
      </c>
      <c r="P886" s="316">
        <v>0</v>
      </c>
      <c r="Q886" s="316">
        <v>200000</v>
      </c>
      <c r="R886" s="316">
        <v>5700000</v>
      </c>
      <c r="S886" s="314"/>
      <c r="T886" s="316">
        <v>0</v>
      </c>
      <c r="U886" s="316">
        <v>4000000</v>
      </c>
      <c r="V886" s="316">
        <v>0</v>
      </c>
      <c r="W886" s="316">
        <v>0</v>
      </c>
      <c r="X886" s="316">
        <v>0</v>
      </c>
      <c r="Y886" s="316">
        <v>1700000</v>
      </c>
      <c r="Z886" s="316">
        <v>1160000</v>
      </c>
      <c r="AA886" s="316">
        <v>640000</v>
      </c>
      <c r="AB886" s="313">
        <v>1800000</v>
      </c>
      <c r="AC886" s="316">
        <v>0</v>
      </c>
      <c r="AD886" s="316">
        <v>0</v>
      </c>
      <c r="AE886" s="313">
        <v>0</v>
      </c>
      <c r="AF886" s="316">
        <v>0</v>
      </c>
      <c r="AG886" s="316">
        <v>0</v>
      </c>
      <c r="AH886" s="313">
        <v>0</v>
      </c>
      <c r="AI886" s="340">
        <v>0</v>
      </c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s="283" customFormat="1" ht="24.6" customHeight="1" x14ac:dyDescent="0.2">
      <c r="A887" s="2"/>
      <c r="B887" s="339">
        <v>120</v>
      </c>
      <c r="C887" s="313">
        <v>6330</v>
      </c>
      <c r="D887" s="313">
        <v>6363</v>
      </c>
      <c r="E887" s="314">
        <v>1</v>
      </c>
      <c r="F887" s="314">
        <v>608</v>
      </c>
      <c r="G887" s="315" t="s">
        <v>188</v>
      </c>
      <c r="H887" s="315" t="s">
        <v>1064</v>
      </c>
      <c r="I887" s="315" t="s">
        <v>188</v>
      </c>
      <c r="J887" s="315" t="s">
        <v>188</v>
      </c>
      <c r="K887" s="315" t="s">
        <v>1062</v>
      </c>
      <c r="L887" s="314">
        <v>2020</v>
      </c>
      <c r="M887" s="314">
        <v>2026</v>
      </c>
      <c r="N887" s="316">
        <v>0</v>
      </c>
      <c r="O887" s="316">
        <v>4556022</v>
      </c>
      <c r="P887" s="316">
        <v>98000</v>
      </c>
      <c r="Q887" s="316">
        <v>708022</v>
      </c>
      <c r="R887" s="316">
        <v>0</v>
      </c>
      <c r="S887" s="314"/>
      <c r="T887" s="316">
        <v>0</v>
      </c>
      <c r="U887" s="316">
        <v>0</v>
      </c>
      <c r="V887" s="316">
        <v>0</v>
      </c>
      <c r="W887" s="316">
        <v>0</v>
      </c>
      <c r="X887" s="316">
        <v>0</v>
      </c>
      <c r="Y887" s="316">
        <v>0</v>
      </c>
      <c r="Z887" s="316">
        <v>2500000</v>
      </c>
      <c r="AA887" s="316">
        <v>1250000</v>
      </c>
      <c r="AB887" s="313">
        <v>3750000</v>
      </c>
      <c r="AC887" s="316">
        <v>0</v>
      </c>
      <c r="AD887" s="316">
        <v>0</v>
      </c>
      <c r="AE887" s="313">
        <v>0</v>
      </c>
      <c r="AF887" s="316">
        <v>0</v>
      </c>
      <c r="AG887" s="316">
        <v>0</v>
      </c>
      <c r="AH887" s="313">
        <v>0</v>
      </c>
      <c r="AI887" s="340">
        <v>0</v>
      </c>
      <c r="AJ887" s="236"/>
      <c r="AK887" s="236"/>
      <c r="AL887" s="234"/>
      <c r="AM887" s="219"/>
      <c r="AN887" s="219"/>
      <c r="AO887" s="219"/>
      <c r="AP887" s="219"/>
      <c r="AQ887" s="219"/>
      <c r="AR887" s="219"/>
      <c r="AS887" s="219"/>
      <c r="AT887" s="219"/>
      <c r="AU887" s="219"/>
      <c r="AV887" s="219"/>
      <c r="AW887" s="219"/>
      <c r="AX887" s="219"/>
      <c r="AY887" s="219"/>
      <c r="AZ887" s="219"/>
      <c r="BA887" s="219"/>
      <c r="BB887" s="219"/>
      <c r="BC887" s="219"/>
      <c r="BD887" s="219"/>
      <c r="BE887" s="219"/>
      <c r="BF887" s="219"/>
      <c r="BG887" s="219"/>
      <c r="BH887" s="219"/>
      <c r="BI887" s="219"/>
      <c r="BJ887" s="219"/>
    </row>
    <row r="888" spans="1:62" s="283" customFormat="1" ht="24.6" customHeight="1" x14ac:dyDescent="0.2">
      <c r="A888" s="2"/>
      <c r="B888" s="339">
        <v>120</v>
      </c>
      <c r="C888" s="313">
        <v>6330</v>
      </c>
      <c r="D888" s="313">
        <v>6363</v>
      </c>
      <c r="E888" s="314">
        <v>1</v>
      </c>
      <c r="F888" s="314">
        <v>603</v>
      </c>
      <c r="G888" s="315" t="s">
        <v>200</v>
      </c>
      <c r="H888" s="315" t="s">
        <v>807</v>
      </c>
      <c r="I888" s="315" t="s">
        <v>200</v>
      </c>
      <c r="J888" s="315" t="s">
        <v>200</v>
      </c>
      <c r="K888" s="315" t="s">
        <v>423</v>
      </c>
      <c r="L888" s="314">
        <v>2019</v>
      </c>
      <c r="M888" s="314">
        <v>2028</v>
      </c>
      <c r="N888" s="316">
        <v>68000000</v>
      </c>
      <c r="O888" s="316">
        <v>320809370</v>
      </c>
      <c r="P888" s="316">
        <v>5830990</v>
      </c>
      <c r="Q888" s="316">
        <v>1082442</v>
      </c>
      <c r="R888" s="316">
        <v>135600263</v>
      </c>
      <c r="S888" s="314"/>
      <c r="T888" s="316">
        <v>79004000</v>
      </c>
      <c r="U888" s="316">
        <v>0</v>
      </c>
      <c r="V888" s="316">
        <v>0</v>
      </c>
      <c r="W888" s="316">
        <v>9520000</v>
      </c>
      <c r="X888" s="316">
        <v>0</v>
      </c>
      <c r="Y888" s="316">
        <v>47076263</v>
      </c>
      <c r="Z888" s="316">
        <v>77440151</v>
      </c>
      <c r="AA888" s="316">
        <v>67188636</v>
      </c>
      <c r="AB888" s="313">
        <v>144628788</v>
      </c>
      <c r="AC888" s="316">
        <v>8756921</v>
      </c>
      <c r="AD888" s="316">
        <v>3752966</v>
      </c>
      <c r="AE888" s="313">
        <v>12509888</v>
      </c>
      <c r="AF888" s="316">
        <v>21157000</v>
      </c>
      <c r="AG888" s="316">
        <v>0</v>
      </c>
      <c r="AH888" s="313">
        <v>21157000</v>
      </c>
      <c r="AI888" s="340">
        <v>0</v>
      </c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s="283" customFormat="1" ht="24.6" customHeight="1" x14ac:dyDescent="0.2">
      <c r="A889" s="2"/>
      <c r="B889" s="339">
        <v>120</v>
      </c>
      <c r="C889" s="313">
        <v>6330</v>
      </c>
      <c r="D889" s="313">
        <v>6363</v>
      </c>
      <c r="E889" s="314">
        <v>1</v>
      </c>
      <c r="F889" s="314">
        <v>603</v>
      </c>
      <c r="G889" s="315" t="s">
        <v>200</v>
      </c>
      <c r="H889" s="315" t="s">
        <v>808</v>
      </c>
      <c r="I889" s="315" t="s">
        <v>200</v>
      </c>
      <c r="J889" s="315" t="s">
        <v>200</v>
      </c>
      <c r="K889" s="315" t="s">
        <v>423</v>
      </c>
      <c r="L889" s="314">
        <v>2022</v>
      </c>
      <c r="M889" s="314">
        <v>2025</v>
      </c>
      <c r="N889" s="316">
        <v>0</v>
      </c>
      <c r="O889" s="316">
        <v>11912795</v>
      </c>
      <c r="P889" s="316">
        <v>0</v>
      </c>
      <c r="Q889" s="316">
        <v>9642020</v>
      </c>
      <c r="R889" s="316">
        <v>2270775</v>
      </c>
      <c r="S889" s="314"/>
      <c r="T889" s="316">
        <v>0</v>
      </c>
      <c r="U889" s="316">
        <v>0</v>
      </c>
      <c r="V889" s="316">
        <v>0</v>
      </c>
      <c r="W889" s="316">
        <v>2000000</v>
      </c>
      <c r="X889" s="316">
        <v>0</v>
      </c>
      <c r="Y889" s="316">
        <v>270775</v>
      </c>
      <c r="Z889" s="316">
        <v>0</v>
      </c>
      <c r="AA889" s="316">
        <v>0</v>
      </c>
      <c r="AB889" s="313">
        <v>0</v>
      </c>
      <c r="AC889" s="316">
        <v>0</v>
      </c>
      <c r="AD889" s="316">
        <v>0</v>
      </c>
      <c r="AE889" s="313">
        <v>0</v>
      </c>
      <c r="AF889" s="316">
        <v>0</v>
      </c>
      <c r="AG889" s="316">
        <v>0</v>
      </c>
      <c r="AH889" s="313">
        <v>0</v>
      </c>
      <c r="AI889" s="340">
        <v>0</v>
      </c>
      <c r="AJ889" s="236"/>
      <c r="AK889" s="236"/>
      <c r="AL889" s="234"/>
      <c r="AM889" s="219"/>
      <c r="AN889" s="219"/>
      <c r="AO889" s="219"/>
      <c r="AP889" s="219"/>
      <c r="AQ889" s="219"/>
      <c r="AR889" s="219"/>
      <c r="AS889" s="219"/>
      <c r="AT889" s="219"/>
      <c r="AU889" s="219"/>
      <c r="AV889" s="219"/>
      <c r="AW889" s="219"/>
      <c r="AX889" s="219"/>
      <c r="AY889" s="219"/>
      <c r="AZ889" s="219"/>
      <c r="BA889" s="219"/>
      <c r="BB889" s="219"/>
      <c r="BC889" s="219"/>
      <c r="BD889" s="219"/>
      <c r="BE889" s="219"/>
      <c r="BF889" s="219"/>
      <c r="BG889" s="219"/>
      <c r="BH889" s="219"/>
      <c r="BI889" s="219"/>
      <c r="BJ889" s="219"/>
    </row>
    <row r="890" spans="1:62" s="283" customFormat="1" ht="24.6" customHeight="1" x14ac:dyDescent="0.2">
      <c r="A890" s="2"/>
      <c r="B890" s="339">
        <v>120</v>
      </c>
      <c r="C890" s="313">
        <v>6330</v>
      </c>
      <c r="D890" s="313">
        <v>6363</v>
      </c>
      <c r="E890" s="314">
        <v>1</v>
      </c>
      <c r="F890" s="314">
        <v>603</v>
      </c>
      <c r="G890" s="315" t="s">
        <v>200</v>
      </c>
      <c r="H890" s="315" t="s">
        <v>809</v>
      </c>
      <c r="I890" s="315" t="s">
        <v>200</v>
      </c>
      <c r="J890" s="315" t="s">
        <v>200</v>
      </c>
      <c r="K890" s="315" t="s">
        <v>423</v>
      </c>
      <c r="L890" s="314">
        <v>2020</v>
      </c>
      <c r="M890" s="314">
        <v>2025</v>
      </c>
      <c r="N890" s="316">
        <v>6750000</v>
      </c>
      <c r="O890" s="316">
        <v>46339733</v>
      </c>
      <c r="P890" s="316">
        <v>954690</v>
      </c>
      <c r="Q890" s="316">
        <v>23766699</v>
      </c>
      <c r="R890" s="316">
        <v>21618344</v>
      </c>
      <c r="S890" s="314"/>
      <c r="T890" s="316">
        <v>5010000</v>
      </c>
      <c r="U890" s="316">
        <v>10051000</v>
      </c>
      <c r="V890" s="316">
        <v>0</v>
      </c>
      <c r="W890" s="316">
        <v>0</v>
      </c>
      <c r="X890" s="316">
        <v>0</v>
      </c>
      <c r="Y890" s="316">
        <v>6557344</v>
      </c>
      <c r="Z890" s="316">
        <v>0</v>
      </c>
      <c r="AA890" s="316">
        <v>0</v>
      </c>
      <c r="AB890" s="313">
        <v>0</v>
      </c>
      <c r="AC890" s="316">
        <v>0</v>
      </c>
      <c r="AD890" s="316">
        <v>0</v>
      </c>
      <c r="AE890" s="313">
        <v>0</v>
      </c>
      <c r="AF890" s="316">
        <v>0</v>
      </c>
      <c r="AG890" s="316">
        <v>0</v>
      </c>
      <c r="AH890" s="313">
        <v>0</v>
      </c>
      <c r="AI890" s="340">
        <v>0</v>
      </c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s="283" customFormat="1" ht="24.6" customHeight="1" x14ac:dyDescent="0.2">
      <c r="A891" s="2"/>
      <c r="B891" s="339">
        <v>120</v>
      </c>
      <c r="C891" s="313">
        <v>6330</v>
      </c>
      <c r="D891" s="313">
        <v>6363</v>
      </c>
      <c r="E891" s="314">
        <v>1</v>
      </c>
      <c r="F891" s="314">
        <v>603</v>
      </c>
      <c r="G891" s="315" t="s">
        <v>200</v>
      </c>
      <c r="H891" s="315" t="s">
        <v>810</v>
      </c>
      <c r="I891" s="315" t="s">
        <v>200</v>
      </c>
      <c r="J891" s="315" t="s">
        <v>200</v>
      </c>
      <c r="K891" s="315" t="s">
        <v>423</v>
      </c>
      <c r="L891" s="314">
        <v>2024</v>
      </c>
      <c r="M891" s="314">
        <v>2027</v>
      </c>
      <c r="N891" s="316">
        <v>0</v>
      </c>
      <c r="O891" s="316">
        <v>16375100</v>
      </c>
      <c r="P891" s="316">
        <v>0</v>
      </c>
      <c r="Q891" s="316">
        <v>375100</v>
      </c>
      <c r="R891" s="316">
        <v>4000000</v>
      </c>
      <c r="S891" s="314"/>
      <c r="T891" s="316">
        <v>0</v>
      </c>
      <c r="U891" s="316">
        <v>0</v>
      </c>
      <c r="V891" s="316">
        <v>0</v>
      </c>
      <c r="W891" s="316">
        <v>4000000</v>
      </c>
      <c r="X891" s="316">
        <v>0</v>
      </c>
      <c r="Y891" s="316">
        <v>0</v>
      </c>
      <c r="Z891" s="316">
        <v>0</v>
      </c>
      <c r="AA891" s="316">
        <v>6000000</v>
      </c>
      <c r="AB891" s="313">
        <v>6000000</v>
      </c>
      <c r="AC891" s="316">
        <v>0</v>
      </c>
      <c r="AD891" s="316">
        <v>6000000</v>
      </c>
      <c r="AE891" s="313">
        <v>6000000</v>
      </c>
      <c r="AF891" s="316">
        <v>0</v>
      </c>
      <c r="AG891" s="316">
        <v>0</v>
      </c>
      <c r="AH891" s="313">
        <v>0</v>
      </c>
      <c r="AI891" s="340">
        <v>0</v>
      </c>
      <c r="AJ891" s="236"/>
      <c r="AK891" s="236"/>
      <c r="AL891" s="234"/>
      <c r="AM891" s="219"/>
      <c r="AN891" s="219"/>
      <c r="AO891" s="219"/>
      <c r="AP891" s="219"/>
      <c r="AQ891" s="219"/>
      <c r="AR891" s="219"/>
      <c r="AS891" s="219"/>
      <c r="AT891" s="219"/>
      <c r="AU891" s="219"/>
      <c r="AV891" s="219"/>
      <c r="AW891" s="219"/>
      <c r="AX891" s="219"/>
      <c r="AY891" s="219"/>
      <c r="AZ891" s="219"/>
      <c r="BA891" s="219"/>
      <c r="BB891" s="219"/>
      <c r="BC891" s="219"/>
      <c r="BD891" s="219"/>
      <c r="BE891" s="219"/>
      <c r="BF891" s="219"/>
      <c r="BG891" s="219"/>
      <c r="BH891" s="219"/>
      <c r="BI891" s="219"/>
      <c r="BJ891" s="219"/>
    </row>
    <row r="892" spans="1:62" s="283" customFormat="1" ht="24.6" customHeight="1" x14ac:dyDescent="0.2">
      <c r="A892" s="2"/>
      <c r="B892" s="339">
        <v>120</v>
      </c>
      <c r="C892" s="313">
        <v>6330</v>
      </c>
      <c r="D892" s="313">
        <v>6363</v>
      </c>
      <c r="E892" s="314">
        <v>1</v>
      </c>
      <c r="F892" s="314">
        <v>622</v>
      </c>
      <c r="G892" s="315" t="s">
        <v>359</v>
      </c>
      <c r="H892" s="315" t="s">
        <v>811</v>
      </c>
      <c r="I892" s="315" t="s">
        <v>359</v>
      </c>
      <c r="J892" s="315" t="s">
        <v>359</v>
      </c>
      <c r="K892" s="315" t="s">
        <v>466</v>
      </c>
      <c r="L892" s="314">
        <v>2023</v>
      </c>
      <c r="M892" s="314">
        <v>2026</v>
      </c>
      <c r="N892" s="316">
        <v>0</v>
      </c>
      <c r="O892" s="316">
        <v>5058490</v>
      </c>
      <c r="P892" s="316">
        <v>271040</v>
      </c>
      <c r="Q892" s="316">
        <v>0</v>
      </c>
      <c r="R892" s="316">
        <v>0</v>
      </c>
      <c r="S892" s="314"/>
      <c r="T892" s="316">
        <v>0</v>
      </c>
      <c r="U892" s="316">
        <v>0</v>
      </c>
      <c r="V892" s="316">
        <v>0</v>
      </c>
      <c r="W892" s="316">
        <v>0</v>
      </c>
      <c r="X892" s="316">
        <v>0</v>
      </c>
      <c r="Y892" s="316">
        <v>0</v>
      </c>
      <c r="Z892" s="316">
        <v>1675450</v>
      </c>
      <c r="AA892" s="316">
        <v>718000</v>
      </c>
      <c r="AB892" s="313">
        <v>2393450</v>
      </c>
      <c r="AC892" s="316">
        <v>1676000</v>
      </c>
      <c r="AD892" s="316">
        <v>718000</v>
      </c>
      <c r="AE892" s="313">
        <v>2394000</v>
      </c>
      <c r="AF892" s="316">
        <v>0</v>
      </c>
      <c r="AG892" s="316">
        <v>0</v>
      </c>
      <c r="AH892" s="313">
        <v>0</v>
      </c>
      <c r="AI892" s="340">
        <v>0</v>
      </c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s="283" customFormat="1" ht="24.6" customHeight="1" x14ac:dyDescent="0.2">
      <c r="A893" s="2"/>
      <c r="B893" s="339">
        <v>120</v>
      </c>
      <c r="C893" s="313">
        <v>6330</v>
      </c>
      <c r="D893" s="313">
        <v>6363</v>
      </c>
      <c r="E893" s="314">
        <v>2</v>
      </c>
      <c r="F893" s="314">
        <v>622</v>
      </c>
      <c r="G893" s="315" t="s">
        <v>359</v>
      </c>
      <c r="H893" s="315" t="s">
        <v>1065</v>
      </c>
      <c r="I893" s="315" t="s">
        <v>359</v>
      </c>
      <c r="J893" s="315" t="s">
        <v>359</v>
      </c>
      <c r="K893" s="315" t="s">
        <v>466</v>
      </c>
      <c r="L893" s="314">
        <v>2024</v>
      </c>
      <c r="M893" s="314">
        <v>2026</v>
      </c>
      <c r="N893" s="316">
        <v>0</v>
      </c>
      <c r="O893" s="316">
        <v>2152460</v>
      </c>
      <c r="P893" s="316">
        <v>0</v>
      </c>
      <c r="Q893" s="316">
        <v>152460</v>
      </c>
      <c r="R893" s="316">
        <v>0</v>
      </c>
      <c r="S893" s="314"/>
      <c r="T893" s="316">
        <v>0</v>
      </c>
      <c r="U893" s="316">
        <v>0</v>
      </c>
      <c r="V893" s="316">
        <v>0</v>
      </c>
      <c r="W893" s="316">
        <v>0</v>
      </c>
      <c r="X893" s="316">
        <v>0</v>
      </c>
      <c r="Y893" s="316">
        <v>0</v>
      </c>
      <c r="Z893" s="316">
        <v>1400000</v>
      </c>
      <c r="AA893" s="316">
        <v>600000</v>
      </c>
      <c r="AB893" s="313">
        <v>2000000</v>
      </c>
      <c r="AC893" s="316">
        <v>0</v>
      </c>
      <c r="AD893" s="316">
        <v>0</v>
      </c>
      <c r="AE893" s="313">
        <v>0</v>
      </c>
      <c r="AF893" s="316">
        <v>0</v>
      </c>
      <c r="AG893" s="316">
        <v>0</v>
      </c>
      <c r="AH893" s="313">
        <v>0</v>
      </c>
      <c r="AI893" s="340">
        <v>0</v>
      </c>
      <c r="AJ893" s="236"/>
      <c r="AK893" s="236"/>
      <c r="AL893" s="234"/>
      <c r="AM893" s="219"/>
      <c r="AN893" s="219"/>
      <c r="AO893" s="219"/>
      <c r="AP893" s="219"/>
      <c r="AQ893" s="219"/>
      <c r="AR893" s="219"/>
      <c r="AS893" s="219"/>
      <c r="AT893" s="219"/>
      <c r="AU893" s="219"/>
      <c r="AV893" s="219"/>
      <c r="AW893" s="219"/>
      <c r="AX893" s="219"/>
      <c r="AY893" s="219"/>
      <c r="AZ893" s="219"/>
      <c r="BA893" s="219"/>
      <c r="BB893" s="219"/>
      <c r="BC893" s="219"/>
      <c r="BD893" s="219"/>
      <c r="BE893" s="219"/>
      <c r="BF893" s="219"/>
      <c r="BG893" s="219"/>
      <c r="BH893" s="219"/>
      <c r="BI893" s="219"/>
      <c r="BJ893" s="219"/>
    </row>
    <row r="894" spans="1:62" s="283" customFormat="1" ht="24.6" customHeight="1" x14ac:dyDescent="0.2">
      <c r="A894" s="2"/>
      <c r="B894" s="339">
        <v>120</v>
      </c>
      <c r="C894" s="313">
        <v>6330</v>
      </c>
      <c r="D894" s="313">
        <v>6363</v>
      </c>
      <c r="E894" s="314">
        <v>1</v>
      </c>
      <c r="F894" s="314">
        <v>622</v>
      </c>
      <c r="G894" s="315" t="s">
        <v>359</v>
      </c>
      <c r="H894" s="315" t="s">
        <v>1066</v>
      </c>
      <c r="I894" s="315" t="s">
        <v>359</v>
      </c>
      <c r="J894" s="315" t="s">
        <v>359</v>
      </c>
      <c r="K894" s="315" t="s">
        <v>466</v>
      </c>
      <c r="L894" s="314">
        <v>2025</v>
      </c>
      <c r="M894" s="314">
        <v>2026</v>
      </c>
      <c r="N894" s="316">
        <v>0</v>
      </c>
      <c r="O894" s="316">
        <v>3000000</v>
      </c>
      <c r="P894" s="316">
        <v>0</v>
      </c>
      <c r="Q894" s="316">
        <v>0</v>
      </c>
      <c r="R894" s="316">
        <v>0</v>
      </c>
      <c r="S894" s="314"/>
      <c r="T894" s="316">
        <v>0</v>
      </c>
      <c r="U894" s="316">
        <v>0</v>
      </c>
      <c r="V894" s="316">
        <v>0</v>
      </c>
      <c r="W894" s="316">
        <v>0</v>
      </c>
      <c r="X894" s="316">
        <v>0</v>
      </c>
      <c r="Y894" s="316">
        <v>0</v>
      </c>
      <c r="Z894" s="316">
        <v>2100000</v>
      </c>
      <c r="AA894" s="316">
        <v>900000</v>
      </c>
      <c r="AB894" s="313">
        <v>3000000</v>
      </c>
      <c r="AC894" s="316">
        <v>0</v>
      </c>
      <c r="AD894" s="316">
        <v>0</v>
      </c>
      <c r="AE894" s="313">
        <v>0</v>
      </c>
      <c r="AF894" s="316">
        <v>0</v>
      </c>
      <c r="AG894" s="316">
        <v>0</v>
      </c>
      <c r="AH894" s="313">
        <v>0</v>
      </c>
      <c r="AI894" s="340">
        <v>0</v>
      </c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s="283" customFormat="1" ht="24.6" customHeight="1" x14ac:dyDescent="0.2">
      <c r="A895" s="2"/>
      <c r="B895" s="339">
        <v>120</v>
      </c>
      <c r="C895" s="313">
        <v>6330</v>
      </c>
      <c r="D895" s="313">
        <v>6363</v>
      </c>
      <c r="E895" s="314">
        <v>1</v>
      </c>
      <c r="F895" s="314">
        <v>622</v>
      </c>
      <c r="G895" s="315" t="s">
        <v>359</v>
      </c>
      <c r="H895" s="315" t="s">
        <v>1067</v>
      </c>
      <c r="I895" s="315" t="s">
        <v>359</v>
      </c>
      <c r="J895" s="315" t="s">
        <v>359</v>
      </c>
      <c r="K895" s="315" t="s">
        <v>466</v>
      </c>
      <c r="L895" s="314">
        <v>2023</v>
      </c>
      <c r="M895" s="314">
        <v>2026</v>
      </c>
      <c r="N895" s="316">
        <v>0</v>
      </c>
      <c r="O895" s="316">
        <v>4427090</v>
      </c>
      <c r="P895" s="316">
        <v>277090</v>
      </c>
      <c r="Q895" s="316">
        <v>0</v>
      </c>
      <c r="R895" s="316">
        <v>0</v>
      </c>
      <c r="S895" s="314"/>
      <c r="T895" s="316">
        <v>0</v>
      </c>
      <c r="U895" s="316">
        <v>0</v>
      </c>
      <c r="V895" s="316">
        <v>0</v>
      </c>
      <c r="W895" s="316">
        <v>0</v>
      </c>
      <c r="X895" s="316">
        <v>0</v>
      </c>
      <c r="Y895" s="316">
        <v>0</v>
      </c>
      <c r="Z895" s="316">
        <v>2905000</v>
      </c>
      <c r="AA895" s="316">
        <v>1245000</v>
      </c>
      <c r="AB895" s="313">
        <v>4150000</v>
      </c>
      <c r="AC895" s="316">
        <v>0</v>
      </c>
      <c r="AD895" s="316">
        <v>0</v>
      </c>
      <c r="AE895" s="313">
        <v>0</v>
      </c>
      <c r="AF895" s="316">
        <v>0</v>
      </c>
      <c r="AG895" s="316">
        <v>0</v>
      </c>
      <c r="AH895" s="313">
        <v>0</v>
      </c>
      <c r="AI895" s="340">
        <v>0</v>
      </c>
      <c r="AJ895" s="236"/>
      <c r="AK895" s="236"/>
      <c r="AL895" s="234"/>
      <c r="AM895" s="219"/>
      <c r="AN895" s="219"/>
      <c r="AO895" s="219"/>
      <c r="AP895" s="219"/>
      <c r="AQ895" s="219"/>
      <c r="AR895" s="219"/>
      <c r="AS895" s="219"/>
      <c r="AT895" s="219"/>
      <c r="AU895" s="219"/>
      <c r="AV895" s="219"/>
      <c r="AW895" s="219"/>
      <c r="AX895" s="219"/>
      <c r="AY895" s="219"/>
      <c r="AZ895" s="219"/>
      <c r="BA895" s="219"/>
      <c r="BB895" s="219"/>
      <c r="BC895" s="219"/>
      <c r="BD895" s="219"/>
      <c r="BE895" s="219"/>
      <c r="BF895" s="219"/>
      <c r="BG895" s="219"/>
      <c r="BH895" s="219"/>
      <c r="BI895" s="219"/>
      <c r="BJ895" s="219"/>
    </row>
    <row r="896" spans="1:62" s="283" customFormat="1" ht="24.6" customHeight="1" x14ac:dyDescent="0.2">
      <c r="A896" s="2"/>
      <c r="B896" s="339">
        <v>120</v>
      </c>
      <c r="C896" s="313">
        <v>6330</v>
      </c>
      <c r="D896" s="313">
        <v>6363</v>
      </c>
      <c r="E896" s="314">
        <v>1</v>
      </c>
      <c r="F896" s="314">
        <v>622</v>
      </c>
      <c r="G896" s="315" t="s">
        <v>359</v>
      </c>
      <c r="H896" s="315" t="s">
        <v>1068</v>
      </c>
      <c r="I896" s="315" t="s">
        <v>359</v>
      </c>
      <c r="J896" s="315" t="s">
        <v>359</v>
      </c>
      <c r="K896" s="315" t="s">
        <v>466</v>
      </c>
      <c r="L896" s="314">
        <v>2024</v>
      </c>
      <c r="M896" s="314">
        <v>2025</v>
      </c>
      <c r="N896" s="316">
        <v>0</v>
      </c>
      <c r="O896" s="316">
        <v>2450000</v>
      </c>
      <c r="P896" s="316">
        <v>0</v>
      </c>
      <c r="Q896" s="316">
        <v>300000</v>
      </c>
      <c r="R896" s="316">
        <v>2150000</v>
      </c>
      <c r="S896" s="314"/>
      <c r="T896" s="316">
        <v>0</v>
      </c>
      <c r="U896" s="316">
        <v>1505000</v>
      </c>
      <c r="V896" s="316">
        <v>0</v>
      </c>
      <c r="W896" s="316">
        <v>0</v>
      </c>
      <c r="X896" s="316">
        <v>0</v>
      </c>
      <c r="Y896" s="316">
        <v>645000</v>
      </c>
      <c r="Z896" s="316">
        <v>0</v>
      </c>
      <c r="AA896" s="316">
        <v>0</v>
      </c>
      <c r="AB896" s="313">
        <v>0</v>
      </c>
      <c r="AC896" s="316">
        <v>0</v>
      </c>
      <c r="AD896" s="316">
        <v>0</v>
      </c>
      <c r="AE896" s="313">
        <v>0</v>
      </c>
      <c r="AF896" s="316">
        <v>0</v>
      </c>
      <c r="AG896" s="316">
        <v>0</v>
      </c>
      <c r="AH896" s="313">
        <v>0</v>
      </c>
      <c r="AI896" s="340">
        <v>0</v>
      </c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s="283" customFormat="1" ht="24.6" customHeight="1" x14ac:dyDescent="0.2">
      <c r="A897" s="2"/>
      <c r="B897" s="339">
        <v>120</v>
      </c>
      <c r="C897" s="313">
        <v>6330</v>
      </c>
      <c r="D897" s="313">
        <v>6363</v>
      </c>
      <c r="E897" s="314">
        <v>1</v>
      </c>
      <c r="F897" s="314">
        <v>622</v>
      </c>
      <c r="G897" s="315" t="s">
        <v>359</v>
      </c>
      <c r="H897" s="315" t="s">
        <v>812</v>
      </c>
      <c r="I897" s="315" t="s">
        <v>359</v>
      </c>
      <c r="J897" s="315" t="s">
        <v>359</v>
      </c>
      <c r="K897" s="315" t="s">
        <v>466</v>
      </c>
      <c r="L897" s="314">
        <v>2024</v>
      </c>
      <c r="M897" s="314">
        <v>2025</v>
      </c>
      <c r="N897" s="316">
        <v>0</v>
      </c>
      <c r="O897" s="316">
        <v>2170000</v>
      </c>
      <c r="P897" s="316">
        <v>0</v>
      </c>
      <c r="Q897" s="316">
        <v>170000</v>
      </c>
      <c r="R897" s="316">
        <v>2000000</v>
      </c>
      <c r="S897" s="314"/>
      <c r="T897" s="316">
        <v>0</v>
      </c>
      <c r="U897" s="316">
        <v>0</v>
      </c>
      <c r="V897" s="316">
        <v>0</v>
      </c>
      <c r="W897" s="316">
        <v>1400000</v>
      </c>
      <c r="X897" s="316">
        <v>0</v>
      </c>
      <c r="Y897" s="316">
        <v>600000</v>
      </c>
      <c r="Z897" s="316">
        <v>0</v>
      </c>
      <c r="AA897" s="316">
        <v>0</v>
      </c>
      <c r="AB897" s="313">
        <v>0</v>
      </c>
      <c r="AC897" s="316">
        <v>0</v>
      </c>
      <c r="AD897" s="316">
        <v>0</v>
      </c>
      <c r="AE897" s="313">
        <v>0</v>
      </c>
      <c r="AF897" s="316">
        <v>0</v>
      </c>
      <c r="AG897" s="316">
        <v>0</v>
      </c>
      <c r="AH897" s="313">
        <v>0</v>
      </c>
      <c r="AI897" s="340">
        <v>0</v>
      </c>
      <c r="AJ897" s="236"/>
      <c r="AK897" s="236"/>
      <c r="AL897" s="234"/>
      <c r="AM897" s="219"/>
      <c r="AN897" s="219"/>
      <c r="AO897" s="219"/>
      <c r="AP897" s="219"/>
      <c r="AQ897" s="219"/>
      <c r="AR897" s="219"/>
      <c r="AS897" s="219"/>
      <c r="AT897" s="219"/>
      <c r="AU897" s="219"/>
      <c r="AV897" s="219"/>
      <c r="AW897" s="219"/>
      <c r="AX897" s="219"/>
      <c r="AY897" s="219"/>
      <c r="AZ897" s="219"/>
      <c r="BA897" s="219"/>
      <c r="BB897" s="219"/>
      <c r="BC897" s="219"/>
      <c r="BD897" s="219"/>
      <c r="BE897" s="219"/>
      <c r="BF897" s="219"/>
      <c r="BG897" s="219"/>
      <c r="BH897" s="219"/>
      <c r="BI897" s="219"/>
      <c r="BJ897" s="219"/>
    </row>
    <row r="898" spans="1:62" s="283" customFormat="1" ht="24.6" customHeight="1" x14ac:dyDescent="0.2">
      <c r="A898" s="2"/>
      <c r="B898" s="339">
        <v>120</v>
      </c>
      <c r="C898" s="313">
        <v>6330</v>
      </c>
      <c r="D898" s="313">
        <v>6363</v>
      </c>
      <c r="E898" s="314">
        <v>1</v>
      </c>
      <c r="F898" s="314">
        <v>622</v>
      </c>
      <c r="G898" s="315" t="s">
        <v>359</v>
      </c>
      <c r="H898" s="315" t="s">
        <v>813</v>
      </c>
      <c r="I898" s="315" t="s">
        <v>359</v>
      </c>
      <c r="J898" s="315" t="s">
        <v>359</v>
      </c>
      <c r="K898" s="315" t="s">
        <v>466</v>
      </c>
      <c r="L898" s="314">
        <v>2024</v>
      </c>
      <c r="M898" s="314">
        <v>2026</v>
      </c>
      <c r="N898" s="316">
        <v>0</v>
      </c>
      <c r="O898" s="316">
        <v>2914829</v>
      </c>
      <c r="P898" s="316">
        <v>0</v>
      </c>
      <c r="Q898" s="316">
        <v>414829</v>
      </c>
      <c r="R898" s="316">
        <v>2500000</v>
      </c>
      <c r="S898" s="314"/>
      <c r="T898" s="316">
        <v>0</v>
      </c>
      <c r="U898" s="316">
        <v>0</v>
      </c>
      <c r="V898" s="316">
        <v>0</v>
      </c>
      <c r="W898" s="316">
        <v>1750000</v>
      </c>
      <c r="X898" s="316">
        <v>0</v>
      </c>
      <c r="Y898" s="316">
        <v>750000</v>
      </c>
      <c r="Z898" s="316">
        <v>0</v>
      </c>
      <c r="AA898" s="316">
        <v>0</v>
      </c>
      <c r="AB898" s="313">
        <v>0</v>
      </c>
      <c r="AC898" s="316">
        <v>0</v>
      </c>
      <c r="AD898" s="316">
        <v>0</v>
      </c>
      <c r="AE898" s="313">
        <v>0</v>
      </c>
      <c r="AF898" s="316">
        <v>0</v>
      </c>
      <c r="AG898" s="316">
        <v>0</v>
      </c>
      <c r="AH898" s="313">
        <v>0</v>
      </c>
      <c r="AI898" s="340">
        <v>0</v>
      </c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s="283" customFormat="1" ht="24.6" customHeight="1" x14ac:dyDescent="0.2">
      <c r="A899" s="2"/>
      <c r="B899" s="339">
        <v>120</v>
      </c>
      <c r="C899" s="313">
        <v>6330</v>
      </c>
      <c r="D899" s="313">
        <v>6363</v>
      </c>
      <c r="E899" s="314">
        <v>1</v>
      </c>
      <c r="F899" s="314">
        <v>622</v>
      </c>
      <c r="G899" s="315" t="s">
        <v>359</v>
      </c>
      <c r="H899" s="315" t="s">
        <v>892</v>
      </c>
      <c r="I899" s="315" t="s">
        <v>359</v>
      </c>
      <c r="J899" s="315" t="s">
        <v>359</v>
      </c>
      <c r="K899" s="315" t="s">
        <v>466</v>
      </c>
      <c r="L899" s="314">
        <v>2023</v>
      </c>
      <c r="M899" s="314">
        <v>2025</v>
      </c>
      <c r="N899" s="316">
        <v>3285472</v>
      </c>
      <c r="O899" s="316">
        <v>11615544</v>
      </c>
      <c r="P899" s="316">
        <v>229900</v>
      </c>
      <c r="Q899" s="316">
        <v>6413644</v>
      </c>
      <c r="R899" s="316">
        <v>4972000</v>
      </c>
      <c r="S899" s="314"/>
      <c r="T899" s="316">
        <v>4972000</v>
      </c>
      <c r="U899" s="316">
        <v>0</v>
      </c>
      <c r="V899" s="316">
        <v>0</v>
      </c>
      <c r="W899" s="316">
        <v>0</v>
      </c>
      <c r="X899" s="316">
        <v>0</v>
      </c>
      <c r="Y899" s="316">
        <v>0</v>
      </c>
      <c r="Z899" s="316">
        <v>0</v>
      </c>
      <c r="AA899" s="316">
        <v>0</v>
      </c>
      <c r="AB899" s="313">
        <v>0</v>
      </c>
      <c r="AC899" s="316">
        <v>0</v>
      </c>
      <c r="AD899" s="316">
        <v>0</v>
      </c>
      <c r="AE899" s="313">
        <v>0</v>
      </c>
      <c r="AF899" s="316">
        <v>0</v>
      </c>
      <c r="AG899" s="316">
        <v>0</v>
      </c>
      <c r="AH899" s="313">
        <v>0</v>
      </c>
      <c r="AI899" s="340">
        <v>0</v>
      </c>
      <c r="AJ899" s="236"/>
      <c r="AK899" s="236"/>
      <c r="AL899" s="234"/>
      <c r="AM899" s="219"/>
      <c r="AN899" s="219"/>
      <c r="AO899" s="219"/>
      <c r="AP899" s="219"/>
      <c r="AQ899" s="219"/>
      <c r="AR899" s="219"/>
      <c r="AS899" s="219"/>
      <c r="AT899" s="219"/>
      <c r="AU899" s="219"/>
      <c r="AV899" s="219"/>
      <c r="AW899" s="219"/>
      <c r="AX899" s="219"/>
      <c r="AY899" s="219"/>
      <c r="AZ899" s="219"/>
      <c r="BA899" s="219"/>
      <c r="BB899" s="219"/>
      <c r="BC899" s="219"/>
      <c r="BD899" s="219"/>
      <c r="BE899" s="219"/>
      <c r="BF899" s="219"/>
      <c r="BG899" s="219"/>
      <c r="BH899" s="219"/>
      <c r="BI899" s="219"/>
      <c r="BJ899" s="219"/>
    </row>
    <row r="900" spans="1:62" s="283" customFormat="1" ht="24.6" customHeight="1" x14ac:dyDescent="0.2">
      <c r="A900" s="2"/>
      <c r="B900" s="339">
        <v>120</v>
      </c>
      <c r="C900" s="313">
        <v>6330</v>
      </c>
      <c r="D900" s="313">
        <v>6363</v>
      </c>
      <c r="E900" s="314">
        <v>3</v>
      </c>
      <c r="F900" s="314">
        <v>622</v>
      </c>
      <c r="G900" s="315" t="s">
        <v>359</v>
      </c>
      <c r="H900" s="315" t="s">
        <v>1069</v>
      </c>
      <c r="I900" s="315" t="s">
        <v>359</v>
      </c>
      <c r="J900" s="315" t="s">
        <v>359</v>
      </c>
      <c r="K900" s="315" t="s">
        <v>466</v>
      </c>
      <c r="L900" s="314">
        <v>2024</v>
      </c>
      <c r="M900" s="314">
        <v>2027</v>
      </c>
      <c r="N900" s="316">
        <v>0</v>
      </c>
      <c r="O900" s="316">
        <v>4800000</v>
      </c>
      <c r="P900" s="316">
        <v>0</v>
      </c>
      <c r="Q900" s="316">
        <v>300000</v>
      </c>
      <c r="R900" s="316">
        <v>0</v>
      </c>
      <c r="S900" s="314"/>
      <c r="T900" s="316">
        <v>0</v>
      </c>
      <c r="U900" s="316">
        <v>0</v>
      </c>
      <c r="V900" s="316">
        <v>0</v>
      </c>
      <c r="W900" s="316">
        <v>0</v>
      </c>
      <c r="X900" s="316">
        <v>0</v>
      </c>
      <c r="Y900" s="316">
        <v>0</v>
      </c>
      <c r="Z900" s="316">
        <v>0</v>
      </c>
      <c r="AA900" s="316">
        <v>0</v>
      </c>
      <c r="AB900" s="313">
        <v>0</v>
      </c>
      <c r="AC900" s="316">
        <v>0</v>
      </c>
      <c r="AD900" s="316">
        <v>4500000</v>
      </c>
      <c r="AE900" s="313">
        <v>4500000</v>
      </c>
      <c r="AF900" s="316">
        <v>0</v>
      </c>
      <c r="AG900" s="316">
        <v>0</v>
      </c>
      <c r="AH900" s="313">
        <v>0</v>
      </c>
      <c r="AI900" s="340">
        <v>0</v>
      </c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s="283" customFormat="1" ht="24.6" customHeight="1" x14ac:dyDescent="0.2">
      <c r="A901" s="2"/>
      <c r="B901" s="339">
        <v>120</v>
      </c>
      <c r="C901" s="313">
        <v>6330</v>
      </c>
      <c r="D901" s="313">
        <v>6363</v>
      </c>
      <c r="E901" s="314">
        <v>2</v>
      </c>
      <c r="F901" s="314">
        <v>622</v>
      </c>
      <c r="G901" s="315" t="s">
        <v>359</v>
      </c>
      <c r="H901" s="315" t="s">
        <v>1070</v>
      </c>
      <c r="I901" s="315" t="s">
        <v>359</v>
      </c>
      <c r="J901" s="315" t="s">
        <v>359</v>
      </c>
      <c r="K901" s="315" t="s">
        <v>466</v>
      </c>
      <c r="L901" s="314">
        <v>2020</v>
      </c>
      <c r="M901" s="314">
        <v>2029</v>
      </c>
      <c r="N901" s="316">
        <v>0</v>
      </c>
      <c r="O901" s="316">
        <v>40798000</v>
      </c>
      <c r="P901" s="316">
        <v>598000</v>
      </c>
      <c r="Q901" s="316">
        <v>200000</v>
      </c>
      <c r="R901" s="316">
        <v>0</v>
      </c>
      <c r="S901" s="314"/>
      <c r="T901" s="316">
        <v>0</v>
      </c>
      <c r="U901" s="316">
        <v>0</v>
      </c>
      <c r="V901" s="316">
        <v>0</v>
      </c>
      <c r="W901" s="316">
        <v>0</v>
      </c>
      <c r="X901" s="316">
        <v>0</v>
      </c>
      <c r="Y901" s="316">
        <v>0</v>
      </c>
      <c r="Z901" s="316">
        <v>4900000</v>
      </c>
      <c r="AA901" s="316">
        <v>2100000</v>
      </c>
      <c r="AB901" s="313">
        <v>7000000</v>
      </c>
      <c r="AC901" s="316">
        <v>10500000</v>
      </c>
      <c r="AD901" s="316">
        <v>4500000</v>
      </c>
      <c r="AE901" s="313">
        <v>15000000</v>
      </c>
      <c r="AF901" s="316">
        <v>10500000</v>
      </c>
      <c r="AG901" s="316">
        <v>4500000</v>
      </c>
      <c r="AH901" s="313">
        <v>15000000</v>
      </c>
      <c r="AI901" s="340">
        <v>3000000</v>
      </c>
      <c r="AJ901" s="236"/>
      <c r="AK901" s="236"/>
      <c r="AL901" s="234"/>
      <c r="AM901" s="219"/>
      <c r="AN901" s="219"/>
      <c r="AO901" s="219"/>
      <c r="AP901" s="219"/>
      <c r="AQ901" s="219"/>
      <c r="AR901" s="219"/>
      <c r="AS901" s="219"/>
      <c r="AT901" s="219"/>
      <c r="AU901" s="219"/>
      <c r="AV901" s="219"/>
      <c r="AW901" s="219"/>
      <c r="AX901" s="219"/>
      <c r="AY901" s="219"/>
      <c r="AZ901" s="219"/>
      <c r="BA901" s="219"/>
      <c r="BB901" s="219"/>
      <c r="BC901" s="219"/>
      <c r="BD901" s="219"/>
      <c r="BE901" s="219"/>
      <c r="BF901" s="219"/>
      <c r="BG901" s="219"/>
      <c r="BH901" s="219"/>
      <c r="BI901" s="219"/>
      <c r="BJ901" s="219"/>
    </row>
    <row r="902" spans="1:62" s="283" customFormat="1" ht="24.6" customHeight="1" x14ac:dyDescent="0.2">
      <c r="A902" s="2"/>
      <c r="B902" s="339">
        <v>120</v>
      </c>
      <c r="C902" s="313">
        <v>6330</v>
      </c>
      <c r="D902" s="313">
        <v>6363</v>
      </c>
      <c r="E902" s="314">
        <v>2</v>
      </c>
      <c r="F902" s="314">
        <v>623</v>
      </c>
      <c r="G902" s="315" t="s">
        <v>180</v>
      </c>
      <c r="H902" s="315" t="s">
        <v>1071</v>
      </c>
      <c r="I902" s="315" t="s">
        <v>180</v>
      </c>
      <c r="J902" s="315" t="s">
        <v>180</v>
      </c>
      <c r="K902" s="315" t="s">
        <v>594</v>
      </c>
      <c r="L902" s="314">
        <v>2022</v>
      </c>
      <c r="M902" s="314">
        <v>2028</v>
      </c>
      <c r="N902" s="316">
        <v>0</v>
      </c>
      <c r="O902" s="316">
        <v>10500000</v>
      </c>
      <c r="P902" s="316">
        <v>0</v>
      </c>
      <c r="Q902" s="316">
        <v>0</v>
      </c>
      <c r="R902" s="316">
        <v>0</v>
      </c>
      <c r="S902" s="314"/>
      <c r="T902" s="316">
        <v>0</v>
      </c>
      <c r="U902" s="316">
        <v>0</v>
      </c>
      <c r="V902" s="316">
        <v>0</v>
      </c>
      <c r="W902" s="316">
        <v>0</v>
      </c>
      <c r="X902" s="316">
        <v>0</v>
      </c>
      <c r="Y902" s="316">
        <v>0</v>
      </c>
      <c r="Z902" s="316">
        <v>0</v>
      </c>
      <c r="AA902" s="316">
        <v>0</v>
      </c>
      <c r="AB902" s="313">
        <v>0</v>
      </c>
      <c r="AC902" s="316">
        <v>0</v>
      </c>
      <c r="AD902" s="316">
        <v>0</v>
      </c>
      <c r="AE902" s="313">
        <v>0</v>
      </c>
      <c r="AF902" s="316">
        <v>10000000</v>
      </c>
      <c r="AG902" s="316">
        <v>500000</v>
      </c>
      <c r="AH902" s="313">
        <v>10500000</v>
      </c>
      <c r="AI902" s="340">
        <v>0</v>
      </c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s="283" customFormat="1" ht="24.6" customHeight="1" x14ac:dyDescent="0.2">
      <c r="A903" s="2"/>
      <c r="B903" s="339">
        <v>120</v>
      </c>
      <c r="C903" s="313">
        <v>6330</v>
      </c>
      <c r="D903" s="313">
        <v>6363</v>
      </c>
      <c r="E903" s="314">
        <v>1</v>
      </c>
      <c r="F903" s="314">
        <v>623</v>
      </c>
      <c r="G903" s="315" t="s">
        <v>180</v>
      </c>
      <c r="H903" s="315" t="s">
        <v>814</v>
      </c>
      <c r="I903" s="315" t="s">
        <v>180</v>
      </c>
      <c r="J903" s="315" t="s">
        <v>180</v>
      </c>
      <c r="K903" s="315" t="s">
        <v>594</v>
      </c>
      <c r="L903" s="314">
        <v>2023</v>
      </c>
      <c r="M903" s="314">
        <v>2026</v>
      </c>
      <c r="N903" s="316">
        <v>0</v>
      </c>
      <c r="O903" s="316">
        <v>25414890</v>
      </c>
      <c r="P903" s="316">
        <v>200440</v>
      </c>
      <c r="Q903" s="316">
        <v>5214450</v>
      </c>
      <c r="R903" s="316">
        <v>10000000</v>
      </c>
      <c r="S903" s="314"/>
      <c r="T903" s="316">
        <v>0</v>
      </c>
      <c r="U903" s="316">
        <v>0</v>
      </c>
      <c r="V903" s="316">
        <v>0</v>
      </c>
      <c r="W903" s="316">
        <v>8000000</v>
      </c>
      <c r="X903" s="316">
        <v>0</v>
      </c>
      <c r="Y903" s="316">
        <v>2000000</v>
      </c>
      <c r="Z903" s="316">
        <v>0</v>
      </c>
      <c r="AA903" s="316">
        <v>10000000</v>
      </c>
      <c r="AB903" s="313">
        <v>10000000</v>
      </c>
      <c r="AC903" s="316">
        <v>0</v>
      </c>
      <c r="AD903" s="316">
        <v>0</v>
      </c>
      <c r="AE903" s="313">
        <v>0</v>
      </c>
      <c r="AF903" s="316">
        <v>0</v>
      </c>
      <c r="AG903" s="316">
        <v>0</v>
      </c>
      <c r="AH903" s="313">
        <v>0</v>
      </c>
      <c r="AI903" s="340">
        <v>0</v>
      </c>
      <c r="AJ903" s="236"/>
      <c r="AK903" s="236"/>
      <c r="AL903" s="234"/>
      <c r="AM903" s="219"/>
      <c r="AN903" s="219"/>
      <c r="AO903" s="219"/>
      <c r="AP903" s="219"/>
      <c r="AQ903" s="219"/>
      <c r="AR903" s="219"/>
      <c r="AS903" s="219"/>
      <c r="AT903" s="219"/>
      <c r="AU903" s="219"/>
      <c r="AV903" s="219"/>
      <c r="AW903" s="219"/>
      <c r="AX903" s="219"/>
      <c r="AY903" s="219"/>
      <c r="AZ903" s="219"/>
      <c r="BA903" s="219"/>
      <c r="BB903" s="219"/>
      <c r="BC903" s="219"/>
      <c r="BD903" s="219"/>
      <c r="BE903" s="219"/>
      <c r="BF903" s="219"/>
      <c r="BG903" s="219"/>
      <c r="BH903" s="219"/>
      <c r="BI903" s="219"/>
      <c r="BJ903" s="219"/>
    </row>
    <row r="904" spans="1:62" s="283" customFormat="1" ht="24.6" customHeight="1" x14ac:dyDescent="0.2">
      <c r="A904" s="2"/>
      <c r="B904" s="339">
        <v>120</v>
      </c>
      <c r="C904" s="313">
        <v>6330</v>
      </c>
      <c r="D904" s="313">
        <v>6363</v>
      </c>
      <c r="E904" s="314">
        <v>1</v>
      </c>
      <c r="F904" s="314">
        <v>607</v>
      </c>
      <c r="G904" s="315" t="s">
        <v>220</v>
      </c>
      <c r="H904" s="315" t="s">
        <v>1072</v>
      </c>
      <c r="I904" s="315" t="s">
        <v>220</v>
      </c>
      <c r="J904" s="315" t="s">
        <v>220</v>
      </c>
      <c r="K904" s="315" t="s">
        <v>815</v>
      </c>
      <c r="L904" s="314">
        <v>2024</v>
      </c>
      <c r="M904" s="314">
        <v>2026</v>
      </c>
      <c r="N904" s="316">
        <v>0</v>
      </c>
      <c r="O904" s="316">
        <v>10500000</v>
      </c>
      <c r="P904" s="316">
        <v>500000</v>
      </c>
      <c r="Q904" s="316">
        <v>0</v>
      </c>
      <c r="R904" s="316">
        <v>0</v>
      </c>
      <c r="S904" s="314"/>
      <c r="T904" s="316">
        <v>0</v>
      </c>
      <c r="U904" s="316">
        <v>0</v>
      </c>
      <c r="V904" s="316">
        <v>0</v>
      </c>
      <c r="W904" s="316">
        <v>0</v>
      </c>
      <c r="X904" s="316">
        <v>0</v>
      </c>
      <c r="Y904" s="316">
        <v>0</v>
      </c>
      <c r="Z904" s="316">
        <v>4000000</v>
      </c>
      <c r="AA904" s="316">
        <v>6000000</v>
      </c>
      <c r="AB904" s="313">
        <v>10000000</v>
      </c>
      <c r="AC904" s="316">
        <v>0</v>
      </c>
      <c r="AD904" s="316">
        <v>0</v>
      </c>
      <c r="AE904" s="313">
        <v>0</v>
      </c>
      <c r="AF904" s="316">
        <v>0</v>
      </c>
      <c r="AG904" s="316">
        <v>0</v>
      </c>
      <c r="AH904" s="313">
        <v>0</v>
      </c>
      <c r="AI904" s="340">
        <v>0</v>
      </c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s="283" customFormat="1" ht="24.6" customHeight="1" x14ac:dyDescent="0.2">
      <c r="A905" s="2"/>
      <c r="B905" s="339">
        <v>120</v>
      </c>
      <c r="C905" s="313">
        <v>6330</v>
      </c>
      <c r="D905" s="313">
        <v>6363</v>
      </c>
      <c r="E905" s="314">
        <v>2</v>
      </c>
      <c r="F905" s="314">
        <v>607</v>
      </c>
      <c r="G905" s="315" t="s">
        <v>220</v>
      </c>
      <c r="H905" s="315" t="s">
        <v>1073</v>
      </c>
      <c r="I905" s="315" t="s">
        <v>220</v>
      </c>
      <c r="J905" s="315" t="s">
        <v>220</v>
      </c>
      <c r="K905" s="315" t="s">
        <v>815</v>
      </c>
      <c r="L905" s="314">
        <v>2025</v>
      </c>
      <c r="M905" s="314">
        <v>2028</v>
      </c>
      <c r="N905" s="316">
        <v>0</v>
      </c>
      <c r="O905" s="316">
        <v>36000000</v>
      </c>
      <c r="P905" s="316">
        <v>0</v>
      </c>
      <c r="Q905" s="316">
        <v>0</v>
      </c>
      <c r="R905" s="316">
        <v>0</v>
      </c>
      <c r="S905" s="314"/>
      <c r="T905" s="316">
        <v>0</v>
      </c>
      <c r="U905" s="316">
        <v>0</v>
      </c>
      <c r="V905" s="316">
        <v>0</v>
      </c>
      <c r="W905" s="316">
        <v>0</v>
      </c>
      <c r="X905" s="316">
        <v>0</v>
      </c>
      <c r="Y905" s="316">
        <v>0</v>
      </c>
      <c r="Z905" s="316">
        <v>0</v>
      </c>
      <c r="AA905" s="316">
        <v>0</v>
      </c>
      <c r="AB905" s="313">
        <v>0</v>
      </c>
      <c r="AC905" s="316">
        <v>15000000</v>
      </c>
      <c r="AD905" s="316">
        <v>10000000</v>
      </c>
      <c r="AE905" s="313">
        <v>25000000</v>
      </c>
      <c r="AF905" s="316">
        <v>6000000</v>
      </c>
      <c r="AG905" s="316">
        <v>5000000</v>
      </c>
      <c r="AH905" s="313">
        <v>11000000</v>
      </c>
      <c r="AI905" s="340">
        <v>0</v>
      </c>
      <c r="AJ905" s="236"/>
      <c r="AK905" s="236"/>
      <c r="AL905" s="234"/>
      <c r="AM905" s="219"/>
      <c r="AN905" s="219"/>
      <c r="AO905" s="219"/>
      <c r="AP905" s="219"/>
      <c r="AQ905" s="219"/>
      <c r="AR905" s="219"/>
      <c r="AS905" s="219"/>
      <c r="AT905" s="219"/>
      <c r="AU905" s="219"/>
      <c r="AV905" s="219"/>
      <c r="AW905" s="219"/>
      <c r="AX905" s="219"/>
      <c r="AY905" s="219"/>
      <c r="AZ905" s="219"/>
      <c r="BA905" s="219"/>
      <c r="BB905" s="219"/>
      <c r="BC905" s="219"/>
      <c r="BD905" s="219"/>
      <c r="BE905" s="219"/>
      <c r="BF905" s="219"/>
      <c r="BG905" s="219"/>
      <c r="BH905" s="219"/>
      <c r="BI905" s="219"/>
      <c r="BJ905" s="219"/>
    </row>
    <row r="906" spans="1:62" s="283" customFormat="1" ht="24.6" customHeight="1" x14ac:dyDescent="0.2">
      <c r="A906" s="2"/>
      <c r="B906" s="339">
        <v>120</v>
      </c>
      <c r="C906" s="313">
        <v>6330</v>
      </c>
      <c r="D906" s="313">
        <v>6363</v>
      </c>
      <c r="E906" s="314">
        <v>1</v>
      </c>
      <c r="F906" s="314">
        <v>607</v>
      </c>
      <c r="G906" s="315" t="s">
        <v>220</v>
      </c>
      <c r="H906" s="315" t="s">
        <v>1074</v>
      </c>
      <c r="I906" s="315" t="s">
        <v>220</v>
      </c>
      <c r="J906" s="315" t="s">
        <v>220</v>
      </c>
      <c r="K906" s="315" t="s">
        <v>815</v>
      </c>
      <c r="L906" s="314">
        <v>2023</v>
      </c>
      <c r="M906" s="314">
        <v>2027</v>
      </c>
      <c r="N906" s="316">
        <v>0</v>
      </c>
      <c r="O906" s="316">
        <v>20750000</v>
      </c>
      <c r="P906" s="316">
        <v>750000</v>
      </c>
      <c r="Q906" s="316">
        <v>0</v>
      </c>
      <c r="R906" s="316">
        <v>0</v>
      </c>
      <c r="S906" s="314"/>
      <c r="T906" s="316">
        <v>0</v>
      </c>
      <c r="U906" s="316">
        <v>0</v>
      </c>
      <c r="V906" s="316">
        <v>0</v>
      </c>
      <c r="W906" s="316">
        <v>0</v>
      </c>
      <c r="X906" s="316">
        <v>0</v>
      </c>
      <c r="Y906" s="316">
        <v>0</v>
      </c>
      <c r="Z906" s="316">
        <v>6000000</v>
      </c>
      <c r="AA906" s="316">
        <v>0</v>
      </c>
      <c r="AB906" s="313">
        <v>6000000</v>
      </c>
      <c r="AC906" s="316">
        <v>6000000</v>
      </c>
      <c r="AD906" s="316">
        <v>8000000</v>
      </c>
      <c r="AE906" s="313">
        <v>14000000</v>
      </c>
      <c r="AF906" s="316">
        <v>0</v>
      </c>
      <c r="AG906" s="316">
        <v>0</v>
      </c>
      <c r="AH906" s="313">
        <v>0</v>
      </c>
      <c r="AI906" s="340">
        <v>0</v>
      </c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s="283" customFormat="1" ht="24.6" customHeight="1" x14ac:dyDescent="0.2">
      <c r="A907" s="2"/>
      <c r="B907" s="339">
        <v>120</v>
      </c>
      <c r="C907" s="313">
        <v>6330</v>
      </c>
      <c r="D907" s="313">
        <v>6363</v>
      </c>
      <c r="E907" s="314">
        <v>3</v>
      </c>
      <c r="F907" s="314">
        <v>607</v>
      </c>
      <c r="G907" s="315" t="s">
        <v>220</v>
      </c>
      <c r="H907" s="315" t="s">
        <v>1075</v>
      </c>
      <c r="I907" s="315" t="s">
        <v>220</v>
      </c>
      <c r="J907" s="315" t="s">
        <v>220</v>
      </c>
      <c r="K907" s="315" t="s">
        <v>815</v>
      </c>
      <c r="L907" s="314">
        <v>2026</v>
      </c>
      <c r="M907" s="314">
        <v>2028</v>
      </c>
      <c r="N907" s="316">
        <v>0</v>
      </c>
      <c r="O907" s="316">
        <v>8500000</v>
      </c>
      <c r="P907" s="316">
        <v>0</v>
      </c>
      <c r="Q907" s="316">
        <v>0</v>
      </c>
      <c r="R907" s="316">
        <v>0</v>
      </c>
      <c r="S907" s="314"/>
      <c r="T907" s="316">
        <v>0</v>
      </c>
      <c r="U907" s="316">
        <v>0</v>
      </c>
      <c r="V907" s="316">
        <v>0</v>
      </c>
      <c r="W907" s="316">
        <v>0</v>
      </c>
      <c r="X907" s="316">
        <v>0</v>
      </c>
      <c r="Y907" s="316">
        <v>0</v>
      </c>
      <c r="Z907" s="316">
        <v>2400000</v>
      </c>
      <c r="AA907" s="316">
        <v>1100000</v>
      </c>
      <c r="AB907" s="313">
        <v>3500000</v>
      </c>
      <c r="AC907" s="316">
        <v>1000000</v>
      </c>
      <c r="AD907" s="316">
        <v>1500000</v>
      </c>
      <c r="AE907" s="313">
        <v>2500000</v>
      </c>
      <c r="AF907" s="316">
        <v>1000000</v>
      </c>
      <c r="AG907" s="316">
        <v>1500000</v>
      </c>
      <c r="AH907" s="313">
        <v>2500000</v>
      </c>
      <c r="AI907" s="340">
        <v>0</v>
      </c>
      <c r="AJ907" s="236"/>
      <c r="AK907" s="236"/>
      <c r="AL907" s="234"/>
      <c r="AM907" s="219"/>
      <c r="AN907" s="219"/>
      <c r="AO907" s="219"/>
      <c r="AP907" s="219"/>
      <c r="AQ907" s="219"/>
      <c r="AR907" s="219"/>
      <c r="AS907" s="219"/>
      <c r="AT907" s="219"/>
      <c r="AU907" s="219"/>
      <c r="AV907" s="219"/>
      <c r="AW907" s="219"/>
      <c r="AX907" s="219"/>
      <c r="AY907" s="219"/>
      <c r="AZ907" s="219"/>
      <c r="BA907" s="219"/>
      <c r="BB907" s="219"/>
      <c r="BC907" s="219"/>
      <c r="BD907" s="219"/>
      <c r="BE907" s="219"/>
      <c r="BF907" s="219"/>
      <c r="BG907" s="219"/>
      <c r="BH907" s="219"/>
      <c r="BI907" s="219"/>
      <c r="BJ907" s="219"/>
    </row>
    <row r="908" spans="1:62" s="283" customFormat="1" ht="24.6" customHeight="1" x14ac:dyDescent="0.2">
      <c r="A908" s="2"/>
      <c r="B908" s="339">
        <v>120</v>
      </c>
      <c r="C908" s="313">
        <v>6330</v>
      </c>
      <c r="D908" s="313">
        <v>6363</v>
      </c>
      <c r="E908" s="314">
        <v>1</v>
      </c>
      <c r="F908" s="314">
        <v>607</v>
      </c>
      <c r="G908" s="315" t="s">
        <v>220</v>
      </c>
      <c r="H908" s="315" t="s">
        <v>879</v>
      </c>
      <c r="I908" s="315" t="s">
        <v>220</v>
      </c>
      <c r="J908" s="315" t="s">
        <v>220</v>
      </c>
      <c r="K908" s="315" t="s">
        <v>815</v>
      </c>
      <c r="L908" s="314">
        <v>2024</v>
      </c>
      <c r="M908" s="314">
        <v>2025</v>
      </c>
      <c r="N908" s="316">
        <v>0</v>
      </c>
      <c r="O908" s="316">
        <v>3585000</v>
      </c>
      <c r="P908" s="316">
        <v>0</v>
      </c>
      <c r="Q908" s="316">
        <v>3000000</v>
      </c>
      <c r="R908" s="316">
        <v>585000</v>
      </c>
      <c r="S908" s="314"/>
      <c r="T908" s="316">
        <v>585000</v>
      </c>
      <c r="U908" s="316">
        <v>0</v>
      </c>
      <c r="V908" s="316">
        <v>0</v>
      </c>
      <c r="W908" s="316">
        <v>0</v>
      </c>
      <c r="X908" s="316">
        <v>0</v>
      </c>
      <c r="Y908" s="316">
        <v>0</v>
      </c>
      <c r="Z908" s="316">
        <v>0</v>
      </c>
      <c r="AA908" s="316">
        <v>0</v>
      </c>
      <c r="AB908" s="313">
        <v>0</v>
      </c>
      <c r="AC908" s="316">
        <v>0</v>
      </c>
      <c r="AD908" s="316">
        <v>0</v>
      </c>
      <c r="AE908" s="313">
        <v>0</v>
      </c>
      <c r="AF908" s="316">
        <v>0</v>
      </c>
      <c r="AG908" s="316">
        <v>0</v>
      </c>
      <c r="AH908" s="313">
        <v>0</v>
      </c>
      <c r="AI908" s="340">
        <v>0</v>
      </c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s="283" customFormat="1" ht="24.6" customHeight="1" x14ac:dyDescent="0.2">
      <c r="A909" s="2"/>
      <c r="B909" s="339">
        <v>120</v>
      </c>
      <c r="C909" s="313">
        <v>6330</v>
      </c>
      <c r="D909" s="313">
        <v>6363</v>
      </c>
      <c r="E909" s="314">
        <v>1</v>
      </c>
      <c r="F909" s="314">
        <v>607</v>
      </c>
      <c r="G909" s="315" t="s">
        <v>220</v>
      </c>
      <c r="H909" s="315" t="s">
        <v>880</v>
      </c>
      <c r="I909" s="315" t="s">
        <v>220</v>
      </c>
      <c r="J909" s="315" t="s">
        <v>220</v>
      </c>
      <c r="K909" s="315" t="s">
        <v>815</v>
      </c>
      <c r="L909" s="314">
        <v>2024</v>
      </c>
      <c r="M909" s="314">
        <v>2025</v>
      </c>
      <c r="N909" s="316">
        <v>0</v>
      </c>
      <c r="O909" s="316">
        <v>3423000</v>
      </c>
      <c r="P909" s="316">
        <v>0</v>
      </c>
      <c r="Q909" s="316">
        <v>3000000</v>
      </c>
      <c r="R909" s="316">
        <v>423000</v>
      </c>
      <c r="S909" s="314"/>
      <c r="T909" s="316">
        <v>423000</v>
      </c>
      <c r="U909" s="316">
        <v>0</v>
      </c>
      <c r="V909" s="316">
        <v>0</v>
      </c>
      <c r="W909" s="316">
        <v>0</v>
      </c>
      <c r="X909" s="316">
        <v>0</v>
      </c>
      <c r="Y909" s="316">
        <v>0</v>
      </c>
      <c r="Z909" s="316">
        <v>0</v>
      </c>
      <c r="AA909" s="316">
        <v>0</v>
      </c>
      <c r="AB909" s="313">
        <v>0</v>
      </c>
      <c r="AC909" s="316">
        <v>0</v>
      </c>
      <c r="AD909" s="316">
        <v>0</v>
      </c>
      <c r="AE909" s="313">
        <v>0</v>
      </c>
      <c r="AF909" s="316">
        <v>0</v>
      </c>
      <c r="AG909" s="316">
        <v>0</v>
      </c>
      <c r="AH909" s="313">
        <v>0</v>
      </c>
      <c r="AI909" s="340">
        <v>0</v>
      </c>
      <c r="AJ909" s="236"/>
      <c r="AK909" s="236"/>
      <c r="AL909" s="234"/>
      <c r="AM909" s="219"/>
      <c r="AN909" s="219"/>
      <c r="AO909" s="219"/>
      <c r="AP909" s="219"/>
      <c r="AQ909" s="219"/>
      <c r="AR909" s="219"/>
      <c r="AS909" s="219"/>
      <c r="AT909" s="219"/>
      <c r="AU909" s="219"/>
      <c r="AV909" s="219"/>
      <c r="AW909" s="219"/>
      <c r="AX909" s="219"/>
      <c r="AY909" s="219"/>
      <c r="AZ909" s="219"/>
      <c r="BA909" s="219"/>
      <c r="BB909" s="219"/>
      <c r="BC909" s="219"/>
      <c r="BD909" s="219"/>
      <c r="BE909" s="219"/>
      <c r="BF909" s="219"/>
      <c r="BG909" s="219"/>
      <c r="BH909" s="219"/>
      <c r="BI909" s="219"/>
      <c r="BJ909" s="219"/>
    </row>
    <row r="910" spans="1:62" s="283" customFormat="1" ht="24.6" customHeight="1" x14ac:dyDescent="0.2">
      <c r="A910" s="2"/>
      <c r="B910" s="339">
        <v>120</v>
      </c>
      <c r="C910" s="313">
        <v>6330</v>
      </c>
      <c r="D910" s="313">
        <v>6363</v>
      </c>
      <c r="E910" s="314">
        <v>1</v>
      </c>
      <c r="F910" s="314">
        <v>607</v>
      </c>
      <c r="G910" s="315" t="s">
        <v>220</v>
      </c>
      <c r="H910" s="315" t="s">
        <v>1079</v>
      </c>
      <c r="I910" s="315" t="s">
        <v>220</v>
      </c>
      <c r="J910" s="315" t="s">
        <v>220</v>
      </c>
      <c r="K910" s="315" t="s">
        <v>815</v>
      </c>
      <c r="L910" s="314">
        <v>2023</v>
      </c>
      <c r="M910" s="314">
        <v>2025</v>
      </c>
      <c r="N910" s="316">
        <v>0</v>
      </c>
      <c r="O910" s="316">
        <v>28879189</v>
      </c>
      <c r="P910" s="316">
        <v>389741</v>
      </c>
      <c r="Q910" s="316">
        <v>9377469</v>
      </c>
      <c r="R910" s="316">
        <v>19111979</v>
      </c>
      <c r="S910" s="314"/>
      <c r="T910" s="316">
        <v>0</v>
      </c>
      <c r="U910" s="316">
        <v>9556000</v>
      </c>
      <c r="V910" s="316">
        <v>0</v>
      </c>
      <c r="W910" s="316">
        <v>0</v>
      </c>
      <c r="X910" s="316">
        <v>0</v>
      </c>
      <c r="Y910" s="316">
        <v>9555979</v>
      </c>
      <c r="Z910" s="316">
        <v>0</v>
      </c>
      <c r="AA910" s="316">
        <v>0</v>
      </c>
      <c r="AB910" s="313">
        <v>0</v>
      </c>
      <c r="AC910" s="316">
        <v>0</v>
      </c>
      <c r="AD910" s="316">
        <v>0</v>
      </c>
      <c r="AE910" s="313">
        <v>0</v>
      </c>
      <c r="AF910" s="316">
        <v>0</v>
      </c>
      <c r="AG910" s="316">
        <v>0</v>
      </c>
      <c r="AH910" s="313">
        <v>0</v>
      </c>
      <c r="AI910" s="340">
        <v>0</v>
      </c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s="283" customFormat="1" ht="24.6" customHeight="1" x14ac:dyDescent="0.2">
      <c r="A911" s="2"/>
      <c r="B911" s="339">
        <v>120</v>
      </c>
      <c r="C911" s="313">
        <v>6330</v>
      </c>
      <c r="D911" s="313">
        <v>6363</v>
      </c>
      <c r="E911" s="314">
        <v>3</v>
      </c>
      <c r="F911" s="314">
        <v>607</v>
      </c>
      <c r="G911" s="315" t="s">
        <v>220</v>
      </c>
      <c r="H911" s="315" t="s">
        <v>1076</v>
      </c>
      <c r="I911" s="315" t="s">
        <v>220</v>
      </c>
      <c r="J911" s="315">
        <v>400</v>
      </c>
      <c r="K911" s="315" t="s">
        <v>815</v>
      </c>
      <c r="L911" s="314">
        <v>2027</v>
      </c>
      <c r="M911" s="314">
        <v>2027</v>
      </c>
      <c r="N911" s="316">
        <v>0</v>
      </c>
      <c r="O911" s="316">
        <v>500000</v>
      </c>
      <c r="P911" s="316">
        <v>0</v>
      </c>
      <c r="Q911" s="316">
        <v>0</v>
      </c>
      <c r="R911" s="316">
        <v>0</v>
      </c>
      <c r="S911" s="314"/>
      <c r="T911" s="316">
        <v>0</v>
      </c>
      <c r="U911" s="316">
        <v>0</v>
      </c>
      <c r="V911" s="316">
        <v>0</v>
      </c>
      <c r="W911" s="316">
        <v>0</v>
      </c>
      <c r="X911" s="316">
        <v>0</v>
      </c>
      <c r="Y911" s="316">
        <v>0</v>
      </c>
      <c r="Z911" s="316">
        <v>0</v>
      </c>
      <c r="AA911" s="316">
        <v>0</v>
      </c>
      <c r="AB911" s="313">
        <v>0</v>
      </c>
      <c r="AC911" s="316">
        <v>500000</v>
      </c>
      <c r="AD911" s="316">
        <v>0</v>
      </c>
      <c r="AE911" s="313">
        <v>500000</v>
      </c>
      <c r="AF911" s="316">
        <v>0</v>
      </c>
      <c r="AG911" s="316">
        <v>0</v>
      </c>
      <c r="AH911" s="313">
        <v>0</v>
      </c>
      <c r="AI911" s="340">
        <v>0</v>
      </c>
      <c r="AJ911" s="236"/>
      <c r="AK911" s="236"/>
      <c r="AL911" s="234"/>
      <c r="AM911" s="219"/>
      <c r="AN911" s="219"/>
      <c r="AO911" s="219"/>
      <c r="AP911" s="219"/>
      <c r="AQ911" s="219"/>
      <c r="AR911" s="219"/>
      <c r="AS911" s="219"/>
      <c r="AT911" s="219"/>
      <c r="AU911" s="219"/>
      <c r="AV911" s="219"/>
      <c r="AW911" s="219"/>
      <c r="AX911" s="219"/>
      <c r="AY911" s="219"/>
      <c r="AZ911" s="219"/>
      <c r="BA911" s="219"/>
      <c r="BB911" s="219"/>
      <c r="BC911" s="219"/>
      <c r="BD911" s="219"/>
      <c r="BE911" s="219"/>
      <c r="BF911" s="219"/>
      <c r="BG911" s="219"/>
      <c r="BH911" s="219"/>
      <c r="BI911" s="219"/>
      <c r="BJ911" s="219"/>
    </row>
    <row r="912" spans="1:62" s="283" customFormat="1" ht="24.6" customHeight="1" x14ac:dyDescent="0.2">
      <c r="A912" s="2"/>
      <c r="B912" s="339">
        <v>120</v>
      </c>
      <c r="C912" s="313">
        <v>6330</v>
      </c>
      <c r="D912" s="313">
        <v>6363</v>
      </c>
      <c r="E912" s="314">
        <v>2</v>
      </c>
      <c r="F912" s="314">
        <v>607</v>
      </c>
      <c r="G912" s="315" t="s">
        <v>220</v>
      </c>
      <c r="H912" s="315" t="s">
        <v>1077</v>
      </c>
      <c r="I912" s="315" t="s">
        <v>220</v>
      </c>
      <c r="J912" s="315" t="s">
        <v>220</v>
      </c>
      <c r="K912" s="315" t="s">
        <v>815</v>
      </c>
      <c r="L912" s="314">
        <v>2026</v>
      </c>
      <c r="M912" s="314">
        <v>2026</v>
      </c>
      <c r="N912" s="316">
        <v>0</v>
      </c>
      <c r="O912" s="316">
        <v>25000000</v>
      </c>
      <c r="P912" s="316">
        <v>0</v>
      </c>
      <c r="Q912" s="316">
        <v>0</v>
      </c>
      <c r="R912" s="316">
        <v>0</v>
      </c>
      <c r="S912" s="314"/>
      <c r="T912" s="316">
        <v>0</v>
      </c>
      <c r="U912" s="316">
        <v>0</v>
      </c>
      <c r="V912" s="316">
        <v>0</v>
      </c>
      <c r="W912" s="316">
        <v>0</v>
      </c>
      <c r="X912" s="316">
        <v>0</v>
      </c>
      <c r="Y912" s="316">
        <v>0</v>
      </c>
      <c r="Z912" s="316">
        <v>0</v>
      </c>
      <c r="AA912" s="316">
        <v>25000000</v>
      </c>
      <c r="AB912" s="313">
        <v>25000000</v>
      </c>
      <c r="AC912" s="316">
        <v>0</v>
      </c>
      <c r="AD912" s="316">
        <v>0</v>
      </c>
      <c r="AE912" s="313">
        <v>0</v>
      </c>
      <c r="AF912" s="316">
        <v>0</v>
      </c>
      <c r="AG912" s="316">
        <v>0</v>
      </c>
      <c r="AH912" s="313">
        <v>0</v>
      </c>
      <c r="AI912" s="340">
        <v>0</v>
      </c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s="283" customFormat="1" ht="24.6" customHeight="1" thickBot="1" x14ac:dyDescent="0.25">
      <c r="A913" s="2"/>
      <c r="B913" s="341">
        <v>120</v>
      </c>
      <c r="C913" s="342">
        <v>6330</v>
      </c>
      <c r="D913" s="342">
        <v>6363</v>
      </c>
      <c r="E913" s="343">
        <v>3</v>
      </c>
      <c r="F913" s="343">
        <v>607</v>
      </c>
      <c r="G913" s="344" t="s">
        <v>220</v>
      </c>
      <c r="H913" s="344" t="s">
        <v>1078</v>
      </c>
      <c r="I913" s="344" t="s">
        <v>220</v>
      </c>
      <c r="J913" s="344" t="s">
        <v>220</v>
      </c>
      <c r="K913" s="344" t="s">
        <v>815</v>
      </c>
      <c r="L913" s="343">
        <v>2027</v>
      </c>
      <c r="M913" s="343">
        <v>2028</v>
      </c>
      <c r="N913" s="345">
        <v>0</v>
      </c>
      <c r="O913" s="345">
        <v>2500000</v>
      </c>
      <c r="P913" s="345">
        <v>0</v>
      </c>
      <c r="Q913" s="345">
        <v>0</v>
      </c>
      <c r="R913" s="345">
        <v>0</v>
      </c>
      <c r="S913" s="343"/>
      <c r="T913" s="345">
        <v>0</v>
      </c>
      <c r="U913" s="345">
        <v>0</v>
      </c>
      <c r="V913" s="345">
        <v>0</v>
      </c>
      <c r="W913" s="345">
        <v>0</v>
      </c>
      <c r="X913" s="345">
        <v>0</v>
      </c>
      <c r="Y913" s="345">
        <v>0</v>
      </c>
      <c r="Z913" s="345">
        <v>0</v>
      </c>
      <c r="AA913" s="345">
        <v>0</v>
      </c>
      <c r="AB913" s="342">
        <v>0</v>
      </c>
      <c r="AC913" s="345">
        <v>200000</v>
      </c>
      <c r="AD913" s="345">
        <v>300000</v>
      </c>
      <c r="AE913" s="342">
        <v>500000</v>
      </c>
      <c r="AF913" s="345">
        <v>800000</v>
      </c>
      <c r="AG913" s="345">
        <v>1200000</v>
      </c>
      <c r="AH913" s="342">
        <v>2000000</v>
      </c>
      <c r="AI913" s="346">
        <v>0</v>
      </c>
      <c r="AJ913" s="236"/>
      <c r="AK913" s="236"/>
      <c r="AL913" s="234"/>
      <c r="AM913" s="219"/>
      <c r="AN913" s="219"/>
      <c r="AO913" s="219"/>
      <c r="AP913" s="219"/>
      <c r="AQ913" s="219"/>
      <c r="AR913" s="219"/>
      <c r="AS913" s="219"/>
      <c r="AT913" s="219"/>
      <c r="AU913" s="219"/>
      <c r="AV913" s="219"/>
      <c r="AW913" s="219"/>
      <c r="AX913" s="219"/>
      <c r="AY913" s="219"/>
      <c r="AZ913" s="219"/>
      <c r="BA913" s="219"/>
      <c r="BB913" s="219"/>
      <c r="BC913" s="219"/>
      <c r="BD913" s="219"/>
      <c r="BE913" s="219"/>
      <c r="BF913" s="219"/>
      <c r="BG913" s="219"/>
      <c r="BH913" s="219"/>
      <c r="BI913" s="219"/>
      <c r="BJ913" s="219"/>
    </row>
    <row r="914" spans="1:62" ht="24.6" customHeight="1" thickBot="1" x14ac:dyDescent="0.25">
      <c r="B914" s="32"/>
      <c r="C914" s="32"/>
      <c r="D914" s="32"/>
      <c r="E914" s="32"/>
      <c r="F914" s="32"/>
      <c r="G914" s="32"/>
      <c r="H914" s="428" t="s">
        <v>64</v>
      </c>
      <c r="I914" s="428"/>
      <c r="J914" s="428"/>
      <c r="K914" s="428"/>
      <c r="L914" s="428"/>
      <c r="M914" s="33"/>
      <c r="N914" s="33"/>
      <c r="O914" s="18">
        <f t="shared" ref="O914:AI914" si="48">SUM(O652:O913)</f>
        <v>5793991168</v>
      </c>
      <c r="P914" s="19">
        <f t="shared" si="48"/>
        <v>170727101</v>
      </c>
      <c r="Q914" s="19">
        <f t="shared" si="48"/>
        <v>360563149</v>
      </c>
      <c r="R914" s="19">
        <f t="shared" si="48"/>
        <v>1407273637</v>
      </c>
      <c r="S914" s="19">
        <f t="shared" si="48"/>
        <v>0</v>
      </c>
      <c r="T914" s="19">
        <f t="shared" si="48"/>
        <v>253821000</v>
      </c>
      <c r="U914" s="19">
        <f t="shared" si="48"/>
        <v>576737000</v>
      </c>
      <c r="V914" s="19">
        <f t="shared" si="48"/>
        <v>0</v>
      </c>
      <c r="W914" s="19">
        <f t="shared" si="48"/>
        <v>196842591</v>
      </c>
      <c r="X914" s="19">
        <f t="shared" si="48"/>
        <v>109118000</v>
      </c>
      <c r="Y914" s="19">
        <f t="shared" si="48"/>
        <v>270755047</v>
      </c>
      <c r="Z914" s="19">
        <f t="shared" si="48"/>
        <v>539004882</v>
      </c>
      <c r="AA914" s="19">
        <f t="shared" si="48"/>
        <v>829757554</v>
      </c>
      <c r="AB914" s="19">
        <f t="shared" si="48"/>
        <v>1368762437</v>
      </c>
      <c r="AC914" s="19">
        <f t="shared" si="48"/>
        <v>518165359</v>
      </c>
      <c r="AD914" s="19">
        <f t="shared" si="48"/>
        <v>613690693</v>
      </c>
      <c r="AE914" s="19">
        <f t="shared" si="48"/>
        <v>1131856053</v>
      </c>
      <c r="AF914" s="19">
        <f t="shared" si="48"/>
        <v>608781172</v>
      </c>
      <c r="AG914" s="19">
        <f t="shared" si="48"/>
        <v>474448823</v>
      </c>
      <c r="AH914" s="19">
        <f t="shared" si="48"/>
        <v>1083229995</v>
      </c>
      <c r="AI914" s="68">
        <f t="shared" si="48"/>
        <v>271578799</v>
      </c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ht="24.6" customHeight="1" thickBot="1" x14ac:dyDescent="0.25">
      <c r="C915" s="34" t="s">
        <v>134</v>
      </c>
      <c r="F915" s="20"/>
      <c r="G915" s="20"/>
      <c r="AJ915" s="236"/>
      <c r="AK915" s="236"/>
      <c r="AL915" s="234"/>
      <c r="AM915" s="219"/>
      <c r="AN915" s="219"/>
      <c r="AO915" s="219"/>
      <c r="AP915" s="219"/>
      <c r="AQ915" s="219"/>
      <c r="AR915" s="219"/>
      <c r="AS915" s="219"/>
      <c r="AT915" s="219"/>
      <c r="AU915" s="219"/>
      <c r="AV915" s="219"/>
      <c r="AW915" s="219"/>
      <c r="AX915" s="219"/>
      <c r="AY915" s="219"/>
      <c r="AZ915" s="219"/>
      <c r="BA915" s="219"/>
      <c r="BB915" s="219"/>
      <c r="BC915" s="219"/>
      <c r="BD915" s="219"/>
      <c r="BE915" s="219"/>
      <c r="BF915" s="219"/>
      <c r="BG915" s="219"/>
      <c r="BH915" s="219"/>
      <c r="BI915" s="219"/>
      <c r="BJ915" s="219"/>
    </row>
    <row r="916" spans="1:62" s="219" customFormat="1" ht="24.6" customHeight="1" x14ac:dyDescent="0.2">
      <c r="A916" s="2"/>
      <c r="B916" s="220">
        <v>230</v>
      </c>
      <c r="C916" s="221">
        <v>6409</v>
      </c>
      <c r="D916" s="221">
        <v>6901</v>
      </c>
      <c r="E916" s="222">
        <v>1</v>
      </c>
      <c r="F916" s="222">
        <v>8064000000</v>
      </c>
      <c r="G916" s="223" t="s">
        <v>178</v>
      </c>
      <c r="H916" s="223" t="s">
        <v>816</v>
      </c>
      <c r="I916" s="223" t="s">
        <v>197</v>
      </c>
      <c r="J916" s="223">
        <v>400</v>
      </c>
      <c r="K916" s="223"/>
      <c r="L916" s="222">
        <v>2025</v>
      </c>
      <c r="M916" s="222">
        <v>2025</v>
      </c>
      <c r="N916" s="224">
        <v>0</v>
      </c>
      <c r="O916" s="224">
        <v>27199000</v>
      </c>
      <c r="P916" s="224">
        <v>0</v>
      </c>
      <c r="Q916" s="224">
        <v>0</v>
      </c>
      <c r="R916" s="224">
        <v>27199000</v>
      </c>
      <c r="S916" s="222"/>
      <c r="T916" s="224">
        <v>27199000</v>
      </c>
      <c r="U916" s="224">
        <v>0</v>
      </c>
      <c r="V916" s="224">
        <v>0</v>
      </c>
      <c r="W916" s="224">
        <v>0</v>
      </c>
      <c r="X916" s="224">
        <v>0</v>
      </c>
      <c r="Y916" s="224">
        <v>0</v>
      </c>
      <c r="Z916" s="224">
        <v>0</v>
      </c>
      <c r="AA916" s="224">
        <v>0</v>
      </c>
      <c r="AB916" s="224">
        <v>0</v>
      </c>
      <c r="AC916" s="224">
        <v>0</v>
      </c>
      <c r="AD916" s="224">
        <v>0</v>
      </c>
      <c r="AE916" s="224">
        <v>0</v>
      </c>
      <c r="AF916" s="224">
        <v>0</v>
      </c>
      <c r="AG916" s="224">
        <v>0</v>
      </c>
      <c r="AH916" s="224">
        <v>0</v>
      </c>
      <c r="AI916" s="225">
        <v>0</v>
      </c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s="219" customFormat="1" ht="24.6" customHeight="1" thickBot="1" x14ac:dyDescent="0.25">
      <c r="A917" s="2"/>
      <c r="B917" s="228">
        <v>230</v>
      </c>
      <c r="C917" s="229">
        <v>6409</v>
      </c>
      <c r="D917" s="229">
        <v>6901</v>
      </c>
      <c r="E917" s="230">
        <v>1</v>
      </c>
      <c r="F917" s="230"/>
      <c r="G917" s="231" t="s">
        <v>178</v>
      </c>
      <c r="H917" s="231" t="s">
        <v>817</v>
      </c>
      <c r="I917" s="231" t="s">
        <v>197</v>
      </c>
      <c r="J917" s="231">
        <v>400</v>
      </c>
      <c r="K917" s="231"/>
      <c r="L917" s="230">
        <v>2025</v>
      </c>
      <c r="M917" s="230">
        <v>2025</v>
      </c>
      <c r="N917" s="232">
        <v>0</v>
      </c>
      <c r="O917" s="232">
        <v>14087000</v>
      </c>
      <c r="P917" s="232">
        <v>0</v>
      </c>
      <c r="Q917" s="232">
        <v>0</v>
      </c>
      <c r="R917" s="232">
        <v>14087000</v>
      </c>
      <c r="S917" s="230"/>
      <c r="T917" s="232">
        <v>0</v>
      </c>
      <c r="U917" s="232">
        <v>14087000</v>
      </c>
      <c r="V917" s="232">
        <v>0</v>
      </c>
      <c r="W917" s="232">
        <v>0</v>
      </c>
      <c r="X917" s="232">
        <v>0</v>
      </c>
      <c r="Y917" s="232">
        <v>0</v>
      </c>
      <c r="Z917" s="232">
        <v>0</v>
      </c>
      <c r="AA917" s="232">
        <v>0</v>
      </c>
      <c r="AB917" s="232">
        <v>0</v>
      </c>
      <c r="AC917" s="232">
        <v>0</v>
      </c>
      <c r="AD917" s="232">
        <v>0</v>
      </c>
      <c r="AE917" s="232">
        <v>0</v>
      </c>
      <c r="AF917" s="232">
        <v>0</v>
      </c>
      <c r="AG917" s="232">
        <v>0</v>
      </c>
      <c r="AH917" s="232">
        <v>0</v>
      </c>
      <c r="AI917" s="233">
        <v>0</v>
      </c>
      <c r="AJ917" s="236"/>
      <c r="AK917" s="236"/>
      <c r="AL917" s="234"/>
    </row>
    <row r="918" spans="1:62" ht="24.6" customHeight="1" thickBot="1" x14ac:dyDescent="0.25">
      <c r="B918" s="32"/>
      <c r="C918" s="32"/>
      <c r="D918" s="32"/>
      <c r="E918" s="32"/>
      <c r="F918" s="32"/>
      <c r="G918" s="32"/>
      <c r="H918" s="428" t="s">
        <v>54</v>
      </c>
      <c r="I918" s="428"/>
      <c r="J918" s="428"/>
      <c r="K918" s="428"/>
      <c r="L918" s="428"/>
      <c r="M918" s="33"/>
      <c r="N918" s="33"/>
      <c r="O918" s="13">
        <f t="shared" ref="O918:AI918" si="49">SUM(O916:O917)</f>
        <v>41286000</v>
      </c>
      <c r="P918" s="14">
        <f t="shared" si="49"/>
        <v>0</v>
      </c>
      <c r="Q918" s="14">
        <f t="shared" si="49"/>
        <v>0</v>
      </c>
      <c r="R918" s="14">
        <f t="shared" si="49"/>
        <v>41286000</v>
      </c>
      <c r="S918" s="14">
        <f t="shared" si="49"/>
        <v>0</v>
      </c>
      <c r="T918" s="14">
        <f t="shared" si="49"/>
        <v>27199000</v>
      </c>
      <c r="U918" s="14">
        <f t="shared" si="49"/>
        <v>14087000</v>
      </c>
      <c r="V918" s="14">
        <f t="shared" si="49"/>
        <v>0</v>
      </c>
      <c r="W918" s="14">
        <f t="shared" si="49"/>
        <v>0</v>
      </c>
      <c r="X918" s="14">
        <f t="shared" si="49"/>
        <v>0</v>
      </c>
      <c r="Y918" s="14">
        <f t="shared" si="49"/>
        <v>0</v>
      </c>
      <c r="Z918" s="14">
        <f t="shared" si="49"/>
        <v>0</v>
      </c>
      <c r="AA918" s="14">
        <f t="shared" si="49"/>
        <v>0</v>
      </c>
      <c r="AB918" s="14">
        <f t="shared" si="49"/>
        <v>0</v>
      </c>
      <c r="AC918" s="14">
        <f t="shared" si="49"/>
        <v>0</v>
      </c>
      <c r="AD918" s="14">
        <f t="shared" si="49"/>
        <v>0</v>
      </c>
      <c r="AE918" s="14">
        <f t="shared" si="49"/>
        <v>0</v>
      </c>
      <c r="AF918" s="14">
        <f t="shared" si="49"/>
        <v>0</v>
      </c>
      <c r="AG918" s="14">
        <f t="shared" si="49"/>
        <v>0</v>
      </c>
      <c r="AH918" s="14">
        <f t="shared" si="49"/>
        <v>0</v>
      </c>
      <c r="AI918" s="15">
        <f t="shared" si="49"/>
        <v>0</v>
      </c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ht="24.6" customHeight="1" x14ac:dyDescent="0.2">
      <c r="AJ919" s="236"/>
      <c r="AK919" s="236"/>
      <c r="AL919" s="234"/>
      <c r="AM919" s="219"/>
      <c r="AN919" s="219"/>
      <c r="AO919" s="219"/>
      <c r="AP919" s="219"/>
      <c r="AQ919" s="219"/>
      <c r="AR919" s="219"/>
      <c r="AS919" s="219"/>
      <c r="AT919" s="219"/>
      <c r="AU919" s="219"/>
      <c r="AV919" s="219"/>
      <c r="AW919" s="219"/>
      <c r="AX919" s="219"/>
      <c r="AY919" s="219"/>
      <c r="AZ919" s="219"/>
      <c r="BA919" s="219"/>
      <c r="BB919" s="219"/>
      <c r="BC919" s="219"/>
      <c r="BD919" s="219"/>
      <c r="BE919" s="219"/>
      <c r="BF919" s="219"/>
      <c r="BG919" s="219"/>
      <c r="BH919" s="219"/>
      <c r="BI919" s="219"/>
      <c r="BJ919" s="219"/>
    </row>
    <row r="920" spans="1:62" ht="24.6" customHeight="1" x14ac:dyDescent="0.2"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ht="24.6" customHeight="1" x14ac:dyDescent="0.2">
      <c r="AJ921" s="236"/>
      <c r="AK921" s="236"/>
      <c r="AL921" s="234"/>
      <c r="AM921" s="219"/>
      <c r="AN921" s="219"/>
      <c r="AO921" s="219"/>
      <c r="AP921" s="219"/>
      <c r="AQ921" s="219"/>
      <c r="AR921" s="219"/>
      <c r="AS921" s="219"/>
      <c r="AT921" s="219"/>
      <c r="AU921" s="219"/>
      <c r="AV921" s="219"/>
      <c r="AW921" s="219"/>
      <c r="AX921" s="219"/>
      <c r="AY921" s="219"/>
      <c r="AZ921" s="219"/>
      <c r="BA921" s="219"/>
      <c r="BB921" s="219"/>
      <c r="BC921" s="219"/>
      <c r="BD921" s="219"/>
      <c r="BE921" s="219"/>
      <c r="BF921" s="219"/>
      <c r="BG921" s="219"/>
      <c r="BH921" s="219"/>
      <c r="BI921" s="219"/>
      <c r="BJ921" s="219"/>
    </row>
    <row r="922" spans="1:62" ht="24.6" customHeight="1" x14ac:dyDescent="0.2"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ht="24.6" customHeight="1" x14ac:dyDescent="0.2">
      <c r="AJ923" s="236"/>
      <c r="AK923" s="236"/>
      <c r="AL923" s="234"/>
      <c r="AM923" s="219"/>
      <c r="AN923" s="219"/>
      <c r="AO923" s="219"/>
      <c r="AP923" s="219"/>
      <c r="AQ923" s="219"/>
      <c r="AR923" s="219"/>
      <c r="AS923" s="219"/>
      <c r="AT923" s="219"/>
      <c r="AU923" s="219"/>
      <c r="AV923" s="219"/>
      <c r="AW923" s="219"/>
      <c r="AX923" s="219"/>
      <c r="AY923" s="219"/>
      <c r="AZ923" s="219"/>
      <c r="BA923" s="219"/>
      <c r="BB923" s="219"/>
      <c r="BC923" s="219"/>
      <c r="BD923" s="219"/>
      <c r="BE923" s="219"/>
      <c r="BF923" s="219"/>
      <c r="BG923" s="219"/>
      <c r="BH923" s="219"/>
      <c r="BI923" s="219"/>
      <c r="BJ923" s="219"/>
    </row>
    <row r="924" spans="1:62" ht="24.6" customHeight="1" x14ac:dyDescent="0.2"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ht="24.6" customHeight="1" x14ac:dyDescent="0.2">
      <c r="AJ925" s="236"/>
      <c r="AK925" s="236"/>
      <c r="AL925" s="234"/>
      <c r="AM925" s="219"/>
      <c r="AN925" s="219"/>
      <c r="AO925" s="219"/>
      <c r="AP925" s="219"/>
      <c r="AQ925" s="219"/>
      <c r="AR925" s="219"/>
      <c r="AS925" s="219"/>
      <c r="AT925" s="219"/>
      <c r="AU925" s="219"/>
      <c r="AV925" s="219"/>
      <c r="AW925" s="219"/>
      <c r="AX925" s="219"/>
      <c r="AY925" s="219"/>
      <c r="AZ925" s="219"/>
      <c r="BA925" s="219"/>
      <c r="BB925" s="219"/>
      <c r="BC925" s="219"/>
      <c r="BD925" s="219"/>
      <c r="BE925" s="219"/>
      <c r="BF925" s="219"/>
      <c r="BG925" s="219"/>
      <c r="BH925" s="219"/>
      <c r="BI925" s="219"/>
      <c r="BJ925" s="219"/>
    </row>
    <row r="926" spans="1:62" ht="24.6" customHeight="1" x14ac:dyDescent="0.2"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ht="24.6" customHeight="1" x14ac:dyDescent="0.2">
      <c r="AJ927" s="236"/>
      <c r="AK927" s="236"/>
      <c r="AL927" s="234"/>
      <c r="AM927" s="219"/>
      <c r="AN927" s="219"/>
      <c r="AO927" s="219"/>
      <c r="AP927" s="219"/>
      <c r="AQ927" s="219"/>
      <c r="AR927" s="219"/>
      <c r="AS927" s="219"/>
      <c r="AT927" s="219"/>
      <c r="AU927" s="219"/>
      <c r="AV927" s="219"/>
      <c r="AW927" s="219"/>
      <c r="AX927" s="219"/>
      <c r="AY927" s="219"/>
      <c r="AZ927" s="219"/>
      <c r="BA927" s="219"/>
      <c r="BB927" s="219"/>
      <c r="BC927" s="219"/>
      <c r="BD927" s="219"/>
      <c r="BE927" s="219"/>
      <c r="BF927" s="219"/>
      <c r="BG927" s="219"/>
      <c r="BH927" s="219"/>
      <c r="BI927" s="219"/>
      <c r="BJ927" s="219"/>
    </row>
    <row r="928" spans="1:62" ht="24.6" customHeight="1" x14ac:dyDescent="0.2"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36:62" ht="24.6" customHeight="1" x14ac:dyDescent="0.2">
      <c r="AJ929" s="236"/>
      <c r="AK929" s="236"/>
      <c r="AL929" s="234"/>
      <c r="AM929" s="219"/>
      <c r="AN929" s="219"/>
      <c r="AO929" s="219"/>
      <c r="AP929" s="219"/>
      <c r="AQ929" s="219"/>
      <c r="AR929" s="219"/>
      <c r="AS929" s="219"/>
      <c r="AT929" s="219"/>
      <c r="AU929" s="219"/>
      <c r="AV929" s="219"/>
      <c r="AW929" s="219"/>
      <c r="AX929" s="219"/>
      <c r="AY929" s="219"/>
      <c r="AZ929" s="219"/>
      <c r="BA929" s="219"/>
      <c r="BB929" s="219"/>
      <c r="BC929" s="219"/>
      <c r="BD929" s="219"/>
      <c r="BE929" s="219"/>
      <c r="BF929" s="219"/>
      <c r="BG929" s="219"/>
      <c r="BH929" s="219"/>
      <c r="BI929" s="219"/>
      <c r="BJ929" s="219"/>
    </row>
    <row r="930" spans="36:62" ht="24.6" customHeight="1" x14ac:dyDescent="0.2"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36:62" ht="24.6" customHeight="1" x14ac:dyDescent="0.2">
      <c r="AJ931" s="236"/>
      <c r="AK931" s="236"/>
      <c r="AL931" s="234"/>
      <c r="AM931" s="219"/>
      <c r="AN931" s="219"/>
      <c r="AO931" s="219"/>
      <c r="AP931" s="219"/>
      <c r="AQ931" s="219"/>
      <c r="AR931" s="219"/>
      <c r="AS931" s="219"/>
      <c r="AT931" s="219"/>
      <c r="AU931" s="219"/>
      <c r="AV931" s="219"/>
      <c r="AW931" s="219"/>
      <c r="AX931" s="219"/>
      <c r="AY931" s="219"/>
      <c r="AZ931" s="219"/>
      <c r="BA931" s="219"/>
      <c r="BB931" s="219"/>
      <c r="BC931" s="219"/>
      <c r="BD931" s="219"/>
      <c r="BE931" s="219"/>
      <c r="BF931" s="219"/>
      <c r="BG931" s="219"/>
      <c r="BH931" s="219"/>
      <c r="BI931" s="219"/>
      <c r="BJ931" s="219"/>
    </row>
    <row r="932" spans="36:62" ht="24.6" customHeight="1" x14ac:dyDescent="0.2"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36:62" ht="24.6" customHeight="1" x14ac:dyDescent="0.2">
      <c r="AJ933" s="236"/>
      <c r="AK933" s="236"/>
      <c r="AL933" s="234"/>
      <c r="AM933" s="219"/>
      <c r="AN933" s="219"/>
      <c r="AO933" s="219"/>
      <c r="AP933" s="219"/>
      <c r="AQ933" s="219"/>
      <c r="AR933" s="219"/>
      <c r="AS933" s="219"/>
      <c r="AT933" s="219"/>
      <c r="AU933" s="219"/>
      <c r="AV933" s="219"/>
      <c r="AW933" s="219"/>
      <c r="AX933" s="219"/>
      <c r="AY933" s="219"/>
      <c r="AZ933" s="219"/>
      <c r="BA933" s="219"/>
      <c r="BB933" s="219"/>
      <c r="BC933" s="219"/>
      <c r="BD933" s="219"/>
      <c r="BE933" s="219"/>
      <c r="BF933" s="219"/>
      <c r="BG933" s="219"/>
      <c r="BH933" s="219"/>
      <c r="BI933" s="219"/>
      <c r="BJ933" s="219"/>
    </row>
    <row r="934" spans="36:62" ht="24.6" customHeight="1" x14ac:dyDescent="0.2"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36:62" ht="24.6" customHeight="1" x14ac:dyDescent="0.2">
      <c r="AJ935" s="236"/>
      <c r="AK935" s="236"/>
      <c r="AL935" s="234"/>
      <c r="AM935" s="219"/>
      <c r="AN935" s="219"/>
      <c r="AO935" s="219"/>
      <c r="AP935" s="219"/>
      <c r="AQ935" s="219"/>
      <c r="AR935" s="219"/>
      <c r="AS935" s="219"/>
      <c r="AT935" s="219"/>
      <c r="AU935" s="219"/>
      <c r="AV935" s="219"/>
      <c r="AW935" s="219"/>
      <c r="AX935" s="219"/>
      <c r="AY935" s="219"/>
      <c r="AZ935" s="219"/>
      <c r="BA935" s="219"/>
      <c r="BB935" s="219"/>
      <c r="BC935" s="219"/>
      <c r="BD935" s="219"/>
      <c r="BE935" s="219"/>
      <c r="BF935" s="219"/>
      <c r="BG935" s="219"/>
      <c r="BH935" s="219"/>
      <c r="BI935" s="219"/>
      <c r="BJ935" s="219"/>
    </row>
    <row r="936" spans="36:62" ht="24.6" customHeight="1" x14ac:dyDescent="0.2"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36:62" ht="24.6" customHeight="1" x14ac:dyDescent="0.2">
      <c r="AJ937" s="236"/>
      <c r="AK937" s="236"/>
      <c r="AL937" s="234"/>
      <c r="AM937" s="219"/>
      <c r="AN937" s="219"/>
      <c r="AO937" s="219"/>
      <c r="AP937" s="219"/>
      <c r="AQ937" s="219"/>
      <c r="AR937" s="219"/>
      <c r="AS937" s="219"/>
      <c r="AT937" s="219"/>
      <c r="AU937" s="219"/>
      <c r="AV937" s="219"/>
      <c r="AW937" s="219"/>
      <c r="AX937" s="219"/>
      <c r="AY937" s="219"/>
      <c r="AZ937" s="219"/>
      <c r="BA937" s="219"/>
      <c r="BB937" s="219"/>
      <c r="BC937" s="219"/>
      <c r="BD937" s="219"/>
      <c r="BE937" s="219"/>
      <c r="BF937" s="219"/>
      <c r="BG937" s="219"/>
      <c r="BH937" s="219"/>
      <c r="BI937" s="219"/>
      <c r="BJ937" s="219"/>
    </row>
    <row r="938" spans="36:62" ht="24.6" customHeight="1" x14ac:dyDescent="0.2"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36:62" ht="24.6" customHeight="1" x14ac:dyDescent="0.2">
      <c r="AJ939" s="236"/>
      <c r="AK939" s="236"/>
      <c r="AL939" s="234"/>
      <c r="AM939" s="219"/>
      <c r="AN939" s="219"/>
      <c r="AO939" s="219"/>
      <c r="AP939" s="219"/>
      <c r="AQ939" s="219"/>
      <c r="AR939" s="219"/>
      <c r="AS939" s="219"/>
      <c r="AT939" s="219"/>
      <c r="AU939" s="219"/>
      <c r="AV939" s="219"/>
      <c r="AW939" s="219"/>
      <c r="AX939" s="219"/>
      <c r="AY939" s="219"/>
      <c r="AZ939" s="219"/>
      <c r="BA939" s="219"/>
      <c r="BB939" s="219"/>
      <c r="BC939" s="219"/>
      <c r="BD939" s="219"/>
      <c r="BE939" s="219"/>
      <c r="BF939" s="219"/>
      <c r="BG939" s="219"/>
      <c r="BH939" s="219"/>
      <c r="BI939" s="219"/>
      <c r="BJ939" s="219"/>
    </row>
    <row r="940" spans="36:62" ht="24.6" customHeight="1" x14ac:dyDescent="0.2"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36:62" ht="24.6" customHeight="1" x14ac:dyDescent="0.2">
      <c r="AJ941" s="236"/>
      <c r="AK941" s="236"/>
      <c r="AL941" s="234"/>
      <c r="AM941" s="219"/>
      <c r="AN941" s="219"/>
      <c r="AO941" s="219"/>
      <c r="AP941" s="219"/>
      <c r="AQ941" s="219"/>
      <c r="AR941" s="219"/>
      <c r="AS941" s="219"/>
      <c r="AT941" s="219"/>
      <c r="AU941" s="219"/>
      <c r="AV941" s="219"/>
      <c r="AW941" s="219"/>
      <c r="AX941" s="219"/>
      <c r="AY941" s="219"/>
      <c r="AZ941" s="219"/>
      <c r="BA941" s="219"/>
      <c r="BB941" s="219"/>
      <c r="BC941" s="219"/>
      <c r="BD941" s="219"/>
      <c r="BE941" s="219"/>
      <c r="BF941" s="219"/>
      <c r="BG941" s="219"/>
      <c r="BH941" s="219"/>
      <c r="BI941" s="219"/>
      <c r="BJ941" s="219"/>
    </row>
    <row r="942" spans="36:62" ht="24.6" customHeight="1" x14ac:dyDescent="0.2"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36:62" ht="24.6" customHeight="1" x14ac:dyDescent="0.2">
      <c r="AJ943" s="236"/>
      <c r="AK943" s="236"/>
      <c r="AL943" s="234"/>
      <c r="AM943" s="219"/>
      <c r="AN943" s="219"/>
      <c r="AO943" s="219"/>
      <c r="AP943" s="219"/>
      <c r="AQ943" s="219"/>
      <c r="AR943" s="219"/>
      <c r="AS943" s="219"/>
      <c r="AT943" s="219"/>
      <c r="AU943" s="219"/>
      <c r="AV943" s="219"/>
      <c r="AW943" s="219"/>
      <c r="AX943" s="219"/>
      <c r="AY943" s="219"/>
      <c r="AZ943" s="219"/>
      <c r="BA943" s="219"/>
      <c r="BB943" s="219"/>
      <c r="BC943" s="219"/>
      <c r="BD943" s="219"/>
      <c r="BE943" s="219"/>
      <c r="BF943" s="219"/>
      <c r="BG943" s="219"/>
      <c r="BH943" s="219"/>
      <c r="BI943" s="219"/>
      <c r="BJ943" s="219"/>
    </row>
    <row r="944" spans="36:62" ht="24.6" customHeight="1" x14ac:dyDescent="0.2"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36:62" ht="24.6" customHeight="1" x14ac:dyDescent="0.2">
      <c r="AJ945" s="236"/>
      <c r="AK945" s="236"/>
      <c r="AL945" s="234"/>
      <c r="AM945" s="219"/>
      <c r="AN945" s="219"/>
      <c r="AO945" s="219"/>
      <c r="AP945" s="219"/>
      <c r="AQ945" s="219"/>
      <c r="AR945" s="219"/>
      <c r="AS945" s="219"/>
      <c r="AT945" s="219"/>
      <c r="AU945" s="219"/>
      <c r="AV945" s="219"/>
      <c r="AW945" s="219"/>
      <c r="AX945" s="219"/>
      <c r="AY945" s="219"/>
      <c r="AZ945" s="219"/>
      <c r="BA945" s="219"/>
      <c r="BB945" s="219"/>
      <c r="BC945" s="219"/>
      <c r="BD945" s="219"/>
      <c r="BE945" s="219"/>
      <c r="BF945" s="219"/>
      <c r="BG945" s="219"/>
      <c r="BH945" s="219"/>
      <c r="BI945" s="219"/>
      <c r="BJ945" s="219"/>
    </row>
    <row r="946" spans="36:62" ht="24.6" customHeight="1" x14ac:dyDescent="0.2"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36:62" ht="24.6" customHeight="1" x14ac:dyDescent="0.2">
      <c r="AJ947" s="236"/>
      <c r="AK947" s="236"/>
      <c r="AL947" s="234"/>
      <c r="AM947" s="219"/>
      <c r="AN947" s="219"/>
      <c r="AO947" s="219"/>
      <c r="AP947" s="219"/>
      <c r="AQ947" s="219"/>
      <c r="AR947" s="219"/>
      <c r="AS947" s="219"/>
      <c r="AT947" s="219"/>
      <c r="AU947" s="219"/>
      <c r="AV947" s="219"/>
      <c r="AW947" s="219"/>
      <c r="AX947" s="219"/>
      <c r="AY947" s="219"/>
      <c r="AZ947" s="219"/>
      <c r="BA947" s="219"/>
      <c r="BB947" s="219"/>
      <c r="BC947" s="219"/>
      <c r="BD947" s="219"/>
      <c r="BE947" s="219"/>
      <c r="BF947" s="219"/>
      <c r="BG947" s="219"/>
      <c r="BH947" s="219"/>
      <c r="BI947" s="219"/>
      <c r="BJ947" s="219"/>
    </row>
    <row r="948" spans="36:62" ht="24.6" customHeight="1" x14ac:dyDescent="0.2"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36:62" ht="24.6" customHeight="1" x14ac:dyDescent="0.2">
      <c r="AJ949" s="236"/>
      <c r="AK949" s="236"/>
      <c r="AL949" s="234"/>
      <c r="AM949" s="219"/>
      <c r="AN949" s="219"/>
      <c r="AO949" s="219"/>
      <c r="AP949" s="219"/>
      <c r="AQ949" s="219"/>
      <c r="AR949" s="219"/>
      <c r="AS949" s="219"/>
      <c r="AT949" s="219"/>
      <c r="AU949" s="219"/>
      <c r="AV949" s="219"/>
      <c r="AW949" s="219"/>
      <c r="AX949" s="219"/>
      <c r="AY949" s="219"/>
      <c r="AZ949" s="219"/>
      <c r="BA949" s="219"/>
      <c r="BB949" s="219"/>
      <c r="BC949" s="219"/>
      <c r="BD949" s="219"/>
      <c r="BE949" s="219"/>
      <c r="BF949" s="219"/>
      <c r="BG949" s="219"/>
      <c r="BH949" s="219"/>
      <c r="BI949" s="219"/>
      <c r="BJ949" s="219"/>
    </row>
    <row r="950" spans="36:62" ht="24.6" customHeight="1" x14ac:dyDescent="0.2"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36:62" ht="24.6" customHeight="1" x14ac:dyDescent="0.2">
      <c r="AJ951" s="236"/>
      <c r="AK951" s="236"/>
      <c r="AL951" s="234"/>
      <c r="AM951" s="219"/>
      <c r="AN951" s="219"/>
      <c r="AO951" s="219"/>
      <c r="AP951" s="219"/>
      <c r="AQ951" s="219"/>
      <c r="AR951" s="219"/>
      <c r="AS951" s="219"/>
      <c r="AT951" s="219"/>
      <c r="AU951" s="219"/>
      <c r="AV951" s="219"/>
      <c r="AW951" s="219"/>
      <c r="AX951" s="219"/>
      <c r="AY951" s="219"/>
      <c r="AZ951" s="219"/>
      <c r="BA951" s="219"/>
      <c r="BB951" s="219"/>
      <c r="BC951" s="219"/>
      <c r="BD951" s="219"/>
      <c r="BE951" s="219"/>
      <c r="BF951" s="219"/>
      <c r="BG951" s="219"/>
      <c r="BH951" s="219"/>
      <c r="BI951" s="219"/>
      <c r="BJ951" s="219"/>
    </row>
    <row r="952" spans="36:62" ht="24.6" customHeight="1" x14ac:dyDescent="0.2"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36:62" ht="24.6" customHeight="1" x14ac:dyDescent="0.2">
      <c r="AJ953" s="236"/>
      <c r="AK953" s="236"/>
      <c r="AL953" s="234"/>
      <c r="AM953" s="219"/>
      <c r="AN953" s="219"/>
      <c r="AO953" s="219"/>
      <c r="AP953" s="219"/>
      <c r="AQ953" s="219"/>
      <c r="AR953" s="219"/>
      <c r="AS953" s="219"/>
      <c r="AT953" s="219"/>
      <c r="AU953" s="219"/>
      <c r="AV953" s="219"/>
      <c r="AW953" s="219"/>
      <c r="AX953" s="219"/>
      <c r="AY953" s="219"/>
      <c r="AZ953" s="219"/>
      <c r="BA953" s="219"/>
      <c r="BB953" s="219"/>
      <c r="BC953" s="219"/>
      <c r="BD953" s="219"/>
      <c r="BE953" s="219"/>
      <c r="BF953" s="219"/>
      <c r="BG953" s="219"/>
      <c r="BH953" s="219"/>
      <c r="BI953" s="219"/>
      <c r="BJ953" s="219"/>
    </row>
    <row r="954" spans="36:62" ht="24.6" customHeight="1" x14ac:dyDescent="0.2"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36:62" ht="24.6" customHeight="1" x14ac:dyDescent="0.2">
      <c r="AJ955" s="236"/>
      <c r="AK955" s="236"/>
      <c r="AL955" s="234"/>
      <c r="AM955" s="219"/>
      <c r="AN955" s="219"/>
      <c r="AO955" s="219"/>
      <c r="AP955" s="219"/>
      <c r="AQ955" s="219"/>
      <c r="AR955" s="219"/>
      <c r="AS955" s="219"/>
      <c r="AT955" s="219"/>
      <c r="AU955" s="219"/>
      <c r="AV955" s="219"/>
      <c r="AW955" s="219"/>
      <c r="AX955" s="219"/>
      <c r="AY955" s="219"/>
      <c r="AZ955" s="219"/>
      <c r="BA955" s="219"/>
      <c r="BB955" s="219"/>
      <c r="BC955" s="219"/>
      <c r="BD955" s="219"/>
      <c r="BE955" s="219"/>
      <c r="BF955" s="219"/>
      <c r="BG955" s="219"/>
      <c r="BH955" s="219"/>
      <c r="BI955" s="219"/>
      <c r="BJ955" s="219"/>
    </row>
    <row r="956" spans="36:62" ht="24.6" customHeight="1" x14ac:dyDescent="0.2"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36:62" ht="24.6" customHeight="1" x14ac:dyDescent="0.2">
      <c r="AJ957" s="236"/>
      <c r="AK957" s="236"/>
      <c r="AL957" s="234"/>
      <c r="AM957" s="219"/>
      <c r="AN957" s="219"/>
      <c r="AO957" s="219"/>
      <c r="AP957" s="219"/>
      <c r="AQ957" s="219"/>
      <c r="AR957" s="219"/>
      <c r="AS957" s="219"/>
      <c r="AT957" s="219"/>
      <c r="AU957" s="219"/>
      <c r="AV957" s="219"/>
      <c r="AW957" s="219"/>
      <c r="AX957" s="219"/>
      <c r="AY957" s="219"/>
      <c r="AZ957" s="219"/>
      <c r="BA957" s="219"/>
      <c r="BB957" s="219"/>
      <c r="BC957" s="219"/>
      <c r="BD957" s="219"/>
      <c r="BE957" s="219"/>
      <c r="BF957" s="219"/>
      <c r="BG957" s="219"/>
      <c r="BH957" s="219"/>
      <c r="BI957" s="219"/>
      <c r="BJ957" s="219"/>
    </row>
    <row r="958" spans="36:62" ht="24.6" customHeight="1" x14ac:dyDescent="0.2"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36:62" ht="24.6" customHeight="1" x14ac:dyDescent="0.2">
      <c r="AJ959" s="236"/>
      <c r="AK959" s="236"/>
      <c r="AL959" s="234"/>
      <c r="AM959" s="219"/>
      <c r="AN959" s="219"/>
      <c r="AO959" s="219"/>
      <c r="AP959" s="219"/>
      <c r="AQ959" s="219"/>
      <c r="AR959" s="219"/>
      <c r="AS959" s="219"/>
      <c r="AT959" s="219"/>
      <c r="AU959" s="219"/>
      <c r="AV959" s="219"/>
      <c r="AW959" s="219"/>
      <c r="AX959" s="219"/>
      <c r="AY959" s="219"/>
      <c r="AZ959" s="219"/>
      <c r="BA959" s="219"/>
      <c r="BB959" s="219"/>
      <c r="BC959" s="219"/>
      <c r="BD959" s="219"/>
      <c r="BE959" s="219"/>
      <c r="BF959" s="219"/>
      <c r="BG959" s="219"/>
      <c r="BH959" s="219"/>
      <c r="BI959" s="219"/>
      <c r="BJ959" s="219"/>
    </row>
    <row r="960" spans="36:62" ht="24.6" customHeight="1" x14ac:dyDescent="0.2"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36:62" ht="24.6" customHeight="1" x14ac:dyDescent="0.2">
      <c r="AJ961" s="236"/>
      <c r="AK961" s="236"/>
      <c r="AL961" s="234"/>
      <c r="AM961" s="219"/>
      <c r="AN961" s="219"/>
      <c r="AO961" s="219"/>
      <c r="AP961" s="219"/>
      <c r="AQ961" s="219"/>
      <c r="AR961" s="219"/>
      <c r="AS961" s="219"/>
      <c r="AT961" s="219"/>
      <c r="AU961" s="219"/>
      <c r="AV961" s="219"/>
      <c r="AW961" s="219"/>
      <c r="AX961" s="219"/>
      <c r="AY961" s="219"/>
      <c r="AZ961" s="219"/>
      <c r="BA961" s="219"/>
      <c r="BB961" s="219"/>
      <c r="BC961" s="219"/>
      <c r="BD961" s="219"/>
      <c r="BE961" s="219"/>
      <c r="BF961" s="219"/>
      <c r="BG961" s="219"/>
      <c r="BH961" s="219"/>
      <c r="BI961" s="219"/>
      <c r="BJ961" s="219"/>
    </row>
    <row r="962" spans="36:62" ht="24.6" customHeight="1" x14ac:dyDescent="0.2"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  <row r="963" spans="36:62" ht="24.6" customHeight="1" x14ac:dyDescent="0.2">
      <c r="AJ963" s="236"/>
      <c r="AK963" s="236"/>
      <c r="AL963" s="234"/>
      <c r="AM963" s="219"/>
      <c r="AN963" s="219"/>
      <c r="AO963" s="219"/>
      <c r="AP963" s="219"/>
      <c r="AQ963" s="219"/>
      <c r="AR963" s="219"/>
      <c r="AS963" s="219"/>
      <c r="AT963" s="219"/>
      <c r="AU963" s="219"/>
      <c r="AV963" s="219"/>
      <c r="AW963" s="219"/>
      <c r="AX963" s="219"/>
      <c r="AY963" s="219"/>
      <c r="AZ963" s="219"/>
      <c r="BA963" s="219"/>
      <c r="BB963" s="219"/>
      <c r="BC963" s="219"/>
      <c r="BD963" s="219"/>
      <c r="BE963" s="219"/>
      <c r="BF963" s="219"/>
      <c r="BG963" s="219"/>
      <c r="BH963" s="219"/>
      <c r="BI963" s="219"/>
      <c r="BJ963" s="219"/>
    </row>
    <row r="964" spans="36:62" ht="24.6" customHeight="1" x14ac:dyDescent="0.2"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</row>
    <row r="965" spans="36:62" ht="24.6" customHeight="1" x14ac:dyDescent="0.2">
      <c r="AJ965" s="236"/>
      <c r="AK965" s="236"/>
      <c r="AL965" s="234"/>
      <c r="AM965" s="219"/>
      <c r="AN965" s="219"/>
      <c r="AO965" s="219"/>
      <c r="AP965" s="219"/>
      <c r="AQ965" s="219"/>
      <c r="AR965" s="219"/>
      <c r="AS965" s="219"/>
      <c r="AT965" s="219"/>
      <c r="AU965" s="219"/>
      <c r="AV965" s="219"/>
      <c r="AW965" s="219"/>
      <c r="AX965" s="219"/>
      <c r="AY965" s="219"/>
      <c r="AZ965" s="219"/>
      <c r="BA965" s="219"/>
      <c r="BB965" s="219"/>
      <c r="BC965" s="219"/>
      <c r="BD965" s="219"/>
      <c r="BE965" s="219"/>
      <c r="BF965" s="219"/>
      <c r="BG965" s="219"/>
      <c r="BH965" s="219"/>
      <c r="BI965" s="219"/>
      <c r="BJ965" s="219"/>
    </row>
    <row r="966" spans="36:62" ht="24.6" customHeight="1" x14ac:dyDescent="0.2"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</row>
    <row r="967" spans="36:62" ht="24.6" customHeight="1" x14ac:dyDescent="0.2">
      <c r="AJ967" s="236"/>
      <c r="AK967" s="236"/>
      <c r="AL967" s="234"/>
      <c r="AM967" s="219"/>
      <c r="AN967" s="219"/>
      <c r="AO967" s="219"/>
      <c r="AP967" s="219"/>
      <c r="AQ967" s="219"/>
      <c r="AR967" s="219"/>
      <c r="AS967" s="219"/>
      <c r="AT967" s="219"/>
      <c r="AU967" s="219"/>
      <c r="AV967" s="219"/>
      <c r="AW967" s="219"/>
      <c r="AX967" s="219"/>
      <c r="AY967" s="219"/>
      <c r="AZ967" s="219"/>
      <c r="BA967" s="219"/>
      <c r="BB967" s="219"/>
      <c r="BC967" s="219"/>
      <c r="BD967" s="219"/>
      <c r="BE967" s="219"/>
      <c r="BF967" s="219"/>
      <c r="BG967" s="219"/>
      <c r="BH967" s="219"/>
      <c r="BI967" s="219"/>
      <c r="BJ967" s="219"/>
    </row>
    <row r="968" spans="36:62" ht="24.6" customHeight="1" x14ac:dyDescent="0.2"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</row>
    <row r="969" spans="36:62" ht="24.6" customHeight="1" x14ac:dyDescent="0.2">
      <c r="AJ969" s="236"/>
      <c r="AK969" s="236"/>
      <c r="AL969" s="234"/>
      <c r="AM969" s="219"/>
      <c r="AN969" s="219"/>
      <c r="AO969" s="219"/>
      <c r="AP969" s="219"/>
      <c r="AQ969" s="219"/>
      <c r="AR969" s="219"/>
      <c r="AS969" s="219"/>
      <c r="AT969" s="219"/>
      <c r="AU969" s="219"/>
      <c r="AV969" s="219"/>
      <c r="AW969" s="219"/>
      <c r="AX969" s="219"/>
      <c r="AY969" s="219"/>
      <c r="AZ969" s="219"/>
      <c r="BA969" s="219"/>
      <c r="BB969" s="219"/>
      <c r="BC969" s="219"/>
      <c r="BD969" s="219"/>
      <c r="BE969" s="219"/>
      <c r="BF969" s="219"/>
      <c r="BG969" s="219"/>
      <c r="BH969" s="219"/>
      <c r="BI969" s="219"/>
      <c r="BJ969" s="219"/>
    </row>
    <row r="970" spans="36:62" ht="24.6" customHeight="1" x14ac:dyDescent="0.2"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</row>
    <row r="971" spans="36:62" ht="24.6" customHeight="1" x14ac:dyDescent="0.2">
      <c r="AJ971" s="236"/>
      <c r="AK971" s="236"/>
      <c r="AL971" s="234"/>
      <c r="AM971" s="219"/>
      <c r="AN971" s="219"/>
      <c r="AO971" s="219"/>
      <c r="AP971" s="219"/>
      <c r="AQ971" s="219"/>
      <c r="AR971" s="219"/>
      <c r="AS971" s="219"/>
      <c r="AT971" s="219"/>
      <c r="AU971" s="219"/>
      <c r="AV971" s="219"/>
      <c r="AW971" s="219"/>
      <c r="AX971" s="219"/>
      <c r="AY971" s="219"/>
      <c r="AZ971" s="219"/>
      <c r="BA971" s="219"/>
      <c r="BB971" s="219"/>
      <c r="BC971" s="219"/>
      <c r="BD971" s="219"/>
      <c r="BE971" s="219"/>
      <c r="BF971" s="219"/>
      <c r="BG971" s="219"/>
      <c r="BH971" s="219"/>
      <c r="BI971" s="219"/>
      <c r="BJ971" s="219"/>
    </row>
    <row r="972" spans="36:62" ht="24.6" customHeight="1" x14ac:dyDescent="0.2"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</row>
    <row r="973" spans="36:62" ht="24.6" customHeight="1" x14ac:dyDescent="0.2">
      <c r="AJ973" s="236"/>
      <c r="AK973" s="236"/>
      <c r="AL973" s="234"/>
      <c r="AM973" s="219"/>
      <c r="AN973" s="219"/>
      <c r="AO973" s="219"/>
      <c r="AP973" s="219"/>
      <c r="AQ973" s="219"/>
      <c r="AR973" s="219"/>
      <c r="AS973" s="219"/>
      <c r="AT973" s="219"/>
      <c r="AU973" s="219"/>
      <c r="AV973" s="219"/>
      <c r="AW973" s="219"/>
      <c r="AX973" s="219"/>
      <c r="AY973" s="219"/>
      <c r="AZ973" s="219"/>
      <c r="BA973" s="219"/>
      <c r="BB973" s="219"/>
      <c r="BC973" s="219"/>
      <c r="BD973" s="219"/>
      <c r="BE973" s="219"/>
      <c r="BF973" s="219"/>
      <c r="BG973" s="219"/>
      <c r="BH973" s="219"/>
      <c r="BI973" s="219"/>
      <c r="BJ973" s="219"/>
    </row>
    <row r="974" spans="36:62" ht="24.6" customHeight="1" x14ac:dyDescent="0.2"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</row>
    <row r="975" spans="36:62" ht="24.6" customHeight="1" x14ac:dyDescent="0.2">
      <c r="AJ975" s="236"/>
      <c r="AK975" s="236"/>
      <c r="AL975" s="234"/>
      <c r="AM975" s="219"/>
      <c r="AN975" s="219"/>
      <c r="AO975" s="219"/>
      <c r="AP975" s="219"/>
      <c r="AQ975" s="219"/>
      <c r="AR975" s="219"/>
      <c r="AS975" s="219"/>
      <c r="AT975" s="219"/>
      <c r="AU975" s="219"/>
      <c r="AV975" s="219"/>
      <c r="AW975" s="219"/>
      <c r="AX975" s="219"/>
      <c r="AY975" s="219"/>
      <c r="AZ975" s="219"/>
      <c r="BA975" s="219"/>
      <c r="BB975" s="219"/>
      <c r="BC975" s="219"/>
      <c r="BD975" s="219"/>
      <c r="BE975" s="219"/>
      <c r="BF975" s="219"/>
      <c r="BG975" s="219"/>
      <c r="BH975" s="219"/>
      <c r="BI975" s="219"/>
      <c r="BJ975" s="219"/>
    </row>
    <row r="976" spans="36:62" ht="24.6" customHeight="1" x14ac:dyDescent="0.2"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</row>
    <row r="977" spans="36:62" ht="24.6" customHeight="1" x14ac:dyDescent="0.2">
      <c r="AJ977" s="236"/>
      <c r="AK977" s="236"/>
      <c r="AL977" s="234"/>
      <c r="AM977" s="219"/>
      <c r="AN977" s="219"/>
      <c r="AO977" s="219"/>
      <c r="AP977" s="219"/>
      <c r="AQ977" s="219"/>
      <c r="AR977" s="219"/>
      <c r="AS977" s="219"/>
      <c r="AT977" s="219"/>
      <c r="AU977" s="219"/>
      <c r="AV977" s="219"/>
      <c r="AW977" s="219"/>
      <c r="AX977" s="219"/>
      <c r="AY977" s="219"/>
      <c r="AZ977" s="219"/>
      <c r="BA977" s="219"/>
      <c r="BB977" s="219"/>
      <c r="BC977" s="219"/>
      <c r="BD977" s="219"/>
      <c r="BE977" s="219"/>
      <c r="BF977" s="219"/>
      <c r="BG977" s="219"/>
      <c r="BH977" s="219"/>
      <c r="BI977" s="219"/>
      <c r="BJ977" s="219"/>
    </row>
    <row r="978" spans="36:62" ht="24.6" customHeight="1" x14ac:dyDescent="0.2"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</row>
    <row r="979" spans="36:62" ht="24.6" customHeight="1" x14ac:dyDescent="0.2">
      <c r="AJ979" s="236"/>
      <c r="AK979" s="236"/>
      <c r="AL979" s="234"/>
      <c r="AM979" s="219"/>
      <c r="AN979" s="219"/>
      <c r="AO979" s="219"/>
      <c r="AP979" s="219"/>
      <c r="AQ979" s="219"/>
      <c r="AR979" s="219"/>
      <c r="AS979" s="219"/>
      <c r="AT979" s="219"/>
      <c r="AU979" s="219"/>
      <c r="AV979" s="219"/>
      <c r="AW979" s="219"/>
      <c r="AX979" s="219"/>
      <c r="AY979" s="219"/>
      <c r="AZ979" s="219"/>
      <c r="BA979" s="219"/>
      <c r="BB979" s="219"/>
      <c r="BC979" s="219"/>
      <c r="BD979" s="219"/>
      <c r="BE979" s="219"/>
      <c r="BF979" s="219"/>
      <c r="BG979" s="219"/>
      <c r="BH979" s="219"/>
      <c r="BI979" s="219"/>
      <c r="BJ979" s="219"/>
    </row>
    <row r="980" spans="36:62" ht="24.6" customHeight="1" x14ac:dyDescent="0.2"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</row>
    <row r="981" spans="36:62" ht="24.6" customHeight="1" x14ac:dyDescent="0.2">
      <c r="AJ981" s="236"/>
      <c r="AK981" s="236"/>
      <c r="AL981" s="234"/>
      <c r="AM981" s="219"/>
      <c r="AN981" s="219"/>
      <c r="AO981" s="219"/>
      <c r="AP981" s="219"/>
      <c r="AQ981" s="219"/>
      <c r="AR981" s="219"/>
      <c r="AS981" s="219"/>
      <c r="AT981" s="219"/>
      <c r="AU981" s="219"/>
      <c r="AV981" s="219"/>
      <c r="AW981" s="219"/>
      <c r="AX981" s="219"/>
      <c r="AY981" s="219"/>
      <c r="AZ981" s="219"/>
      <c r="BA981" s="219"/>
      <c r="BB981" s="219"/>
      <c r="BC981" s="219"/>
      <c r="BD981" s="219"/>
      <c r="BE981" s="219"/>
      <c r="BF981" s="219"/>
      <c r="BG981" s="219"/>
      <c r="BH981" s="219"/>
      <c r="BI981" s="219"/>
      <c r="BJ981" s="219"/>
    </row>
    <row r="982" spans="36:62" ht="24.6" customHeight="1" x14ac:dyDescent="0.2"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</row>
    <row r="983" spans="36:62" ht="24.6" customHeight="1" x14ac:dyDescent="0.2">
      <c r="AJ983" s="236"/>
      <c r="AK983" s="236"/>
      <c r="AL983" s="234"/>
      <c r="AM983" s="219"/>
      <c r="AN983" s="219"/>
      <c r="AO983" s="219"/>
      <c r="AP983" s="219"/>
      <c r="AQ983" s="219"/>
      <c r="AR983" s="219"/>
      <c r="AS983" s="219"/>
      <c r="AT983" s="219"/>
      <c r="AU983" s="219"/>
      <c r="AV983" s="219"/>
      <c r="AW983" s="219"/>
      <c r="AX983" s="219"/>
      <c r="AY983" s="219"/>
      <c r="AZ983" s="219"/>
      <c r="BA983" s="219"/>
      <c r="BB983" s="219"/>
      <c r="BC983" s="219"/>
      <c r="BD983" s="219"/>
      <c r="BE983" s="219"/>
      <c r="BF983" s="219"/>
      <c r="BG983" s="219"/>
      <c r="BH983" s="219"/>
      <c r="BI983" s="219"/>
      <c r="BJ983" s="219"/>
    </row>
    <row r="984" spans="36:62" ht="24.6" customHeight="1" x14ac:dyDescent="0.2"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</row>
    <row r="985" spans="36:62" ht="24.6" customHeight="1" x14ac:dyDescent="0.2">
      <c r="AJ985" s="236"/>
      <c r="AK985" s="236"/>
      <c r="AL985" s="234"/>
      <c r="AM985" s="219"/>
      <c r="AN985" s="219"/>
      <c r="AO985" s="219"/>
      <c r="AP985" s="219"/>
      <c r="AQ985" s="219"/>
      <c r="AR985" s="219"/>
      <c r="AS985" s="219"/>
      <c r="AT985" s="219"/>
      <c r="AU985" s="219"/>
      <c r="AV985" s="219"/>
      <c r="AW985" s="219"/>
      <c r="AX985" s="219"/>
      <c r="AY985" s="219"/>
      <c r="AZ985" s="219"/>
      <c r="BA985" s="219"/>
      <c r="BB985" s="219"/>
      <c r="BC985" s="219"/>
      <c r="BD985" s="219"/>
      <c r="BE985" s="219"/>
      <c r="BF985" s="219"/>
      <c r="BG985" s="219"/>
      <c r="BH985" s="219"/>
      <c r="BI985" s="219"/>
      <c r="BJ985" s="219"/>
    </row>
    <row r="986" spans="36:62" ht="24.6" customHeight="1" x14ac:dyDescent="0.2"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</row>
    <row r="987" spans="36:62" ht="24.6" customHeight="1" x14ac:dyDescent="0.2">
      <c r="AJ987" s="236"/>
      <c r="AK987" s="236"/>
      <c r="AL987" s="234"/>
      <c r="AM987" s="219"/>
      <c r="AN987" s="219"/>
      <c r="AO987" s="219"/>
      <c r="AP987" s="219"/>
      <c r="AQ987" s="219"/>
      <c r="AR987" s="219"/>
      <c r="AS987" s="219"/>
      <c r="AT987" s="219"/>
      <c r="AU987" s="219"/>
      <c r="AV987" s="219"/>
      <c r="AW987" s="219"/>
      <c r="AX987" s="219"/>
      <c r="AY987" s="219"/>
      <c r="AZ987" s="219"/>
      <c r="BA987" s="219"/>
      <c r="BB987" s="219"/>
      <c r="BC987" s="219"/>
      <c r="BD987" s="219"/>
      <c r="BE987" s="219"/>
      <c r="BF987" s="219"/>
      <c r="BG987" s="219"/>
      <c r="BH987" s="219"/>
      <c r="BI987" s="219"/>
      <c r="BJ987" s="219"/>
    </row>
    <row r="988" spans="36:62" ht="24.6" customHeight="1" x14ac:dyDescent="0.2"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</row>
    <row r="989" spans="36:62" ht="24.6" customHeight="1" x14ac:dyDescent="0.2">
      <c r="AJ989" s="236"/>
      <c r="AK989" s="236"/>
      <c r="AL989" s="234"/>
      <c r="AM989" s="219"/>
      <c r="AN989" s="219"/>
      <c r="AO989" s="219"/>
      <c r="AP989" s="219"/>
      <c r="AQ989" s="219"/>
      <c r="AR989" s="219"/>
      <c r="AS989" s="219"/>
      <c r="AT989" s="219"/>
      <c r="AU989" s="219"/>
      <c r="AV989" s="219"/>
      <c r="AW989" s="219"/>
      <c r="AX989" s="219"/>
      <c r="AY989" s="219"/>
      <c r="AZ989" s="219"/>
      <c r="BA989" s="219"/>
      <c r="BB989" s="219"/>
      <c r="BC989" s="219"/>
      <c r="BD989" s="219"/>
      <c r="BE989" s="219"/>
      <c r="BF989" s="219"/>
      <c r="BG989" s="219"/>
      <c r="BH989" s="219"/>
      <c r="BI989" s="219"/>
      <c r="BJ989" s="219"/>
    </row>
    <row r="990" spans="36:62" ht="24.6" customHeight="1" x14ac:dyDescent="0.2"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</row>
    <row r="991" spans="36:62" ht="24.6" customHeight="1" x14ac:dyDescent="0.2">
      <c r="AJ991" s="236"/>
      <c r="AK991" s="236"/>
      <c r="AL991" s="234"/>
      <c r="AM991" s="219"/>
      <c r="AN991" s="219"/>
      <c r="AO991" s="219"/>
      <c r="AP991" s="219"/>
      <c r="AQ991" s="219"/>
      <c r="AR991" s="219"/>
      <c r="AS991" s="219"/>
      <c r="AT991" s="219"/>
      <c r="AU991" s="219"/>
      <c r="AV991" s="219"/>
      <c r="AW991" s="219"/>
      <c r="AX991" s="219"/>
      <c r="AY991" s="219"/>
      <c r="AZ991" s="219"/>
      <c r="BA991" s="219"/>
      <c r="BB991" s="219"/>
      <c r="BC991" s="219"/>
      <c r="BD991" s="219"/>
      <c r="BE991" s="219"/>
      <c r="BF991" s="219"/>
      <c r="BG991" s="219"/>
      <c r="BH991" s="219"/>
      <c r="BI991" s="219"/>
      <c r="BJ991" s="219"/>
    </row>
    <row r="992" spans="36:62" ht="24.6" customHeight="1" x14ac:dyDescent="0.2"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</row>
    <row r="993" spans="36:62" ht="24.6" customHeight="1" x14ac:dyDescent="0.2">
      <c r="AJ993" s="236"/>
      <c r="AK993" s="236"/>
      <c r="AL993" s="234"/>
      <c r="AM993" s="219"/>
      <c r="AN993" s="219"/>
      <c r="AO993" s="219"/>
      <c r="AP993" s="219"/>
      <c r="AQ993" s="219"/>
      <c r="AR993" s="219"/>
      <c r="AS993" s="219"/>
      <c r="AT993" s="219"/>
      <c r="AU993" s="219"/>
      <c r="AV993" s="219"/>
      <c r="AW993" s="219"/>
      <c r="AX993" s="219"/>
      <c r="AY993" s="219"/>
      <c r="AZ993" s="219"/>
      <c r="BA993" s="219"/>
      <c r="BB993" s="219"/>
      <c r="BC993" s="219"/>
      <c r="BD993" s="219"/>
      <c r="BE993" s="219"/>
      <c r="BF993" s="219"/>
      <c r="BG993" s="219"/>
      <c r="BH993" s="219"/>
      <c r="BI993" s="219"/>
      <c r="BJ993" s="219"/>
    </row>
    <row r="994" spans="36:62" ht="24.6" customHeight="1" x14ac:dyDescent="0.2"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</row>
    <row r="995" spans="36:62" ht="24.6" customHeight="1" x14ac:dyDescent="0.2">
      <c r="AJ995" s="236"/>
      <c r="AK995" s="236"/>
      <c r="AL995" s="234"/>
      <c r="AM995" s="219"/>
      <c r="AN995" s="219"/>
      <c r="AO995" s="219"/>
      <c r="AP995" s="219"/>
      <c r="AQ995" s="219"/>
      <c r="AR995" s="219"/>
      <c r="AS995" s="219"/>
      <c r="AT995" s="219"/>
      <c r="AU995" s="219"/>
      <c r="AV995" s="219"/>
      <c r="AW995" s="219"/>
      <c r="AX995" s="219"/>
      <c r="AY995" s="219"/>
      <c r="AZ995" s="219"/>
      <c r="BA995" s="219"/>
      <c r="BB995" s="219"/>
      <c r="BC995" s="219"/>
      <c r="BD995" s="219"/>
      <c r="BE995" s="219"/>
      <c r="BF995" s="219"/>
      <c r="BG995" s="219"/>
      <c r="BH995" s="219"/>
      <c r="BI995" s="219"/>
      <c r="BJ995" s="219"/>
    </row>
    <row r="996" spans="36:62" ht="24.6" customHeight="1" x14ac:dyDescent="0.2"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</row>
    <row r="997" spans="36:62" ht="24.6" customHeight="1" x14ac:dyDescent="0.2">
      <c r="AJ997" s="236"/>
      <c r="AK997" s="236"/>
      <c r="AL997" s="234"/>
      <c r="AM997" s="219"/>
      <c r="AN997" s="219"/>
      <c r="AO997" s="219"/>
      <c r="AP997" s="219"/>
      <c r="AQ997" s="219"/>
      <c r="AR997" s="219"/>
      <c r="AS997" s="219"/>
      <c r="AT997" s="219"/>
      <c r="AU997" s="219"/>
      <c r="AV997" s="219"/>
      <c r="AW997" s="219"/>
      <c r="AX997" s="219"/>
      <c r="AY997" s="219"/>
      <c r="AZ997" s="219"/>
      <c r="BA997" s="219"/>
      <c r="BB997" s="219"/>
      <c r="BC997" s="219"/>
      <c r="BD997" s="219"/>
      <c r="BE997" s="219"/>
      <c r="BF997" s="219"/>
      <c r="BG997" s="219"/>
      <c r="BH997" s="219"/>
      <c r="BI997" s="219"/>
      <c r="BJ997" s="219"/>
    </row>
    <row r="998" spans="36:62" ht="24.6" customHeight="1" x14ac:dyDescent="0.2"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</row>
    <row r="999" spans="36:62" ht="24.6" customHeight="1" x14ac:dyDescent="0.2">
      <c r="AJ999" s="236"/>
      <c r="AK999" s="236"/>
      <c r="AL999" s="234"/>
      <c r="AM999" s="219"/>
      <c r="AN999" s="219"/>
      <c r="AO999" s="219"/>
      <c r="AP999" s="219"/>
      <c r="AQ999" s="219"/>
      <c r="AR999" s="219"/>
      <c r="AS999" s="219"/>
      <c r="AT999" s="219"/>
      <c r="AU999" s="219"/>
      <c r="AV999" s="219"/>
      <c r="AW999" s="219"/>
      <c r="AX999" s="219"/>
      <c r="AY999" s="219"/>
      <c r="AZ999" s="219"/>
      <c r="BA999" s="219"/>
      <c r="BB999" s="219"/>
      <c r="BC999" s="219"/>
      <c r="BD999" s="219"/>
      <c r="BE999" s="219"/>
      <c r="BF999" s="219"/>
      <c r="BG999" s="219"/>
      <c r="BH999" s="219"/>
      <c r="BI999" s="219"/>
      <c r="BJ999" s="219"/>
    </row>
    <row r="1000" spans="36:62" ht="24.6" customHeight="1" x14ac:dyDescent="0.2"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</row>
    <row r="1001" spans="36:62" ht="24.6" customHeight="1" x14ac:dyDescent="0.2">
      <c r="AJ1001" s="236"/>
      <c r="AK1001" s="236"/>
      <c r="AL1001" s="234"/>
      <c r="AM1001" s="219"/>
      <c r="AN1001" s="219"/>
      <c r="AO1001" s="219"/>
      <c r="AP1001" s="219"/>
      <c r="AQ1001" s="219"/>
      <c r="AR1001" s="219"/>
      <c r="AS1001" s="219"/>
      <c r="AT1001" s="219"/>
      <c r="AU1001" s="219"/>
      <c r="AV1001" s="219"/>
      <c r="AW1001" s="219"/>
      <c r="AX1001" s="219"/>
      <c r="AY1001" s="219"/>
      <c r="AZ1001" s="219"/>
      <c r="BA1001" s="219"/>
      <c r="BB1001" s="219"/>
      <c r="BC1001" s="219"/>
      <c r="BD1001" s="219"/>
      <c r="BE1001" s="219"/>
      <c r="BF1001" s="219"/>
      <c r="BG1001" s="219"/>
      <c r="BH1001" s="219"/>
      <c r="BI1001" s="219"/>
      <c r="BJ1001" s="219"/>
    </row>
    <row r="1002" spans="36:62" ht="24.6" customHeight="1" x14ac:dyDescent="0.2"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</row>
    <row r="1003" spans="36:62" ht="24.6" customHeight="1" x14ac:dyDescent="0.2">
      <c r="AJ1003" s="236"/>
      <c r="AK1003" s="236"/>
      <c r="AL1003" s="234"/>
      <c r="AM1003" s="219"/>
      <c r="AN1003" s="219"/>
      <c r="AO1003" s="219"/>
      <c r="AP1003" s="219"/>
      <c r="AQ1003" s="219"/>
      <c r="AR1003" s="219"/>
      <c r="AS1003" s="219"/>
      <c r="AT1003" s="219"/>
      <c r="AU1003" s="219"/>
      <c r="AV1003" s="219"/>
      <c r="AW1003" s="219"/>
      <c r="AX1003" s="219"/>
      <c r="AY1003" s="219"/>
      <c r="AZ1003" s="219"/>
      <c r="BA1003" s="219"/>
      <c r="BB1003" s="219"/>
      <c r="BC1003" s="219"/>
      <c r="BD1003" s="219"/>
      <c r="BE1003" s="219"/>
      <c r="BF1003" s="219"/>
      <c r="BG1003" s="219"/>
      <c r="BH1003" s="219"/>
      <c r="BI1003" s="219"/>
      <c r="BJ1003" s="219"/>
    </row>
    <row r="1004" spans="36:62" ht="24.6" customHeight="1" x14ac:dyDescent="0.2"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</row>
    <row r="1005" spans="36:62" ht="24.6" customHeight="1" x14ac:dyDescent="0.2">
      <c r="AJ1005" s="236"/>
      <c r="AK1005" s="236"/>
      <c r="AL1005" s="234"/>
      <c r="AM1005" s="219"/>
      <c r="AN1005" s="219"/>
      <c r="AO1005" s="219"/>
      <c r="AP1005" s="219"/>
      <c r="AQ1005" s="219"/>
      <c r="AR1005" s="219"/>
      <c r="AS1005" s="219"/>
      <c r="AT1005" s="219"/>
      <c r="AU1005" s="219"/>
      <c r="AV1005" s="219"/>
      <c r="AW1005" s="219"/>
      <c r="AX1005" s="219"/>
      <c r="AY1005" s="219"/>
      <c r="AZ1005" s="219"/>
      <c r="BA1005" s="219"/>
      <c r="BB1005" s="219"/>
      <c r="BC1005" s="219"/>
      <c r="BD1005" s="219"/>
      <c r="BE1005" s="219"/>
      <c r="BF1005" s="219"/>
      <c r="BG1005" s="219"/>
      <c r="BH1005" s="219"/>
      <c r="BI1005" s="219"/>
      <c r="BJ1005" s="219"/>
    </row>
    <row r="1006" spans="36:62" ht="24.6" customHeight="1" x14ac:dyDescent="0.2"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</row>
    <row r="1007" spans="36:62" ht="24.6" customHeight="1" x14ac:dyDescent="0.2">
      <c r="AJ1007" s="236"/>
      <c r="AK1007" s="236"/>
      <c r="AL1007" s="234"/>
      <c r="AM1007" s="219"/>
      <c r="AN1007" s="219"/>
      <c r="AO1007" s="219"/>
      <c r="AP1007" s="219"/>
      <c r="AQ1007" s="219"/>
      <c r="AR1007" s="219"/>
      <c r="AS1007" s="219"/>
      <c r="AT1007" s="219"/>
      <c r="AU1007" s="219"/>
      <c r="AV1007" s="219"/>
      <c r="AW1007" s="219"/>
      <c r="AX1007" s="219"/>
      <c r="AY1007" s="219"/>
      <c r="AZ1007" s="219"/>
      <c r="BA1007" s="219"/>
      <c r="BB1007" s="219"/>
      <c r="BC1007" s="219"/>
      <c r="BD1007" s="219"/>
      <c r="BE1007" s="219"/>
      <c r="BF1007" s="219"/>
      <c r="BG1007" s="219"/>
      <c r="BH1007" s="219"/>
      <c r="BI1007" s="219"/>
      <c r="BJ1007" s="219"/>
    </row>
    <row r="1008" spans="36:62" ht="24.6" customHeight="1" x14ac:dyDescent="0.2"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</row>
    <row r="1009" spans="36:62" ht="24.6" customHeight="1" x14ac:dyDescent="0.2">
      <c r="AJ1009" s="236"/>
      <c r="AK1009" s="236"/>
      <c r="AL1009" s="234"/>
      <c r="AM1009" s="219"/>
      <c r="AN1009" s="219"/>
      <c r="AO1009" s="219"/>
      <c r="AP1009" s="219"/>
      <c r="AQ1009" s="219"/>
      <c r="AR1009" s="219"/>
      <c r="AS1009" s="219"/>
      <c r="AT1009" s="219"/>
      <c r="AU1009" s="219"/>
      <c r="AV1009" s="219"/>
      <c r="AW1009" s="219"/>
      <c r="AX1009" s="219"/>
      <c r="AY1009" s="219"/>
      <c r="AZ1009" s="219"/>
      <c r="BA1009" s="219"/>
      <c r="BB1009" s="219"/>
      <c r="BC1009" s="219"/>
      <c r="BD1009" s="219"/>
      <c r="BE1009" s="219"/>
      <c r="BF1009" s="219"/>
      <c r="BG1009" s="219"/>
      <c r="BH1009" s="219"/>
      <c r="BI1009" s="219"/>
      <c r="BJ1009" s="219"/>
    </row>
    <row r="1010" spans="36:62" ht="24.6" customHeight="1" x14ac:dyDescent="0.2"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</row>
    <row r="1011" spans="36:62" ht="24.6" customHeight="1" x14ac:dyDescent="0.2">
      <c r="AJ1011" s="236"/>
      <c r="AK1011" s="236"/>
      <c r="AL1011" s="234"/>
      <c r="AM1011" s="219"/>
      <c r="AN1011" s="219"/>
      <c r="AO1011" s="219"/>
      <c r="AP1011" s="219"/>
      <c r="AQ1011" s="219"/>
      <c r="AR1011" s="219"/>
      <c r="AS1011" s="219"/>
      <c r="AT1011" s="219"/>
      <c r="AU1011" s="219"/>
      <c r="AV1011" s="219"/>
      <c r="AW1011" s="219"/>
      <c r="AX1011" s="219"/>
      <c r="AY1011" s="219"/>
      <c r="AZ1011" s="219"/>
      <c r="BA1011" s="219"/>
      <c r="BB1011" s="219"/>
      <c r="BC1011" s="219"/>
      <c r="BD1011" s="219"/>
      <c r="BE1011" s="219"/>
      <c r="BF1011" s="219"/>
      <c r="BG1011" s="219"/>
      <c r="BH1011" s="219"/>
      <c r="BI1011" s="219"/>
      <c r="BJ1011" s="219"/>
    </row>
    <row r="1012" spans="36:62" ht="24.6" customHeight="1" x14ac:dyDescent="0.2"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</row>
    <row r="1013" spans="36:62" ht="24.6" customHeight="1" x14ac:dyDescent="0.2">
      <c r="AJ1013" s="236"/>
      <c r="AK1013" s="236"/>
      <c r="AL1013" s="234"/>
      <c r="AM1013" s="219"/>
      <c r="AN1013" s="219"/>
      <c r="AO1013" s="219"/>
      <c r="AP1013" s="219"/>
      <c r="AQ1013" s="219"/>
      <c r="AR1013" s="219"/>
      <c r="AS1013" s="219"/>
      <c r="AT1013" s="219"/>
      <c r="AU1013" s="219"/>
      <c r="AV1013" s="219"/>
      <c r="AW1013" s="219"/>
      <c r="AX1013" s="219"/>
      <c r="AY1013" s="219"/>
      <c r="AZ1013" s="219"/>
      <c r="BA1013" s="219"/>
      <c r="BB1013" s="219"/>
      <c r="BC1013" s="219"/>
      <c r="BD1013" s="219"/>
      <c r="BE1013" s="219"/>
      <c r="BF1013" s="219"/>
      <c r="BG1013" s="219"/>
      <c r="BH1013" s="219"/>
      <c r="BI1013" s="219"/>
      <c r="BJ1013" s="219"/>
    </row>
    <row r="1014" spans="36:62" ht="24.6" customHeight="1" x14ac:dyDescent="0.2"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</row>
    <row r="1015" spans="36:62" ht="24.6" customHeight="1" x14ac:dyDescent="0.2">
      <c r="AJ1015" s="236"/>
      <c r="AK1015" s="236"/>
      <c r="AL1015" s="234"/>
      <c r="AM1015" s="219"/>
      <c r="AN1015" s="219"/>
      <c r="AO1015" s="219"/>
      <c r="AP1015" s="219"/>
      <c r="AQ1015" s="219"/>
      <c r="AR1015" s="219"/>
      <c r="AS1015" s="219"/>
      <c r="AT1015" s="219"/>
      <c r="AU1015" s="219"/>
      <c r="AV1015" s="219"/>
      <c r="AW1015" s="219"/>
      <c r="AX1015" s="219"/>
      <c r="AY1015" s="219"/>
      <c r="AZ1015" s="219"/>
      <c r="BA1015" s="219"/>
      <c r="BB1015" s="219"/>
      <c r="BC1015" s="219"/>
      <c r="BD1015" s="219"/>
      <c r="BE1015" s="219"/>
      <c r="BF1015" s="219"/>
      <c r="BG1015" s="219"/>
      <c r="BH1015" s="219"/>
      <c r="BI1015" s="219"/>
      <c r="BJ1015" s="219"/>
    </row>
    <row r="1016" spans="36:62" ht="24.6" customHeight="1" x14ac:dyDescent="0.2"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</row>
    <row r="1017" spans="36:62" ht="24.6" customHeight="1" x14ac:dyDescent="0.2">
      <c r="AJ1017" s="236"/>
      <c r="AK1017" s="236"/>
      <c r="AL1017" s="234"/>
      <c r="AM1017" s="219"/>
      <c r="AN1017" s="219"/>
      <c r="AO1017" s="219"/>
      <c r="AP1017" s="219"/>
      <c r="AQ1017" s="219"/>
      <c r="AR1017" s="219"/>
      <c r="AS1017" s="219"/>
      <c r="AT1017" s="219"/>
      <c r="AU1017" s="219"/>
      <c r="AV1017" s="219"/>
      <c r="AW1017" s="219"/>
      <c r="AX1017" s="219"/>
      <c r="AY1017" s="219"/>
      <c r="AZ1017" s="219"/>
      <c r="BA1017" s="219"/>
      <c r="BB1017" s="219"/>
      <c r="BC1017" s="219"/>
      <c r="BD1017" s="219"/>
      <c r="BE1017" s="219"/>
      <c r="BF1017" s="219"/>
      <c r="BG1017" s="219"/>
      <c r="BH1017" s="219"/>
      <c r="BI1017" s="219"/>
      <c r="BJ1017" s="219"/>
    </row>
    <row r="1018" spans="36:62" ht="24.6" customHeight="1" x14ac:dyDescent="0.2"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</row>
    <row r="1019" spans="36:62" ht="24.6" customHeight="1" x14ac:dyDescent="0.2">
      <c r="AJ1019" s="236"/>
      <c r="AK1019" s="236"/>
      <c r="AL1019" s="234"/>
      <c r="AM1019" s="219"/>
      <c r="AN1019" s="219"/>
      <c r="AO1019" s="219"/>
      <c r="AP1019" s="219"/>
      <c r="AQ1019" s="219"/>
      <c r="AR1019" s="219"/>
      <c r="AS1019" s="219"/>
      <c r="AT1019" s="219"/>
      <c r="AU1019" s="219"/>
      <c r="AV1019" s="219"/>
      <c r="AW1019" s="219"/>
      <c r="AX1019" s="219"/>
      <c r="AY1019" s="219"/>
      <c r="AZ1019" s="219"/>
      <c r="BA1019" s="219"/>
      <c r="BB1019" s="219"/>
      <c r="BC1019" s="219"/>
      <c r="BD1019" s="219"/>
      <c r="BE1019" s="219"/>
      <c r="BF1019" s="219"/>
      <c r="BG1019" s="219"/>
      <c r="BH1019" s="219"/>
      <c r="BI1019" s="219"/>
      <c r="BJ1019" s="219"/>
    </row>
    <row r="1020" spans="36:62" ht="24.6" customHeight="1" x14ac:dyDescent="0.2"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</row>
    <row r="1021" spans="36:62" ht="24.6" customHeight="1" x14ac:dyDescent="0.2">
      <c r="AJ1021" s="236"/>
      <c r="AK1021" s="236"/>
      <c r="AL1021" s="234"/>
      <c r="AM1021" s="219"/>
      <c r="AN1021" s="219"/>
      <c r="AO1021" s="219"/>
      <c r="AP1021" s="219"/>
      <c r="AQ1021" s="219"/>
      <c r="AR1021" s="219"/>
      <c r="AS1021" s="219"/>
      <c r="AT1021" s="219"/>
      <c r="AU1021" s="219"/>
      <c r="AV1021" s="219"/>
      <c r="AW1021" s="219"/>
      <c r="AX1021" s="219"/>
      <c r="AY1021" s="219"/>
      <c r="AZ1021" s="219"/>
      <c r="BA1021" s="219"/>
      <c r="BB1021" s="219"/>
      <c r="BC1021" s="219"/>
      <c r="BD1021" s="219"/>
      <c r="BE1021" s="219"/>
      <c r="BF1021" s="219"/>
      <c r="BG1021" s="219"/>
      <c r="BH1021" s="219"/>
      <c r="BI1021" s="219"/>
      <c r="BJ1021" s="219"/>
    </row>
    <row r="1022" spans="36:62" ht="24.6" customHeight="1" x14ac:dyDescent="0.2"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</row>
    <row r="1023" spans="36:62" ht="24.6" customHeight="1" x14ac:dyDescent="0.2">
      <c r="AJ1023" s="236"/>
      <c r="AK1023" s="236"/>
      <c r="AL1023" s="234"/>
      <c r="AM1023" s="219"/>
      <c r="AN1023" s="219"/>
      <c r="AO1023" s="219"/>
      <c r="AP1023" s="219"/>
      <c r="AQ1023" s="219"/>
      <c r="AR1023" s="219"/>
      <c r="AS1023" s="219"/>
      <c r="AT1023" s="219"/>
      <c r="AU1023" s="219"/>
      <c r="AV1023" s="219"/>
      <c r="AW1023" s="219"/>
      <c r="AX1023" s="219"/>
      <c r="AY1023" s="219"/>
      <c r="AZ1023" s="219"/>
      <c r="BA1023" s="219"/>
      <c r="BB1023" s="219"/>
      <c r="BC1023" s="219"/>
      <c r="BD1023" s="219"/>
      <c r="BE1023" s="219"/>
      <c r="BF1023" s="219"/>
      <c r="BG1023" s="219"/>
      <c r="BH1023" s="219"/>
      <c r="BI1023" s="219"/>
      <c r="BJ1023" s="219"/>
    </row>
    <row r="1024" spans="36:62" ht="24.6" customHeight="1" x14ac:dyDescent="0.2"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</row>
    <row r="1025" spans="36:62" ht="24.6" customHeight="1" x14ac:dyDescent="0.2">
      <c r="AJ1025" s="236"/>
      <c r="AK1025" s="236"/>
      <c r="AL1025" s="234"/>
      <c r="AM1025" s="219"/>
      <c r="AN1025" s="219"/>
      <c r="AO1025" s="219"/>
      <c r="AP1025" s="219"/>
      <c r="AQ1025" s="219"/>
      <c r="AR1025" s="219"/>
      <c r="AS1025" s="219"/>
      <c r="AT1025" s="219"/>
      <c r="AU1025" s="219"/>
      <c r="AV1025" s="219"/>
      <c r="AW1025" s="219"/>
      <c r="AX1025" s="219"/>
      <c r="AY1025" s="219"/>
      <c r="AZ1025" s="219"/>
      <c r="BA1025" s="219"/>
      <c r="BB1025" s="219"/>
      <c r="BC1025" s="219"/>
      <c r="BD1025" s="219"/>
      <c r="BE1025" s="219"/>
      <c r="BF1025" s="219"/>
      <c r="BG1025" s="219"/>
      <c r="BH1025" s="219"/>
      <c r="BI1025" s="219"/>
      <c r="BJ1025" s="219"/>
    </row>
    <row r="1026" spans="36:62" ht="24.6" customHeight="1" x14ac:dyDescent="0.2"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</row>
    <row r="1027" spans="36:62" ht="24.6" customHeight="1" x14ac:dyDescent="0.2">
      <c r="AJ1027" s="236"/>
      <c r="AK1027" s="236"/>
      <c r="AL1027" s="234"/>
      <c r="AM1027" s="219"/>
      <c r="AN1027" s="219"/>
      <c r="AO1027" s="219"/>
      <c r="AP1027" s="219"/>
      <c r="AQ1027" s="219"/>
      <c r="AR1027" s="219"/>
      <c r="AS1027" s="219"/>
      <c r="AT1027" s="219"/>
      <c r="AU1027" s="219"/>
      <c r="AV1027" s="219"/>
      <c r="AW1027" s="219"/>
      <c r="AX1027" s="219"/>
      <c r="AY1027" s="219"/>
      <c r="AZ1027" s="219"/>
      <c r="BA1027" s="219"/>
      <c r="BB1027" s="219"/>
      <c r="BC1027" s="219"/>
      <c r="BD1027" s="219"/>
      <c r="BE1027" s="219"/>
      <c r="BF1027" s="219"/>
      <c r="BG1027" s="219"/>
      <c r="BH1027" s="219"/>
      <c r="BI1027" s="219"/>
      <c r="BJ1027" s="219"/>
    </row>
    <row r="1028" spans="36:62" ht="24.6" customHeight="1" x14ac:dyDescent="0.2"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</row>
    <row r="1029" spans="36:62" ht="24.6" customHeight="1" x14ac:dyDescent="0.2">
      <c r="AJ1029" s="236"/>
      <c r="AK1029" s="236"/>
      <c r="AL1029" s="234"/>
      <c r="AM1029" s="219"/>
      <c r="AN1029" s="219"/>
      <c r="AO1029" s="219"/>
      <c r="AP1029" s="219"/>
      <c r="AQ1029" s="219"/>
      <c r="AR1029" s="219"/>
      <c r="AS1029" s="219"/>
      <c r="AT1029" s="219"/>
      <c r="AU1029" s="219"/>
      <c r="AV1029" s="219"/>
      <c r="AW1029" s="219"/>
      <c r="AX1029" s="219"/>
      <c r="AY1029" s="219"/>
      <c r="AZ1029" s="219"/>
      <c r="BA1029" s="219"/>
      <c r="BB1029" s="219"/>
      <c r="BC1029" s="219"/>
      <c r="BD1029" s="219"/>
      <c r="BE1029" s="219"/>
      <c r="BF1029" s="219"/>
      <c r="BG1029" s="219"/>
      <c r="BH1029" s="219"/>
      <c r="BI1029" s="219"/>
      <c r="BJ1029" s="219"/>
    </row>
    <row r="1030" spans="36:62" ht="24.6" customHeight="1" x14ac:dyDescent="0.2"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</row>
    <row r="1031" spans="36:62" ht="24.6" customHeight="1" x14ac:dyDescent="0.2">
      <c r="AJ1031" s="236"/>
      <c r="AK1031" s="236"/>
      <c r="AL1031" s="234"/>
      <c r="AM1031" s="219"/>
      <c r="AN1031" s="219"/>
      <c r="AO1031" s="219"/>
      <c r="AP1031" s="219"/>
      <c r="AQ1031" s="219"/>
      <c r="AR1031" s="219"/>
      <c r="AS1031" s="219"/>
      <c r="AT1031" s="219"/>
      <c r="AU1031" s="219"/>
      <c r="AV1031" s="219"/>
      <c r="AW1031" s="219"/>
      <c r="AX1031" s="219"/>
      <c r="AY1031" s="219"/>
      <c r="AZ1031" s="219"/>
      <c r="BA1031" s="219"/>
      <c r="BB1031" s="219"/>
      <c r="BC1031" s="219"/>
      <c r="BD1031" s="219"/>
      <c r="BE1031" s="219"/>
      <c r="BF1031" s="219"/>
      <c r="BG1031" s="219"/>
      <c r="BH1031" s="219"/>
      <c r="BI1031" s="219"/>
      <c r="BJ1031" s="219"/>
    </row>
    <row r="1032" spans="36:62" ht="24.6" customHeight="1" x14ac:dyDescent="0.2"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</row>
    <row r="1033" spans="36:62" ht="24.6" customHeight="1" x14ac:dyDescent="0.2">
      <c r="AJ1033" s="236"/>
      <c r="AK1033" s="236"/>
      <c r="AL1033" s="234"/>
      <c r="AM1033" s="219"/>
      <c r="AN1033" s="219"/>
      <c r="AO1033" s="219"/>
      <c r="AP1033" s="219"/>
      <c r="AQ1033" s="219"/>
      <c r="AR1033" s="219"/>
      <c r="AS1033" s="219"/>
      <c r="AT1033" s="219"/>
      <c r="AU1033" s="219"/>
      <c r="AV1033" s="219"/>
      <c r="AW1033" s="219"/>
      <c r="AX1033" s="219"/>
      <c r="AY1033" s="219"/>
      <c r="AZ1033" s="219"/>
      <c r="BA1033" s="219"/>
      <c r="BB1033" s="219"/>
      <c r="BC1033" s="219"/>
      <c r="BD1033" s="219"/>
      <c r="BE1033" s="219"/>
      <c r="BF1033" s="219"/>
      <c r="BG1033" s="219"/>
      <c r="BH1033" s="219"/>
      <c r="BI1033" s="219"/>
      <c r="BJ1033" s="219"/>
    </row>
    <row r="1034" spans="36:62" ht="24.6" customHeight="1" x14ac:dyDescent="0.2"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</row>
    <row r="1035" spans="36:62" ht="24.6" customHeight="1" x14ac:dyDescent="0.2">
      <c r="AJ1035" s="236"/>
      <c r="AK1035" s="236"/>
      <c r="AL1035" s="234"/>
      <c r="AM1035" s="219"/>
      <c r="AN1035" s="219"/>
      <c r="AO1035" s="219"/>
      <c r="AP1035" s="219"/>
      <c r="AQ1035" s="219"/>
      <c r="AR1035" s="219"/>
      <c r="AS1035" s="219"/>
      <c r="AT1035" s="219"/>
      <c r="AU1035" s="219"/>
      <c r="AV1035" s="219"/>
      <c r="AW1035" s="219"/>
      <c r="AX1035" s="219"/>
      <c r="AY1035" s="219"/>
      <c r="AZ1035" s="219"/>
      <c r="BA1035" s="219"/>
      <c r="BB1035" s="219"/>
      <c r="BC1035" s="219"/>
      <c r="BD1035" s="219"/>
      <c r="BE1035" s="219"/>
      <c r="BF1035" s="219"/>
      <c r="BG1035" s="219"/>
      <c r="BH1035" s="219"/>
      <c r="BI1035" s="219"/>
      <c r="BJ1035" s="219"/>
    </row>
    <row r="1036" spans="36:62" ht="24.6" customHeight="1" x14ac:dyDescent="0.2"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</row>
    <row r="1037" spans="36:62" ht="24.6" customHeight="1" x14ac:dyDescent="0.2">
      <c r="AJ1037" s="236"/>
      <c r="AK1037" s="236"/>
      <c r="AL1037" s="234"/>
      <c r="AM1037" s="219"/>
      <c r="AN1037" s="219"/>
      <c r="AO1037" s="219"/>
      <c r="AP1037" s="219"/>
      <c r="AQ1037" s="219"/>
      <c r="AR1037" s="219"/>
      <c r="AS1037" s="219"/>
      <c r="AT1037" s="219"/>
      <c r="AU1037" s="219"/>
      <c r="AV1037" s="219"/>
      <c r="AW1037" s="219"/>
      <c r="AX1037" s="219"/>
      <c r="AY1037" s="219"/>
      <c r="AZ1037" s="219"/>
      <c r="BA1037" s="219"/>
      <c r="BB1037" s="219"/>
      <c r="BC1037" s="219"/>
      <c r="BD1037" s="219"/>
      <c r="BE1037" s="219"/>
      <c r="BF1037" s="219"/>
      <c r="BG1037" s="219"/>
      <c r="BH1037" s="219"/>
      <c r="BI1037" s="219"/>
      <c r="BJ1037" s="219"/>
    </row>
    <row r="1038" spans="36:62" ht="24.6" customHeight="1" x14ac:dyDescent="0.2"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</row>
    <row r="1039" spans="36:62" ht="24.6" customHeight="1" x14ac:dyDescent="0.2">
      <c r="AJ1039" s="236"/>
      <c r="AK1039" s="236"/>
      <c r="AL1039" s="234"/>
      <c r="AM1039" s="219"/>
      <c r="AN1039" s="219"/>
      <c r="AO1039" s="219"/>
      <c r="AP1039" s="219"/>
      <c r="AQ1039" s="219"/>
      <c r="AR1039" s="219"/>
      <c r="AS1039" s="219"/>
      <c r="AT1039" s="219"/>
      <c r="AU1039" s="219"/>
      <c r="AV1039" s="219"/>
      <c r="AW1039" s="219"/>
      <c r="AX1039" s="219"/>
      <c r="AY1039" s="219"/>
      <c r="AZ1039" s="219"/>
      <c r="BA1039" s="219"/>
      <c r="BB1039" s="219"/>
      <c r="BC1039" s="219"/>
      <c r="BD1039" s="219"/>
      <c r="BE1039" s="219"/>
      <c r="BF1039" s="219"/>
      <c r="BG1039" s="219"/>
      <c r="BH1039" s="219"/>
      <c r="BI1039" s="219"/>
      <c r="BJ1039" s="219"/>
    </row>
    <row r="1040" spans="36:62" ht="24.6" customHeight="1" x14ac:dyDescent="0.2"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</row>
    <row r="1041" spans="36:62" ht="24.6" customHeight="1" x14ac:dyDescent="0.2">
      <c r="AJ1041" s="236"/>
      <c r="AK1041" s="236"/>
      <c r="AL1041" s="234"/>
      <c r="AM1041" s="219"/>
      <c r="AN1041" s="219"/>
      <c r="AO1041" s="219"/>
      <c r="AP1041" s="219"/>
      <c r="AQ1041" s="219"/>
      <c r="AR1041" s="219"/>
      <c r="AS1041" s="219"/>
      <c r="AT1041" s="219"/>
      <c r="AU1041" s="219"/>
      <c r="AV1041" s="219"/>
      <c r="AW1041" s="219"/>
      <c r="AX1041" s="219"/>
      <c r="AY1041" s="219"/>
      <c r="AZ1041" s="219"/>
      <c r="BA1041" s="219"/>
      <c r="BB1041" s="219"/>
      <c r="BC1041" s="219"/>
      <c r="BD1041" s="219"/>
      <c r="BE1041" s="219"/>
      <c r="BF1041" s="219"/>
      <c r="BG1041" s="219"/>
      <c r="BH1041" s="219"/>
      <c r="BI1041" s="219"/>
      <c r="BJ1041" s="219"/>
    </row>
    <row r="1042" spans="36:62" ht="24.6" customHeight="1" x14ac:dyDescent="0.2"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</row>
    <row r="1043" spans="36:62" ht="24.6" customHeight="1" x14ac:dyDescent="0.2">
      <c r="AJ1043" s="236"/>
      <c r="AK1043" s="236"/>
      <c r="AL1043" s="234"/>
      <c r="AM1043" s="219"/>
      <c r="AN1043" s="219"/>
      <c r="AO1043" s="219"/>
      <c r="AP1043" s="219"/>
      <c r="AQ1043" s="219"/>
      <c r="AR1043" s="219"/>
      <c r="AS1043" s="219"/>
      <c r="AT1043" s="219"/>
      <c r="AU1043" s="219"/>
      <c r="AV1043" s="219"/>
      <c r="AW1043" s="219"/>
      <c r="AX1043" s="219"/>
      <c r="AY1043" s="219"/>
      <c r="AZ1043" s="219"/>
      <c r="BA1043" s="219"/>
      <c r="BB1043" s="219"/>
      <c r="BC1043" s="219"/>
      <c r="BD1043" s="219"/>
      <c r="BE1043" s="219"/>
      <c r="BF1043" s="219"/>
      <c r="BG1043" s="219"/>
      <c r="BH1043" s="219"/>
      <c r="BI1043" s="219"/>
      <c r="BJ1043" s="219"/>
    </row>
    <row r="1044" spans="36:62" ht="24.6" customHeight="1" x14ac:dyDescent="0.2"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</row>
    <row r="1045" spans="36:62" ht="24.6" customHeight="1" x14ac:dyDescent="0.2">
      <c r="AJ1045" s="236"/>
      <c r="AK1045" s="236"/>
      <c r="AL1045" s="234"/>
      <c r="AM1045" s="219"/>
      <c r="AN1045" s="219"/>
      <c r="AO1045" s="219"/>
      <c r="AP1045" s="219"/>
      <c r="AQ1045" s="219"/>
      <c r="AR1045" s="219"/>
      <c r="AS1045" s="219"/>
      <c r="AT1045" s="219"/>
      <c r="AU1045" s="219"/>
      <c r="AV1045" s="219"/>
      <c r="AW1045" s="219"/>
      <c r="AX1045" s="219"/>
      <c r="AY1045" s="219"/>
      <c r="AZ1045" s="219"/>
      <c r="BA1045" s="219"/>
      <c r="BB1045" s="219"/>
      <c r="BC1045" s="219"/>
      <c r="BD1045" s="219"/>
      <c r="BE1045" s="219"/>
      <c r="BF1045" s="219"/>
      <c r="BG1045" s="219"/>
      <c r="BH1045" s="219"/>
      <c r="BI1045" s="219"/>
      <c r="BJ1045" s="219"/>
    </row>
    <row r="1046" spans="36:62" ht="24.6" customHeight="1" x14ac:dyDescent="0.2"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</row>
    <row r="1047" spans="36:62" ht="24.6" customHeight="1" x14ac:dyDescent="0.2">
      <c r="AJ1047" s="236"/>
      <c r="AK1047" s="236"/>
      <c r="AL1047" s="234"/>
      <c r="AM1047" s="219"/>
      <c r="AN1047" s="219"/>
      <c r="AO1047" s="219"/>
      <c r="AP1047" s="219"/>
      <c r="AQ1047" s="219"/>
      <c r="AR1047" s="219"/>
      <c r="AS1047" s="219"/>
      <c r="AT1047" s="219"/>
      <c r="AU1047" s="219"/>
      <c r="AV1047" s="219"/>
      <c r="AW1047" s="219"/>
      <c r="AX1047" s="219"/>
      <c r="AY1047" s="219"/>
      <c r="AZ1047" s="219"/>
      <c r="BA1047" s="219"/>
      <c r="BB1047" s="219"/>
      <c r="BC1047" s="219"/>
      <c r="BD1047" s="219"/>
      <c r="BE1047" s="219"/>
      <c r="BF1047" s="219"/>
      <c r="BG1047" s="219"/>
      <c r="BH1047" s="219"/>
      <c r="BI1047" s="219"/>
      <c r="BJ1047" s="219"/>
    </row>
    <row r="1048" spans="36:62" ht="24.6" customHeight="1" x14ac:dyDescent="0.2"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</row>
    <row r="1049" spans="36:62" ht="24.6" customHeight="1" x14ac:dyDescent="0.2">
      <c r="AJ1049" s="236"/>
      <c r="AK1049" s="236"/>
      <c r="AL1049" s="234"/>
      <c r="AM1049" s="219"/>
      <c r="AN1049" s="219"/>
      <c r="AO1049" s="219"/>
      <c r="AP1049" s="219"/>
      <c r="AQ1049" s="219"/>
      <c r="AR1049" s="219"/>
      <c r="AS1049" s="219"/>
      <c r="AT1049" s="219"/>
      <c r="AU1049" s="219"/>
      <c r="AV1049" s="219"/>
      <c r="AW1049" s="219"/>
      <c r="AX1049" s="219"/>
      <c r="AY1049" s="219"/>
      <c r="AZ1049" s="219"/>
      <c r="BA1049" s="219"/>
      <c r="BB1049" s="219"/>
      <c r="BC1049" s="219"/>
      <c r="BD1049" s="219"/>
      <c r="BE1049" s="219"/>
      <c r="BF1049" s="219"/>
      <c r="BG1049" s="219"/>
      <c r="BH1049" s="219"/>
      <c r="BI1049" s="219"/>
      <c r="BJ1049" s="219"/>
    </row>
    <row r="1050" spans="36:62" ht="24.6" customHeight="1" x14ac:dyDescent="0.2"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</row>
    <row r="1051" spans="36:62" ht="24.6" customHeight="1" x14ac:dyDescent="0.2">
      <c r="AJ1051" s="236"/>
      <c r="AK1051" s="236"/>
      <c r="AL1051" s="234"/>
      <c r="AM1051" s="219"/>
      <c r="AN1051" s="219"/>
      <c r="AO1051" s="219"/>
      <c r="AP1051" s="219"/>
      <c r="AQ1051" s="219"/>
      <c r="AR1051" s="219"/>
      <c r="AS1051" s="219"/>
      <c r="AT1051" s="219"/>
      <c r="AU1051" s="219"/>
      <c r="AV1051" s="219"/>
      <c r="AW1051" s="219"/>
      <c r="AX1051" s="219"/>
      <c r="AY1051" s="219"/>
      <c r="AZ1051" s="219"/>
      <c r="BA1051" s="219"/>
      <c r="BB1051" s="219"/>
      <c r="BC1051" s="219"/>
      <c r="BD1051" s="219"/>
      <c r="BE1051" s="219"/>
      <c r="BF1051" s="219"/>
      <c r="BG1051" s="219"/>
      <c r="BH1051" s="219"/>
      <c r="BI1051" s="219"/>
      <c r="BJ1051" s="219"/>
    </row>
    <row r="1052" spans="36:62" ht="24.6" customHeight="1" x14ac:dyDescent="0.2"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</row>
    <row r="1053" spans="36:62" ht="24.6" customHeight="1" x14ac:dyDescent="0.2">
      <c r="AJ1053" s="236"/>
      <c r="AK1053" s="236"/>
      <c r="AL1053" s="234"/>
      <c r="AM1053" s="219"/>
      <c r="AN1053" s="219"/>
      <c r="AO1053" s="219"/>
      <c r="AP1053" s="219"/>
      <c r="AQ1053" s="219"/>
      <c r="AR1053" s="219"/>
      <c r="AS1053" s="219"/>
      <c r="AT1053" s="219"/>
      <c r="AU1053" s="219"/>
      <c r="AV1053" s="219"/>
      <c r="AW1053" s="219"/>
      <c r="AX1053" s="219"/>
      <c r="AY1053" s="219"/>
      <c r="AZ1053" s="219"/>
      <c r="BA1053" s="219"/>
      <c r="BB1053" s="219"/>
      <c r="BC1053" s="219"/>
      <c r="BD1053" s="219"/>
      <c r="BE1053" s="219"/>
      <c r="BF1053" s="219"/>
      <c r="BG1053" s="219"/>
      <c r="BH1053" s="219"/>
      <c r="BI1053" s="219"/>
      <c r="BJ1053" s="219"/>
    </row>
    <row r="1054" spans="36:62" ht="24.6" customHeight="1" x14ac:dyDescent="0.2"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</row>
    <row r="1055" spans="36:62" ht="24.6" customHeight="1" x14ac:dyDescent="0.2">
      <c r="AJ1055" s="236"/>
      <c r="AK1055" s="236"/>
      <c r="AL1055" s="234"/>
      <c r="AM1055" s="219"/>
      <c r="AN1055" s="219"/>
      <c r="AO1055" s="219"/>
      <c r="AP1055" s="219"/>
      <c r="AQ1055" s="219"/>
      <c r="AR1055" s="219"/>
      <c r="AS1055" s="219"/>
      <c r="AT1055" s="219"/>
      <c r="AU1055" s="219"/>
      <c r="AV1055" s="219"/>
      <c r="AW1055" s="219"/>
      <c r="AX1055" s="219"/>
      <c r="AY1055" s="219"/>
      <c r="AZ1055" s="219"/>
      <c r="BA1055" s="219"/>
      <c r="BB1055" s="219"/>
      <c r="BC1055" s="219"/>
      <c r="BD1055" s="219"/>
      <c r="BE1055" s="219"/>
      <c r="BF1055" s="219"/>
      <c r="BG1055" s="219"/>
      <c r="BH1055" s="219"/>
      <c r="BI1055" s="219"/>
      <c r="BJ1055" s="219"/>
    </row>
    <row r="1056" spans="36:62" ht="24.6" customHeight="1" x14ac:dyDescent="0.2"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</row>
    <row r="1057" spans="36:62" ht="24.6" customHeight="1" x14ac:dyDescent="0.2">
      <c r="AJ1057" s="236"/>
      <c r="AK1057" s="236"/>
      <c r="AL1057" s="234"/>
      <c r="AM1057" s="219"/>
      <c r="AN1057" s="219"/>
      <c r="AO1057" s="219"/>
      <c r="AP1057" s="219"/>
      <c r="AQ1057" s="219"/>
      <c r="AR1057" s="219"/>
      <c r="AS1057" s="219"/>
      <c r="AT1057" s="219"/>
      <c r="AU1057" s="219"/>
      <c r="AV1057" s="219"/>
      <c r="AW1057" s="219"/>
      <c r="AX1057" s="219"/>
      <c r="AY1057" s="219"/>
      <c r="AZ1057" s="219"/>
      <c r="BA1057" s="219"/>
      <c r="BB1057" s="219"/>
      <c r="BC1057" s="219"/>
      <c r="BD1057" s="219"/>
      <c r="BE1057" s="219"/>
      <c r="BF1057" s="219"/>
      <c r="BG1057" s="219"/>
      <c r="BH1057" s="219"/>
      <c r="BI1057" s="219"/>
      <c r="BJ1057" s="219"/>
    </row>
    <row r="1058" spans="36:62" ht="24.6" customHeight="1" x14ac:dyDescent="0.2"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</row>
    <row r="1059" spans="36:62" ht="24.6" customHeight="1" x14ac:dyDescent="0.2">
      <c r="AJ1059" s="236"/>
      <c r="AK1059" s="236"/>
      <c r="AL1059" s="234"/>
      <c r="AM1059" s="219"/>
      <c r="AN1059" s="219"/>
      <c r="AO1059" s="219"/>
      <c r="AP1059" s="219"/>
      <c r="AQ1059" s="219"/>
      <c r="AR1059" s="219"/>
      <c r="AS1059" s="219"/>
      <c r="AT1059" s="219"/>
      <c r="AU1059" s="219"/>
      <c r="AV1059" s="219"/>
      <c r="AW1059" s="219"/>
      <c r="AX1059" s="219"/>
      <c r="AY1059" s="219"/>
      <c r="AZ1059" s="219"/>
      <c r="BA1059" s="219"/>
      <c r="BB1059" s="219"/>
      <c r="BC1059" s="219"/>
      <c r="BD1059" s="219"/>
      <c r="BE1059" s="219"/>
      <c r="BF1059" s="219"/>
      <c r="BG1059" s="219"/>
      <c r="BH1059" s="219"/>
      <c r="BI1059" s="219"/>
      <c r="BJ1059" s="219"/>
    </row>
    <row r="1060" spans="36:62" ht="24.6" customHeight="1" x14ac:dyDescent="0.2"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</row>
    <row r="1061" spans="36:62" ht="24.6" customHeight="1" x14ac:dyDescent="0.2">
      <c r="AJ1061" s="236"/>
      <c r="AK1061" s="236"/>
      <c r="AL1061" s="234"/>
      <c r="AM1061" s="219"/>
      <c r="AN1061" s="219"/>
      <c r="AO1061" s="219"/>
      <c r="AP1061" s="219"/>
      <c r="AQ1061" s="219"/>
      <c r="AR1061" s="219"/>
      <c r="AS1061" s="219"/>
      <c r="AT1061" s="219"/>
      <c r="AU1061" s="219"/>
      <c r="AV1061" s="219"/>
      <c r="AW1061" s="219"/>
      <c r="AX1061" s="219"/>
      <c r="AY1061" s="219"/>
      <c r="AZ1061" s="219"/>
      <c r="BA1061" s="219"/>
      <c r="BB1061" s="219"/>
      <c r="BC1061" s="219"/>
      <c r="BD1061" s="219"/>
      <c r="BE1061" s="219"/>
      <c r="BF1061" s="219"/>
      <c r="BG1061" s="219"/>
      <c r="BH1061" s="219"/>
      <c r="BI1061" s="219"/>
      <c r="BJ1061" s="219"/>
    </row>
    <row r="1062" spans="36:62" ht="24.6" customHeight="1" x14ac:dyDescent="0.2"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</row>
    <row r="1063" spans="36:62" ht="24.6" customHeight="1" x14ac:dyDescent="0.2">
      <c r="AJ1063" s="236"/>
      <c r="AK1063" s="236"/>
      <c r="AL1063" s="234"/>
      <c r="AM1063" s="219"/>
      <c r="AN1063" s="219"/>
      <c r="AO1063" s="219"/>
      <c r="AP1063" s="219"/>
      <c r="AQ1063" s="219"/>
      <c r="AR1063" s="219"/>
      <c r="AS1063" s="219"/>
      <c r="AT1063" s="219"/>
      <c r="AU1063" s="219"/>
      <c r="AV1063" s="219"/>
      <c r="AW1063" s="219"/>
      <c r="AX1063" s="219"/>
      <c r="AY1063" s="219"/>
      <c r="AZ1063" s="219"/>
      <c r="BA1063" s="219"/>
      <c r="BB1063" s="219"/>
      <c r="BC1063" s="219"/>
      <c r="BD1063" s="219"/>
      <c r="BE1063" s="219"/>
      <c r="BF1063" s="219"/>
      <c r="BG1063" s="219"/>
      <c r="BH1063" s="219"/>
      <c r="BI1063" s="219"/>
      <c r="BJ1063" s="219"/>
    </row>
    <row r="1064" spans="36:62" ht="24.6" customHeight="1" x14ac:dyDescent="0.2"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</row>
    <row r="1065" spans="36:62" ht="24.6" customHeight="1" x14ac:dyDescent="0.2">
      <c r="AJ1065" s="236"/>
      <c r="AK1065" s="236"/>
      <c r="AL1065" s="234"/>
      <c r="AM1065" s="219"/>
      <c r="AN1065" s="219"/>
      <c r="AO1065" s="219"/>
      <c r="AP1065" s="219"/>
      <c r="AQ1065" s="219"/>
      <c r="AR1065" s="219"/>
      <c r="AS1065" s="219"/>
      <c r="AT1065" s="219"/>
      <c r="AU1065" s="219"/>
      <c r="AV1065" s="219"/>
      <c r="AW1065" s="219"/>
      <c r="AX1065" s="219"/>
      <c r="AY1065" s="219"/>
      <c r="AZ1065" s="219"/>
      <c r="BA1065" s="219"/>
      <c r="BB1065" s="219"/>
      <c r="BC1065" s="219"/>
      <c r="BD1065" s="219"/>
      <c r="BE1065" s="219"/>
      <c r="BF1065" s="219"/>
      <c r="BG1065" s="219"/>
      <c r="BH1065" s="219"/>
      <c r="BI1065" s="219"/>
      <c r="BJ1065" s="219"/>
    </row>
    <row r="1066" spans="36:62" ht="24.6" customHeight="1" x14ac:dyDescent="0.2"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</row>
    <row r="1067" spans="36:62" ht="24.6" customHeight="1" x14ac:dyDescent="0.2">
      <c r="AJ1067" s="236"/>
      <c r="AK1067" s="236"/>
      <c r="AL1067" s="234"/>
      <c r="AM1067" s="219"/>
      <c r="AN1067" s="219"/>
      <c r="AO1067" s="219"/>
      <c r="AP1067" s="219"/>
      <c r="AQ1067" s="219"/>
      <c r="AR1067" s="219"/>
      <c r="AS1067" s="219"/>
      <c r="AT1067" s="219"/>
      <c r="AU1067" s="219"/>
      <c r="AV1067" s="219"/>
      <c r="AW1067" s="219"/>
      <c r="AX1067" s="219"/>
      <c r="AY1067" s="219"/>
      <c r="AZ1067" s="219"/>
      <c r="BA1067" s="219"/>
      <c r="BB1067" s="219"/>
      <c r="BC1067" s="219"/>
      <c r="BD1067" s="219"/>
      <c r="BE1067" s="219"/>
      <c r="BF1067" s="219"/>
      <c r="BG1067" s="219"/>
      <c r="BH1067" s="219"/>
      <c r="BI1067" s="219"/>
      <c r="BJ1067" s="219"/>
    </row>
    <row r="1068" spans="36:62" ht="24.6" customHeight="1" x14ac:dyDescent="0.2"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</row>
    <row r="1069" spans="36:62" ht="24.6" customHeight="1" x14ac:dyDescent="0.2">
      <c r="AJ1069" s="236"/>
      <c r="AK1069" s="236"/>
      <c r="AL1069" s="234"/>
      <c r="AM1069" s="219"/>
      <c r="AN1069" s="219"/>
      <c r="AO1069" s="219"/>
      <c r="AP1069" s="219"/>
      <c r="AQ1069" s="219"/>
      <c r="AR1069" s="219"/>
      <c r="AS1069" s="219"/>
      <c r="AT1069" s="219"/>
      <c r="AU1069" s="219"/>
      <c r="AV1069" s="219"/>
      <c r="AW1069" s="219"/>
      <c r="AX1069" s="219"/>
      <c r="AY1069" s="219"/>
      <c r="AZ1069" s="219"/>
      <c r="BA1069" s="219"/>
      <c r="BB1069" s="219"/>
      <c r="BC1069" s="219"/>
      <c r="BD1069" s="219"/>
      <c r="BE1069" s="219"/>
      <c r="BF1069" s="219"/>
      <c r="BG1069" s="219"/>
      <c r="BH1069" s="219"/>
      <c r="BI1069" s="219"/>
      <c r="BJ1069" s="219"/>
    </row>
    <row r="1070" spans="36:62" ht="24.6" customHeight="1" x14ac:dyDescent="0.2"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</row>
    <row r="1071" spans="36:62" ht="24.6" customHeight="1" x14ac:dyDescent="0.2">
      <c r="AJ1071" s="236"/>
      <c r="AK1071" s="236"/>
      <c r="AL1071" s="234"/>
      <c r="AM1071" s="219"/>
      <c r="AN1071" s="219"/>
      <c r="AO1071" s="219"/>
      <c r="AP1071" s="219"/>
      <c r="AQ1071" s="219"/>
      <c r="AR1071" s="219"/>
      <c r="AS1071" s="219"/>
      <c r="AT1071" s="219"/>
      <c r="AU1071" s="219"/>
      <c r="AV1071" s="219"/>
      <c r="AW1071" s="219"/>
      <c r="AX1071" s="219"/>
      <c r="AY1071" s="219"/>
      <c r="AZ1071" s="219"/>
      <c r="BA1071" s="219"/>
      <c r="BB1071" s="219"/>
      <c r="BC1071" s="219"/>
      <c r="BD1071" s="219"/>
      <c r="BE1071" s="219"/>
      <c r="BF1071" s="219"/>
      <c r="BG1071" s="219"/>
      <c r="BH1071" s="219"/>
      <c r="BI1071" s="219"/>
      <c r="BJ1071" s="219"/>
    </row>
    <row r="1072" spans="36:62" ht="24.6" customHeight="1" x14ac:dyDescent="0.2"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</row>
    <row r="1073" spans="36:62" ht="24.6" customHeight="1" x14ac:dyDescent="0.2">
      <c r="AJ1073" s="236"/>
      <c r="AK1073" s="236"/>
      <c r="AL1073" s="234"/>
      <c r="AM1073" s="219"/>
      <c r="AN1073" s="219"/>
      <c r="AO1073" s="219"/>
      <c r="AP1073" s="219"/>
      <c r="AQ1073" s="219"/>
      <c r="AR1073" s="219"/>
      <c r="AS1073" s="219"/>
      <c r="AT1073" s="219"/>
      <c r="AU1073" s="219"/>
      <c r="AV1073" s="219"/>
      <c r="AW1073" s="219"/>
      <c r="AX1073" s="219"/>
      <c r="AY1073" s="219"/>
      <c r="AZ1073" s="219"/>
      <c r="BA1073" s="219"/>
      <c r="BB1073" s="219"/>
      <c r="BC1073" s="219"/>
      <c r="BD1073" s="219"/>
      <c r="BE1073" s="219"/>
      <c r="BF1073" s="219"/>
      <c r="BG1073" s="219"/>
      <c r="BH1073" s="219"/>
      <c r="BI1073" s="219"/>
      <c r="BJ1073" s="219"/>
    </row>
    <row r="1074" spans="36:62" ht="24.6" customHeight="1" x14ac:dyDescent="0.2"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</row>
    <row r="1075" spans="36:62" ht="24.6" customHeight="1" x14ac:dyDescent="0.2">
      <c r="AJ1075" s="236"/>
      <c r="AK1075" s="236"/>
      <c r="AL1075" s="234"/>
      <c r="AM1075" s="219"/>
      <c r="AN1075" s="219"/>
      <c r="AO1075" s="219"/>
      <c r="AP1075" s="219"/>
      <c r="AQ1075" s="219"/>
      <c r="AR1075" s="219"/>
      <c r="AS1075" s="219"/>
      <c r="AT1075" s="219"/>
      <c r="AU1075" s="219"/>
      <c r="AV1075" s="219"/>
      <c r="AW1075" s="219"/>
      <c r="AX1075" s="219"/>
      <c r="AY1075" s="219"/>
      <c r="AZ1075" s="219"/>
      <c r="BA1075" s="219"/>
      <c r="BB1075" s="219"/>
      <c r="BC1075" s="219"/>
      <c r="BD1075" s="219"/>
      <c r="BE1075" s="219"/>
      <c r="BF1075" s="219"/>
      <c r="BG1075" s="219"/>
      <c r="BH1075" s="219"/>
      <c r="BI1075" s="219"/>
      <c r="BJ1075" s="219"/>
    </row>
    <row r="1076" spans="36:62" ht="24.6" customHeight="1" x14ac:dyDescent="0.2"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</row>
    <row r="1077" spans="36:62" ht="24.6" customHeight="1" x14ac:dyDescent="0.2">
      <c r="AJ1077" s="236"/>
      <c r="AK1077" s="236"/>
      <c r="AL1077" s="234"/>
      <c r="AM1077" s="219"/>
      <c r="AN1077" s="219"/>
      <c r="AO1077" s="219"/>
      <c r="AP1077" s="219"/>
      <c r="AQ1077" s="219"/>
      <c r="AR1077" s="219"/>
      <c r="AS1077" s="219"/>
      <c r="AT1077" s="219"/>
      <c r="AU1077" s="219"/>
      <c r="AV1077" s="219"/>
      <c r="AW1077" s="219"/>
      <c r="AX1077" s="219"/>
      <c r="AY1077" s="219"/>
      <c r="AZ1077" s="219"/>
      <c r="BA1077" s="219"/>
      <c r="BB1077" s="219"/>
      <c r="BC1077" s="219"/>
      <c r="BD1077" s="219"/>
      <c r="BE1077" s="219"/>
      <c r="BF1077" s="219"/>
      <c r="BG1077" s="219"/>
      <c r="BH1077" s="219"/>
      <c r="BI1077" s="219"/>
      <c r="BJ1077" s="219"/>
    </row>
    <row r="1078" spans="36:62" ht="24.6" customHeight="1" x14ac:dyDescent="0.2"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</row>
    <row r="1079" spans="36:62" ht="24.6" customHeight="1" x14ac:dyDescent="0.2">
      <c r="AJ1079" s="236"/>
      <c r="AK1079" s="236"/>
      <c r="AL1079" s="234"/>
      <c r="AM1079" s="219"/>
      <c r="AN1079" s="219"/>
      <c r="AO1079" s="219"/>
      <c r="AP1079" s="219"/>
      <c r="AQ1079" s="219"/>
      <c r="AR1079" s="219"/>
      <c r="AS1079" s="219"/>
      <c r="AT1079" s="219"/>
      <c r="AU1079" s="219"/>
      <c r="AV1079" s="219"/>
      <c r="AW1079" s="219"/>
      <c r="AX1079" s="219"/>
      <c r="AY1079" s="219"/>
      <c r="AZ1079" s="219"/>
      <c r="BA1079" s="219"/>
      <c r="BB1079" s="219"/>
      <c r="BC1079" s="219"/>
      <c r="BD1079" s="219"/>
      <c r="BE1079" s="219"/>
      <c r="BF1079" s="219"/>
      <c r="BG1079" s="219"/>
      <c r="BH1079" s="219"/>
      <c r="BI1079" s="219"/>
      <c r="BJ1079" s="219"/>
    </row>
    <row r="1080" spans="36:62" ht="24.6" customHeight="1" x14ac:dyDescent="0.2"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</row>
    <row r="1081" spans="36:62" ht="24.6" customHeight="1" x14ac:dyDescent="0.2">
      <c r="AJ1081" s="236"/>
      <c r="AK1081" s="236"/>
      <c r="AL1081" s="234"/>
      <c r="AM1081" s="219"/>
      <c r="AN1081" s="219"/>
      <c r="AO1081" s="219"/>
      <c r="AP1081" s="219"/>
      <c r="AQ1081" s="219"/>
      <c r="AR1081" s="219"/>
      <c r="AS1081" s="219"/>
      <c r="AT1081" s="219"/>
      <c r="AU1081" s="219"/>
      <c r="AV1081" s="219"/>
      <c r="AW1081" s="219"/>
      <c r="AX1081" s="219"/>
      <c r="AY1081" s="219"/>
      <c r="AZ1081" s="219"/>
      <c r="BA1081" s="219"/>
      <c r="BB1081" s="219"/>
      <c r="BC1081" s="219"/>
      <c r="BD1081" s="219"/>
      <c r="BE1081" s="219"/>
      <c r="BF1081" s="219"/>
      <c r="BG1081" s="219"/>
      <c r="BH1081" s="219"/>
      <c r="BI1081" s="219"/>
      <c r="BJ1081" s="219"/>
    </row>
    <row r="1082" spans="36:62" ht="24.6" customHeight="1" x14ac:dyDescent="0.2"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</row>
    <row r="1083" spans="36:62" ht="24.6" customHeight="1" x14ac:dyDescent="0.2">
      <c r="AJ1083" s="236"/>
      <c r="AK1083" s="236"/>
      <c r="AL1083" s="234"/>
      <c r="AM1083" s="219"/>
      <c r="AN1083" s="219"/>
      <c r="AO1083" s="219"/>
      <c r="AP1083" s="219"/>
      <c r="AQ1083" s="219"/>
      <c r="AR1083" s="219"/>
      <c r="AS1083" s="219"/>
      <c r="AT1083" s="219"/>
      <c r="AU1083" s="219"/>
      <c r="AV1083" s="219"/>
      <c r="AW1083" s="219"/>
      <c r="AX1083" s="219"/>
      <c r="AY1083" s="219"/>
      <c r="AZ1083" s="219"/>
      <c r="BA1083" s="219"/>
      <c r="BB1083" s="219"/>
      <c r="BC1083" s="219"/>
      <c r="BD1083" s="219"/>
      <c r="BE1083" s="219"/>
      <c r="BF1083" s="219"/>
      <c r="BG1083" s="219"/>
      <c r="BH1083" s="219"/>
      <c r="BI1083" s="219"/>
      <c r="BJ1083" s="219"/>
    </row>
    <row r="1084" spans="36:62" ht="24.6" customHeight="1" x14ac:dyDescent="0.2"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</row>
    <row r="1085" spans="36:62" ht="24.6" customHeight="1" x14ac:dyDescent="0.2">
      <c r="AJ1085" s="236"/>
      <c r="AK1085" s="236"/>
      <c r="AL1085" s="234"/>
      <c r="AM1085" s="219"/>
      <c r="AN1085" s="219"/>
      <c r="AO1085" s="219"/>
      <c r="AP1085" s="219"/>
      <c r="AQ1085" s="219"/>
      <c r="AR1085" s="219"/>
      <c r="AS1085" s="219"/>
      <c r="AT1085" s="219"/>
      <c r="AU1085" s="219"/>
      <c r="AV1085" s="219"/>
      <c r="AW1085" s="219"/>
      <c r="AX1085" s="219"/>
      <c r="AY1085" s="219"/>
      <c r="AZ1085" s="219"/>
      <c r="BA1085" s="219"/>
      <c r="BB1085" s="219"/>
      <c r="BC1085" s="219"/>
      <c r="BD1085" s="219"/>
      <c r="BE1085" s="219"/>
      <c r="BF1085" s="219"/>
      <c r="BG1085" s="219"/>
      <c r="BH1085" s="219"/>
      <c r="BI1085" s="219"/>
      <c r="BJ1085" s="219"/>
    </row>
    <row r="1086" spans="36:62" ht="24.6" customHeight="1" x14ac:dyDescent="0.2"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</row>
    <row r="1087" spans="36:62" ht="24.6" customHeight="1" x14ac:dyDescent="0.2">
      <c r="AJ1087" s="236"/>
      <c r="AK1087" s="236"/>
      <c r="AL1087" s="234"/>
      <c r="AM1087" s="219"/>
      <c r="AN1087" s="219"/>
      <c r="AO1087" s="219"/>
      <c r="AP1087" s="219"/>
      <c r="AQ1087" s="219"/>
      <c r="AR1087" s="219"/>
      <c r="AS1087" s="219"/>
      <c r="AT1087" s="219"/>
      <c r="AU1087" s="219"/>
      <c r="AV1087" s="219"/>
      <c r="AW1087" s="219"/>
      <c r="AX1087" s="219"/>
      <c r="AY1087" s="219"/>
      <c r="AZ1087" s="219"/>
      <c r="BA1087" s="219"/>
      <c r="BB1087" s="219"/>
      <c r="BC1087" s="219"/>
      <c r="BD1087" s="219"/>
      <c r="BE1087" s="219"/>
      <c r="BF1087" s="219"/>
      <c r="BG1087" s="219"/>
      <c r="BH1087" s="219"/>
      <c r="BI1087" s="219"/>
      <c r="BJ1087" s="219"/>
    </row>
    <row r="1088" spans="36:62" ht="24.6" customHeight="1" x14ac:dyDescent="0.2"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</row>
    <row r="1089" spans="36:62" ht="24.6" customHeight="1" x14ac:dyDescent="0.2">
      <c r="AJ1089" s="236"/>
      <c r="AK1089" s="236"/>
      <c r="AL1089" s="234"/>
      <c r="AM1089" s="219"/>
      <c r="AN1089" s="219"/>
      <c r="AO1089" s="219"/>
      <c r="AP1089" s="219"/>
      <c r="AQ1089" s="219"/>
      <c r="AR1089" s="219"/>
      <c r="AS1089" s="219"/>
      <c r="AT1089" s="219"/>
      <c r="AU1089" s="219"/>
      <c r="AV1089" s="219"/>
      <c r="AW1089" s="219"/>
      <c r="AX1089" s="219"/>
      <c r="AY1089" s="219"/>
      <c r="AZ1089" s="219"/>
      <c r="BA1089" s="219"/>
      <c r="BB1089" s="219"/>
      <c r="BC1089" s="219"/>
      <c r="BD1089" s="219"/>
      <c r="BE1089" s="219"/>
      <c r="BF1089" s="219"/>
      <c r="BG1089" s="219"/>
      <c r="BH1089" s="219"/>
      <c r="BI1089" s="219"/>
      <c r="BJ1089" s="219"/>
    </row>
    <row r="1090" spans="36:62" ht="24.6" customHeight="1" x14ac:dyDescent="0.2"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</row>
    <row r="1091" spans="36:62" ht="24.6" customHeight="1" x14ac:dyDescent="0.2">
      <c r="AJ1091" s="236"/>
      <c r="AK1091" s="236"/>
      <c r="AL1091" s="234"/>
      <c r="AM1091" s="219"/>
      <c r="AN1091" s="219"/>
      <c r="AO1091" s="219"/>
      <c r="AP1091" s="219"/>
      <c r="AQ1091" s="219"/>
      <c r="AR1091" s="219"/>
      <c r="AS1091" s="219"/>
      <c r="AT1091" s="219"/>
      <c r="AU1091" s="219"/>
      <c r="AV1091" s="219"/>
      <c r="AW1091" s="219"/>
      <c r="AX1091" s="219"/>
      <c r="AY1091" s="219"/>
      <c r="AZ1091" s="219"/>
      <c r="BA1091" s="219"/>
      <c r="BB1091" s="219"/>
      <c r="BC1091" s="219"/>
      <c r="BD1091" s="219"/>
      <c r="BE1091" s="219"/>
      <c r="BF1091" s="219"/>
      <c r="BG1091" s="219"/>
      <c r="BH1091" s="219"/>
      <c r="BI1091" s="219"/>
      <c r="BJ1091" s="219"/>
    </row>
    <row r="1092" spans="36:62" ht="24.6" customHeight="1" x14ac:dyDescent="0.2"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</row>
    <row r="1093" spans="36:62" ht="24.6" customHeight="1" x14ac:dyDescent="0.2">
      <c r="AJ1093" s="236"/>
      <c r="AK1093" s="236"/>
      <c r="AL1093" s="234"/>
      <c r="AM1093" s="219"/>
      <c r="AN1093" s="219"/>
      <c r="AO1093" s="219"/>
      <c r="AP1093" s="219"/>
      <c r="AQ1093" s="219"/>
      <c r="AR1093" s="219"/>
      <c r="AS1093" s="219"/>
      <c r="AT1093" s="219"/>
      <c r="AU1093" s="219"/>
      <c r="AV1093" s="219"/>
      <c r="AW1093" s="219"/>
      <c r="AX1093" s="219"/>
      <c r="AY1093" s="219"/>
      <c r="AZ1093" s="219"/>
      <c r="BA1093" s="219"/>
      <c r="BB1093" s="219"/>
      <c r="BC1093" s="219"/>
      <c r="BD1093" s="219"/>
      <c r="BE1093" s="219"/>
      <c r="BF1093" s="219"/>
      <c r="BG1093" s="219"/>
      <c r="BH1093" s="219"/>
      <c r="BI1093" s="219"/>
      <c r="BJ1093" s="219"/>
    </row>
    <row r="1094" spans="36:62" ht="24.6" customHeight="1" x14ac:dyDescent="0.2"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</row>
    <row r="1095" spans="36:62" ht="24.6" customHeight="1" x14ac:dyDescent="0.2">
      <c r="AJ1095" s="236"/>
      <c r="AK1095" s="236"/>
      <c r="AL1095" s="234"/>
      <c r="AM1095" s="219"/>
      <c r="AN1095" s="219"/>
      <c r="AO1095" s="219"/>
      <c r="AP1095" s="219"/>
      <c r="AQ1095" s="219"/>
      <c r="AR1095" s="219"/>
      <c r="AS1095" s="219"/>
      <c r="AT1095" s="219"/>
      <c r="AU1095" s="219"/>
      <c r="AV1095" s="219"/>
      <c r="AW1095" s="219"/>
      <c r="AX1095" s="219"/>
      <c r="AY1095" s="219"/>
      <c r="AZ1095" s="219"/>
      <c r="BA1095" s="219"/>
      <c r="BB1095" s="219"/>
      <c r="BC1095" s="219"/>
      <c r="BD1095" s="219"/>
      <c r="BE1095" s="219"/>
      <c r="BF1095" s="219"/>
      <c r="BG1095" s="219"/>
      <c r="BH1095" s="219"/>
      <c r="BI1095" s="219"/>
      <c r="BJ1095" s="219"/>
    </row>
    <row r="1096" spans="36:62" ht="24.6" customHeight="1" x14ac:dyDescent="0.2"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</row>
    <row r="1097" spans="36:62" ht="24.6" customHeight="1" x14ac:dyDescent="0.2">
      <c r="AJ1097" s="236"/>
      <c r="AK1097" s="236"/>
      <c r="AL1097" s="234"/>
      <c r="AM1097" s="219"/>
      <c r="AN1097" s="219"/>
      <c r="AO1097" s="219"/>
      <c r="AP1097" s="219"/>
      <c r="AQ1097" s="219"/>
      <c r="AR1097" s="219"/>
      <c r="AS1097" s="219"/>
      <c r="AT1097" s="219"/>
      <c r="AU1097" s="219"/>
      <c r="AV1097" s="219"/>
      <c r="AW1097" s="219"/>
      <c r="AX1097" s="219"/>
      <c r="AY1097" s="219"/>
      <c r="AZ1097" s="219"/>
      <c r="BA1097" s="219"/>
      <c r="BB1097" s="219"/>
      <c r="BC1097" s="219"/>
      <c r="BD1097" s="219"/>
      <c r="BE1097" s="219"/>
      <c r="BF1097" s="219"/>
      <c r="BG1097" s="219"/>
      <c r="BH1097" s="219"/>
      <c r="BI1097" s="219"/>
      <c r="BJ1097" s="219"/>
    </row>
    <row r="1098" spans="36:62" ht="24.6" customHeight="1" x14ac:dyDescent="0.2"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</row>
    <row r="1099" spans="36:62" ht="24.6" customHeight="1" x14ac:dyDescent="0.2">
      <c r="AJ1099" s="236"/>
      <c r="AK1099" s="236"/>
      <c r="AL1099" s="234"/>
      <c r="AM1099" s="219"/>
      <c r="AN1099" s="219"/>
      <c r="AO1099" s="219"/>
      <c r="AP1099" s="219"/>
      <c r="AQ1099" s="219"/>
      <c r="AR1099" s="219"/>
      <c r="AS1099" s="219"/>
      <c r="AT1099" s="219"/>
      <c r="AU1099" s="219"/>
      <c r="AV1099" s="219"/>
      <c r="AW1099" s="219"/>
      <c r="AX1099" s="219"/>
      <c r="AY1099" s="219"/>
      <c r="AZ1099" s="219"/>
      <c r="BA1099" s="219"/>
      <c r="BB1099" s="219"/>
      <c r="BC1099" s="219"/>
      <c r="BD1099" s="219"/>
      <c r="BE1099" s="219"/>
      <c r="BF1099" s="219"/>
      <c r="BG1099" s="219"/>
      <c r="BH1099" s="219"/>
      <c r="BI1099" s="219"/>
      <c r="BJ1099" s="219"/>
    </row>
    <row r="1100" spans="36:62" ht="24.6" customHeight="1" x14ac:dyDescent="0.2"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</row>
    <row r="1101" spans="36:62" ht="24.6" customHeight="1" x14ac:dyDescent="0.2">
      <c r="AJ1101" s="236"/>
      <c r="AK1101" s="236"/>
      <c r="AL1101" s="234"/>
      <c r="AM1101" s="219"/>
      <c r="AN1101" s="219"/>
      <c r="AO1101" s="219"/>
      <c r="AP1101" s="219"/>
      <c r="AQ1101" s="219"/>
      <c r="AR1101" s="219"/>
      <c r="AS1101" s="219"/>
      <c r="AT1101" s="219"/>
      <c r="AU1101" s="219"/>
      <c r="AV1101" s="219"/>
      <c r="AW1101" s="219"/>
      <c r="AX1101" s="219"/>
      <c r="AY1101" s="219"/>
      <c r="AZ1101" s="219"/>
      <c r="BA1101" s="219"/>
      <c r="BB1101" s="219"/>
      <c r="BC1101" s="219"/>
      <c r="BD1101" s="219"/>
      <c r="BE1101" s="219"/>
      <c r="BF1101" s="219"/>
      <c r="BG1101" s="219"/>
      <c r="BH1101" s="219"/>
      <c r="BI1101" s="219"/>
      <c r="BJ1101" s="219"/>
    </row>
    <row r="1102" spans="36:62" ht="24.6" customHeight="1" x14ac:dyDescent="0.2"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</row>
    <row r="1103" spans="36:62" ht="24.6" customHeight="1" x14ac:dyDescent="0.2">
      <c r="AJ1103" s="236"/>
      <c r="AK1103" s="236"/>
      <c r="AL1103" s="234"/>
      <c r="AM1103" s="219"/>
      <c r="AN1103" s="219"/>
      <c r="AO1103" s="219"/>
      <c r="AP1103" s="219"/>
      <c r="AQ1103" s="219"/>
      <c r="AR1103" s="219"/>
      <c r="AS1103" s="219"/>
      <c r="AT1103" s="219"/>
      <c r="AU1103" s="219"/>
      <c r="AV1103" s="219"/>
      <c r="AW1103" s="219"/>
      <c r="AX1103" s="219"/>
      <c r="AY1103" s="219"/>
      <c r="AZ1103" s="219"/>
      <c r="BA1103" s="219"/>
      <c r="BB1103" s="219"/>
      <c r="BC1103" s="219"/>
      <c r="BD1103" s="219"/>
      <c r="BE1103" s="219"/>
      <c r="BF1103" s="219"/>
      <c r="BG1103" s="219"/>
      <c r="BH1103" s="219"/>
      <c r="BI1103" s="219"/>
      <c r="BJ1103" s="219"/>
    </row>
    <row r="1104" spans="36:62" ht="24.6" customHeight="1" x14ac:dyDescent="0.2"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</row>
    <row r="1105" spans="36:62" ht="24.6" customHeight="1" x14ac:dyDescent="0.2">
      <c r="AJ1105" s="236"/>
      <c r="AK1105" s="236"/>
      <c r="AL1105" s="234"/>
      <c r="AM1105" s="219"/>
      <c r="AN1105" s="219"/>
      <c r="AO1105" s="219"/>
      <c r="AP1105" s="219"/>
      <c r="AQ1105" s="219"/>
      <c r="AR1105" s="219"/>
      <c r="AS1105" s="219"/>
      <c r="AT1105" s="219"/>
      <c r="AU1105" s="219"/>
      <c r="AV1105" s="219"/>
      <c r="AW1105" s="219"/>
      <c r="AX1105" s="219"/>
      <c r="AY1105" s="219"/>
      <c r="AZ1105" s="219"/>
      <c r="BA1105" s="219"/>
      <c r="BB1105" s="219"/>
      <c r="BC1105" s="219"/>
      <c r="BD1105" s="219"/>
      <c r="BE1105" s="219"/>
      <c r="BF1105" s="219"/>
      <c r="BG1105" s="219"/>
      <c r="BH1105" s="219"/>
      <c r="BI1105" s="219"/>
      <c r="BJ1105" s="219"/>
    </row>
    <row r="1106" spans="36:62" ht="24.6" customHeight="1" x14ac:dyDescent="0.2"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</row>
    <row r="1107" spans="36:62" ht="24.6" customHeight="1" x14ac:dyDescent="0.2">
      <c r="AJ1107" s="236"/>
      <c r="AK1107" s="236"/>
      <c r="AL1107" s="234"/>
      <c r="AM1107" s="219"/>
      <c r="AN1107" s="219"/>
      <c r="AO1107" s="219"/>
      <c r="AP1107" s="219"/>
      <c r="AQ1107" s="219"/>
      <c r="AR1107" s="219"/>
      <c r="AS1107" s="219"/>
      <c r="AT1107" s="219"/>
      <c r="AU1107" s="219"/>
      <c r="AV1107" s="219"/>
      <c r="AW1107" s="219"/>
      <c r="AX1107" s="219"/>
      <c r="AY1107" s="219"/>
      <c r="AZ1107" s="219"/>
      <c r="BA1107" s="219"/>
      <c r="BB1107" s="219"/>
      <c r="BC1107" s="219"/>
      <c r="BD1107" s="219"/>
      <c r="BE1107" s="219"/>
      <c r="BF1107" s="219"/>
      <c r="BG1107" s="219"/>
      <c r="BH1107" s="219"/>
      <c r="BI1107" s="219"/>
      <c r="BJ1107" s="219"/>
    </row>
    <row r="1108" spans="36:62" ht="24.6" customHeight="1" x14ac:dyDescent="0.2"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</row>
    <row r="1109" spans="36:62" ht="24.6" customHeight="1" x14ac:dyDescent="0.2">
      <c r="AJ1109" s="236"/>
      <c r="AK1109" s="236"/>
      <c r="AL1109" s="234"/>
      <c r="AM1109" s="219"/>
      <c r="AN1109" s="219"/>
      <c r="AO1109" s="219"/>
      <c r="AP1109" s="219"/>
      <c r="AQ1109" s="219"/>
      <c r="AR1109" s="219"/>
      <c r="AS1109" s="219"/>
      <c r="AT1109" s="219"/>
      <c r="AU1109" s="219"/>
      <c r="AV1109" s="219"/>
      <c r="AW1109" s="219"/>
      <c r="AX1109" s="219"/>
      <c r="AY1109" s="219"/>
      <c r="AZ1109" s="219"/>
      <c r="BA1109" s="219"/>
      <c r="BB1109" s="219"/>
      <c r="BC1109" s="219"/>
      <c r="BD1109" s="219"/>
      <c r="BE1109" s="219"/>
      <c r="BF1109" s="219"/>
      <c r="BG1109" s="219"/>
      <c r="BH1109" s="219"/>
      <c r="BI1109" s="219"/>
      <c r="BJ1109" s="219"/>
    </row>
    <row r="1110" spans="36:62" ht="24.6" customHeight="1" x14ac:dyDescent="0.2"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</row>
    <row r="1111" spans="36:62" ht="24.6" customHeight="1" x14ac:dyDescent="0.2">
      <c r="AJ1111" s="236"/>
      <c r="AK1111" s="236"/>
      <c r="AL1111" s="234"/>
      <c r="AM1111" s="219"/>
      <c r="AN1111" s="219"/>
      <c r="AO1111" s="219"/>
      <c r="AP1111" s="219"/>
      <c r="AQ1111" s="219"/>
      <c r="AR1111" s="219"/>
      <c r="AS1111" s="219"/>
      <c r="AT1111" s="219"/>
      <c r="AU1111" s="219"/>
      <c r="AV1111" s="219"/>
      <c r="AW1111" s="219"/>
      <c r="AX1111" s="219"/>
      <c r="AY1111" s="219"/>
      <c r="AZ1111" s="219"/>
      <c r="BA1111" s="219"/>
      <c r="BB1111" s="219"/>
      <c r="BC1111" s="219"/>
      <c r="BD1111" s="219"/>
      <c r="BE1111" s="219"/>
      <c r="BF1111" s="219"/>
      <c r="BG1111" s="219"/>
      <c r="BH1111" s="219"/>
      <c r="BI1111" s="219"/>
      <c r="BJ1111" s="219"/>
    </row>
    <row r="1112" spans="36:62" ht="24.6" customHeight="1" x14ac:dyDescent="0.2"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</row>
    <row r="1113" spans="36:62" ht="24.6" customHeight="1" x14ac:dyDescent="0.2">
      <c r="AJ1113" s="236"/>
      <c r="AK1113" s="236"/>
      <c r="AL1113" s="234"/>
      <c r="AM1113" s="219"/>
      <c r="AN1113" s="219"/>
      <c r="AO1113" s="219"/>
      <c r="AP1113" s="219"/>
      <c r="AQ1113" s="219"/>
      <c r="AR1113" s="219"/>
      <c r="AS1113" s="219"/>
      <c r="AT1113" s="219"/>
      <c r="AU1113" s="219"/>
      <c r="AV1113" s="219"/>
      <c r="AW1113" s="219"/>
      <c r="AX1113" s="219"/>
      <c r="AY1113" s="219"/>
      <c r="AZ1113" s="219"/>
      <c r="BA1113" s="219"/>
      <c r="BB1113" s="219"/>
      <c r="BC1113" s="219"/>
      <c r="BD1113" s="219"/>
      <c r="BE1113" s="219"/>
      <c r="BF1113" s="219"/>
      <c r="BG1113" s="219"/>
      <c r="BH1113" s="219"/>
      <c r="BI1113" s="219"/>
      <c r="BJ1113" s="219"/>
    </row>
    <row r="1114" spans="36:62" ht="24.6" customHeight="1" x14ac:dyDescent="0.2"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</row>
    <row r="1115" spans="36:62" ht="24.6" customHeight="1" x14ac:dyDescent="0.2">
      <c r="AJ1115" s="236"/>
      <c r="AK1115" s="236"/>
      <c r="AL1115" s="234"/>
      <c r="AM1115" s="219"/>
      <c r="AN1115" s="219"/>
      <c r="AO1115" s="219"/>
      <c r="AP1115" s="219"/>
      <c r="AQ1115" s="219"/>
      <c r="AR1115" s="219"/>
      <c r="AS1115" s="219"/>
      <c r="AT1115" s="219"/>
      <c r="AU1115" s="219"/>
      <c r="AV1115" s="219"/>
      <c r="AW1115" s="219"/>
      <c r="AX1115" s="219"/>
      <c r="AY1115" s="219"/>
      <c r="AZ1115" s="219"/>
      <c r="BA1115" s="219"/>
      <c r="BB1115" s="219"/>
      <c r="BC1115" s="219"/>
      <c r="BD1115" s="219"/>
      <c r="BE1115" s="219"/>
      <c r="BF1115" s="219"/>
      <c r="BG1115" s="219"/>
      <c r="BH1115" s="219"/>
      <c r="BI1115" s="219"/>
      <c r="BJ1115" s="219"/>
    </row>
    <row r="1116" spans="36:62" ht="24.6" customHeight="1" x14ac:dyDescent="0.2"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</row>
    <row r="1117" spans="36:62" ht="24.6" customHeight="1" x14ac:dyDescent="0.2">
      <c r="AJ1117" s="236"/>
      <c r="AK1117" s="236"/>
      <c r="AL1117" s="234"/>
      <c r="AM1117" s="219"/>
      <c r="AN1117" s="219"/>
      <c r="AO1117" s="219"/>
      <c r="AP1117" s="219"/>
      <c r="AQ1117" s="219"/>
      <c r="AR1117" s="219"/>
      <c r="AS1117" s="219"/>
      <c r="AT1117" s="219"/>
      <c r="AU1117" s="219"/>
      <c r="AV1117" s="219"/>
      <c r="AW1117" s="219"/>
      <c r="AX1117" s="219"/>
      <c r="AY1117" s="219"/>
      <c r="AZ1117" s="219"/>
      <c r="BA1117" s="219"/>
      <c r="BB1117" s="219"/>
      <c r="BC1117" s="219"/>
      <c r="BD1117" s="219"/>
      <c r="BE1117" s="219"/>
      <c r="BF1117" s="219"/>
      <c r="BG1117" s="219"/>
      <c r="BH1117" s="219"/>
      <c r="BI1117" s="219"/>
      <c r="BJ1117" s="219"/>
    </row>
    <row r="1118" spans="36:62" ht="24.6" customHeight="1" x14ac:dyDescent="0.2"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</row>
    <row r="1119" spans="36:62" ht="24.6" customHeight="1" x14ac:dyDescent="0.2">
      <c r="AJ1119" s="236"/>
      <c r="AK1119" s="236"/>
      <c r="AL1119" s="234"/>
      <c r="AM1119" s="219"/>
      <c r="AN1119" s="219"/>
      <c r="AO1119" s="219"/>
      <c r="AP1119" s="219"/>
      <c r="AQ1119" s="219"/>
      <c r="AR1119" s="219"/>
      <c r="AS1119" s="219"/>
      <c r="AT1119" s="219"/>
      <c r="AU1119" s="219"/>
      <c r="AV1119" s="219"/>
      <c r="AW1119" s="219"/>
      <c r="AX1119" s="219"/>
      <c r="AY1119" s="219"/>
      <c r="AZ1119" s="219"/>
      <c r="BA1119" s="219"/>
      <c r="BB1119" s="219"/>
      <c r="BC1119" s="219"/>
      <c r="BD1119" s="219"/>
      <c r="BE1119" s="219"/>
      <c r="BF1119" s="219"/>
      <c r="BG1119" s="219"/>
      <c r="BH1119" s="219"/>
      <c r="BI1119" s="219"/>
      <c r="BJ1119" s="219"/>
    </row>
    <row r="1120" spans="36:62" ht="24.6" customHeight="1" x14ac:dyDescent="0.2"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</row>
    <row r="1121" spans="36:62" ht="24.6" customHeight="1" x14ac:dyDescent="0.2">
      <c r="AJ1121" s="236"/>
      <c r="AK1121" s="236"/>
      <c r="AL1121" s="234"/>
      <c r="AM1121" s="219"/>
      <c r="AN1121" s="219"/>
      <c r="AO1121" s="219"/>
      <c r="AP1121" s="219"/>
      <c r="AQ1121" s="219"/>
      <c r="AR1121" s="219"/>
      <c r="AS1121" s="219"/>
      <c r="AT1121" s="219"/>
      <c r="AU1121" s="219"/>
      <c r="AV1121" s="219"/>
      <c r="AW1121" s="219"/>
      <c r="AX1121" s="219"/>
      <c r="AY1121" s="219"/>
      <c r="AZ1121" s="219"/>
      <c r="BA1121" s="219"/>
      <c r="BB1121" s="219"/>
      <c r="BC1121" s="219"/>
      <c r="BD1121" s="219"/>
      <c r="BE1121" s="219"/>
      <c r="BF1121" s="219"/>
      <c r="BG1121" s="219"/>
      <c r="BH1121" s="219"/>
      <c r="BI1121" s="219"/>
      <c r="BJ1121" s="219"/>
    </row>
    <row r="1122" spans="36:62" ht="24.6" customHeight="1" x14ac:dyDescent="0.2"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</row>
    <row r="1123" spans="36:62" ht="24.6" customHeight="1" x14ac:dyDescent="0.2">
      <c r="AJ1123" s="236"/>
      <c r="AK1123" s="236"/>
      <c r="AL1123" s="234"/>
      <c r="AM1123" s="219"/>
      <c r="AN1123" s="219"/>
      <c r="AO1123" s="219"/>
      <c r="AP1123" s="219"/>
      <c r="AQ1123" s="219"/>
      <c r="AR1123" s="219"/>
      <c r="AS1123" s="219"/>
      <c r="AT1123" s="219"/>
      <c r="AU1123" s="219"/>
      <c r="AV1123" s="219"/>
      <c r="AW1123" s="219"/>
      <c r="AX1123" s="219"/>
      <c r="AY1123" s="219"/>
      <c r="AZ1123" s="219"/>
      <c r="BA1123" s="219"/>
      <c r="BB1123" s="219"/>
      <c r="BC1123" s="219"/>
      <c r="BD1123" s="219"/>
      <c r="BE1123" s="219"/>
      <c r="BF1123" s="219"/>
      <c r="BG1123" s="219"/>
      <c r="BH1123" s="219"/>
      <c r="BI1123" s="219"/>
      <c r="BJ1123" s="219"/>
    </row>
    <row r="1124" spans="36:62" ht="24.6" customHeight="1" x14ac:dyDescent="0.2"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</row>
    <row r="1125" spans="36:62" ht="24.6" customHeight="1" x14ac:dyDescent="0.2">
      <c r="AJ1125" s="236"/>
      <c r="AK1125" s="236"/>
      <c r="AL1125" s="234"/>
      <c r="AM1125" s="219"/>
      <c r="AN1125" s="219"/>
      <c r="AO1125" s="219"/>
      <c r="AP1125" s="219"/>
      <c r="AQ1125" s="219"/>
      <c r="AR1125" s="219"/>
      <c r="AS1125" s="219"/>
      <c r="AT1125" s="219"/>
      <c r="AU1125" s="219"/>
      <c r="AV1125" s="219"/>
      <c r="AW1125" s="219"/>
      <c r="AX1125" s="219"/>
      <c r="AY1125" s="219"/>
      <c r="AZ1125" s="219"/>
      <c r="BA1125" s="219"/>
      <c r="BB1125" s="219"/>
      <c r="BC1125" s="219"/>
      <c r="BD1125" s="219"/>
      <c r="BE1125" s="219"/>
      <c r="BF1125" s="219"/>
      <c r="BG1125" s="219"/>
      <c r="BH1125" s="219"/>
      <c r="BI1125" s="219"/>
      <c r="BJ1125" s="219"/>
    </row>
    <row r="1126" spans="36:62" ht="24.6" customHeight="1" x14ac:dyDescent="0.2"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</row>
    <row r="1127" spans="36:62" ht="24.6" customHeight="1" x14ac:dyDescent="0.2">
      <c r="AJ1127" s="236"/>
      <c r="AK1127" s="236"/>
      <c r="AL1127" s="234"/>
      <c r="AM1127" s="219"/>
      <c r="AN1127" s="219"/>
      <c r="AO1127" s="219"/>
      <c r="AP1127" s="219"/>
      <c r="AQ1127" s="219"/>
      <c r="AR1127" s="219"/>
      <c r="AS1127" s="219"/>
      <c r="AT1127" s="219"/>
      <c r="AU1127" s="219"/>
      <c r="AV1127" s="219"/>
      <c r="AW1127" s="219"/>
      <c r="AX1127" s="219"/>
      <c r="AY1127" s="219"/>
      <c r="AZ1127" s="219"/>
      <c r="BA1127" s="219"/>
      <c r="BB1127" s="219"/>
      <c r="BC1127" s="219"/>
      <c r="BD1127" s="219"/>
      <c r="BE1127" s="219"/>
      <c r="BF1127" s="219"/>
      <c r="BG1127" s="219"/>
      <c r="BH1127" s="219"/>
      <c r="BI1127" s="219"/>
      <c r="BJ1127" s="219"/>
    </row>
    <row r="1128" spans="36:62" ht="24.6" customHeight="1" x14ac:dyDescent="0.2"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</row>
    <row r="1129" spans="36:62" ht="24.6" customHeight="1" x14ac:dyDescent="0.2">
      <c r="AJ1129" s="236"/>
      <c r="AK1129" s="236"/>
      <c r="AL1129" s="234"/>
      <c r="AM1129" s="219"/>
      <c r="AN1129" s="219"/>
      <c r="AO1129" s="219"/>
      <c r="AP1129" s="219"/>
      <c r="AQ1129" s="219"/>
      <c r="AR1129" s="219"/>
      <c r="AS1129" s="219"/>
      <c r="AT1129" s="219"/>
      <c r="AU1129" s="219"/>
      <c r="AV1129" s="219"/>
      <c r="AW1129" s="219"/>
      <c r="AX1129" s="219"/>
      <c r="AY1129" s="219"/>
      <c r="AZ1129" s="219"/>
      <c r="BA1129" s="219"/>
      <c r="BB1129" s="219"/>
      <c r="BC1129" s="219"/>
      <c r="BD1129" s="219"/>
      <c r="BE1129" s="219"/>
      <c r="BF1129" s="219"/>
      <c r="BG1129" s="219"/>
      <c r="BH1129" s="219"/>
      <c r="BI1129" s="219"/>
      <c r="BJ1129" s="219"/>
    </row>
    <row r="1130" spans="36:62" ht="24.6" customHeight="1" x14ac:dyDescent="0.2"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</row>
    <row r="1131" spans="36:62" ht="24.6" customHeight="1" x14ac:dyDescent="0.2">
      <c r="AJ1131" s="236"/>
      <c r="AK1131" s="236"/>
      <c r="AL1131" s="234"/>
      <c r="AM1131" s="219"/>
      <c r="AN1131" s="219"/>
      <c r="AO1131" s="219"/>
      <c r="AP1131" s="219"/>
      <c r="AQ1131" s="219"/>
      <c r="AR1131" s="219"/>
      <c r="AS1131" s="219"/>
      <c r="AT1131" s="219"/>
      <c r="AU1131" s="219"/>
      <c r="AV1131" s="219"/>
      <c r="AW1131" s="219"/>
      <c r="AX1131" s="219"/>
      <c r="AY1131" s="219"/>
      <c r="AZ1131" s="219"/>
      <c r="BA1131" s="219"/>
      <c r="BB1131" s="219"/>
      <c r="BC1131" s="219"/>
      <c r="BD1131" s="219"/>
      <c r="BE1131" s="219"/>
      <c r="BF1131" s="219"/>
      <c r="BG1131" s="219"/>
      <c r="BH1131" s="219"/>
      <c r="BI1131" s="219"/>
      <c r="BJ1131" s="219"/>
    </row>
    <row r="1132" spans="36:62" ht="24.6" customHeight="1" x14ac:dyDescent="0.2"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</row>
    <row r="1133" spans="36:62" ht="24.6" customHeight="1" x14ac:dyDescent="0.2">
      <c r="AJ1133" s="236"/>
      <c r="AK1133" s="236"/>
      <c r="AL1133" s="234"/>
      <c r="AM1133" s="219"/>
      <c r="AN1133" s="219"/>
      <c r="AO1133" s="219"/>
      <c r="AP1133" s="219"/>
      <c r="AQ1133" s="219"/>
      <c r="AR1133" s="219"/>
      <c r="AS1133" s="219"/>
      <c r="AT1133" s="219"/>
      <c r="AU1133" s="219"/>
      <c r="AV1133" s="219"/>
      <c r="AW1133" s="219"/>
      <c r="AX1133" s="219"/>
      <c r="AY1133" s="219"/>
      <c r="AZ1133" s="219"/>
      <c r="BA1133" s="219"/>
      <c r="BB1133" s="219"/>
      <c r="BC1133" s="219"/>
      <c r="BD1133" s="219"/>
      <c r="BE1133" s="219"/>
      <c r="BF1133" s="219"/>
      <c r="BG1133" s="219"/>
      <c r="BH1133" s="219"/>
      <c r="BI1133" s="219"/>
      <c r="BJ1133" s="219"/>
    </row>
    <row r="1134" spans="36:62" ht="24.6" customHeight="1" x14ac:dyDescent="0.2"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</row>
    <row r="1135" spans="36:62" ht="24.6" customHeight="1" x14ac:dyDescent="0.2">
      <c r="AJ1135" s="236"/>
      <c r="AK1135" s="236"/>
      <c r="AL1135" s="234"/>
      <c r="AM1135" s="219"/>
      <c r="AN1135" s="219"/>
      <c r="AO1135" s="219"/>
      <c r="AP1135" s="219"/>
      <c r="AQ1135" s="219"/>
      <c r="AR1135" s="219"/>
      <c r="AS1135" s="219"/>
      <c r="AT1135" s="219"/>
      <c r="AU1135" s="219"/>
      <c r="AV1135" s="219"/>
      <c r="AW1135" s="219"/>
      <c r="AX1135" s="219"/>
      <c r="AY1135" s="219"/>
      <c r="AZ1135" s="219"/>
      <c r="BA1135" s="219"/>
      <c r="BB1135" s="219"/>
      <c r="BC1135" s="219"/>
      <c r="BD1135" s="219"/>
      <c r="BE1135" s="219"/>
      <c r="BF1135" s="219"/>
      <c r="BG1135" s="219"/>
      <c r="BH1135" s="219"/>
      <c r="BI1135" s="219"/>
      <c r="BJ1135" s="219"/>
    </row>
    <row r="1136" spans="36:62" ht="24.6" customHeight="1" x14ac:dyDescent="0.2"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</row>
    <row r="1137" spans="36:62" ht="24.6" customHeight="1" x14ac:dyDescent="0.2">
      <c r="AJ1137" s="236"/>
      <c r="AK1137" s="236"/>
      <c r="AL1137" s="234"/>
      <c r="AM1137" s="219"/>
      <c r="AN1137" s="219"/>
      <c r="AO1137" s="219"/>
      <c r="AP1137" s="219"/>
      <c r="AQ1137" s="219"/>
      <c r="AR1137" s="219"/>
      <c r="AS1137" s="219"/>
      <c r="AT1137" s="219"/>
      <c r="AU1137" s="219"/>
      <c r="AV1137" s="219"/>
      <c r="AW1137" s="219"/>
      <c r="AX1137" s="219"/>
      <c r="AY1137" s="219"/>
      <c r="AZ1137" s="219"/>
      <c r="BA1137" s="219"/>
      <c r="BB1137" s="219"/>
      <c r="BC1137" s="219"/>
      <c r="BD1137" s="219"/>
      <c r="BE1137" s="219"/>
      <c r="BF1137" s="219"/>
      <c r="BG1137" s="219"/>
      <c r="BH1137" s="219"/>
      <c r="BI1137" s="219"/>
      <c r="BJ1137" s="219"/>
    </row>
    <row r="1138" spans="36:62" ht="24.6" customHeight="1" x14ac:dyDescent="0.2"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</row>
    <row r="1139" spans="36:62" ht="24.6" customHeight="1" x14ac:dyDescent="0.2">
      <c r="AJ1139" s="236"/>
      <c r="AK1139" s="236"/>
      <c r="AL1139" s="234"/>
      <c r="AM1139" s="219"/>
      <c r="AN1139" s="219"/>
      <c r="AO1139" s="219"/>
      <c r="AP1139" s="219"/>
      <c r="AQ1139" s="219"/>
      <c r="AR1139" s="219"/>
      <c r="AS1139" s="219"/>
      <c r="AT1139" s="219"/>
      <c r="AU1139" s="219"/>
      <c r="AV1139" s="219"/>
      <c r="AW1139" s="219"/>
      <c r="AX1139" s="219"/>
      <c r="AY1139" s="219"/>
      <c r="AZ1139" s="219"/>
      <c r="BA1139" s="219"/>
      <c r="BB1139" s="219"/>
      <c r="BC1139" s="219"/>
      <c r="BD1139" s="219"/>
      <c r="BE1139" s="219"/>
      <c r="BF1139" s="219"/>
      <c r="BG1139" s="219"/>
      <c r="BH1139" s="219"/>
      <c r="BI1139" s="219"/>
      <c r="BJ1139" s="219"/>
    </row>
    <row r="1140" spans="36:62" ht="24.6" customHeight="1" x14ac:dyDescent="0.2"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</row>
    <row r="1141" spans="36:62" ht="24.6" customHeight="1" x14ac:dyDescent="0.2">
      <c r="AJ1141" s="236"/>
      <c r="AK1141" s="236"/>
      <c r="AL1141" s="234"/>
      <c r="AM1141" s="219"/>
      <c r="AN1141" s="219"/>
      <c r="AO1141" s="219"/>
      <c r="AP1141" s="219"/>
      <c r="AQ1141" s="219"/>
      <c r="AR1141" s="219"/>
      <c r="AS1141" s="219"/>
      <c r="AT1141" s="219"/>
      <c r="AU1141" s="219"/>
      <c r="AV1141" s="219"/>
      <c r="AW1141" s="219"/>
      <c r="AX1141" s="219"/>
      <c r="AY1141" s="219"/>
      <c r="AZ1141" s="219"/>
      <c r="BA1141" s="219"/>
      <c r="BB1141" s="219"/>
      <c r="BC1141" s="219"/>
      <c r="BD1141" s="219"/>
      <c r="BE1141" s="219"/>
      <c r="BF1141" s="219"/>
      <c r="BG1141" s="219"/>
      <c r="BH1141" s="219"/>
      <c r="BI1141" s="219"/>
      <c r="BJ1141" s="219"/>
    </row>
    <row r="1142" spans="36:62" ht="24.6" customHeight="1" x14ac:dyDescent="0.2"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</row>
    <row r="1143" spans="36:62" ht="24.6" customHeight="1" x14ac:dyDescent="0.2">
      <c r="AJ1143" s="236"/>
      <c r="AK1143" s="236"/>
      <c r="AL1143" s="234"/>
      <c r="AM1143" s="219"/>
      <c r="AN1143" s="219"/>
      <c r="AO1143" s="219"/>
      <c r="AP1143" s="219"/>
      <c r="AQ1143" s="219"/>
      <c r="AR1143" s="219"/>
      <c r="AS1143" s="219"/>
      <c r="AT1143" s="219"/>
      <c r="AU1143" s="219"/>
      <c r="AV1143" s="219"/>
      <c r="AW1143" s="219"/>
      <c r="AX1143" s="219"/>
      <c r="AY1143" s="219"/>
      <c r="AZ1143" s="219"/>
      <c r="BA1143" s="219"/>
      <c r="BB1143" s="219"/>
      <c r="BC1143" s="219"/>
      <c r="BD1143" s="219"/>
      <c r="BE1143" s="219"/>
      <c r="BF1143" s="219"/>
      <c r="BG1143" s="219"/>
      <c r="BH1143" s="219"/>
      <c r="BI1143" s="219"/>
      <c r="BJ1143" s="219"/>
    </row>
    <row r="1144" spans="36:62" ht="24.6" customHeight="1" x14ac:dyDescent="0.2"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</row>
    <row r="1145" spans="36:62" ht="24.6" customHeight="1" x14ac:dyDescent="0.2">
      <c r="AJ1145" s="236"/>
      <c r="AK1145" s="236"/>
      <c r="AL1145" s="234"/>
      <c r="AM1145" s="219"/>
      <c r="AN1145" s="219"/>
      <c r="AO1145" s="219"/>
      <c r="AP1145" s="219"/>
      <c r="AQ1145" s="219"/>
      <c r="AR1145" s="219"/>
      <c r="AS1145" s="219"/>
      <c r="AT1145" s="219"/>
      <c r="AU1145" s="219"/>
      <c r="AV1145" s="219"/>
      <c r="AW1145" s="219"/>
      <c r="AX1145" s="219"/>
      <c r="AY1145" s="219"/>
      <c r="AZ1145" s="219"/>
      <c r="BA1145" s="219"/>
      <c r="BB1145" s="219"/>
      <c r="BC1145" s="219"/>
      <c r="BD1145" s="219"/>
      <c r="BE1145" s="219"/>
      <c r="BF1145" s="219"/>
      <c r="BG1145" s="219"/>
      <c r="BH1145" s="219"/>
      <c r="BI1145" s="219"/>
      <c r="BJ1145" s="219"/>
    </row>
    <row r="1146" spans="36:62" ht="24.6" customHeight="1" x14ac:dyDescent="0.2"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</row>
    <row r="1147" spans="36:62" ht="24.6" customHeight="1" x14ac:dyDescent="0.2">
      <c r="AJ1147" s="236"/>
      <c r="AK1147" s="236"/>
      <c r="AL1147" s="234"/>
      <c r="AM1147" s="219"/>
      <c r="AN1147" s="219"/>
      <c r="AO1147" s="219"/>
      <c r="AP1147" s="219"/>
      <c r="AQ1147" s="219"/>
      <c r="AR1147" s="219"/>
      <c r="AS1147" s="219"/>
      <c r="AT1147" s="219"/>
      <c r="AU1147" s="219"/>
      <c r="AV1147" s="219"/>
      <c r="AW1147" s="219"/>
      <c r="AX1147" s="219"/>
      <c r="AY1147" s="219"/>
      <c r="AZ1147" s="219"/>
      <c r="BA1147" s="219"/>
      <c r="BB1147" s="219"/>
      <c r="BC1147" s="219"/>
      <c r="BD1147" s="219"/>
      <c r="BE1147" s="219"/>
      <c r="BF1147" s="219"/>
      <c r="BG1147" s="219"/>
      <c r="BH1147" s="219"/>
      <c r="BI1147" s="219"/>
      <c r="BJ1147" s="219"/>
    </row>
    <row r="1148" spans="36:62" ht="24.6" customHeight="1" x14ac:dyDescent="0.2"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</row>
    <row r="1149" spans="36:62" ht="24.6" customHeight="1" x14ac:dyDescent="0.2">
      <c r="AJ1149" s="236"/>
      <c r="AK1149" s="236"/>
      <c r="AL1149" s="234"/>
      <c r="AM1149" s="219"/>
      <c r="AN1149" s="219"/>
      <c r="AO1149" s="219"/>
      <c r="AP1149" s="219"/>
      <c r="AQ1149" s="219"/>
      <c r="AR1149" s="219"/>
      <c r="AS1149" s="219"/>
      <c r="AT1149" s="219"/>
      <c r="AU1149" s="219"/>
      <c r="AV1149" s="219"/>
      <c r="AW1149" s="219"/>
      <c r="AX1149" s="219"/>
      <c r="AY1149" s="219"/>
      <c r="AZ1149" s="219"/>
      <c r="BA1149" s="219"/>
      <c r="BB1149" s="219"/>
      <c r="BC1149" s="219"/>
      <c r="BD1149" s="219"/>
      <c r="BE1149" s="219"/>
      <c r="BF1149" s="219"/>
      <c r="BG1149" s="219"/>
      <c r="BH1149" s="219"/>
      <c r="BI1149" s="219"/>
      <c r="BJ1149" s="219"/>
    </row>
    <row r="1150" spans="36:62" ht="24.6" customHeight="1" x14ac:dyDescent="0.2"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</row>
    <row r="1151" spans="36:62" ht="24.6" customHeight="1" x14ac:dyDescent="0.2">
      <c r="AJ1151" s="236"/>
      <c r="AK1151" s="236"/>
      <c r="AL1151" s="234"/>
      <c r="AM1151" s="219"/>
      <c r="AN1151" s="219"/>
      <c r="AO1151" s="219"/>
      <c r="AP1151" s="219"/>
      <c r="AQ1151" s="219"/>
      <c r="AR1151" s="219"/>
      <c r="AS1151" s="219"/>
      <c r="AT1151" s="219"/>
      <c r="AU1151" s="219"/>
      <c r="AV1151" s="219"/>
      <c r="AW1151" s="219"/>
      <c r="AX1151" s="219"/>
      <c r="AY1151" s="219"/>
      <c r="AZ1151" s="219"/>
      <c r="BA1151" s="219"/>
      <c r="BB1151" s="219"/>
      <c r="BC1151" s="219"/>
      <c r="BD1151" s="219"/>
      <c r="BE1151" s="219"/>
      <c r="BF1151" s="219"/>
      <c r="BG1151" s="219"/>
      <c r="BH1151" s="219"/>
      <c r="BI1151" s="219"/>
      <c r="BJ1151" s="219"/>
    </row>
    <row r="1152" spans="36:62" ht="24.6" customHeight="1" x14ac:dyDescent="0.2"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</row>
    <row r="1153" spans="36:62" ht="24.6" customHeight="1" x14ac:dyDescent="0.2">
      <c r="AJ1153" s="236"/>
      <c r="AK1153" s="236"/>
      <c r="AL1153" s="234"/>
      <c r="AM1153" s="219"/>
      <c r="AN1153" s="219"/>
      <c r="AO1153" s="219"/>
      <c r="AP1153" s="219"/>
      <c r="AQ1153" s="219"/>
      <c r="AR1153" s="219"/>
      <c r="AS1153" s="219"/>
      <c r="AT1153" s="219"/>
      <c r="AU1153" s="219"/>
      <c r="AV1153" s="219"/>
      <c r="AW1153" s="219"/>
      <c r="AX1153" s="219"/>
      <c r="AY1153" s="219"/>
      <c r="AZ1153" s="219"/>
      <c r="BA1153" s="219"/>
      <c r="BB1153" s="219"/>
      <c r="BC1153" s="219"/>
      <c r="BD1153" s="219"/>
      <c r="BE1153" s="219"/>
      <c r="BF1153" s="219"/>
      <c r="BG1153" s="219"/>
      <c r="BH1153" s="219"/>
      <c r="BI1153" s="219"/>
      <c r="BJ1153" s="219"/>
    </row>
    <row r="1154" spans="36:62" ht="24.6" customHeight="1" x14ac:dyDescent="0.2"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</row>
    <row r="1155" spans="36:62" ht="24.6" customHeight="1" x14ac:dyDescent="0.2">
      <c r="AJ1155" s="236"/>
      <c r="AK1155" s="236"/>
      <c r="AL1155" s="234"/>
      <c r="AM1155" s="219"/>
      <c r="AN1155" s="219"/>
      <c r="AO1155" s="219"/>
      <c r="AP1155" s="219"/>
      <c r="AQ1155" s="219"/>
      <c r="AR1155" s="219"/>
      <c r="AS1155" s="219"/>
      <c r="AT1155" s="219"/>
      <c r="AU1155" s="219"/>
      <c r="AV1155" s="219"/>
      <c r="AW1155" s="219"/>
      <c r="AX1155" s="219"/>
      <c r="AY1155" s="219"/>
      <c r="AZ1155" s="219"/>
      <c r="BA1155" s="219"/>
      <c r="BB1155" s="219"/>
      <c r="BC1155" s="219"/>
      <c r="BD1155" s="219"/>
      <c r="BE1155" s="219"/>
      <c r="BF1155" s="219"/>
      <c r="BG1155" s="219"/>
      <c r="BH1155" s="219"/>
      <c r="BI1155" s="219"/>
      <c r="BJ1155" s="219"/>
    </row>
    <row r="1156" spans="36:62" ht="24.6" customHeight="1" x14ac:dyDescent="0.2"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</row>
    <row r="1157" spans="36:62" ht="24.6" customHeight="1" x14ac:dyDescent="0.2">
      <c r="AJ1157" s="236"/>
      <c r="AK1157" s="236"/>
      <c r="AL1157" s="234"/>
      <c r="AM1157" s="219"/>
      <c r="AN1157" s="219"/>
      <c r="AO1157" s="219"/>
      <c r="AP1157" s="219"/>
      <c r="AQ1157" s="219"/>
      <c r="AR1157" s="219"/>
      <c r="AS1157" s="219"/>
      <c r="AT1157" s="219"/>
      <c r="AU1157" s="219"/>
      <c r="AV1157" s="219"/>
      <c r="AW1157" s="219"/>
      <c r="AX1157" s="219"/>
      <c r="AY1157" s="219"/>
      <c r="AZ1157" s="219"/>
      <c r="BA1157" s="219"/>
      <c r="BB1157" s="219"/>
      <c r="BC1157" s="219"/>
      <c r="BD1157" s="219"/>
      <c r="BE1157" s="219"/>
      <c r="BF1157" s="219"/>
      <c r="BG1157" s="219"/>
      <c r="BH1157" s="219"/>
      <c r="BI1157" s="219"/>
      <c r="BJ1157" s="219"/>
    </row>
    <row r="1158" spans="36:62" ht="24.6" customHeight="1" x14ac:dyDescent="0.2"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</row>
    <row r="1159" spans="36:62" ht="24.6" customHeight="1" x14ac:dyDescent="0.2">
      <c r="AJ1159" s="236"/>
      <c r="AK1159" s="236"/>
      <c r="AL1159" s="234"/>
      <c r="AM1159" s="219"/>
      <c r="AN1159" s="219"/>
      <c r="AO1159" s="219"/>
      <c r="AP1159" s="219"/>
      <c r="AQ1159" s="219"/>
      <c r="AR1159" s="219"/>
      <c r="AS1159" s="219"/>
      <c r="AT1159" s="219"/>
      <c r="AU1159" s="219"/>
      <c r="AV1159" s="219"/>
      <c r="AW1159" s="219"/>
      <c r="AX1159" s="219"/>
      <c r="AY1159" s="219"/>
      <c r="AZ1159" s="219"/>
      <c r="BA1159" s="219"/>
      <c r="BB1159" s="219"/>
      <c r="BC1159" s="219"/>
      <c r="BD1159" s="219"/>
      <c r="BE1159" s="219"/>
      <c r="BF1159" s="219"/>
      <c r="BG1159" s="219"/>
      <c r="BH1159" s="219"/>
      <c r="BI1159" s="219"/>
      <c r="BJ1159" s="219"/>
    </row>
    <row r="1160" spans="36:62" ht="24.6" customHeight="1" x14ac:dyDescent="0.2"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</row>
    <row r="1161" spans="36:62" ht="24.6" customHeight="1" x14ac:dyDescent="0.2">
      <c r="AJ1161" s="236"/>
      <c r="AK1161" s="236"/>
      <c r="AL1161" s="234"/>
      <c r="AM1161" s="219"/>
      <c r="AN1161" s="219"/>
      <c r="AO1161" s="219"/>
      <c r="AP1161" s="219"/>
      <c r="AQ1161" s="219"/>
      <c r="AR1161" s="219"/>
      <c r="AS1161" s="219"/>
      <c r="AT1161" s="219"/>
      <c r="AU1161" s="219"/>
      <c r="AV1161" s="219"/>
      <c r="AW1161" s="219"/>
      <c r="AX1161" s="219"/>
      <c r="AY1161" s="219"/>
      <c r="AZ1161" s="219"/>
      <c r="BA1161" s="219"/>
      <c r="BB1161" s="219"/>
      <c r="BC1161" s="219"/>
      <c r="BD1161" s="219"/>
      <c r="BE1161" s="219"/>
      <c r="BF1161" s="219"/>
      <c r="BG1161" s="219"/>
      <c r="BH1161" s="219"/>
      <c r="BI1161" s="219"/>
      <c r="BJ1161" s="219"/>
    </row>
    <row r="1162" spans="36:62" ht="24.6" customHeight="1" x14ac:dyDescent="0.2"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</row>
    <row r="1163" spans="36:62" ht="24.6" customHeight="1" x14ac:dyDescent="0.2">
      <c r="AJ1163" s="236"/>
      <c r="AK1163" s="236"/>
      <c r="AL1163" s="234"/>
      <c r="AM1163" s="219"/>
      <c r="AN1163" s="219"/>
      <c r="AO1163" s="219"/>
      <c r="AP1163" s="219"/>
      <c r="AQ1163" s="219"/>
      <c r="AR1163" s="219"/>
      <c r="AS1163" s="219"/>
      <c r="AT1163" s="219"/>
      <c r="AU1163" s="219"/>
      <c r="AV1163" s="219"/>
      <c r="AW1163" s="219"/>
      <c r="AX1163" s="219"/>
      <c r="AY1163" s="219"/>
      <c r="AZ1163" s="219"/>
      <c r="BA1163" s="219"/>
      <c r="BB1163" s="219"/>
      <c r="BC1163" s="219"/>
      <c r="BD1163" s="219"/>
      <c r="BE1163" s="219"/>
      <c r="BF1163" s="219"/>
      <c r="BG1163" s="219"/>
      <c r="BH1163" s="219"/>
      <c r="BI1163" s="219"/>
      <c r="BJ1163" s="219"/>
    </row>
    <row r="1164" spans="36:62" ht="24.6" customHeight="1" x14ac:dyDescent="0.2"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</row>
    <row r="1165" spans="36:62" ht="24.6" customHeight="1" x14ac:dyDescent="0.2">
      <c r="AJ1165" s="236"/>
      <c r="AK1165" s="236"/>
      <c r="AL1165" s="234"/>
      <c r="AM1165" s="219"/>
      <c r="AN1165" s="219"/>
      <c r="AO1165" s="219"/>
      <c r="AP1165" s="219"/>
      <c r="AQ1165" s="219"/>
      <c r="AR1165" s="219"/>
      <c r="AS1165" s="219"/>
      <c r="AT1165" s="219"/>
      <c r="AU1165" s="219"/>
      <c r="AV1165" s="219"/>
      <c r="AW1165" s="219"/>
      <c r="AX1165" s="219"/>
      <c r="AY1165" s="219"/>
      <c r="AZ1165" s="219"/>
      <c r="BA1165" s="219"/>
      <c r="BB1165" s="219"/>
      <c r="BC1165" s="219"/>
      <c r="BD1165" s="219"/>
      <c r="BE1165" s="219"/>
      <c r="BF1165" s="219"/>
      <c r="BG1165" s="219"/>
      <c r="BH1165" s="219"/>
      <c r="BI1165" s="219"/>
      <c r="BJ1165" s="219"/>
    </row>
    <row r="1166" spans="36:62" ht="24.6" customHeight="1" x14ac:dyDescent="0.2"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</row>
    <row r="1167" spans="36:62" ht="24.6" customHeight="1" x14ac:dyDescent="0.2">
      <c r="AJ1167" s="236"/>
      <c r="AK1167" s="236"/>
      <c r="AL1167" s="234"/>
      <c r="AM1167" s="219"/>
      <c r="AN1167" s="219"/>
      <c r="AO1167" s="219"/>
      <c r="AP1167" s="219"/>
      <c r="AQ1167" s="219"/>
      <c r="AR1167" s="219"/>
      <c r="AS1167" s="219"/>
      <c r="AT1167" s="219"/>
      <c r="AU1167" s="219"/>
      <c r="AV1167" s="219"/>
      <c r="AW1167" s="219"/>
      <c r="AX1167" s="219"/>
      <c r="AY1167" s="219"/>
      <c r="AZ1167" s="219"/>
      <c r="BA1167" s="219"/>
      <c r="BB1167" s="219"/>
      <c r="BC1167" s="219"/>
      <c r="BD1167" s="219"/>
      <c r="BE1167" s="219"/>
      <c r="BF1167" s="219"/>
      <c r="BG1167" s="219"/>
      <c r="BH1167" s="219"/>
      <c r="BI1167" s="219"/>
      <c r="BJ1167" s="219"/>
    </row>
    <row r="1168" spans="36:62" ht="24.6" customHeight="1" x14ac:dyDescent="0.2"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</row>
    <row r="1169" spans="36:62" ht="24.6" customHeight="1" x14ac:dyDescent="0.2">
      <c r="AJ1169" s="236"/>
      <c r="AK1169" s="236"/>
      <c r="AL1169" s="234"/>
      <c r="AM1169" s="219"/>
      <c r="AN1169" s="219"/>
      <c r="AO1169" s="219"/>
      <c r="AP1169" s="219"/>
      <c r="AQ1169" s="219"/>
      <c r="AR1169" s="219"/>
      <c r="AS1169" s="219"/>
      <c r="AT1169" s="219"/>
      <c r="AU1169" s="219"/>
      <c r="AV1169" s="219"/>
      <c r="AW1169" s="219"/>
      <c r="AX1169" s="219"/>
      <c r="AY1169" s="219"/>
      <c r="AZ1169" s="219"/>
      <c r="BA1169" s="219"/>
      <c r="BB1169" s="219"/>
      <c r="BC1169" s="219"/>
      <c r="BD1169" s="219"/>
      <c r="BE1169" s="219"/>
      <c r="BF1169" s="219"/>
      <c r="BG1169" s="219"/>
      <c r="BH1169" s="219"/>
      <c r="BI1169" s="219"/>
      <c r="BJ1169" s="219"/>
    </row>
    <row r="1170" spans="36:62" ht="24.6" customHeight="1" x14ac:dyDescent="0.2"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</row>
    <row r="1171" spans="36:62" ht="24.6" customHeight="1" x14ac:dyDescent="0.2">
      <c r="AJ1171" s="236"/>
      <c r="AK1171" s="236"/>
      <c r="AL1171" s="234"/>
      <c r="AM1171" s="219"/>
      <c r="AN1171" s="219"/>
      <c r="AO1171" s="219"/>
      <c r="AP1171" s="219"/>
      <c r="AQ1171" s="219"/>
      <c r="AR1171" s="219"/>
      <c r="AS1171" s="219"/>
      <c r="AT1171" s="219"/>
      <c r="AU1171" s="219"/>
      <c r="AV1171" s="219"/>
      <c r="AW1171" s="219"/>
      <c r="AX1171" s="219"/>
      <c r="AY1171" s="219"/>
      <c r="AZ1171" s="219"/>
      <c r="BA1171" s="219"/>
      <c r="BB1171" s="219"/>
      <c r="BC1171" s="219"/>
      <c r="BD1171" s="219"/>
      <c r="BE1171" s="219"/>
      <c r="BF1171" s="219"/>
      <c r="BG1171" s="219"/>
      <c r="BH1171" s="219"/>
      <c r="BI1171" s="219"/>
      <c r="BJ1171" s="219"/>
    </row>
    <row r="1172" spans="36:62" ht="24.6" customHeight="1" x14ac:dyDescent="0.2"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</row>
    <row r="1173" spans="36:62" ht="24.6" customHeight="1" x14ac:dyDescent="0.2">
      <c r="AJ1173" s="236"/>
      <c r="AK1173" s="236"/>
      <c r="AL1173" s="234"/>
      <c r="AM1173" s="219"/>
      <c r="AN1173" s="219"/>
      <c r="AO1173" s="219"/>
      <c r="AP1173" s="219"/>
      <c r="AQ1173" s="219"/>
      <c r="AR1173" s="219"/>
      <c r="AS1173" s="219"/>
      <c r="AT1173" s="219"/>
      <c r="AU1173" s="219"/>
      <c r="AV1173" s="219"/>
      <c r="AW1173" s="219"/>
      <c r="AX1173" s="219"/>
      <c r="AY1173" s="219"/>
      <c r="AZ1173" s="219"/>
      <c r="BA1173" s="219"/>
      <c r="BB1173" s="219"/>
      <c r="BC1173" s="219"/>
      <c r="BD1173" s="219"/>
      <c r="BE1173" s="219"/>
      <c r="BF1173" s="219"/>
      <c r="BG1173" s="219"/>
      <c r="BH1173" s="219"/>
      <c r="BI1173" s="219"/>
      <c r="BJ1173" s="219"/>
    </row>
    <row r="1174" spans="36:62" ht="24.6" customHeight="1" x14ac:dyDescent="0.2"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</row>
    <row r="1175" spans="36:62" ht="24.6" customHeight="1" x14ac:dyDescent="0.2">
      <c r="AJ1175" s="236"/>
      <c r="AK1175" s="236"/>
      <c r="AL1175" s="234"/>
      <c r="AM1175" s="219"/>
      <c r="AN1175" s="219"/>
      <c r="AO1175" s="219"/>
      <c r="AP1175" s="219"/>
      <c r="AQ1175" s="219"/>
      <c r="AR1175" s="219"/>
      <c r="AS1175" s="219"/>
      <c r="AT1175" s="219"/>
      <c r="AU1175" s="219"/>
      <c r="AV1175" s="219"/>
      <c r="AW1175" s="219"/>
      <c r="AX1175" s="219"/>
      <c r="AY1175" s="219"/>
      <c r="AZ1175" s="219"/>
      <c r="BA1175" s="219"/>
      <c r="BB1175" s="219"/>
      <c r="BC1175" s="219"/>
      <c r="BD1175" s="219"/>
      <c r="BE1175" s="219"/>
      <c r="BF1175" s="219"/>
      <c r="BG1175" s="219"/>
      <c r="BH1175" s="219"/>
      <c r="BI1175" s="219"/>
      <c r="BJ1175" s="219"/>
    </row>
    <row r="1176" spans="36:62" ht="24.6" customHeight="1" x14ac:dyDescent="0.2"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</row>
    <row r="1177" spans="36:62" ht="24.6" customHeight="1" x14ac:dyDescent="0.2">
      <c r="AJ1177" s="236"/>
      <c r="AK1177" s="236"/>
      <c r="AL1177" s="234"/>
      <c r="AM1177" s="219"/>
      <c r="AN1177" s="219"/>
      <c r="AO1177" s="219"/>
      <c r="AP1177" s="219"/>
      <c r="AQ1177" s="219"/>
      <c r="AR1177" s="219"/>
      <c r="AS1177" s="219"/>
      <c r="AT1177" s="219"/>
      <c r="AU1177" s="219"/>
      <c r="AV1177" s="219"/>
      <c r="AW1177" s="219"/>
      <c r="AX1177" s="219"/>
      <c r="AY1177" s="219"/>
      <c r="AZ1177" s="219"/>
      <c r="BA1177" s="219"/>
      <c r="BB1177" s="219"/>
      <c r="BC1177" s="219"/>
      <c r="BD1177" s="219"/>
      <c r="BE1177" s="219"/>
      <c r="BF1177" s="219"/>
      <c r="BG1177" s="219"/>
      <c r="BH1177" s="219"/>
      <c r="BI1177" s="219"/>
      <c r="BJ1177" s="219"/>
    </row>
    <row r="1178" spans="36:62" ht="24.6" customHeight="1" x14ac:dyDescent="0.2"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</row>
    <row r="1179" spans="36:62" ht="24.6" customHeight="1" x14ac:dyDescent="0.2">
      <c r="AJ1179" s="236"/>
      <c r="AK1179" s="236"/>
      <c r="AL1179" s="234"/>
      <c r="AM1179" s="219"/>
      <c r="AN1179" s="219"/>
      <c r="AO1179" s="219"/>
      <c r="AP1179" s="219"/>
      <c r="AQ1179" s="219"/>
      <c r="AR1179" s="219"/>
      <c r="AS1179" s="219"/>
      <c r="AT1179" s="219"/>
      <c r="AU1179" s="219"/>
      <c r="AV1179" s="219"/>
      <c r="AW1179" s="219"/>
      <c r="AX1179" s="219"/>
      <c r="AY1179" s="219"/>
      <c r="AZ1179" s="219"/>
      <c r="BA1179" s="219"/>
      <c r="BB1179" s="219"/>
      <c r="BC1179" s="219"/>
      <c r="BD1179" s="219"/>
      <c r="BE1179" s="219"/>
      <c r="BF1179" s="219"/>
      <c r="BG1179" s="219"/>
      <c r="BH1179" s="219"/>
      <c r="BI1179" s="219"/>
      <c r="BJ1179" s="219"/>
    </row>
    <row r="1180" spans="36:62" ht="24.6" customHeight="1" x14ac:dyDescent="0.2"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</row>
    <row r="1181" spans="36:62" ht="24.6" customHeight="1" x14ac:dyDescent="0.2">
      <c r="AJ1181" s="236"/>
      <c r="AK1181" s="236"/>
      <c r="AL1181" s="234"/>
      <c r="AM1181" s="219"/>
      <c r="AN1181" s="219"/>
      <c r="AO1181" s="219"/>
      <c r="AP1181" s="219"/>
      <c r="AQ1181" s="219"/>
      <c r="AR1181" s="219"/>
      <c r="AS1181" s="219"/>
      <c r="AT1181" s="219"/>
      <c r="AU1181" s="219"/>
      <c r="AV1181" s="219"/>
      <c r="AW1181" s="219"/>
      <c r="AX1181" s="219"/>
      <c r="AY1181" s="219"/>
      <c r="AZ1181" s="219"/>
      <c r="BA1181" s="219"/>
      <c r="BB1181" s="219"/>
      <c r="BC1181" s="219"/>
      <c r="BD1181" s="219"/>
      <c r="BE1181" s="219"/>
      <c r="BF1181" s="219"/>
      <c r="BG1181" s="219"/>
      <c r="BH1181" s="219"/>
      <c r="BI1181" s="219"/>
      <c r="BJ1181" s="219"/>
    </row>
    <row r="1182" spans="36:62" ht="24.6" customHeight="1" x14ac:dyDescent="0.2"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</row>
    <row r="1183" spans="36:62" ht="24.6" customHeight="1" x14ac:dyDescent="0.2">
      <c r="AJ1183" s="236"/>
      <c r="AK1183" s="236"/>
      <c r="AL1183" s="234"/>
      <c r="AM1183" s="219"/>
      <c r="AN1183" s="219"/>
      <c r="AO1183" s="219"/>
      <c r="AP1183" s="219"/>
      <c r="AQ1183" s="219"/>
      <c r="AR1183" s="219"/>
      <c r="AS1183" s="219"/>
      <c r="AT1183" s="219"/>
      <c r="AU1183" s="219"/>
      <c r="AV1183" s="219"/>
      <c r="AW1183" s="219"/>
      <c r="AX1183" s="219"/>
      <c r="AY1183" s="219"/>
      <c r="AZ1183" s="219"/>
      <c r="BA1183" s="219"/>
      <c r="BB1183" s="219"/>
      <c r="BC1183" s="219"/>
      <c r="BD1183" s="219"/>
      <c r="BE1183" s="219"/>
      <c r="BF1183" s="219"/>
      <c r="BG1183" s="219"/>
      <c r="BH1183" s="219"/>
      <c r="BI1183" s="219"/>
      <c r="BJ1183" s="219"/>
    </row>
    <row r="1184" spans="36:62" ht="24.6" customHeight="1" x14ac:dyDescent="0.2"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</row>
    <row r="1185" spans="36:62" ht="24.6" customHeight="1" x14ac:dyDescent="0.2">
      <c r="AJ1185" s="236"/>
      <c r="AK1185" s="236"/>
      <c r="AL1185" s="234"/>
      <c r="AM1185" s="219"/>
      <c r="AN1185" s="219"/>
      <c r="AO1185" s="219"/>
      <c r="AP1185" s="219"/>
      <c r="AQ1185" s="219"/>
      <c r="AR1185" s="219"/>
      <c r="AS1185" s="219"/>
      <c r="AT1185" s="219"/>
      <c r="AU1185" s="219"/>
      <c r="AV1185" s="219"/>
      <c r="AW1185" s="219"/>
      <c r="AX1185" s="219"/>
      <c r="AY1185" s="219"/>
      <c r="AZ1185" s="219"/>
      <c r="BA1185" s="219"/>
      <c r="BB1185" s="219"/>
      <c r="BC1185" s="219"/>
      <c r="BD1185" s="219"/>
      <c r="BE1185" s="219"/>
      <c r="BF1185" s="219"/>
      <c r="BG1185" s="219"/>
      <c r="BH1185" s="219"/>
      <c r="BI1185" s="219"/>
      <c r="BJ1185" s="219"/>
    </row>
    <row r="1186" spans="36:62" ht="24.6" customHeight="1" x14ac:dyDescent="0.2"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</row>
    <row r="1187" spans="36:62" ht="24.6" customHeight="1" x14ac:dyDescent="0.2">
      <c r="AJ1187" s="236"/>
      <c r="AK1187" s="236"/>
      <c r="AL1187" s="234"/>
      <c r="AM1187" s="219"/>
      <c r="AN1187" s="219"/>
      <c r="AO1187" s="219"/>
      <c r="AP1187" s="219"/>
      <c r="AQ1187" s="219"/>
      <c r="AR1187" s="219"/>
      <c r="AS1187" s="219"/>
      <c r="AT1187" s="219"/>
      <c r="AU1187" s="219"/>
      <c r="AV1187" s="219"/>
      <c r="AW1187" s="219"/>
      <c r="AX1187" s="219"/>
      <c r="AY1187" s="219"/>
      <c r="AZ1187" s="219"/>
      <c r="BA1187" s="219"/>
      <c r="BB1187" s="219"/>
      <c r="BC1187" s="219"/>
      <c r="BD1187" s="219"/>
      <c r="BE1187" s="219"/>
      <c r="BF1187" s="219"/>
      <c r="BG1187" s="219"/>
      <c r="BH1187" s="219"/>
      <c r="BI1187" s="219"/>
      <c r="BJ1187" s="219"/>
    </row>
    <row r="1188" spans="36:62" ht="24.6" customHeight="1" x14ac:dyDescent="0.2"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</row>
    <row r="1189" spans="36:62" ht="24.6" customHeight="1" x14ac:dyDescent="0.2">
      <c r="AJ1189" s="236"/>
      <c r="AK1189" s="236"/>
      <c r="AL1189" s="234"/>
      <c r="AM1189" s="219"/>
      <c r="AN1189" s="219"/>
      <c r="AO1189" s="219"/>
      <c r="AP1189" s="219"/>
      <c r="AQ1189" s="219"/>
      <c r="AR1189" s="219"/>
      <c r="AS1189" s="219"/>
      <c r="AT1189" s="219"/>
      <c r="AU1189" s="219"/>
      <c r="AV1189" s="219"/>
      <c r="AW1189" s="219"/>
      <c r="AX1189" s="219"/>
      <c r="AY1189" s="219"/>
      <c r="AZ1189" s="219"/>
      <c r="BA1189" s="219"/>
      <c r="BB1189" s="219"/>
      <c r="BC1189" s="219"/>
      <c r="BD1189" s="219"/>
      <c r="BE1189" s="219"/>
      <c r="BF1189" s="219"/>
      <c r="BG1189" s="219"/>
      <c r="BH1189" s="219"/>
      <c r="BI1189" s="219"/>
      <c r="BJ1189" s="219"/>
    </row>
    <row r="1190" spans="36:62" ht="24.6" customHeight="1" x14ac:dyDescent="0.2"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</row>
    <row r="1191" spans="36:62" ht="24.6" customHeight="1" x14ac:dyDescent="0.2">
      <c r="AJ1191" s="236"/>
      <c r="AK1191" s="236"/>
      <c r="AL1191" s="234"/>
      <c r="AM1191" s="219"/>
      <c r="AN1191" s="219"/>
      <c r="AO1191" s="219"/>
      <c r="AP1191" s="219"/>
      <c r="AQ1191" s="219"/>
      <c r="AR1191" s="219"/>
      <c r="AS1191" s="219"/>
      <c r="AT1191" s="219"/>
      <c r="AU1191" s="219"/>
      <c r="AV1191" s="219"/>
      <c r="AW1191" s="219"/>
      <c r="AX1191" s="219"/>
      <c r="AY1191" s="219"/>
      <c r="AZ1191" s="219"/>
      <c r="BA1191" s="219"/>
      <c r="BB1191" s="219"/>
      <c r="BC1191" s="219"/>
      <c r="BD1191" s="219"/>
      <c r="BE1191" s="219"/>
      <c r="BF1191" s="219"/>
      <c r="BG1191" s="219"/>
      <c r="BH1191" s="219"/>
      <c r="BI1191" s="219"/>
      <c r="BJ1191" s="219"/>
    </row>
    <row r="1192" spans="36:62" ht="24.6" customHeight="1" x14ac:dyDescent="0.2"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</row>
    <row r="1193" spans="36:62" ht="24.6" customHeight="1" x14ac:dyDescent="0.2">
      <c r="AJ1193" s="236"/>
      <c r="AK1193" s="236"/>
      <c r="AL1193" s="234"/>
      <c r="AM1193" s="219"/>
      <c r="AN1193" s="219"/>
      <c r="AO1193" s="219"/>
      <c r="AP1193" s="219"/>
      <c r="AQ1193" s="219"/>
      <c r="AR1193" s="219"/>
      <c r="AS1193" s="219"/>
      <c r="AT1193" s="219"/>
      <c r="AU1193" s="219"/>
      <c r="AV1193" s="219"/>
      <c r="AW1193" s="219"/>
      <c r="AX1193" s="219"/>
      <c r="AY1193" s="219"/>
      <c r="AZ1193" s="219"/>
      <c r="BA1193" s="219"/>
      <c r="BB1193" s="219"/>
      <c r="BC1193" s="219"/>
      <c r="BD1193" s="219"/>
      <c r="BE1193" s="219"/>
      <c r="BF1193" s="219"/>
      <c r="BG1193" s="219"/>
      <c r="BH1193" s="219"/>
      <c r="BI1193" s="219"/>
      <c r="BJ1193" s="219"/>
    </row>
    <row r="1194" spans="36:62" ht="24.6" customHeight="1" x14ac:dyDescent="0.2"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</row>
    <row r="1195" spans="36:62" ht="24.6" customHeight="1" x14ac:dyDescent="0.2">
      <c r="AJ1195" s="236"/>
      <c r="AK1195" s="236"/>
      <c r="AL1195" s="234"/>
      <c r="AM1195" s="219"/>
      <c r="AN1195" s="219"/>
      <c r="AO1195" s="219"/>
      <c r="AP1195" s="219"/>
      <c r="AQ1195" s="219"/>
      <c r="AR1195" s="219"/>
      <c r="AS1195" s="219"/>
      <c r="AT1195" s="219"/>
      <c r="AU1195" s="219"/>
      <c r="AV1195" s="219"/>
      <c r="AW1195" s="219"/>
      <c r="AX1195" s="219"/>
      <c r="AY1195" s="219"/>
      <c r="AZ1195" s="219"/>
      <c r="BA1195" s="219"/>
      <c r="BB1195" s="219"/>
      <c r="BC1195" s="219"/>
      <c r="BD1195" s="219"/>
      <c r="BE1195" s="219"/>
      <c r="BF1195" s="219"/>
      <c r="BG1195" s="219"/>
      <c r="BH1195" s="219"/>
      <c r="BI1195" s="219"/>
      <c r="BJ1195" s="219"/>
    </row>
    <row r="1196" spans="36:62" ht="24.6" customHeight="1" x14ac:dyDescent="0.2"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</row>
    <row r="1197" spans="36:62" ht="24.6" customHeight="1" x14ac:dyDescent="0.2">
      <c r="AJ1197" s="236"/>
      <c r="AK1197" s="236"/>
      <c r="AL1197" s="234"/>
      <c r="AM1197" s="219"/>
      <c r="AN1197" s="219"/>
      <c r="AO1197" s="219"/>
      <c r="AP1197" s="219"/>
      <c r="AQ1197" s="219"/>
      <c r="AR1197" s="219"/>
      <c r="AS1197" s="219"/>
      <c r="AT1197" s="219"/>
      <c r="AU1197" s="219"/>
      <c r="AV1197" s="219"/>
      <c r="AW1197" s="219"/>
      <c r="AX1197" s="219"/>
      <c r="AY1197" s="219"/>
      <c r="AZ1197" s="219"/>
      <c r="BA1197" s="219"/>
      <c r="BB1197" s="219"/>
      <c r="BC1197" s="219"/>
      <c r="BD1197" s="219"/>
      <c r="BE1197" s="219"/>
      <c r="BF1197" s="219"/>
      <c r="BG1197" s="219"/>
      <c r="BH1197" s="219"/>
      <c r="BI1197" s="219"/>
      <c r="BJ1197" s="219"/>
    </row>
    <row r="1198" spans="36:62" ht="24.6" customHeight="1" x14ac:dyDescent="0.2"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</row>
    <row r="1199" spans="36:62" ht="24.6" customHeight="1" x14ac:dyDescent="0.2">
      <c r="AJ1199" s="236"/>
      <c r="AK1199" s="236"/>
      <c r="AL1199" s="234"/>
      <c r="AM1199" s="219"/>
      <c r="AN1199" s="219"/>
      <c r="AO1199" s="219"/>
      <c r="AP1199" s="219"/>
      <c r="AQ1199" s="219"/>
      <c r="AR1199" s="219"/>
      <c r="AS1199" s="219"/>
      <c r="AT1199" s="219"/>
      <c r="AU1199" s="219"/>
      <c r="AV1199" s="219"/>
      <c r="AW1199" s="219"/>
      <c r="AX1199" s="219"/>
      <c r="AY1199" s="219"/>
      <c r="AZ1199" s="219"/>
      <c r="BA1199" s="219"/>
      <c r="BB1199" s="219"/>
      <c r="BC1199" s="219"/>
      <c r="BD1199" s="219"/>
      <c r="BE1199" s="219"/>
      <c r="BF1199" s="219"/>
      <c r="BG1199" s="219"/>
      <c r="BH1199" s="219"/>
      <c r="BI1199" s="219"/>
      <c r="BJ1199" s="219"/>
    </row>
    <row r="1200" spans="36:62" ht="24.6" customHeight="1" x14ac:dyDescent="0.2"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</row>
    <row r="1201" spans="36:62" ht="24.6" customHeight="1" x14ac:dyDescent="0.2">
      <c r="AJ1201" s="236"/>
      <c r="AK1201" s="236"/>
      <c r="AL1201" s="234"/>
      <c r="AM1201" s="219"/>
      <c r="AN1201" s="219"/>
      <c r="AO1201" s="219"/>
      <c r="AP1201" s="219"/>
      <c r="AQ1201" s="219"/>
      <c r="AR1201" s="219"/>
      <c r="AS1201" s="219"/>
      <c r="AT1201" s="219"/>
      <c r="AU1201" s="219"/>
      <c r="AV1201" s="219"/>
      <c r="AW1201" s="219"/>
      <c r="AX1201" s="219"/>
      <c r="AY1201" s="219"/>
      <c r="AZ1201" s="219"/>
      <c r="BA1201" s="219"/>
      <c r="BB1201" s="219"/>
      <c r="BC1201" s="219"/>
      <c r="BD1201" s="219"/>
      <c r="BE1201" s="219"/>
      <c r="BF1201" s="219"/>
      <c r="BG1201" s="219"/>
      <c r="BH1201" s="219"/>
      <c r="BI1201" s="219"/>
      <c r="BJ1201" s="219"/>
    </row>
    <row r="1202" spans="36:62" ht="24.6" customHeight="1" x14ac:dyDescent="0.2"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</row>
    <row r="1203" spans="36:62" ht="24.6" customHeight="1" x14ac:dyDescent="0.2">
      <c r="AJ1203" s="236"/>
      <c r="AK1203" s="236"/>
      <c r="AL1203" s="234"/>
      <c r="AM1203" s="219"/>
      <c r="AN1203" s="219"/>
      <c r="AO1203" s="219"/>
      <c r="AP1203" s="219"/>
      <c r="AQ1203" s="219"/>
      <c r="AR1203" s="219"/>
      <c r="AS1203" s="219"/>
      <c r="AT1203" s="219"/>
      <c r="AU1203" s="219"/>
      <c r="AV1203" s="219"/>
      <c r="AW1203" s="219"/>
      <c r="AX1203" s="219"/>
      <c r="AY1203" s="219"/>
      <c r="AZ1203" s="219"/>
      <c r="BA1203" s="219"/>
      <c r="BB1203" s="219"/>
      <c r="BC1203" s="219"/>
      <c r="BD1203" s="219"/>
      <c r="BE1203" s="219"/>
      <c r="BF1203" s="219"/>
      <c r="BG1203" s="219"/>
      <c r="BH1203" s="219"/>
      <c r="BI1203" s="219"/>
      <c r="BJ1203" s="219"/>
    </row>
    <row r="1204" spans="36:62" ht="24.6" customHeight="1" x14ac:dyDescent="0.2"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</row>
    <row r="1205" spans="36:62" ht="24.6" customHeight="1" x14ac:dyDescent="0.2">
      <c r="AJ1205" s="236"/>
      <c r="AK1205" s="236"/>
      <c r="AL1205" s="234"/>
      <c r="AM1205" s="219"/>
      <c r="AN1205" s="219"/>
      <c r="AO1205" s="219"/>
      <c r="AP1205" s="219"/>
      <c r="AQ1205" s="219"/>
      <c r="AR1205" s="219"/>
      <c r="AS1205" s="219"/>
      <c r="AT1205" s="219"/>
      <c r="AU1205" s="219"/>
      <c r="AV1205" s="219"/>
      <c r="AW1205" s="219"/>
      <c r="AX1205" s="219"/>
      <c r="AY1205" s="219"/>
      <c r="AZ1205" s="219"/>
      <c r="BA1205" s="219"/>
      <c r="BB1205" s="219"/>
      <c r="BC1205" s="219"/>
      <c r="BD1205" s="219"/>
      <c r="BE1205" s="219"/>
      <c r="BF1205" s="219"/>
      <c r="BG1205" s="219"/>
      <c r="BH1205" s="219"/>
      <c r="BI1205" s="219"/>
      <c r="BJ1205" s="219"/>
    </row>
    <row r="1206" spans="36:62" ht="24.6" customHeight="1" x14ac:dyDescent="0.2"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</row>
    <row r="1207" spans="36:62" ht="24.6" customHeight="1" x14ac:dyDescent="0.2">
      <c r="AJ1207" s="236"/>
      <c r="AK1207" s="236"/>
      <c r="AL1207" s="234"/>
      <c r="AM1207" s="219"/>
      <c r="AN1207" s="219"/>
      <c r="AO1207" s="219"/>
      <c r="AP1207" s="219"/>
      <c r="AQ1207" s="219"/>
      <c r="AR1207" s="219"/>
      <c r="AS1207" s="219"/>
      <c r="AT1207" s="219"/>
      <c r="AU1207" s="219"/>
      <c r="AV1207" s="219"/>
      <c r="AW1207" s="219"/>
      <c r="AX1207" s="219"/>
      <c r="AY1207" s="219"/>
      <c r="AZ1207" s="219"/>
      <c r="BA1207" s="219"/>
      <c r="BB1207" s="219"/>
      <c r="BC1207" s="219"/>
      <c r="BD1207" s="219"/>
      <c r="BE1207" s="219"/>
      <c r="BF1207" s="219"/>
      <c r="BG1207" s="219"/>
      <c r="BH1207" s="219"/>
      <c r="BI1207" s="219"/>
      <c r="BJ1207" s="219"/>
    </row>
    <row r="1208" spans="36:62" ht="24.6" customHeight="1" x14ac:dyDescent="0.2"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</row>
    <row r="1209" spans="36:62" ht="24.6" customHeight="1" x14ac:dyDescent="0.2">
      <c r="AJ1209" s="236"/>
      <c r="AK1209" s="236"/>
      <c r="AL1209" s="234"/>
      <c r="AM1209" s="219"/>
      <c r="AN1209" s="219"/>
      <c r="AO1209" s="219"/>
      <c r="AP1209" s="219"/>
      <c r="AQ1209" s="219"/>
      <c r="AR1209" s="219"/>
      <c r="AS1209" s="219"/>
      <c r="AT1209" s="219"/>
      <c r="AU1209" s="219"/>
      <c r="AV1209" s="219"/>
      <c r="AW1209" s="219"/>
      <c r="AX1209" s="219"/>
      <c r="AY1209" s="219"/>
      <c r="AZ1209" s="219"/>
      <c r="BA1209" s="219"/>
      <c r="BB1209" s="219"/>
      <c r="BC1209" s="219"/>
      <c r="BD1209" s="219"/>
      <c r="BE1209" s="219"/>
      <c r="BF1209" s="219"/>
      <c r="BG1209" s="219"/>
      <c r="BH1209" s="219"/>
      <c r="BI1209" s="219"/>
      <c r="BJ1209" s="219"/>
    </row>
    <row r="1210" spans="36:62" ht="24.6" customHeight="1" x14ac:dyDescent="0.2"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</row>
    <row r="1211" spans="36:62" ht="24.6" customHeight="1" x14ac:dyDescent="0.2">
      <c r="AJ1211" s="236"/>
      <c r="AK1211" s="236"/>
      <c r="AL1211" s="234"/>
      <c r="AM1211" s="219"/>
      <c r="AN1211" s="219"/>
      <c r="AO1211" s="219"/>
      <c r="AP1211" s="219"/>
      <c r="AQ1211" s="219"/>
      <c r="AR1211" s="219"/>
      <c r="AS1211" s="219"/>
      <c r="AT1211" s="219"/>
      <c r="AU1211" s="219"/>
      <c r="AV1211" s="219"/>
      <c r="AW1211" s="219"/>
      <c r="AX1211" s="219"/>
      <c r="AY1211" s="219"/>
      <c r="AZ1211" s="219"/>
      <c r="BA1211" s="219"/>
      <c r="BB1211" s="219"/>
      <c r="BC1211" s="219"/>
      <c r="BD1211" s="219"/>
      <c r="BE1211" s="219"/>
      <c r="BF1211" s="219"/>
      <c r="BG1211" s="219"/>
      <c r="BH1211" s="219"/>
      <c r="BI1211" s="219"/>
      <c r="BJ1211" s="219"/>
    </row>
    <row r="1212" spans="36:62" ht="24.6" customHeight="1" x14ac:dyDescent="0.2"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</row>
    <row r="1213" spans="36:62" ht="24.6" customHeight="1" x14ac:dyDescent="0.2">
      <c r="AJ1213" s="236"/>
      <c r="AK1213" s="236"/>
      <c r="AL1213" s="234"/>
      <c r="AM1213" s="219"/>
      <c r="AN1213" s="219"/>
      <c r="AO1213" s="219"/>
      <c r="AP1213" s="219"/>
      <c r="AQ1213" s="219"/>
      <c r="AR1213" s="219"/>
      <c r="AS1213" s="219"/>
      <c r="AT1213" s="219"/>
      <c r="AU1213" s="219"/>
      <c r="AV1213" s="219"/>
      <c r="AW1213" s="219"/>
      <c r="AX1213" s="219"/>
      <c r="AY1213" s="219"/>
      <c r="AZ1213" s="219"/>
      <c r="BA1213" s="219"/>
      <c r="BB1213" s="219"/>
      <c r="BC1213" s="219"/>
      <c r="BD1213" s="219"/>
      <c r="BE1213" s="219"/>
      <c r="BF1213" s="219"/>
      <c r="BG1213" s="219"/>
      <c r="BH1213" s="219"/>
      <c r="BI1213" s="219"/>
      <c r="BJ1213" s="219"/>
    </row>
  </sheetData>
  <mergeCells count="79">
    <mergeCell ref="H918:L918"/>
    <mergeCell ref="H914:L914"/>
    <mergeCell ref="H467:L467"/>
    <mergeCell ref="H646:L646"/>
    <mergeCell ref="H596:L596"/>
    <mergeCell ref="H566:L566"/>
    <mergeCell ref="H494:L494"/>
    <mergeCell ref="H539:L539"/>
    <mergeCell ref="H607:L607"/>
    <mergeCell ref="H587:L587"/>
    <mergeCell ref="J1:J3"/>
    <mergeCell ref="H271:L271"/>
    <mergeCell ref="H118:L118"/>
    <mergeCell ref="H430:L430"/>
    <mergeCell ref="H464:L464"/>
    <mergeCell ref="I284:Z284"/>
    <mergeCell ref="H439:L439"/>
    <mergeCell ref="H339:L339"/>
    <mergeCell ref="I348:Z348"/>
    <mergeCell ref="H395:L395"/>
    <mergeCell ref="H293:L293"/>
    <mergeCell ref="H533:L533"/>
    <mergeCell ref="H283:L283"/>
    <mergeCell ref="B1:B3"/>
    <mergeCell ref="C1:C3"/>
    <mergeCell ref="D1:D3"/>
    <mergeCell ref="E1:E3"/>
    <mergeCell ref="I1:I3"/>
    <mergeCell ref="G1:G3"/>
    <mergeCell ref="F1:F3"/>
    <mergeCell ref="H76:L76"/>
    <mergeCell ref="H32:L32"/>
    <mergeCell ref="H8:L8"/>
    <mergeCell ref="M2:M3"/>
    <mergeCell ref="H575:L575"/>
    <mergeCell ref="H478:L478"/>
    <mergeCell ref="H181:L181"/>
    <mergeCell ref="H380:L380"/>
    <mergeCell ref="H571:L571"/>
    <mergeCell ref="H317:L317"/>
    <mergeCell ref="R2:R3"/>
    <mergeCell ref="Z2:AB2"/>
    <mergeCell ref="O1:O3"/>
    <mergeCell ref="P2:P3"/>
    <mergeCell ref="H255:L255"/>
    <mergeCell ref="Y2:Y3"/>
    <mergeCell ref="L2:L3"/>
    <mergeCell ref="Q2:Q3"/>
    <mergeCell ref="H16:L16"/>
    <mergeCell ref="H1:H3"/>
    <mergeCell ref="AI1:AI3"/>
    <mergeCell ref="W2:W3"/>
    <mergeCell ref="T2:T3"/>
    <mergeCell ref="S2:S3"/>
    <mergeCell ref="X2:X3"/>
    <mergeCell ref="Z1:AH1"/>
    <mergeCell ref="AF2:AH2"/>
    <mergeCell ref="AC2:AE2"/>
    <mergeCell ref="V2:V3"/>
    <mergeCell ref="H299:L299"/>
    <mergeCell ref="U2:U3"/>
    <mergeCell ref="K1:K3"/>
    <mergeCell ref="L1:M1"/>
    <mergeCell ref="H342:L342"/>
    <mergeCell ref="H383:L383"/>
    <mergeCell ref="N1:N3"/>
    <mergeCell ref="S1:Y1"/>
    <mergeCell ref="H12:L12"/>
    <mergeCell ref="H103:L103"/>
    <mergeCell ref="H260:L260"/>
    <mergeCell ref="H110:L110"/>
    <mergeCell ref="H274:L274"/>
    <mergeCell ref="H650:L650"/>
    <mergeCell ref="H536:L536"/>
    <mergeCell ref="H434:L434"/>
    <mergeCell ref="H425:L425"/>
    <mergeCell ref="H386:L386"/>
    <mergeCell ref="H296:L296"/>
    <mergeCell ref="H389:L389"/>
  </mergeCells>
  <phoneticPr fontId="0" type="noConversion"/>
  <pageMargins left="0.59055118110236227" right="0.59055118110236227" top="0.55118110236220474" bottom="0.55118110236220474" header="0.31496062992125984" footer="0.31496062992125984"/>
  <pageSetup paperSize="8" scale="45" fitToHeight="50" orientation="landscape" r:id="rId1"/>
  <headerFooter alignWithMargins="0">
    <oddFooter>&amp;C&amp;P/&amp;N</oddFooter>
  </headerFooter>
  <ignoredErrors>
    <ignoredError sqref="O8 R8 R111 O9 R9 O13 R76:R77 O103:O104 R103:R104 O110 R110 O111 O118 O119 O181:O182" unlockedFormula="1"/>
    <ignoredError sqref="R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Sumář</vt:lpstr>
      <vt:lpstr>Podle §</vt:lpstr>
      <vt:lpstr>'Podle §'!Názvy_tisku</vt:lpstr>
      <vt:lpstr>Sumář!Názvy_tisku</vt:lpstr>
      <vt:lpstr>'Podle §'!Oblast_tisku</vt:lpstr>
      <vt:lpstr>Sumář!Oblast_tisku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Kozelská Pavlína</cp:lastModifiedBy>
  <cp:lastPrinted>2024-11-13T15:43:49Z</cp:lastPrinted>
  <dcterms:created xsi:type="dcterms:W3CDTF">2003-08-27T16:40:13Z</dcterms:created>
  <dcterms:modified xsi:type="dcterms:W3CDTF">2024-11-13T15:44:58Z</dcterms:modified>
</cp:coreProperties>
</file>