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List1!$A$1:$E$145</definedName>
  </definedNames>
  <calcPr calcId="145621"/>
</workbook>
</file>

<file path=xl/calcChain.xml><?xml version="1.0" encoding="utf-8"?>
<calcChain xmlns="http://schemas.openxmlformats.org/spreadsheetml/2006/main">
  <c r="C101" i="1" l="1"/>
  <c r="C130" i="1" l="1"/>
  <c r="C125" i="1" l="1"/>
  <c r="C113" i="1" l="1"/>
  <c r="C145" i="1" s="1"/>
  <c r="B107" i="1" l="1"/>
  <c r="B129" i="1"/>
  <c r="B5" i="1"/>
  <c r="B82" i="1" s="1"/>
  <c r="B29" i="1" l="1"/>
  <c r="B56" i="1"/>
</calcChain>
</file>

<file path=xl/sharedStrings.xml><?xml version="1.0" encoding="utf-8"?>
<sst xmlns="http://schemas.openxmlformats.org/spreadsheetml/2006/main" count="269" uniqueCount="184">
  <si>
    <t>Schválený rozpočet</t>
  </si>
  <si>
    <t>Zůstatek</t>
  </si>
  <si>
    <t>Zapojeno</t>
  </si>
  <si>
    <t>Účel</t>
  </si>
  <si>
    <t>usn. RM/ZM</t>
  </si>
  <si>
    <t>Klasická rozpočtová rezerva na odboru financí a rozpočtu</t>
  </si>
  <si>
    <t>Čerpání rozpočtové rezervy</t>
  </si>
  <si>
    <t>výkupy nemovitostí v rámci stavby "Ostravské muzeum MHD"</t>
  </si>
  <si>
    <t>dotace ze SFDI na opravu mostu ev.č.OV-305 přes ul. Místeckou na ul. Dr. Martínka</t>
  </si>
  <si>
    <t>fyzická ostraha objektů Útulku pro psy</t>
  </si>
  <si>
    <t>kolejový absorbér hluku</t>
  </si>
  <si>
    <t>RM 5526/79 z 10.1.</t>
  </si>
  <si>
    <t>RM 5572/80 z 17.1.</t>
  </si>
  <si>
    <t>dotace pro MO Proskovice na akci "Zvýšení bezpečnosti silničního provozu na ul. Staroveské" a na výkupy pozemků</t>
  </si>
  <si>
    <t>dny katalánské kultury</t>
  </si>
  <si>
    <t>přijatá dotace z projektu "Modernizace přírodovědných a technických učeben ZŠ na území Mob Poruba"</t>
  </si>
  <si>
    <t>investiční příspěvek Městské nemocnici Ostrava na "Stavební poravy rehabilitačního bazénu MNO v budově F"</t>
  </si>
  <si>
    <t>RM 5593/81 z 24.1.</t>
  </si>
  <si>
    <t>RM 5596/81 z 24.1.</t>
  </si>
  <si>
    <t>realizace projektu "Klíče pro budoucnost našich dětí ve školských zařízeních maěsta Ostravy II"</t>
  </si>
  <si>
    <t>RM 5623/81 z 24.1.</t>
  </si>
  <si>
    <t>dotace Dětskému centru Domeček za pobyt mimoostravských dětí</t>
  </si>
  <si>
    <t>RM 5692/82 z 7.2.</t>
  </si>
  <si>
    <t>rekonstrukce Bazaly - dotace pro společnost VÍTKOVICE ARÉNA</t>
  </si>
  <si>
    <t>RM 5641/82 z 7.2.</t>
  </si>
  <si>
    <t>RM 5695/82 z 7.2.</t>
  </si>
  <si>
    <t>dotace MO Svinov na akci "Novostavba MŠ na ul. Stanislavského"</t>
  </si>
  <si>
    <t>dotace MO Poruba na výkupy nemovitostí</t>
  </si>
  <si>
    <t>RM 5753/83 z 14.2.</t>
  </si>
  <si>
    <t>dotace MO Svinov na provoz svinovských mostů a přednádraží</t>
  </si>
  <si>
    <t xml:space="preserve">dotace MO MOP na sanaci suterénu MŠO Dvořákova </t>
  </si>
  <si>
    <t>úroky k účtu Jednotného kontaktního místa</t>
  </si>
  <si>
    <t>RM 5883/85 z 28.2.</t>
  </si>
  <si>
    <t>RM 5817/84 z 21.2.</t>
  </si>
  <si>
    <t>založení nové společnosti Opravy a údržba komunikací Ostrava, s.r.o.</t>
  </si>
  <si>
    <t>odměny poskytované za výkon funkce uvolněným členům zastupitelstva</t>
  </si>
  <si>
    <t>ZM 1525/24 z 1.3.</t>
  </si>
  <si>
    <t>akce 7343 - posílení vodovodu ul. Na Rovince</t>
  </si>
  <si>
    <t>inv.příspěvek MNO na odstranění havarijního stavu vzduchotechnického zařízení pro 4 operační sály</t>
  </si>
  <si>
    <t>RM 5911/86 z 14.3.</t>
  </si>
  <si>
    <t>RM 5959/86 z 14.3.</t>
  </si>
  <si>
    <t>navýšení provozní dotace SAREZe</t>
  </si>
  <si>
    <t>dotace Ostravskému centru nové hudby</t>
  </si>
  <si>
    <t>vratka dotace z projektu "Řízení strategie ITI ostravská aglomerace 2014-2020"</t>
  </si>
  <si>
    <t>RM 6020/87 z 21.3.</t>
  </si>
  <si>
    <t>dotace sdružení obrany spotřebitelů Moravy a Slezka na projekt "Poradenství, osvěta a vzdělávání pro spotřebitele v Ostravě"</t>
  </si>
  <si>
    <t>RM 5980/87 z 21.3.</t>
  </si>
  <si>
    <t>RM 5968/87 z 21.3.</t>
  </si>
  <si>
    <t>dotace sdružení PANT</t>
  </si>
  <si>
    <t>ÚZ 6330</t>
  </si>
  <si>
    <t>výměna EPS ve vícepodlažním výstavním pavilonu</t>
  </si>
  <si>
    <t>RM 6135/89 z 4.4.</t>
  </si>
  <si>
    <t>rek.plynové kotelny, vzduchotechniky a MaR - dotace PO Divadlo loutek</t>
  </si>
  <si>
    <t>koupě park.systémů parkovacích ploch "Smetanovo nám." a "ul. Poděbradova" od poslečnosti Garáže Ostrava, a.s.</t>
  </si>
  <si>
    <t>RM 6120/89 z 4.4.</t>
  </si>
  <si>
    <t>výkupy nemovitostí maj.odbor</t>
  </si>
  <si>
    <t>odstranění havar.stavu klima jednotky pro 2 chirurgické operační sály pavilonu E4</t>
  </si>
  <si>
    <t>revitalizace zeleně na Karolině</t>
  </si>
  <si>
    <t>dotace MO MOP na rekonstrukci nám. Dr. E. Beneše</t>
  </si>
  <si>
    <t>ZM 1597/25 z 5.4.</t>
  </si>
  <si>
    <t>dotace MSK na spolufinancování stavby MÚK Bazaly - I. etapa</t>
  </si>
  <si>
    <t>ZM 1626/25 z 5.4.</t>
  </si>
  <si>
    <t>ZM 1600/25 z 5.4.</t>
  </si>
  <si>
    <t>RM 6164/90 z 18.4.</t>
  </si>
  <si>
    <t>dotace sdružení sportovních klubů Vítkovice na realizaci akce"Zlatá tretra Ostrava IAAF World Challenge"</t>
  </si>
  <si>
    <t>RM 6225/90 z 18.4.</t>
  </si>
  <si>
    <t>RM 6235/90 z 18.4.</t>
  </si>
  <si>
    <t>RM 6237/90 z 18.4.</t>
  </si>
  <si>
    <t>dotace OM na náklady související s vystavením exponátů</t>
  </si>
  <si>
    <t>RM 6364/93 z 9.5.</t>
  </si>
  <si>
    <t>ZM 1652/26 z 10.5.</t>
  </si>
  <si>
    <t>navýšení stipendií na ak.rok 2017/2018</t>
  </si>
  <si>
    <t>dotace MO MOP na akci "Rozmarné slavnosti Ostravice"</t>
  </si>
  <si>
    <t>dotace MO MOP na akci "Písek v centru"</t>
  </si>
  <si>
    <t>přijatá dotace za pobyt mimoostravských dětí v DCD</t>
  </si>
  <si>
    <t>dotace města Vratimov na akci Prodloužení cyklostezky - lávka přes Ostravici, Ostrava-Hrabová</t>
  </si>
  <si>
    <t>Upravený rozpočet</t>
  </si>
  <si>
    <t>RM 6473/94 z 23.5.</t>
  </si>
  <si>
    <t>MO POR - výkup budovy a pozemků v Zámeckém parku (ul. Nad Porubkou)</t>
  </si>
  <si>
    <t>kamerový systém školských PO zřízených městem - navýšení příspěvku na provoz</t>
  </si>
  <si>
    <t>RM 6501/95 z 30.5.</t>
  </si>
  <si>
    <t>RM 6541/95 z 30.5.</t>
  </si>
  <si>
    <t>Dotace Českému volejbal.svazu na akci "Final Four FIVB Volleyball World Grand Prix ve volejbale žen"</t>
  </si>
  <si>
    <t>RM 6632/96 z 6.6.</t>
  </si>
  <si>
    <t>odpisy PO PLATO Ostrava</t>
  </si>
  <si>
    <t>RM 6732/97 z 13.6.</t>
  </si>
  <si>
    <t>vratka z přebytku hospodaření</t>
  </si>
  <si>
    <t>RM 6704/97 z 13.6.</t>
  </si>
  <si>
    <t>dotace BUVI Promotion na projekt XIII. Festival dřeva</t>
  </si>
  <si>
    <t>ZM 1725/27 z 21.6.</t>
  </si>
  <si>
    <t>RM 6815/98 z 20.6.</t>
  </si>
  <si>
    <t>ZM 1724/27 z 21.6.</t>
  </si>
  <si>
    <t>MO SLO - vybavení MŠ a ZŠ výpočetní a komunikační technikou, parkování Nová Osada</t>
  </si>
  <si>
    <t>MO OJI - zateplení a výměna oken MŠ Mitušova, podchod na náměstí Ostrava-Jih</t>
  </si>
  <si>
    <t>MO POR - rek. BD Skautská, oprava svislé izolace MŠ Čs. Exilu, soc. zařízení ZŠ Šoupala</t>
  </si>
  <si>
    <t>MO LHO - pěší napojení sportovních areálů</t>
  </si>
  <si>
    <t>MO MIC - lokalita Píseckého - studie odtokových poměrů, oprava komunikací v MO MIC</t>
  </si>
  <si>
    <t>MO NVE - rek. oplocení technického dvora na ul. Rolnické, rek. tělocvičny budovy na ul. Rolnické č. 55, oprava budovy kulturního domu na ul. Rolnické</t>
  </si>
  <si>
    <t>MO RAB - SÚ objektu ZŠ č.p. 867 - nové oddělení školky, rekonstrukce podlah tělocvičny ZŠ Vrcholického, odstranění odpadu - revitalizace části bývalého koupaliště</t>
  </si>
  <si>
    <t>ZM 1731/27 z 21.6.</t>
  </si>
  <si>
    <t>ZM 1735/27 z 21.6.</t>
  </si>
  <si>
    <t>MO MOP - rekonstrukce chodníků Nádražní, ZŠO Gen. Píky, částečné krytí výpadku příjmů (rek. Českobratrská)</t>
  </si>
  <si>
    <t>RMm 6845/20 z 23.6.</t>
  </si>
  <si>
    <t>správa a údržba místních komunikací</t>
  </si>
  <si>
    <t>oprava veřejného osvětlení podchodu nám. Republiky</t>
  </si>
  <si>
    <t>NDM - pořízení audioakustiky v DAD</t>
  </si>
  <si>
    <t>MO POL - Protipovodňová opatření</t>
  </si>
  <si>
    <t>MO SLO - Regenerace sídliště Muglinov - 4. etapa</t>
  </si>
  <si>
    <t>MO RaB - sídelní zeleň Fryštátská, stavební úpravy a přístavba hasičské stanice na ul. Těšínská 41</t>
  </si>
  <si>
    <t>MO POR - podzemní kontejnery</t>
  </si>
  <si>
    <t>dotace Ostravské univerzitě na projekt "Práce s rodinou dítěte s neuro-vývojovou poruchou I., II."</t>
  </si>
  <si>
    <t>dotace VŠB-TUO na realizaci projektu "40. výročí ekonomické fakulty VŠB-TU Ostrava"</t>
  </si>
  <si>
    <t>Rezerva na financování městských obvodů</t>
  </si>
  <si>
    <t>MO SLO - odstranění stavby, stavebního odpadu</t>
  </si>
  <si>
    <t>MO MOP - oprava a estetizace Frýdlantských mostů</t>
  </si>
  <si>
    <t>MO MOP - ZŠO Nádražní 117 - rek. hřiště</t>
  </si>
  <si>
    <t>MO SLO - oprava společných prostor v suterénu domu s pečovatelskou službou, oprava a modernizace volných byt.jednotek Plechanovova</t>
  </si>
  <si>
    <t>MO KPO - rozšíření hasičské zbrojnice</t>
  </si>
  <si>
    <t>MO VIT - oprava MK Svatoplukova</t>
  </si>
  <si>
    <t>MO KPO - úspora energie - sloučení odběrných míst v ZŠ Kr.Pole</t>
  </si>
  <si>
    <t>MO NBE - rek. Chodníku podél ul. Mitrovická</t>
  </si>
  <si>
    <t>MO MOP - rek. ul. Zeyerova</t>
  </si>
  <si>
    <t>MO SLO - opravy a modernizace volných bytů na ul. Michálkovická, Zapletalova, Sionkova</t>
  </si>
  <si>
    <t>RM 6975/99 z 25.7.</t>
  </si>
  <si>
    <t>RM 6887/99 z 25.7.</t>
  </si>
  <si>
    <t>MO MOP - ZŠO Nádražní 117 - oprava tělocvičen</t>
  </si>
  <si>
    <t>MO TRE - opravy MK ul. Šaljapinova, Krameriova a Praskova</t>
  </si>
  <si>
    <t>MO SBE - oprava MK na ul. Potoky a Na Močárku</t>
  </si>
  <si>
    <t>MO MHH - parkovací stání MŠ na ul. Zelená</t>
  </si>
  <si>
    <t>MO MHH - rek. bytového domu Bílá 2</t>
  </si>
  <si>
    <t>MO RAB - opravy MK, oprava VO v areálu býv.koupaliště</t>
  </si>
  <si>
    <t>MO SVI - univerzální vozidlo</t>
  </si>
  <si>
    <t>RMm 7012/23 z 14.8.</t>
  </si>
  <si>
    <t>HZS MSK - dislokace leteckého stanoviště IZS v O-Zábřehu - objekt SO 03 - garáže - zkvalitnění pojezdové vrstvy podlah ve skladu hasičské techniky</t>
  </si>
  <si>
    <t>MO HOS - přístavba sociálního zařízení k přístřešku umístěném ve sportovním areálu v Ostravě-Hošťálkovicích</t>
  </si>
  <si>
    <t>MO MOP - oprava areálu školy Na Mlýnici 611/36</t>
  </si>
  <si>
    <t>RM 7129/100 z 29.8.</t>
  </si>
  <si>
    <t>odbor dopravy - oprava kolektoru Českobratrská, navýšení výdajů na el. energii pro veřejné osvětlení</t>
  </si>
  <si>
    <t>HZS MSK - Městečko bezpečí</t>
  </si>
  <si>
    <t>modernizace a estetizace pobočky Přívoz - dotace OIS</t>
  </si>
  <si>
    <t>dotace MO SLO na úpravu sportovního hřiště - ZŠ Slezská Ostrava, Chrustova 24/1418</t>
  </si>
  <si>
    <t>RM 7208/101 z 5.9.</t>
  </si>
  <si>
    <t>RM 7266/102 z 12.9.</t>
  </si>
  <si>
    <t>MO PET - oprava chodníků podél ul. Koblovské - II. etapa</t>
  </si>
  <si>
    <t>neinv.účel.příspěvek středisku volného času Ostrava-Moravská Ostrava na opravu havarijního stavu výměníkové stanice</t>
  </si>
  <si>
    <t>ZM 1798/28 z 20.9.</t>
  </si>
  <si>
    <t>ZM 1800/28 z 20.9.</t>
  </si>
  <si>
    <t>ZM 1824/28 z 20.9.</t>
  </si>
  <si>
    <t>RM 7359/104 z 3.10.</t>
  </si>
  <si>
    <t>RM 7401/104 z 3.10.</t>
  </si>
  <si>
    <t>přijatá vratka dotace od MO POL na protipovodňová opatření</t>
  </si>
  <si>
    <t>dotace DK AKORD na nákup stolů na sklopných podnožích a transportních vozíků</t>
  </si>
  <si>
    <t>RM 7525/106 ze 17.10.</t>
  </si>
  <si>
    <t>ZM 1899/29 z 18.10.</t>
  </si>
  <si>
    <t>návratná finanční výpomoc MO KPO</t>
  </si>
  <si>
    <t>RM 7636/107 z 31.10.</t>
  </si>
  <si>
    <t>projekční a inženýrská činnost pro Rekonstrukci sportovního areálu Poruba II. etapa - dotace SAREZe</t>
  </si>
  <si>
    <t>dotace Národnímu vzdělávacímu fondu na konferenci "Škola základ života"</t>
  </si>
  <si>
    <t>7674/108 z 7.11.</t>
  </si>
  <si>
    <t>snížení neinv.příspěvku PO Domov Čujkovova</t>
  </si>
  <si>
    <t>RM 7788/109 z 14.11.</t>
  </si>
  <si>
    <t>ZM 1949/30 z 15.11.</t>
  </si>
  <si>
    <t>navýšení výdajů OFR z důvodu zániku povinnosti poplatníka</t>
  </si>
  <si>
    <t>dotace MO Poruba na předfinancování projektu Komunitní centrum VŠICHNI SPOLU</t>
  </si>
  <si>
    <t>dotace MO Poruba - předfinancování projektu Komunitní centrum VŠICHNI SPOLU</t>
  </si>
  <si>
    <t>dotace MO Poruba - předfinancování projektu Podzemní kontejnery v Ostravě-Porubě II.</t>
  </si>
  <si>
    <t>navýšení neinv.příspěvků PO na provoz na rok 2017 na krytí dopadpůlegislativních změn na osobní náklady</t>
  </si>
  <si>
    <t>RM 7819/110 z 28.11.</t>
  </si>
  <si>
    <t>RM 7895/110 z 28.11.</t>
  </si>
  <si>
    <t>na provoz Městské policie Ostrava</t>
  </si>
  <si>
    <t>snížení příspěvku Dětského centra Domeček v návaznosti na transferomaci</t>
  </si>
  <si>
    <t>vratka neinvestičního příspěvku NDM</t>
  </si>
  <si>
    <t>přijaté dotace - předfinancování na akci Zdravě po Ostravě (1 123 tis.Kč), Územní studie č. 02/2015/Z1/SV (321 tis.Kč), SPZ Ostrava-Mošnov - TI, II. etapa (8 881 tis.Kč), Výstavba vrtulníkového hangáru v areálu HZS MSK (8 693 tis.Kč)</t>
  </si>
  <si>
    <t>RM 7981/111 z 5.12.</t>
  </si>
  <si>
    <t>odbor dopravně-správních činností - znalecký posudek</t>
  </si>
  <si>
    <t>účel.neinv. příspěvek NDM na odstranění havarijního stavu části střechy</t>
  </si>
  <si>
    <t>RM 7928/111 z 5.12.</t>
  </si>
  <si>
    <t>úspory odboru platového a personálního k vázání do r. 2018</t>
  </si>
  <si>
    <t>RM 8050/112 z 12.12.</t>
  </si>
  <si>
    <t>předfinancování akcí z rozpočtu města</t>
  </si>
  <si>
    <t>RMm 8100/26 z 20.12.</t>
  </si>
  <si>
    <t>RM 8154/113 z 9.1.2018</t>
  </si>
  <si>
    <t>RM 8154/113 z 9.1.2019</t>
  </si>
  <si>
    <t>Příloha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</si>
</sst>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4" borderId="5" xfId="1" applyFill="1" applyBorder="1"/>
    <xf numFmtId="0" fontId="4" fillId="4" borderId="5" xfId="1" applyFont="1" applyFill="1" applyBorder="1"/>
    <xf numFmtId="3" fontId="2" fillId="5" borderId="6" xfId="1" applyNumberFormat="1" applyFont="1" applyFill="1" applyBorder="1" applyAlignment="1">
      <alignment horizontal="right" vertical="center" indent="1"/>
    </xf>
    <xf numFmtId="0" fontId="2" fillId="5" borderId="7" xfId="1" applyFont="1" applyFill="1" applyBorder="1" applyAlignment="1">
      <alignment horizontal="left" vertical="center" wrapText="1" indent="1"/>
    </xf>
    <xf numFmtId="14" fontId="5" fillId="5" borderId="7" xfId="1" applyNumberFormat="1" applyFont="1" applyFill="1" applyBorder="1" applyAlignment="1">
      <alignment horizontal="left" vertical="center" indent="1"/>
    </xf>
    <xf numFmtId="0" fontId="2" fillId="5" borderId="8" xfId="1" applyFont="1" applyFill="1" applyBorder="1" applyAlignment="1">
      <alignment horizontal="left" vertical="center" wrapText="1" indent="1"/>
    </xf>
    <xf numFmtId="14" fontId="5" fillId="5" borderId="8" xfId="1" applyNumberFormat="1" applyFont="1" applyFill="1" applyBorder="1" applyAlignment="1">
      <alignment horizontal="left" vertical="center" indent="1"/>
    </xf>
    <xf numFmtId="3" fontId="3" fillId="4" borderId="9" xfId="1" applyNumberFormat="1" applyFont="1" applyFill="1" applyBorder="1" applyAlignment="1">
      <alignment horizontal="right" indent="1"/>
    </xf>
    <xf numFmtId="3" fontId="3" fillId="5" borderId="10" xfId="1" applyNumberFormat="1" applyFont="1" applyFill="1" applyBorder="1" applyAlignment="1">
      <alignment horizontal="right" vertical="center" indent="1"/>
    </xf>
    <xf numFmtId="0" fontId="2" fillId="5" borderId="9" xfId="1" applyFont="1" applyFill="1" applyBorder="1" applyAlignment="1">
      <alignment horizontal="left" vertical="center" wrapText="1" indent="1"/>
    </xf>
    <xf numFmtId="14" fontId="5" fillId="5" borderId="9" xfId="1" applyNumberFormat="1" applyFont="1" applyFill="1" applyBorder="1" applyAlignment="1">
      <alignment horizontal="left" vertical="center" indent="1"/>
    </xf>
    <xf numFmtId="3" fontId="0" fillId="5" borderId="6" xfId="1" applyNumberFormat="1" applyFont="1" applyFill="1" applyBorder="1" applyAlignment="1">
      <alignment horizontal="right" vertical="center" indent="1"/>
    </xf>
    <xf numFmtId="3" fontId="3" fillId="3" borderId="1" xfId="1" applyNumberFormat="1" applyFont="1" applyFill="1" applyBorder="1" applyAlignment="1">
      <alignment horizontal="right" vertical="center" indent="1"/>
    </xf>
    <xf numFmtId="0" fontId="6" fillId="6" borderId="0" xfId="0" applyFont="1" applyFill="1"/>
    <xf numFmtId="0" fontId="0" fillId="6" borderId="0" xfId="0" applyFill="1"/>
    <xf numFmtId="0" fontId="0" fillId="5" borderId="0" xfId="0" applyFill="1"/>
    <xf numFmtId="0" fontId="7" fillId="5" borderId="0" xfId="0" applyFont="1" applyFill="1"/>
    <xf numFmtId="0" fontId="2" fillId="5" borderId="11" xfId="1" applyFont="1" applyFill="1" applyBorder="1" applyAlignment="1">
      <alignment horizontal="left" vertical="center" wrapText="1" indent="1"/>
    </xf>
    <xf numFmtId="14" fontId="5" fillId="5" borderId="11" xfId="1" applyNumberFormat="1" applyFont="1" applyFill="1" applyBorder="1" applyAlignment="1">
      <alignment horizontal="left" vertical="center" indent="1"/>
    </xf>
    <xf numFmtId="3" fontId="0" fillId="5" borderId="13" xfId="1" applyNumberFormat="1" applyFont="1" applyFill="1" applyBorder="1" applyAlignment="1">
      <alignment horizontal="right" vertical="center" indent="1"/>
    </xf>
    <xf numFmtId="0" fontId="2" fillId="5" borderId="12" xfId="1" applyFont="1" applyFill="1" applyBorder="1" applyAlignment="1">
      <alignment horizontal="left" vertical="center" wrapText="1" indent="1"/>
    </xf>
    <xf numFmtId="14" fontId="5" fillId="5" borderId="12" xfId="1" applyNumberFormat="1" applyFont="1" applyFill="1" applyBorder="1" applyAlignment="1">
      <alignment horizontal="left" vertical="center" indent="1"/>
    </xf>
    <xf numFmtId="3" fontId="2" fillId="5" borderId="14" xfId="1" applyNumberFormat="1" applyFont="1" applyFill="1" applyBorder="1" applyAlignment="1">
      <alignment horizontal="right" vertical="center" indent="1"/>
    </xf>
    <xf numFmtId="0" fontId="2" fillId="4" borderId="9" xfId="1" applyFill="1" applyBorder="1"/>
    <xf numFmtId="0" fontId="4" fillId="4" borderId="9" xfId="1" applyFont="1" applyFill="1" applyBorder="1"/>
    <xf numFmtId="0" fontId="3" fillId="2" borderId="9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3" fontId="2" fillId="5" borderId="15" xfId="1" applyNumberFormat="1" applyFont="1" applyFill="1" applyBorder="1" applyAlignment="1">
      <alignment horizontal="right" vertical="center" indent="1"/>
    </xf>
    <xf numFmtId="0" fontId="2" fillId="5" borderId="16" xfId="1" applyFont="1" applyFill="1" applyBorder="1" applyAlignment="1">
      <alignment horizontal="left" vertical="center" wrapText="1" indent="1"/>
    </xf>
    <xf numFmtId="14" fontId="5" fillId="5" borderId="16" xfId="1" applyNumberFormat="1" applyFont="1" applyFill="1" applyBorder="1" applyAlignment="1">
      <alignment horizontal="left" vertical="center" indent="1"/>
    </xf>
    <xf numFmtId="3" fontId="3" fillId="3" borderId="3" xfId="1" applyNumberFormat="1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2" fillId="5" borderId="5" xfId="1" applyFont="1" applyFill="1" applyBorder="1" applyAlignment="1">
      <alignment horizontal="left" vertical="center" wrapText="1" indent="1"/>
    </xf>
    <xf numFmtId="14" fontId="5" fillId="5" borderId="5" xfId="1" applyNumberFormat="1" applyFont="1" applyFill="1" applyBorder="1" applyAlignment="1">
      <alignment horizontal="left" vertical="center" indent="1"/>
    </xf>
    <xf numFmtId="3" fontId="2" fillId="5" borderId="17" xfId="1" applyNumberFormat="1" applyFont="1" applyFill="1" applyBorder="1" applyAlignment="1">
      <alignment horizontal="right" vertical="center" indent="1"/>
    </xf>
    <xf numFmtId="0" fontId="0" fillId="5" borderId="0" xfId="0" applyFill="1" applyBorder="1"/>
    <xf numFmtId="0" fontId="0" fillId="0" borderId="0" xfId="0" applyBorder="1"/>
    <xf numFmtId="0" fontId="2" fillId="5" borderId="14" xfId="1" applyFont="1" applyFill="1" applyBorder="1" applyAlignment="1">
      <alignment horizontal="left" vertical="center" wrapText="1" indent="1"/>
    </xf>
    <xf numFmtId="14" fontId="5" fillId="5" borderId="14" xfId="1" applyNumberFormat="1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horizontal="right" vertical="center" indent="1"/>
    </xf>
    <xf numFmtId="3" fontId="2" fillId="5" borderId="9" xfId="1" applyNumberFormat="1" applyFont="1" applyFill="1" applyBorder="1" applyAlignment="1">
      <alignment horizontal="right" vertical="center" indent="1"/>
    </xf>
    <xf numFmtId="0" fontId="2" fillId="4" borderId="18" xfId="1" applyFill="1" applyBorder="1"/>
    <xf numFmtId="0" fontId="4" fillId="4" borderId="18" xfId="1" applyFont="1" applyFill="1" applyBorder="1"/>
    <xf numFmtId="3" fontId="2" fillId="5" borderId="18" xfId="1" applyNumberFormat="1" applyFont="1" applyFill="1" applyBorder="1" applyAlignment="1">
      <alignment horizontal="right" vertical="center" indent="1"/>
    </xf>
    <xf numFmtId="0" fontId="2" fillId="5" borderId="18" xfId="1" applyFont="1" applyFill="1" applyBorder="1" applyAlignment="1">
      <alignment horizontal="left" vertical="center" wrapText="1" indent="1"/>
    </xf>
    <xf numFmtId="14" fontId="5" fillId="5" borderId="18" xfId="1" applyNumberFormat="1" applyFont="1" applyFill="1" applyBorder="1" applyAlignment="1">
      <alignment horizontal="left" vertical="center" indent="1"/>
    </xf>
    <xf numFmtId="0" fontId="2" fillId="4" borderId="0" xfId="1" applyFill="1" applyBorder="1"/>
    <xf numFmtId="3" fontId="2" fillId="5" borderId="0" xfId="1" applyNumberFormat="1" applyFont="1" applyFill="1" applyBorder="1" applyAlignment="1">
      <alignment horizontal="right" vertical="center" indent="1"/>
    </xf>
    <xf numFmtId="0" fontId="2" fillId="5" borderId="0" xfId="1" applyFont="1" applyFill="1" applyBorder="1" applyAlignment="1">
      <alignment horizontal="left" vertical="center" wrapText="1" indent="1"/>
    </xf>
    <xf numFmtId="14" fontId="5" fillId="5" borderId="0" xfId="1" applyNumberFormat="1" applyFont="1" applyFill="1" applyBorder="1" applyAlignment="1">
      <alignment horizontal="left" vertical="center" indent="1"/>
    </xf>
    <xf numFmtId="3" fontId="0" fillId="5" borderId="17" xfId="1" applyNumberFormat="1" applyFont="1" applyFill="1" applyBorder="1" applyAlignment="1">
      <alignment horizontal="right" vertical="center" indent="1"/>
    </xf>
    <xf numFmtId="3" fontId="0" fillId="5" borderId="0" xfId="1" applyNumberFormat="1" applyFont="1" applyFill="1" applyBorder="1" applyAlignment="1">
      <alignment horizontal="right" vertical="center" indent="1"/>
    </xf>
    <xf numFmtId="3" fontId="0" fillId="5" borderId="14" xfId="1" applyNumberFormat="1" applyFont="1" applyFill="1" applyBorder="1" applyAlignment="1">
      <alignment horizontal="right" vertical="center" indent="1"/>
    </xf>
    <xf numFmtId="3" fontId="0" fillId="5" borderId="12" xfId="1" applyNumberFormat="1" applyFont="1" applyFill="1" applyBorder="1" applyAlignment="1">
      <alignment horizontal="right" vertical="center" indent="1"/>
    </xf>
    <xf numFmtId="0" fontId="8" fillId="5" borderId="0" xfId="0" applyFont="1" applyFill="1"/>
    <xf numFmtId="3" fontId="0" fillId="5" borderId="11" xfId="1" applyNumberFormat="1" applyFont="1" applyFill="1" applyBorder="1" applyAlignment="1">
      <alignment horizontal="right" vertical="center" indent="1"/>
    </xf>
    <xf numFmtId="3" fontId="0" fillId="5" borderId="16" xfId="1" applyNumberFormat="1" applyFont="1" applyFill="1" applyBorder="1" applyAlignment="1">
      <alignment horizontal="right" vertical="center" indent="1"/>
    </xf>
    <xf numFmtId="3" fontId="0" fillId="5" borderId="8" xfId="1" applyNumberFormat="1" applyFont="1" applyFill="1" applyBorder="1" applyAlignment="1">
      <alignment horizontal="right" vertical="center" indent="1"/>
    </xf>
    <xf numFmtId="3" fontId="3" fillId="4" borderId="0" xfId="1" applyNumberFormat="1" applyFont="1" applyFill="1" applyBorder="1" applyAlignment="1">
      <alignment horizontal="right" indent="1"/>
    </xf>
    <xf numFmtId="3" fontId="3" fillId="5" borderId="0" xfId="1" applyNumberFormat="1" applyFont="1" applyFill="1" applyBorder="1" applyAlignment="1">
      <alignment horizontal="right" vertical="center" indent="1"/>
    </xf>
    <xf numFmtId="3" fontId="0" fillId="5" borderId="19" xfId="1" applyNumberFormat="1" applyFont="1" applyFill="1" applyBorder="1" applyAlignment="1">
      <alignment horizontal="right" vertical="center" indent="1"/>
    </xf>
    <xf numFmtId="0" fontId="2" fillId="5" borderId="19" xfId="1" applyFont="1" applyFill="1" applyBorder="1" applyAlignment="1">
      <alignment horizontal="left" vertical="center" wrapText="1" indent="1"/>
    </xf>
    <xf numFmtId="0" fontId="0" fillId="5" borderId="0" xfId="0" applyFill="1" applyAlignment="1">
      <alignment horizontal="center"/>
    </xf>
    <xf numFmtId="3" fontId="0" fillId="5" borderId="18" xfId="1" applyNumberFormat="1" applyFont="1" applyFill="1" applyBorder="1" applyAlignment="1">
      <alignment horizontal="right" vertical="center" indent="1"/>
    </xf>
    <xf numFmtId="3" fontId="3" fillId="3" borderId="3" xfId="1" applyNumberFormat="1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4" fillId="4" borderId="0" xfId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3"/>
  <sheetViews>
    <sheetView tabSelected="1" view="pageBreakPreview" topLeftCell="A131" zoomScale="170" zoomScaleNormal="100" zoomScaleSheetLayoutView="170" workbookViewId="0">
      <selection activeCell="A28" sqref="A28:E28"/>
    </sheetView>
  </sheetViews>
  <sheetFormatPr defaultRowHeight="15" x14ac:dyDescent="0.25"/>
  <cols>
    <col min="1" max="1" width="10.28515625" customWidth="1"/>
    <col min="2" max="2" width="8.42578125" bestFit="1" customWidth="1"/>
    <col min="3" max="3" width="12" customWidth="1"/>
    <col min="4" max="4" width="34.140625" customWidth="1"/>
    <col min="5" max="5" width="18.42578125" bestFit="1" customWidth="1"/>
    <col min="6" max="6" width="33.42578125" style="19" customWidth="1"/>
    <col min="7" max="55" width="9.140625" style="19"/>
  </cols>
  <sheetData>
    <row r="1" spans="1:6" s="19" customFormat="1" x14ac:dyDescent="0.25">
      <c r="E1" s="68" t="s">
        <v>183</v>
      </c>
    </row>
    <row r="2" spans="1:6" ht="18.75" x14ac:dyDescent="0.3">
      <c r="A2" s="17" t="s">
        <v>6</v>
      </c>
      <c r="B2" s="18"/>
      <c r="C2" s="18"/>
      <c r="D2" s="18"/>
      <c r="E2" s="18"/>
    </row>
    <row r="3" spans="1:6" s="19" customFormat="1" ht="15.75" thickBot="1" x14ac:dyDescent="0.3"/>
    <row r="4" spans="1:6" ht="39" thickBot="1" x14ac:dyDescent="0.3">
      <c r="A4" s="1" t="s">
        <v>0</v>
      </c>
      <c r="B4" s="3" t="s">
        <v>1</v>
      </c>
      <c r="C4" s="2" t="s">
        <v>2</v>
      </c>
      <c r="D4" s="2" t="s">
        <v>3</v>
      </c>
      <c r="E4" s="3" t="s">
        <v>4</v>
      </c>
    </row>
    <row r="5" spans="1:6" ht="23.25" customHeight="1" thickBot="1" x14ac:dyDescent="0.3">
      <c r="A5" s="16">
        <v>90000</v>
      </c>
      <c r="B5" s="16">
        <f>A5+C101</f>
        <v>66958</v>
      </c>
      <c r="C5" s="70" t="s">
        <v>5</v>
      </c>
      <c r="D5" s="71"/>
      <c r="E5" s="72"/>
    </row>
    <row r="6" spans="1:6" ht="38.25" x14ac:dyDescent="0.25">
      <c r="A6" s="4"/>
      <c r="B6" s="5"/>
      <c r="C6" s="15">
        <v>16530</v>
      </c>
      <c r="D6" s="7" t="s">
        <v>8</v>
      </c>
      <c r="E6" s="8" t="s">
        <v>11</v>
      </c>
    </row>
    <row r="7" spans="1:6" ht="25.5" x14ac:dyDescent="0.25">
      <c r="A7" s="4"/>
      <c r="B7" s="5"/>
      <c r="C7" s="6">
        <v>-19931</v>
      </c>
      <c r="D7" s="7" t="s">
        <v>7</v>
      </c>
      <c r="E7" s="8" t="s">
        <v>11</v>
      </c>
      <c r="F7" s="20"/>
    </row>
    <row r="8" spans="1:6" x14ac:dyDescent="0.25">
      <c r="A8" s="4"/>
      <c r="B8" s="5"/>
      <c r="C8" s="6">
        <v>-6700</v>
      </c>
      <c r="D8" s="7" t="s">
        <v>10</v>
      </c>
      <c r="E8" s="8" t="s">
        <v>12</v>
      </c>
    </row>
    <row r="9" spans="1:6" ht="51" x14ac:dyDescent="0.25">
      <c r="A9" s="4"/>
      <c r="B9" s="5"/>
      <c r="C9" s="6">
        <v>423</v>
      </c>
      <c r="D9" s="7" t="s">
        <v>15</v>
      </c>
      <c r="E9" s="8" t="s">
        <v>17</v>
      </c>
    </row>
    <row r="10" spans="1:6" ht="51" x14ac:dyDescent="0.25">
      <c r="A10" s="4"/>
      <c r="B10" s="5"/>
      <c r="C10" s="6">
        <v>-5953</v>
      </c>
      <c r="D10" s="7" t="s">
        <v>16</v>
      </c>
      <c r="E10" s="8" t="s">
        <v>18</v>
      </c>
    </row>
    <row r="11" spans="1:6" ht="38.25" x14ac:dyDescent="0.25">
      <c r="A11" s="4"/>
      <c r="B11" s="5"/>
      <c r="C11" s="6">
        <v>-249</v>
      </c>
      <c r="D11" s="7" t="s">
        <v>19</v>
      </c>
      <c r="E11" s="8" t="s">
        <v>20</v>
      </c>
    </row>
    <row r="12" spans="1:6" ht="25.5" x14ac:dyDescent="0.25">
      <c r="A12" s="4"/>
      <c r="B12" s="5"/>
      <c r="C12" s="6">
        <v>-5500</v>
      </c>
      <c r="D12" s="7" t="s">
        <v>23</v>
      </c>
      <c r="E12" s="8" t="s">
        <v>24</v>
      </c>
    </row>
    <row r="13" spans="1:6" ht="51" x14ac:dyDescent="0.25">
      <c r="A13" s="4"/>
      <c r="B13" s="5"/>
      <c r="C13" s="6">
        <v>-329</v>
      </c>
      <c r="D13" s="7" t="s">
        <v>13</v>
      </c>
      <c r="E13" s="8" t="s">
        <v>22</v>
      </c>
      <c r="F13" s="20"/>
    </row>
    <row r="14" spans="1:6" x14ac:dyDescent="0.25">
      <c r="A14" s="4"/>
      <c r="B14" s="5"/>
      <c r="C14" s="6">
        <v>-1100</v>
      </c>
      <c r="D14" s="7" t="s">
        <v>14</v>
      </c>
      <c r="E14" s="8" t="s">
        <v>22</v>
      </c>
    </row>
    <row r="15" spans="1:6" ht="16.5" customHeight="1" x14ac:dyDescent="0.25">
      <c r="A15" s="4"/>
      <c r="B15" s="5"/>
      <c r="C15" s="6">
        <v>-605</v>
      </c>
      <c r="D15" s="7" t="s">
        <v>9</v>
      </c>
      <c r="E15" s="8" t="s">
        <v>25</v>
      </c>
    </row>
    <row r="16" spans="1:6" ht="25.5" customHeight="1" x14ac:dyDescent="0.25">
      <c r="A16" s="4"/>
      <c r="B16" s="5"/>
      <c r="C16" s="6">
        <v>-5500</v>
      </c>
      <c r="D16" s="7" t="s">
        <v>27</v>
      </c>
      <c r="E16" s="8" t="s">
        <v>28</v>
      </c>
    </row>
    <row r="17" spans="1:6" ht="25.5" x14ac:dyDescent="0.25">
      <c r="A17" s="4"/>
      <c r="B17" s="5"/>
      <c r="C17" s="6">
        <v>171</v>
      </c>
      <c r="D17" s="7" t="s">
        <v>21</v>
      </c>
      <c r="E17" s="8" t="s">
        <v>33</v>
      </c>
    </row>
    <row r="18" spans="1:6" ht="33" customHeight="1" x14ac:dyDescent="0.25">
      <c r="A18" s="4"/>
      <c r="B18" s="5"/>
      <c r="C18" s="6">
        <v>-928</v>
      </c>
      <c r="D18" s="7" t="s">
        <v>26</v>
      </c>
      <c r="E18" s="8" t="s">
        <v>33</v>
      </c>
      <c r="F18" s="20"/>
    </row>
    <row r="19" spans="1:6" ht="29.25" customHeight="1" x14ac:dyDescent="0.25">
      <c r="A19" s="4"/>
      <c r="B19" s="5"/>
      <c r="C19" s="6">
        <v>-1</v>
      </c>
      <c r="D19" s="7" t="s">
        <v>31</v>
      </c>
      <c r="E19" s="8" t="s">
        <v>32</v>
      </c>
      <c r="F19" s="20"/>
    </row>
    <row r="20" spans="1:6" ht="25.5" x14ac:dyDescent="0.25">
      <c r="A20" s="4"/>
      <c r="B20" s="5"/>
      <c r="C20" s="6">
        <v>-2000</v>
      </c>
      <c r="D20" s="7" t="s">
        <v>30</v>
      </c>
      <c r="E20" s="8" t="s">
        <v>32</v>
      </c>
      <c r="F20" s="20"/>
    </row>
    <row r="21" spans="1:6" ht="25.5" x14ac:dyDescent="0.25">
      <c r="A21" s="4"/>
      <c r="B21" s="5"/>
      <c r="C21" s="6">
        <v>-500</v>
      </c>
      <c r="D21" s="7" t="s">
        <v>29</v>
      </c>
      <c r="E21" s="8" t="s">
        <v>32</v>
      </c>
    </row>
    <row r="22" spans="1:6" ht="25.5" x14ac:dyDescent="0.25">
      <c r="A22" s="4"/>
      <c r="B22" s="5"/>
      <c r="C22" s="6">
        <v>-5000</v>
      </c>
      <c r="D22" s="7" t="s">
        <v>34</v>
      </c>
      <c r="E22" s="8" t="s">
        <v>36</v>
      </c>
    </row>
    <row r="23" spans="1:6" ht="38.25" x14ac:dyDescent="0.25">
      <c r="A23" s="4"/>
      <c r="B23" s="5"/>
      <c r="C23" s="6">
        <v>-3200</v>
      </c>
      <c r="D23" s="7" t="s">
        <v>38</v>
      </c>
      <c r="E23" s="8" t="s">
        <v>39</v>
      </c>
    </row>
    <row r="24" spans="1:6" ht="33" customHeight="1" x14ac:dyDescent="0.25">
      <c r="A24" s="4"/>
      <c r="B24" s="5"/>
      <c r="C24" s="6">
        <v>-606</v>
      </c>
      <c r="D24" s="7" t="s">
        <v>35</v>
      </c>
      <c r="E24" s="8" t="s">
        <v>40</v>
      </c>
    </row>
    <row r="25" spans="1:6" ht="51" customHeight="1" thickBot="1" x14ac:dyDescent="0.3">
      <c r="A25" s="27"/>
      <c r="B25" s="28"/>
      <c r="C25" s="32">
        <v>-50</v>
      </c>
      <c r="D25" s="33" t="s">
        <v>45</v>
      </c>
      <c r="E25" s="34" t="s">
        <v>46</v>
      </c>
    </row>
    <row r="26" spans="1:6" ht="18.75" customHeight="1" x14ac:dyDescent="0.25">
      <c r="A26" s="52"/>
      <c r="B26" s="73"/>
      <c r="C26" s="53"/>
      <c r="D26" s="54"/>
      <c r="E26" s="55"/>
    </row>
    <row r="27" spans="1:6" ht="18.75" customHeight="1" thickBot="1" x14ac:dyDescent="0.3">
      <c r="A27" s="52"/>
      <c r="B27" s="73"/>
      <c r="C27" s="53"/>
      <c r="D27" s="54"/>
      <c r="E27" s="55"/>
    </row>
    <row r="28" spans="1:6" ht="39" thickBot="1" x14ac:dyDescent="0.3">
      <c r="A28" s="1" t="s">
        <v>0</v>
      </c>
      <c r="B28" s="3" t="s">
        <v>1</v>
      </c>
      <c r="C28" s="2" t="s">
        <v>2</v>
      </c>
      <c r="D28" s="2" t="s">
        <v>3</v>
      </c>
      <c r="E28" s="3" t="s">
        <v>4</v>
      </c>
    </row>
    <row r="29" spans="1:6" ht="23.25" customHeight="1" thickBot="1" x14ac:dyDescent="0.3">
      <c r="A29" s="16">
        <v>90000</v>
      </c>
      <c r="B29" s="16">
        <f>B5</f>
        <v>66958</v>
      </c>
      <c r="C29" s="35" t="s">
        <v>5</v>
      </c>
      <c r="D29" s="36"/>
      <c r="E29" s="37"/>
    </row>
    <row r="30" spans="1:6" ht="39" customHeight="1" x14ac:dyDescent="0.25">
      <c r="A30" s="4"/>
      <c r="B30" s="5"/>
      <c r="C30" s="6">
        <v>649</v>
      </c>
      <c r="D30" s="7" t="s">
        <v>43</v>
      </c>
      <c r="E30" s="8" t="s">
        <v>44</v>
      </c>
    </row>
    <row r="31" spans="1:6" ht="56.25" customHeight="1" x14ac:dyDescent="0.25">
      <c r="A31" s="4"/>
      <c r="B31" s="5"/>
      <c r="C31" s="6">
        <v>-1658</v>
      </c>
      <c r="D31" s="7" t="s">
        <v>53</v>
      </c>
      <c r="E31" s="8" t="s">
        <v>54</v>
      </c>
    </row>
    <row r="32" spans="1:6" ht="25.5" x14ac:dyDescent="0.25">
      <c r="A32" s="4"/>
      <c r="B32" s="5"/>
      <c r="C32" s="6">
        <v>-5000</v>
      </c>
      <c r="D32" s="7" t="s">
        <v>37</v>
      </c>
      <c r="E32" s="8" t="s">
        <v>51</v>
      </c>
      <c r="F32" s="20"/>
    </row>
    <row r="33" spans="1:6" ht="25.5" x14ac:dyDescent="0.25">
      <c r="A33" s="4"/>
      <c r="B33" s="5"/>
      <c r="C33" s="6">
        <v>-6773</v>
      </c>
      <c r="D33" s="7" t="s">
        <v>52</v>
      </c>
      <c r="E33" s="8" t="s">
        <v>51</v>
      </c>
      <c r="F33" s="20"/>
    </row>
    <row r="34" spans="1:6" ht="25.5" x14ac:dyDescent="0.25">
      <c r="A34" s="4"/>
      <c r="B34" s="5"/>
      <c r="C34" s="6">
        <v>-2000</v>
      </c>
      <c r="D34" s="7" t="s">
        <v>42</v>
      </c>
      <c r="E34" s="8" t="s">
        <v>59</v>
      </c>
    </row>
    <row r="35" spans="1:6" ht="15.75" customHeight="1" x14ac:dyDescent="0.25">
      <c r="A35" s="4"/>
      <c r="B35" s="5"/>
      <c r="C35" s="6">
        <v>-198</v>
      </c>
      <c r="D35" s="7" t="s">
        <v>48</v>
      </c>
      <c r="E35" s="8" t="s">
        <v>59</v>
      </c>
    </row>
    <row r="36" spans="1:6" ht="15.75" customHeight="1" x14ac:dyDescent="0.25">
      <c r="A36" s="4"/>
      <c r="B36" s="5"/>
      <c r="C36" s="6">
        <v>-500</v>
      </c>
      <c r="D36" s="7" t="s">
        <v>41</v>
      </c>
      <c r="E36" s="8" t="s">
        <v>62</v>
      </c>
    </row>
    <row r="37" spans="1:6" ht="25.5" x14ac:dyDescent="0.25">
      <c r="A37" s="4"/>
      <c r="B37" s="5"/>
      <c r="C37" s="6">
        <v>-5903</v>
      </c>
      <c r="D37" s="7" t="s">
        <v>60</v>
      </c>
      <c r="E37" s="8" t="s">
        <v>61</v>
      </c>
      <c r="F37" s="20"/>
    </row>
    <row r="38" spans="1:6" ht="38.25" x14ac:dyDescent="0.25">
      <c r="A38" s="4"/>
      <c r="B38" s="5"/>
      <c r="C38" s="6">
        <v>-120</v>
      </c>
      <c r="D38" s="7" t="s">
        <v>56</v>
      </c>
      <c r="E38" s="8" t="s">
        <v>63</v>
      </c>
    </row>
    <row r="39" spans="1:6" x14ac:dyDescent="0.25">
      <c r="A39" s="4"/>
      <c r="B39" s="5"/>
      <c r="C39" s="6">
        <v>-5000</v>
      </c>
      <c r="D39" s="7" t="s">
        <v>55</v>
      </c>
      <c r="E39" s="8" t="s">
        <v>65</v>
      </c>
    </row>
    <row r="40" spans="1:6" ht="25.5" x14ac:dyDescent="0.25">
      <c r="A40" s="4"/>
      <c r="B40" s="5"/>
      <c r="C40" s="6">
        <v>-2300</v>
      </c>
      <c r="D40" s="7" t="s">
        <v>58</v>
      </c>
      <c r="E40" s="8" t="s">
        <v>65</v>
      </c>
      <c r="F40" s="20"/>
    </row>
    <row r="41" spans="1:6" ht="25.5" x14ac:dyDescent="0.25">
      <c r="A41" s="4"/>
      <c r="B41" s="5"/>
      <c r="C41" s="6">
        <v>-1146</v>
      </c>
      <c r="D41" s="7" t="s">
        <v>50</v>
      </c>
      <c r="E41" s="8" t="s">
        <v>66</v>
      </c>
    </row>
    <row r="42" spans="1:6" ht="15.75" customHeight="1" x14ac:dyDescent="0.25">
      <c r="A42" s="4"/>
      <c r="B42" s="5"/>
      <c r="C42" s="6">
        <v>-1462</v>
      </c>
      <c r="D42" s="7" t="s">
        <v>57</v>
      </c>
      <c r="E42" s="8" t="s">
        <v>67</v>
      </c>
      <c r="F42" s="20"/>
    </row>
    <row r="43" spans="1:6" ht="25.5" x14ac:dyDescent="0.25">
      <c r="A43" s="4"/>
      <c r="B43" s="5"/>
      <c r="C43" s="6">
        <v>-190</v>
      </c>
      <c r="D43" s="7" t="s">
        <v>68</v>
      </c>
      <c r="E43" s="8" t="s">
        <v>69</v>
      </c>
      <c r="F43" s="20"/>
    </row>
    <row r="44" spans="1:6" ht="41.25" customHeight="1" x14ac:dyDescent="0.25">
      <c r="A44" s="4"/>
      <c r="B44" s="5"/>
      <c r="C44" s="6">
        <v>-1500</v>
      </c>
      <c r="D44" s="7" t="s">
        <v>64</v>
      </c>
      <c r="E44" s="8" t="s">
        <v>70</v>
      </c>
      <c r="F44" s="20"/>
    </row>
    <row r="45" spans="1:6" ht="15.75" customHeight="1" x14ac:dyDescent="0.25">
      <c r="A45" s="4"/>
      <c r="B45" s="5"/>
      <c r="C45" s="6">
        <v>-110</v>
      </c>
      <c r="D45" s="7" t="s">
        <v>71</v>
      </c>
      <c r="E45" s="8" t="s">
        <v>77</v>
      </c>
    </row>
    <row r="46" spans="1:6" ht="42.75" customHeight="1" x14ac:dyDescent="0.25">
      <c r="A46" s="4"/>
      <c r="B46" s="5"/>
      <c r="C46" s="6">
        <v>-307</v>
      </c>
      <c r="D46" s="7" t="s">
        <v>79</v>
      </c>
      <c r="E46" s="8" t="s">
        <v>80</v>
      </c>
      <c r="F46" s="20"/>
    </row>
    <row r="47" spans="1:6" ht="27" customHeight="1" x14ac:dyDescent="0.25">
      <c r="A47" s="4"/>
      <c r="B47" s="5"/>
      <c r="C47" s="6">
        <v>-370</v>
      </c>
      <c r="D47" s="7" t="s">
        <v>72</v>
      </c>
      <c r="E47" s="8" t="s">
        <v>81</v>
      </c>
    </row>
    <row r="48" spans="1:6" ht="29.25" customHeight="1" x14ac:dyDescent="0.25">
      <c r="A48" s="4"/>
      <c r="B48" s="5"/>
      <c r="C48" s="6">
        <v>-500</v>
      </c>
      <c r="D48" s="7" t="s">
        <v>73</v>
      </c>
      <c r="E48" s="8" t="s">
        <v>81</v>
      </c>
    </row>
    <row r="49" spans="1:55" ht="30" customHeight="1" x14ac:dyDescent="0.25">
      <c r="A49" s="4"/>
      <c r="B49" s="5"/>
      <c r="C49" s="6">
        <v>494</v>
      </c>
      <c r="D49" s="7" t="s">
        <v>74</v>
      </c>
      <c r="E49" s="8" t="s">
        <v>81</v>
      </c>
    </row>
    <row r="50" spans="1:55" ht="48" customHeight="1" x14ac:dyDescent="0.25">
      <c r="A50" s="4"/>
      <c r="B50" s="5"/>
      <c r="C50" s="26">
        <v>2046</v>
      </c>
      <c r="D50" s="43" t="s">
        <v>75</v>
      </c>
      <c r="E50" s="44" t="s">
        <v>83</v>
      </c>
    </row>
    <row r="51" spans="1:55" s="42" customFormat="1" ht="32.25" customHeight="1" x14ac:dyDescent="0.25">
      <c r="A51" s="4"/>
      <c r="B51" s="4"/>
      <c r="C51" s="45">
        <v>-1500</v>
      </c>
      <c r="D51" s="24" t="s">
        <v>78</v>
      </c>
      <c r="E51" s="25" t="s">
        <v>87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s="42" customFormat="1" ht="15.75" customHeight="1" thickBot="1" x14ac:dyDescent="0.3">
      <c r="A52" s="27"/>
      <c r="B52" s="27"/>
      <c r="C52" s="46">
        <v>-173</v>
      </c>
      <c r="D52" s="13" t="s">
        <v>84</v>
      </c>
      <c r="E52" s="14" t="s">
        <v>85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s="42" customFormat="1" ht="15.75" customHeight="1" x14ac:dyDescent="0.25">
      <c r="A53" s="52"/>
      <c r="B53" s="52"/>
      <c r="C53" s="53"/>
      <c r="D53" s="54"/>
      <c r="E53" s="55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s="42" customFormat="1" ht="15.75" customHeight="1" thickBot="1" x14ac:dyDescent="0.3">
      <c r="A54" s="47"/>
      <c r="B54" s="48"/>
      <c r="C54" s="49"/>
      <c r="D54" s="50"/>
      <c r="E54" s="5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39" thickBot="1" x14ac:dyDescent="0.3">
      <c r="A55" s="29" t="s">
        <v>0</v>
      </c>
      <c r="B55" s="30" t="s">
        <v>1</v>
      </c>
      <c r="C55" s="31" t="s">
        <v>2</v>
      </c>
      <c r="D55" s="31" t="s">
        <v>3</v>
      </c>
      <c r="E55" s="30" t="s">
        <v>4</v>
      </c>
    </row>
    <row r="56" spans="1:55" ht="23.25" customHeight="1" thickBot="1" x14ac:dyDescent="0.3">
      <c r="A56" s="16">
        <v>90000</v>
      </c>
      <c r="B56" s="16">
        <f>B5</f>
        <v>66958</v>
      </c>
      <c r="C56" s="70" t="s">
        <v>5</v>
      </c>
      <c r="D56" s="71"/>
      <c r="E56" s="72"/>
    </row>
    <row r="57" spans="1:55" ht="15.75" customHeight="1" x14ac:dyDescent="0.25">
      <c r="A57" s="4"/>
      <c r="B57" s="5"/>
      <c r="C57" s="40">
        <v>20703</v>
      </c>
      <c r="D57" s="38" t="s">
        <v>86</v>
      </c>
      <c r="E57" s="39" t="s">
        <v>89</v>
      </c>
    </row>
    <row r="58" spans="1:55" ht="15.75" customHeight="1" x14ac:dyDescent="0.25">
      <c r="A58" s="4"/>
      <c r="B58" s="5"/>
      <c r="C58" s="26">
        <v>22462</v>
      </c>
      <c r="D58" s="43" t="s">
        <v>86</v>
      </c>
      <c r="E58" s="44" t="s">
        <v>91</v>
      </c>
    </row>
    <row r="59" spans="1:55" ht="42" customHeight="1" x14ac:dyDescent="0.25">
      <c r="A59" s="4"/>
      <c r="B59" s="5"/>
      <c r="C59" s="26">
        <v>-300</v>
      </c>
      <c r="D59" s="43" t="s">
        <v>82</v>
      </c>
      <c r="E59" s="44" t="s">
        <v>99</v>
      </c>
    </row>
    <row r="60" spans="1:55" ht="27.75" customHeight="1" x14ac:dyDescent="0.25">
      <c r="A60" s="4"/>
      <c r="B60" s="5"/>
      <c r="C60" s="26">
        <v>-100</v>
      </c>
      <c r="D60" s="43" t="s">
        <v>88</v>
      </c>
      <c r="E60" s="44" t="s">
        <v>100</v>
      </c>
    </row>
    <row r="61" spans="1:55" ht="46.5" customHeight="1" x14ac:dyDescent="0.25">
      <c r="A61" s="4"/>
      <c r="B61" s="5"/>
      <c r="C61" s="26">
        <v>-40</v>
      </c>
      <c r="D61" s="43" t="s">
        <v>111</v>
      </c>
      <c r="E61" s="44" t="s">
        <v>124</v>
      </c>
    </row>
    <row r="62" spans="1:55" ht="29.25" customHeight="1" x14ac:dyDescent="0.25">
      <c r="A62" s="4"/>
      <c r="B62" s="5"/>
      <c r="C62" s="45">
        <v>164</v>
      </c>
      <c r="D62" s="24" t="s">
        <v>74</v>
      </c>
      <c r="E62" s="8" t="s">
        <v>123</v>
      </c>
    </row>
    <row r="63" spans="1:55" ht="15.75" customHeight="1" x14ac:dyDescent="0.25">
      <c r="A63" s="4"/>
      <c r="B63" s="5"/>
      <c r="C63" s="45">
        <v>-2890</v>
      </c>
      <c r="D63" s="24" t="s">
        <v>105</v>
      </c>
      <c r="E63" s="8" t="s">
        <v>123</v>
      </c>
    </row>
    <row r="64" spans="1:55" ht="15.75" customHeight="1" x14ac:dyDescent="0.25">
      <c r="A64" s="4"/>
      <c r="B64" s="5"/>
      <c r="C64" s="26">
        <v>-3000</v>
      </c>
      <c r="D64" s="43" t="s">
        <v>103</v>
      </c>
      <c r="E64" s="8" t="s">
        <v>123</v>
      </c>
    </row>
    <row r="65" spans="1:6" ht="25.5" customHeight="1" x14ac:dyDescent="0.25">
      <c r="A65" s="4"/>
      <c r="B65" s="5"/>
      <c r="C65" s="26">
        <v>-4840</v>
      </c>
      <c r="D65" s="43" t="s">
        <v>104</v>
      </c>
      <c r="E65" s="8" t="s">
        <v>123</v>
      </c>
    </row>
    <row r="66" spans="1:6" ht="25.5" customHeight="1" x14ac:dyDescent="0.25">
      <c r="A66" s="4"/>
      <c r="B66" s="5"/>
      <c r="C66" s="26">
        <v>280</v>
      </c>
      <c r="D66" s="43" t="s">
        <v>74</v>
      </c>
      <c r="E66" s="44" t="s">
        <v>132</v>
      </c>
    </row>
    <row r="67" spans="1:6" ht="25.5" customHeight="1" x14ac:dyDescent="0.25">
      <c r="A67" s="4"/>
      <c r="B67" s="5"/>
      <c r="C67" s="15">
        <v>-3000</v>
      </c>
      <c r="D67" s="7" t="s">
        <v>138</v>
      </c>
      <c r="E67" s="25" t="s">
        <v>136</v>
      </c>
    </row>
    <row r="68" spans="1:6" ht="25.5" customHeight="1" x14ac:dyDescent="0.25">
      <c r="A68" s="4"/>
      <c r="B68" s="5"/>
      <c r="C68" s="58">
        <v>-1000</v>
      </c>
      <c r="D68" s="43" t="s">
        <v>135</v>
      </c>
      <c r="E68" s="25" t="s">
        <v>136</v>
      </c>
    </row>
    <row r="69" spans="1:6" ht="25.5" customHeight="1" x14ac:dyDescent="0.25">
      <c r="A69" s="4"/>
      <c r="B69" s="5"/>
      <c r="C69" s="15">
        <v>-8100</v>
      </c>
      <c r="D69" s="7" t="s">
        <v>137</v>
      </c>
      <c r="E69" s="44" t="s">
        <v>141</v>
      </c>
    </row>
    <row r="70" spans="1:6" ht="45.75" customHeight="1" x14ac:dyDescent="0.25">
      <c r="A70" s="4"/>
      <c r="B70" s="5"/>
      <c r="C70" s="15">
        <v>-4166</v>
      </c>
      <c r="D70" s="7" t="s">
        <v>140</v>
      </c>
      <c r="E70" s="44" t="s">
        <v>142</v>
      </c>
    </row>
    <row r="71" spans="1:6" ht="25.5" customHeight="1" x14ac:dyDescent="0.25">
      <c r="A71" s="4"/>
      <c r="B71" s="5"/>
      <c r="C71" s="15">
        <v>114</v>
      </c>
      <c r="D71" s="7" t="s">
        <v>74</v>
      </c>
      <c r="E71" s="44" t="s">
        <v>142</v>
      </c>
    </row>
    <row r="72" spans="1:6" s="19" customFormat="1" ht="25.5" x14ac:dyDescent="0.25">
      <c r="A72" s="4"/>
      <c r="B72" s="4"/>
      <c r="C72" s="15">
        <v>-950</v>
      </c>
      <c r="D72" s="43" t="s">
        <v>139</v>
      </c>
      <c r="E72" s="44" t="s">
        <v>145</v>
      </c>
    </row>
    <row r="73" spans="1:6" s="19" customFormat="1" ht="63.75" x14ac:dyDescent="0.25">
      <c r="A73" s="4"/>
      <c r="B73" s="4"/>
      <c r="C73" s="15">
        <v>-2100</v>
      </c>
      <c r="D73" s="24" t="s">
        <v>133</v>
      </c>
      <c r="E73" s="44" t="s">
        <v>146</v>
      </c>
    </row>
    <row r="74" spans="1:6" s="19" customFormat="1" ht="38.25" x14ac:dyDescent="0.25">
      <c r="A74" s="4"/>
      <c r="B74" s="4"/>
      <c r="C74" s="26">
        <v>-130</v>
      </c>
      <c r="D74" s="43" t="s">
        <v>110</v>
      </c>
      <c r="E74" s="44" t="s">
        <v>147</v>
      </c>
    </row>
    <row r="75" spans="1:6" s="19" customFormat="1" ht="51" x14ac:dyDescent="0.25">
      <c r="A75" s="4"/>
      <c r="B75" s="4"/>
      <c r="C75" s="15">
        <v>-1450</v>
      </c>
      <c r="D75" s="7" t="s">
        <v>144</v>
      </c>
      <c r="E75" s="8" t="s">
        <v>148</v>
      </c>
    </row>
    <row r="76" spans="1:6" s="19" customFormat="1" ht="38.25" x14ac:dyDescent="0.25">
      <c r="A76" s="4"/>
      <c r="B76" s="4"/>
      <c r="C76" s="15">
        <v>-600</v>
      </c>
      <c r="D76" s="7" t="s">
        <v>151</v>
      </c>
      <c r="E76" s="44" t="s">
        <v>153</v>
      </c>
      <c r="F76" s="60"/>
    </row>
    <row r="77" spans="1:6" s="19" customFormat="1" ht="15.75" thickBot="1" x14ac:dyDescent="0.3">
      <c r="A77" s="27"/>
      <c r="B77" s="27"/>
      <c r="C77" s="62">
        <v>1138</v>
      </c>
      <c r="D77" s="33" t="s">
        <v>154</v>
      </c>
      <c r="E77" s="34" t="s">
        <v>155</v>
      </c>
    </row>
    <row r="78" spans="1:6" s="19" customFormat="1" x14ac:dyDescent="0.25">
      <c r="A78" s="52"/>
      <c r="B78" s="52"/>
      <c r="C78" s="57"/>
      <c r="D78" s="54"/>
      <c r="E78" s="55"/>
    </row>
    <row r="79" spans="1:6" s="19" customFormat="1" x14ac:dyDescent="0.25">
      <c r="A79" s="52"/>
      <c r="B79" s="52"/>
      <c r="C79" s="57"/>
      <c r="D79" s="54"/>
      <c r="E79" s="55"/>
    </row>
    <row r="80" spans="1:6" s="19" customFormat="1" ht="15.75" thickBot="1" x14ac:dyDescent="0.3">
      <c r="A80" s="47"/>
      <c r="B80" s="47"/>
      <c r="C80" s="69"/>
      <c r="D80" s="50"/>
      <c r="E80" s="51"/>
    </row>
    <row r="81" spans="1:5" ht="39" thickBot="1" x14ac:dyDescent="0.3">
      <c r="A81" s="29" t="s">
        <v>0</v>
      </c>
      <c r="B81" s="30" t="s">
        <v>1</v>
      </c>
      <c r="C81" s="31" t="s">
        <v>2</v>
      </c>
      <c r="D81" s="31" t="s">
        <v>3</v>
      </c>
      <c r="E81" s="30" t="s">
        <v>4</v>
      </c>
    </row>
    <row r="82" spans="1:5" ht="23.25" customHeight="1" thickBot="1" x14ac:dyDescent="0.3">
      <c r="A82" s="16">
        <v>90000</v>
      </c>
      <c r="B82" s="16">
        <f>B5</f>
        <v>66958</v>
      </c>
      <c r="C82" s="70" t="s">
        <v>5</v>
      </c>
      <c r="D82" s="71"/>
      <c r="E82" s="72"/>
    </row>
    <row r="83" spans="1:5" s="19" customFormat="1" ht="38.25" x14ac:dyDescent="0.25">
      <c r="A83" s="4"/>
      <c r="B83" s="4"/>
      <c r="C83" s="61">
        <v>-182</v>
      </c>
      <c r="D83" s="21" t="s">
        <v>157</v>
      </c>
      <c r="E83" s="22" t="s">
        <v>158</v>
      </c>
    </row>
    <row r="84" spans="1:5" ht="23.25" customHeight="1" x14ac:dyDescent="0.25">
      <c r="A84" s="4"/>
      <c r="B84" s="4"/>
      <c r="C84" s="59">
        <v>55</v>
      </c>
      <c r="D84" s="24" t="s">
        <v>74</v>
      </c>
      <c r="E84" s="25" t="s">
        <v>160</v>
      </c>
    </row>
    <row r="85" spans="1:5" s="19" customFormat="1" ht="38.25" x14ac:dyDescent="0.25">
      <c r="A85" s="4"/>
      <c r="B85" s="4"/>
      <c r="C85" s="59">
        <v>-2800</v>
      </c>
      <c r="D85" s="24" t="s">
        <v>156</v>
      </c>
      <c r="E85" s="25" t="s">
        <v>161</v>
      </c>
    </row>
    <row r="86" spans="1:5" s="19" customFormat="1" ht="51" x14ac:dyDescent="0.25">
      <c r="A86" s="4"/>
      <c r="B86" s="4"/>
      <c r="C86" s="23">
        <v>-5822</v>
      </c>
      <c r="D86" s="24" t="s">
        <v>166</v>
      </c>
      <c r="E86" s="25" t="s">
        <v>167</v>
      </c>
    </row>
    <row r="87" spans="1:5" s="19" customFormat="1" ht="25.5" x14ac:dyDescent="0.25">
      <c r="A87" s="4"/>
      <c r="B87" s="4"/>
      <c r="C87" s="58">
        <v>4000</v>
      </c>
      <c r="D87" s="43" t="s">
        <v>159</v>
      </c>
      <c r="E87" s="44" t="s">
        <v>168</v>
      </c>
    </row>
    <row r="88" spans="1:5" s="19" customFormat="1" ht="38.25" x14ac:dyDescent="0.25">
      <c r="A88" s="4"/>
      <c r="B88" s="5"/>
      <c r="C88" s="58">
        <v>-635</v>
      </c>
      <c r="D88" s="43" t="s">
        <v>175</v>
      </c>
      <c r="E88" s="44" t="s">
        <v>176</v>
      </c>
    </row>
    <row r="89" spans="1:5" s="19" customFormat="1" ht="25.5" x14ac:dyDescent="0.25">
      <c r="A89" s="4"/>
      <c r="B89" s="5"/>
      <c r="C89" s="58">
        <v>-68</v>
      </c>
      <c r="D89" s="43" t="s">
        <v>162</v>
      </c>
      <c r="E89" s="8" t="s">
        <v>173</v>
      </c>
    </row>
    <row r="90" spans="1:5" s="19" customFormat="1" ht="38.25" x14ac:dyDescent="0.25">
      <c r="A90" s="4"/>
      <c r="B90" s="5"/>
      <c r="C90" s="59">
        <v>-4208</v>
      </c>
      <c r="D90" s="24" t="s">
        <v>164</v>
      </c>
      <c r="E90" s="8" t="s">
        <v>173</v>
      </c>
    </row>
    <row r="91" spans="1:5" s="19" customFormat="1" ht="38.25" x14ac:dyDescent="0.25">
      <c r="A91" s="4"/>
      <c r="B91" s="5"/>
      <c r="C91" s="58">
        <v>-3221</v>
      </c>
      <c r="D91" s="43" t="s">
        <v>165</v>
      </c>
      <c r="E91" s="8" t="s">
        <v>173</v>
      </c>
    </row>
    <row r="92" spans="1:5" s="19" customFormat="1" ht="25.5" x14ac:dyDescent="0.25">
      <c r="A92" s="4"/>
      <c r="B92" s="5"/>
      <c r="C92" s="58">
        <v>117</v>
      </c>
      <c r="D92" s="43" t="s">
        <v>74</v>
      </c>
      <c r="E92" s="8" t="s">
        <v>173</v>
      </c>
    </row>
    <row r="93" spans="1:5" s="19" customFormat="1" x14ac:dyDescent="0.25">
      <c r="A93" s="4"/>
      <c r="B93" s="5"/>
      <c r="C93" s="58">
        <v>-2019</v>
      </c>
      <c r="D93" s="43" t="s">
        <v>169</v>
      </c>
      <c r="E93" s="8" t="s">
        <v>173</v>
      </c>
    </row>
    <row r="94" spans="1:5" s="19" customFormat="1" ht="38.25" x14ac:dyDescent="0.25">
      <c r="A94" s="4"/>
      <c r="B94" s="5"/>
      <c r="C94" s="58">
        <v>3065</v>
      </c>
      <c r="D94" s="43" t="s">
        <v>170</v>
      </c>
      <c r="E94" s="8" t="s">
        <v>178</v>
      </c>
    </row>
    <row r="95" spans="1:5" s="19" customFormat="1" x14ac:dyDescent="0.25">
      <c r="A95" s="4"/>
      <c r="B95" s="5"/>
      <c r="C95" s="56">
        <v>537</v>
      </c>
      <c r="D95" s="38" t="s">
        <v>171</v>
      </c>
      <c r="E95" s="8" t="s">
        <v>178</v>
      </c>
    </row>
    <row r="96" spans="1:5" s="19" customFormat="1" ht="89.25" x14ac:dyDescent="0.25">
      <c r="A96" s="4"/>
      <c r="B96" s="5"/>
      <c r="C96" s="58">
        <v>19018</v>
      </c>
      <c r="D96" s="43" t="s">
        <v>172</v>
      </c>
      <c r="E96" s="8" t="s">
        <v>178</v>
      </c>
    </row>
    <row r="97" spans="1:5" s="19" customFormat="1" ht="25.5" x14ac:dyDescent="0.25">
      <c r="A97" s="4"/>
      <c r="B97" s="5"/>
      <c r="C97" s="58">
        <v>-12</v>
      </c>
      <c r="D97" s="43" t="s">
        <v>174</v>
      </c>
      <c r="E97" s="44" t="s">
        <v>178</v>
      </c>
    </row>
    <row r="98" spans="1:5" s="19" customFormat="1" ht="25.5" x14ac:dyDescent="0.25">
      <c r="A98" s="4"/>
      <c r="B98" s="5"/>
      <c r="C98" s="58">
        <v>3600</v>
      </c>
      <c r="D98" s="43" t="s">
        <v>177</v>
      </c>
      <c r="E98" s="44" t="s">
        <v>180</v>
      </c>
    </row>
    <row r="99" spans="1:5" s="19" customFormat="1" ht="25.5" x14ac:dyDescent="0.25">
      <c r="A99" s="4"/>
      <c r="B99" s="5"/>
      <c r="C99" s="58">
        <v>55</v>
      </c>
      <c r="D99" s="43" t="s">
        <v>74</v>
      </c>
      <c r="E99" s="44" t="s">
        <v>181</v>
      </c>
    </row>
    <row r="100" spans="1:5" s="19" customFormat="1" ht="26.25" thickBot="1" x14ac:dyDescent="0.3">
      <c r="A100" s="4"/>
      <c r="B100" s="5"/>
      <c r="C100" s="66">
        <v>27832</v>
      </c>
      <c r="D100" s="67" t="s">
        <v>179</v>
      </c>
      <c r="E100" s="10" t="s">
        <v>182</v>
      </c>
    </row>
    <row r="101" spans="1:5" ht="21.75" customHeight="1" thickTop="1" thickBot="1" x14ac:dyDescent="0.3">
      <c r="A101" s="11"/>
      <c r="B101" s="11"/>
      <c r="C101" s="12">
        <f>SUM(C6:C100)</f>
        <v>-23042</v>
      </c>
      <c r="D101" s="13"/>
      <c r="E101" s="14"/>
    </row>
    <row r="102" spans="1:5" ht="21.75" customHeight="1" x14ac:dyDescent="0.25">
      <c r="A102" s="64"/>
      <c r="B102" s="64"/>
      <c r="C102" s="65"/>
      <c r="D102" s="54"/>
      <c r="E102" s="55"/>
    </row>
    <row r="103" spans="1:5" ht="21.75" customHeight="1" x14ac:dyDescent="0.25">
      <c r="A103" s="64"/>
      <c r="B103" s="64"/>
      <c r="C103" s="65"/>
      <c r="D103" s="54"/>
      <c r="E103" s="55"/>
    </row>
    <row r="104" spans="1:5" s="19" customFormat="1" ht="16.5" customHeight="1" x14ac:dyDescent="0.25"/>
    <row r="105" spans="1:5" s="19" customFormat="1" ht="15.75" thickBot="1" x14ac:dyDescent="0.3">
      <c r="A105" s="19" t="s">
        <v>49</v>
      </c>
    </row>
    <row r="106" spans="1:5" s="19" customFormat="1" ht="26.25" thickBot="1" x14ac:dyDescent="0.3">
      <c r="A106" s="1" t="s">
        <v>76</v>
      </c>
      <c r="B106" s="3" t="s">
        <v>1</v>
      </c>
      <c r="C106" s="2" t="s">
        <v>2</v>
      </c>
      <c r="D106" s="2" t="s">
        <v>3</v>
      </c>
      <c r="E106" s="3" t="s">
        <v>4</v>
      </c>
    </row>
    <row r="107" spans="1:5" ht="23.25" customHeight="1" thickBot="1" x14ac:dyDescent="0.3">
      <c r="A107" s="16">
        <v>100000</v>
      </c>
      <c r="B107" s="16">
        <f>A107+C145</f>
        <v>0</v>
      </c>
      <c r="C107" s="70" t="s">
        <v>112</v>
      </c>
      <c r="D107" s="71"/>
      <c r="E107" s="72"/>
    </row>
    <row r="108" spans="1:5" s="19" customFormat="1" x14ac:dyDescent="0.25">
      <c r="A108" s="4"/>
      <c r="B108" s="4"/>
      <c r="C108" s="6">
        <v>-3685</v>
      </c>
      <c r="D108" s="21" t="s">
        <v>106</v>
      </c>
      <c r="E108" s="22" t="s">
        <v>47</v>
      </c>
    </row>
    <row r="109" spans="1:5" s="19" customFormat="1" ht="25.5" x14ac:dyDescent="0.25">
      <c r="A109" s="4"/>
      <c r="B109" s="4"/>
      <c r="C109" s="26">
        <v>-3042</v>
      </c>
      <c r="D109" s="24" t="s">
        <v>107</v>
      </c>
      <c r="E109" s="25" t="s">
        <v>44</v>
      </c>
    </row>
    <row r="110" spans="1:5" s="19" customFormat="1" ht="38.25" x14ac:dyDescent="0.25">
      <c r="A110" s="4"/>
      <c r="B110" s="4"/>
      <c r="C110" s="23">
        <v>-10375</v>
      </c>
      <c r="D110" s="24" t="s">
        <v>108</v>
      </c>
      <c r="E110" s="44" t="s">
        <v>85</v>
      </c>
    </row>
    <row r="111" spans="1:5" s="19" customFormat="1" x14ac:dyDescent="0.25">
      <c r="A111" s="4"/>
      <c r="B111" s="4"/>
      <c r="C111" s="58">
        <v>-1404</v>
      </c>
      <c r="D111" s="43" t="s">
        <v>109</v>
      </c>
      <c r="E111" s="44" t="s">
        <v>90</v>
      </c>
    </row>
    <row r="112" spans="1:5" ht="56.25" customHeight="1" x14ac:dyDescent="0.25">
      <c r="A112" s="4"/>
      <c r="B112" s="4"/>
      <c r="C112" s="23">
        <v>-4291</v>
      </c>
      <c r="D112" s="24" t="s">
        <v>101</v>
      </c>
      <c r="E112" s="25" t="s">
        <v>102</v>
      </c>
    </row>
    <row r="113" spans="1:5" ht="48.75" customHeight="1" x14ac:dyDescent="0.25">
      <c r="A113" s="4"/>
      <c r="B113" s="4"/>
      <c r="C113" s="58">
        <f>-3436+(-577)</f>
        <v>-4013</v>
      </c>
      <c r="D113" s="43" t="s">
        <v>92</v>
      </c>
      <c r="E113" s="44" t="s">
        <v>102</v>
      </c>
    </row>
    <row r="114" spans="1:5" s="19" customFormat="1" ht="38.25" x14ac:dyDescent="0.25">
      <c r="A114" s="4"/>
      <c r="B114" s="4"/>
      <c r="C114" s="59">
        <v>-5365</v>
      </c>
      <c r="D114" s="24" t="s">
        <v>93</v>
      </c>
      <c r="E114" s="25" t="s">
        <v>102</v>
      </c>
    </row>
    <row r="115" spans="1:5" s="19" customFormat="1" ht="38.25" x14ac:dyDescent="0.25">
      <c r="A115" s="4"/>
      <c r="B115" s="4"/>
      <c r="C115" s="58">
        <v>-4750</v>
      </c>
      <c r="D115" s="43" t="s">
        <v>94</v>
      </c>
      <c r="E115" s="44" t="s">
        <v>102</v>
      </c>
    </row>
    <row r="116" spans="1:5" s="19" customFormat="1" ht="25.5" x14ac:dyDescent="0.25">
      <c r="A116" s="4"/>
      <c r="B116" s="4"/>
      <c r="C116" s="58">
        <v>-1800</v>
      </c>
      <c r="D116" s="43" t="s">
        <v>95</v>
      </c>
      <c r="E116" s="44" t="s">
        <v>102</v>
      </c>
    </row>
    <row r="117" spans="1:5" ht="48" customHeight="1" x14ac:dyDescent="0.25">
      <c r="A117" s="4"/>
      <c r="B117" s="4"/>
      <c r="C117" s="58">
        <v>-2465</v>
      </c>
      <c r="D117" s="43" t="s">
        <v>96</v>
      </c>
      <c r="E117" s="44" t="s">
        <v>102</v>
      </c>
    </row>
    <row r="118" spans="1:5" ht="75" customHeight="1" x14ac:dyDescent="0.25">
      <c r="A118" s="4"/>
      <c r="B118" s="4"/>
      <c r="C118" s="59">
        <v>-1401</v>
      </c>
      <c r="D118" s="24" t="s">
        <v>97</v>
      </c>
      <c r="E118" s="25" t="s">
        <v>102</v>
      </c>
    </row>
    <row r="119" spans="1:5" s="19" customFormat="1" ht="69" customHeight="1" x14ac:dyDescent="0.25">
      <c r="A119" s="4"/>
      <c r="B119" s="4"/>
      <c r="C119" s="56">
        <v>-10076</v>
      </c>
      <c r="D119" s="38" t="s">
        <v>98</v>
      </c>
      <c r="E119" s="25" t="s">
        <v>102</v>
      </c>
    </row>
    <row r="120" spans="1:5" s="19" customFormat="1" x14ac:dyDescent="0.25">
      <c r="A120" s="4"/>
      <c r="B120" s="4"/>
      <c r="C120" s="15">
        <v>-2915</v>
      </c>
      <c r="D120" s="7" t="s">
        <v>118</v>
      </c>
      <c r="E120" s="8" t="s">
        <v>123</v>
      </c>
    </row>
    <row r="121" spans="1:5" s="19" customFormat="1" ht="25.5" x14ac:dyDescent="0.25">
      <c r="A121" s="4"/>
      <c r="B121" s="4"/>
      <c r="C121" s="15">
        <v>-1126</v>
      </c>
      <c r="D121" s="7" t="s">
        <v>117</v>
      </c>
      <c r="E121" s="8" t="s">
        <v>123</v>
      </c>
    </row>
    <row r="122" spans="1:5" s="19" customFormat="1" ht="25.5" x14ac:dyDescent="0.25">
      <c r="A122" s="4"/>
      <c r="B122" s="4"/>
      <c r="C122" s="15">
        <v>-213</v>
      </c>
      <c r="D122" s="7" t="s">
        <v>119</v>
      </c>
      <c r="E122" s="8" t="s">
        <v>123</v>
      </c>
    </row>
    <row r="123" spans="1:5" s="19" customFormat="1" ht="25.5" x14ac:dyDescent="0.25">
      <c r="A123" s="4"/>
      <c r="B123" s="4"/>
      <c r="C123" s="15">
        <v>-2649</v>
      </c>
      <c r="D123" s="7" t="s">
        <v>120</v>
      </c>
      <c r="E123" s="8" t="s">
        <v>123</v>
      </c>
    </row>
    <row r="124" spans="1:5" s="19" customFormat="1" ht="25.5" x14ac:dyDescent="0.25">
      <c r="A124" s="4"/>
      <c r="B124" s="4"/>
      <c r="C124" s="15">
        <v>-400</v>
      </c>
      <c r="D124" s="7" t="s">
        <v>113</v>
      </c>
      <c r="E124" s="8" t="s">
        <v>123</v>
      </c>
    </row>
    <row r="125" spans="1:5" s="19" customFormat="1" ht="39" thickBot="1" x14ac:dyDescent="0.3">
      <c r="A125" s="27"/>
      <c r="B125" s="27"/>
      <c r="C125" s="62">
        <f>-(1271+642)</f>
        <v>-1913</v>
      </c>
      <c r="D125" s="33" t="s">
        <v>122</v>
      </c>
      <c r="E125" s="34" t="s">
        <v>123</v>
      </c>
    </row>
    <row r="126" spans="1:5" s="19" customFormat="1" x14ac:dyDescent="0.25">
      <c r="A126" s="52"/>
      <c r="B126" s="52"/>
      <c r="C126" s="57"/>
      <c r="D126" s="54"/>
      <c r="E126" s="55"/>
    </row>
    <row r="127" spans="1:5" s="19" customFormat="1" ht="18.75" customHeight="1" thickBot="1" x14ac:dyDescent="0.3">
      <c r="A127" s="52"/>
      <c r="B127" s="52"/>
      <c r="C127" s="57"/>
      <c r="D127" s="54"/>
      <c r="E127" s="55"/>
    </row>
    <row r="128" spans="1:5" s="19" customFormat="1" ht="26.25" thickBot="1" x14ac:dyDescent="0.3">
      <c r="A128" s="1" t="s">
        <v>76</v>
      </c>
      <c r="B128" s="3" t="s">
        <v>1</v>
      </c>
      <c r="C128" s="2" t="s">
        <v>2</v>
      </c>
      <c r="D128" s="2" t="s">
        <v>3</v>
      </c>
      <c r="E128" s="3" t="s">
        <v>4</v>
      </c>
    </row>
    <row r="129" spans="1:5" ht="23.25" customHeight="1" thickBot="1" x14ac:dyDescent="0.3">
      <c r="A129" s="16">
        <v>100000</v>
      </c>
      <c r="B129" s="16">
        <f>A129+C145</f>
        <v>0</v>
      </c>
      <c r="C129" s="70" t="s">
        <v>112</v>
      </c>
      <c r="D129" s="71"/>
      <c r="E129" s="72"/>
    </row>
    <row r="130" spans="1:5" s="19" customFormat="1" ht="51" x14ac:dyDescent="0.25">
      <c r="A130" s="4"/>
      <c r="B130" s="4"/>
      <c r="C130" s="56">
        <f>-(373+581)</f>
        <v>-954</v>
      </c>
      <c r="D130" s="38" t="s">
        <v>116</v>
      </c>
      <c r="E130" s="39" t="s">
        <v>123</v>
      </c>
    </row>
    <row r="131" spans="1:5" s="19" customFormat="1" x14ac:dyDescent="0.25">
      <c r="A131" s="4"/>
      <c r="B131" s="4"/>
      <c r="C131" s="15">
        <v>-5000</v>
      </c>
      <c r="D131" s="7" t="s">
        <v>121</v>
      </c>
      <c r="E131" s="8" t="s">
        <v>123</v>
      </c>
    </row>
    <row r="132" spans="1:5" s="19" customFormat="1" ht="25.5" x14ac:dyDescent="0.25">
      <c r="A132" s="4"/>
      <c r="B132" s="4"/>
      <c r="C132" s="15">
        <v>-2119</v>
      </c>
      <c r="D132" s="7" t="s">
        <v>114</v>
      </c>
      <c r="E132" s="8" t="s">
        <v>123</v>
      </c>
    </row>
    <row r="133" spans="1:5" s="19" customFormat="1" ht="25.5" x14ac:dyDescent="0.25">
      <c r="A133" s="4"/>
      <c r="B133" s="4"/>
      <c r="C133" s="15">
        <v>-3629</v>
      </c>
      <c r="D133" s="7" t="s">
        <v>115</v>
      </c>
      <c r="E133" s="8" t="s">
        <v>123</v>
      </c>
    </row>
    <row r="134" spans="1:5" s="19" customFormat="1" ht="25.5" x14ac:dyDescent="0.25">
      <c r="A134" s="4"/>
      <c r="B134" s="4"/>
      <c r="C134" s="58">
        <v>-1662</v>
      </c>
      <c r="D134" s="43" t="s">
        <v>125</v>
      </c>
      <c r="E134" s="44" t="s">
        <v>123</v>
      </c>
    </row>
    <row r="135" spans="1:5" s="19" customFormat="1" ht="25.5" x14ac:dyDescent="0.25">
      <c r="A135" s="4"/>
      <c r="B135" s="4"/>
      <c r="C135" s="56">
        <v>-3225</v>
      </c>
      <c r="D135" s="38" t="s">
        <v>126</v>
      </c>
      <c r="E135" s="25" t="s">
        <v>136</v>
      </c>
    </row>
    <row r="136" spans="1:5" s="19" customFormat="1" ht="25.5" x14ac:dyDescent="0.25">
      <c r="A136" s="4"/>
      <c r="B136" s="4"/>
      <c r="C136" s="58">
        <v>-2351</v>
      </c>
      <c r="D136" s="43" t="s">
        <v>127</v>
      </c>
      <c r="E136" s="44" t="s">
        <v>136</v>
      </c>
    </row>
    <row r="137" spans="1:5" s="19" customFormat="1" ht="25.5" x14ac:dyDescent="0.25">
      <c r="A137" s="4"/>
      <c r="B137" s="4"/>
      <c r="C137" s="56">
        <v>-4030</v>
      </c>
      <c r="D137" s="24" t="s">
        <v>128</v>
      </c>
      <c r="E137" s="25" t="s">
        <v>136</v>
      </c>
    </row>
    <row r="138" spans="1:5" s="19" customFormat="1" x14ac:dyDescent="0.25">
      <c r="A138" s="4"/>
      <c r="B138" s="4"/>
      <c r="C138" s="58">
        <v>-7988</v>
      </c>
      <c r="D138" s="43" t="s">
        <v>129</v>
      </c>
      <c r="E138" s="44" t="s">
        <v>136</v>
      </c>
    </row>
    <row r="139" spans="1:5" s="19" customFormat="1" ht="25.5" x14ac:dyDescent="0.25">
      <c r="A139" s="4"/>
      <c r="B139" s="4"/>
      <c r="C139" s="56">
        <v>-2228</v>
      </c>
      <c r="D139" s="24" t="s">
        <v>130</v>
      </c>
      <c r="E139" s="44" t="s">
        <v>136</v>
      </c>
    </row>
    <row r="140" spans="1:5" s="19" customFormat="1" x14ac:dyDescent="0.25">
      <c r="A140" s="4"/>
      <c r="B140" s="4"/>
      <c r="C140" s="58">
        <v>-1000</v>
      </c>
      <c r="D140" s="43" t="s">
        <v>131</v>
      </c>
      <c r="E140" s="44" t="s">
        <v>136</v>
      </c>
    </row>
    <row r="141" spans="1:5" s="19" customFormat="1" ht="51" x14ac:dyDescent="0.25">
      <c r="A141" s="4"/>
      <c r="B141" s="4"/>
      <c r="C141" s="56">
        <v>-990</v>
      </c>
      <c r="D141" s="24" t="s">
        <v>134</v>
      </c>
      <c r="E141" s="25" t="s">
        <v>136</v>
      </c>
    </row>
    <row r="142" spans="1:5" s="19" customFormat="1" ht="25.5" x14ac:dyDescent="0.25">
      <c r="A142" s="4"/>
      <c r="B142" s="4"/>
      <c r="C142" s="58">
        <v>-1773</v>
      </c>
      <c r="D142" s="43" t="s">
        <v>143</v>
      </c>
      <c r="E142" s="44" t="s">
        <v>149</v>
      </c>
    </row>
    <row r="143" spans="1:5" s="19" customFormat="1" ht="25.5" x14ac:dyDescent="0.25">
      <c r="A143" s="4"/>
      <c r="B143" s="4"/>
      <c r="C143" s="56">
        <v>2624</v>
      </c>
      <c r="D143" s="24" t="s">
        <v>150</v>
      </c>
      <c r="E143" s="39" t="s">
        <v>152</v>
      </c>
    </row>
    <row r="144" spans="1:5" s="19" customFormat="1" ht="39" thickBot="1" x14ac:dyDescent="0.3">
      <c r="A144" s="4"/>
      <c r="B144" s="4"/>
      <c r="C144" s="63">
        <v>-3792</v>
      </c>
      <c r="D144" s="9" t="s">
        <v>163</v>
      </c>
      <c r="E144" s="10" t="s">
        <v>173</v>
      </c>
    </row>
    <row r="145" spans="1:5" s="19" customFormat="1" ht="21.75" customHeight="1" thickTop="1" thickBot="1" x14ac:dyDescent="0.3">
      <c r="A145" s="27"/>
      <c r="B145" s="28"/>
      <c r="C145" s="12">
        <f>SUM(C108:C144)</f>
        <v>-100000</v>
      </c>
      <c r="D145" s="13"/>
      <c r="E145" s="14"/>
    </row>
    <row r="146" spans="1:5" s="19" customFormat="1" x14ac:dyDescent="0.25"/>
    <row r="147" spans="1:5" s="19" customFormat="1" x14ac:dyDescent="0.25"/>
    <row r="148" spans="1:5" s="19" customFormat="1" x14ac:dyDescent="0.25"/>
    <row r="149" spans="1:5" s="19" customFormat="1" x14ac:dyDescent="0.25"/>
    <row r="150" spans="1:5" s="19" customFormat="1" x14ac:dyDescent="0.25"/>
    <row r="151" spans="1:5" s="19" customFormat="1" x14ac:dyDescent="0.25"/>
    <row r="152" spans="1:5" s="19" customFormat="1" x14ac:dyDescent="0.25"/>
    <row r="153" spans="1:5" s="19" customFormat="1" x14ac:dyDescent="0.25"/>
    <row r="154" spans="1:5" s="19" customFormat="1" x14ac:dyDescent="0.25"/>
    <row r="155" spans="1:5" s="19" customFormat="1" x14ac:dyDescent="0.25"/>
    <row r="156" spans="1:5" s="19" customFormat="1" x14ac:dyDescent="0.25"/>
    <row r="157" spans="1:5" s="19" customFormat="1" x14ac:dyDescent="0.25"/>
    <row r="158" spans="1:5" s="19" customFormat="1" x14ac:dyDescent="0.25"/>
    <row r="159" spans="1:5" s="19" customFormat="1" x14ac:dyDescent="0.25"/>
    <row r="160" spans="1:5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</sheetData>
  <mergeCells count="5">
    <mergeCell ref="C5:E5"/>
    <mergeCell ref="C107:E107"/>
    <mergeCell ref="C56:E56"/>
    <mergeCell ref="C82:E82"/>
    <mergeCell ref="C129:E129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Footer>&amp;C&amp;P</oddFooter>
  </headerFooter>
  <rowBreaks count="3" manualBreakCount="3">
    <brk id="25" max="4" man="1"/>
    <brk id="79" max="4" man="1"/>
    <brk id="1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dannhoferovair</cp:lastModifiedBy>
  <cp:lastPrinted>2018-05-29T11:23:12Z</cp:lastPrinted>
  <dcterms:created xsi:type="dcterms:W3CDTF">2017-01-02T13:21:21Z</dcterms:created>
  <dcterms:modified xsi:type="dcterms:W3CDTF">2018-05-29T11:23:17Z</dcterms:modified>
</cp:coreProperties>
</file>