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2015-12-TITUL" sheetId="1" r:id="rId1"/>
    <sheet name="2015 - 12" sheetId="2" r:id="rId2"/>
  </sheets>
  <definedNames>
    <definedName name="_xlnm.Print_Titles" localSheetId="1">'2015 - 12'!$3:$5</definedName>
    <definedName name="_xlnm.Print_Area" localSheetId="1">'2015 - 12'!$A$1:$R$309</definedName>
    <definedName name="_xlnm.Print_Area" localSheetId="0">'2015-12-TITUL'!$A$1:$F$42</definedName>
    <definedName name="Z_20A1F1C0_FB4C_11D8_8643_00E01835F52E_.wvu.PrintArea" localSheetId="1" hidden="1">'2015 - 12'!$A$2:$Q$309</definedName>
    <definedName name="Z_20A1F1C0_FB4C_11D8_8643_00E01835F52E_.wvu.PrintArea" localSheetId="0" hidden="1">'2015-12-TITUL'!$A$3:$E$41</definedName>
  </definedNames>
  <calcPr calcId="145621" calcMode="manual"/>
</workbook>
</file>

<file path=xl/calcChain.xml><?xml version="1.0" encoding="utf-8"?>
<calcChain xmlns="http://schemas.openxmlformats.org/spreadsheetml/2006/main">
  <c r="L114" i="2" l="1"/>
  <c r="L279" i="2"/>
  <c r="D31" i="1"/>
  <c r="D6" i="1"/>
  <c r="D42" i="1" s="1"/>
  <c r="M309" i="2" l="1"/>
  <c r="M308" i="2"/>
  <c r="L307" i="2"/>
  <c r="K307" i="2"/>
  <c r="M307" i="2" s="1"/>
  <c r="J307" i="2"/>
  <c r="I307" i="2"/>
  <c r="H307" i="2"/>
  <c r="G307" i="2"/>
  <c r="F307" i="2"/>
  <c r="E307" i="2"/>
  <c r="M306" i="2"/>
  <c r="E306" i="2"/>
  <c r="M305" i="2"/>
  <c r="E305" i="2"/>
  <c r="M304" i="2"/>
  <c r="E304" i="2"/>
  <c r="M303" i="2"/>
  <c r="E303" i="2"/>
  <c r="M302" i="2"/>
  <c r="E302" i="2"/>
  <c r="L301" i="2"/>
  <c r="K301" i="2"/>
  <c r="J301" i="2"/>
  <c r="I301" i="2"/>
  <c r="I300" i="2" s="1"/>
  <c r="H301" i="2"/>
  <c r="H300" i="2" s="1"/>
  <c r="G301" i="2"/>
  <c r="F301" i="2"/>
  <c r="G300" i="2"/>
  <c r="F300" i="2"/>
  <c r="M299" i="2"/>
  <c r="E299" i="2"/>
  <c r="M298" i="2"/>
  <c r="E298" i="2"/>
  <c r="M297" i="2"/>
  <c r="E297" i="2"/>
  <c r="M296" i="2"/>
  <c r="E296" i="2"/>
  <c r="M295" i="2"/>
  <c r="E295" i="2"/>
  <c r="M294" i="2"/>
  <c r="E294" i="2"/>
  <c r="M293" i="2"/>
  <c r="E293" i="2"/>
  <c r="L292" i="2"/>
  <c r="K292" i="2"/>
  <c r="J292" i="2"/>
  <c r="I292" i="2"/>
  <c r="H292" i="2"/>
  <c r="G292" i="2"/>
  <c r="F292" i="2"/>
  <c r="M290" i="2"/>
  <c r="E290" i="2"/>
  <c r="M289" i="2"/>
  <c r="E289" i="2"/>
  <c r="E288" i="2" s="1"/>
  <c r="L288" i="2"/>
  <c r="M288" i="2" s="1"/>
  <c r="K288" i="2"/>
  <c r="K287" i="2" s="1"/>
  <c r="J288" i="2"/>
  <c r="J287" i="2" s="1"/>
  <c r="I288" i="2"/>
  <c r="H288" i="2"/>
  <c r="H287" i="2" s="1"/>
  <c r="G288" i="2"/>
  <c r="G287" i="2" s="1"/>
  <c r="F288" i="2"/>
  <c r="F287" i="2" s="1"/>
  <c r="I287" i="2"/>
  <c r="M286" i="2"/>
  <c r="E286" i="2"/>
  <c r="M285" i="2"/>
  <c r="E285" i="2"/>
  <c r="M284" i="2"/>
  <c r="E284" i="2"/>
  <c r="M283" i="2"/>
  <c r="E283" i="2"/>
  <c r="M282" i="2"/>
  <c r="E282" i="2"/>
  <c r="M281" i="2"/>
  <c r="E281" i="2"/>
  <c r="M280" i="2"/>
  <c r="E280" i="2"/>
  <c r="M279" i="2"/>
  <c r="K279" i="2"/>
  <c r="J279" i="2"/>
  <c r="I279" i="2"/>
  <c r="H279" i="2"/>
  <c r="G279" i="2"/>
  <c r="F279" i="2"/>
  <c r="E279" i="2"/>
  <c r="E275" i="2" s="1"/>
  <c r="M277" i="2"/>
  <c r="E277" i="2"/>
  <c r="L276" i="2"/>
  <c r="K276" i="2"/>
  <c r="J276" i="2"/>
  <c r="I276" i="2"/>
  <c r="H276" i="2"/>
  <c r="H275" i="2" s="1"/>
  <c r="G276" i="2"/>
  <c r="G275" i="2" s="1"/>
  <c r="F276" i="2"/>
  <c r="F275" i="2" s="1"/>
  <c r="E276" i="2"/>
  <c r="L275" i="2"/>
  <c r="K275" i="2"/>
  <c r="M274" i="2"/>
  <c r="M273" i="2"/>
  <c r="E273" i="2"/>
  <c r="L272" i="2"/>
  <c r="M272" i="2" s="1"/>
  <c r="K272" i="2"/>
  <c r="J272" i="2"/>
  <c r="I272" i="2"/>
  <c r="H272" i="2"/>
  <c r="G272" i="2"/>
  <c r="F272" i="2"/>
  <c r="E272" i="2"/>
  <c r="E271" i="2"/>
  <c r="E267" i="2" s="1"/>
  <c r="M270" i="2"/>
  <c r="E270" i="2"/>
  <c r="M269" i="2"/>
  <c r="M268" i="2"/>
  <c r="E268" i="2"/>
  <c r="L267" i="2"/>
  <c r="K267" i="2"/>
  <c r="J267" i="2"/>
  <c r="I267" i="2"/>
  <c r="H267" i="2"/>
  <c r="G267" i="2"/>
  <c r="F267" i="2"/>
  <c r="M266" i="2"/>
  <c r="E266" i="2"/>
  <c r="M265" i="2"/>
  <c r="E265" i="2"/>
  <c r="E264" i="2"/>
  <c r="M263" i="2"/>
  <c r="E263" i="2"/>
  <c r="M262" i="2"/>
  <c r="E262" i="2"/>
  <c r="M261" i="2"/>
  <c r="E261" i="2"/>
  <c r="M260" i="2"/>
  <c r="E260" i="2"/>
  <c r="M259" i="2"/>
  <c r="E259" i="2"/>
  <c r="L258" i="2"/>
  <c r="M258" i="2" s="1"/>
  <c r="K258" i="2"/>
  <c r="J258" i="2"/>
  <c r="I258" i="2"/>
  <c r="H258" i="2"/>
  <c r="G258" i="2"/>
  <c r="F258" i="2"/>
  <c r="E258" i="2"/>
  <c r="M257" i="2"/>
  <c r="E257" i="2"/>
  <c r="M256" i="2"/>
  <c r="E256" i="2"/>
  <c r="M255" i="2"/>
  <c r="E255" i="2"/>
  <c r="M254" i="2"/>
  <c r="E254" i="2"/>
  <c r="M253" i="2"/>
  <c r="E253" i="2"/>
  <c r="M252" i="2"/>
  <c r="E252" i="2"/>
  <c r="M251" i="2"/>
  <c r="M250" i="2"/>
  <c r="E250" i="2"/>
  <c r="M249" i="2"/>
  <c r="E249" i="2"/>
  <c r="M248" i="2"/>
  <c r="E248" i="2"/>
  <c r="M247" i="2"/>
  <c r="E247" i="2"/>
  <c r="M246" i="2"/>
  <c r="E246" i="2"/>
  <c r="M245" i="2"/>
  <c r="E245" i="2"/>
  <c r="M244" i="2"/>
  <c r="E244" i="2"/>
  <c r="E243" i="2"/>
  <c r="M242" i="2"/>
  <c r="E242" i="2"/>
  <c r="L241" i="2"/>
  <c r="K241" i="2"/>
  <c r="J241" i="2"/>
  <c r="I241" i="2"/>
  <c r="H241" i="2"/>
  <c r="G241" i="2"/>
  <c r="F241" i="2"/>
  <c r="M240" i="2"/>
  <c r="E240" i="2"/>
  <c r="L239" i="2"/>
  <c r="M239" i="2" s="1"/>
  <c r="K239" i="2"/>
  <c r="J239" i="2"/>
  <c r="I239" i="2"/>
  <c r="H239" i="2"/>
  <c r="G239" i="2"/>
  <c r="F239" i="2"/>
  <c r="E239" i="2"/>
  <c r="M238" i="2"/>
  <c r="E238" i="2"/>
  <c r="L237" i="2"/>
  <c r="K237" i="2"/>
  <c r="J237" i="2"/>
  <c r="I237" i="2"/>
  <c r="H237" i="2"/>
  <c r="G237" i="2"/>
  <c r="F237" i="2"/>
  <c r="E237" i="2"/>
  <c r="E236" i="2"/>
  <c r="E235" i="2" s="1"/>
  <c r="L235" i="2"/>
  <c r="K235" i="2"/>
  <c r="J235" i="2"/>
  <c r="I235" i="2"/>
  <c r="H235" i="2"/>
  <c r="G235" i="2"/>
  <c r="F235" i="2"/>
  <c r="M234" i="2"/>
  <c r="E234" i="2"/>
  <c r="M233" i="2"/>
  <c r="E233" i="2"/>
  <c r="M232" i="2"/>
  <c r="E232" i="2"/>
  <c r="M231" i="2"/>
  <c r="E231" i="2"/>
  <c r="M230" i="2"/>
  <c r="E230" i="2"/>
  <c r="M229" i="2"/>
  <c r="E229" i="2"/>
  <c r="L228" i="2"/>
  <c r="K228" i="2"/>
  <c r="J228" i="2"/>
  <c r="I228" i="2"/>
  <c r="H228" i="2"/>
  <c r="G228" i="2"/>
  <c r="F228" i="2"/>
  <c r="M227" i="2"/>
  <c r="E227" i="2"/>
  <c r="E226" i="2" s="1"/>
  <c r="L226" i="2"/>
  <c r="M226" i="2" s="1"/>
  <c r="K226" i="2"/>
  <c r="J226" i="2"/>
  <c r="I226" i="2"/>
  <c r="H226" i="2"/>
  <c r="G226" i="2"/>
  <c r="F226" i="2"/>
  <c r="M225" i="2"/>
  <c r="E225" i="2"/>
  <c r="E224" i="2"/>
  <c r="L223" i="2"/>
  <c r="K223" i="2"/>
  <c r="M223" i="2" s="1"/>
  <c r="J223" i="2"/>
  <c r="I223" i="2"/>
  <c r="H223" i="2"/>
  <c r="G223" i="2"/>
  <c r="F223" i="2"/>
  <c r="M222" i="2"/>
  <c r="E222" i="2"/>
  <c r="L221" i="2"/>
  <c r="K221" i="2"/>
  <c r="J221" i="2"/>
  <c r="I221" i="2"/>
  <c r="H221" i="2"/>
  <c r="G221" i="2"/>
  <c r="F221" i="2"/>
  <c r="M220" i="2"/>
  <c r="E220" i="2"/>
  <c r="M219" i="2"/>
  <c r="E219" i="2"/>
  <c r="M218" i="2"/>
  <c r="E218" i="2"/>
  <c r="E215" i="2" s="1"/>
  <c r="M217" i="2"/>
  <c r="E217" i="2"/>
  <c r="E216" i="2"/>
  <c r="L215" i="2"/>
  <c r="K215" i="2"/>
  <c r="J215" i="2"/>
  <c r="I215" i="2"/>
  <c r="H215" i="2"/>
  <c r="G215" i="2"/>
  <c r="G212" i="2" s="1"/>
  <c r="F215" i="2"/>
  <c r="M214" i="2"/>
  <c r="E214" i="2"/>
  <c r="E213" i="2" s="1"/>
  <c r="L213" i="2"/>
  <c r="K213" i="2"/>
  <c r="J213" i="2"/>
  <c r="I213" i="2"/>
  <c r="H213" i="2"/>
  <c r="G213" i="2"/>
  <c r="K212" i="2"/>
  <c r="M211" i="2"/>
  <c r="E211" i="2"/>
  <c r="M210" i="2"/>
  <c r="L210" i="2"/>
  <c r="K210" i="2"/>
  <c r="J210" i="2"/>
  <c r="I210" i="2"/>
  <c r="H210" i="2"/>
  <c r="G210" i="2"/>
  <c r="F210" i="2"/>
  <c r="E210" i="2"/>
  <c r="M209" i="2"/>
  <c r="E209" i="2"/>
  <c r="M208" i="2"/>
  <c r="E208" i="2"/>
  <c r="M207" i="2"/>
  <c r="E207" i="2"/>
  <c r="M206" i="2"/>
  <c r="E206" i="2"/>
  <c r="M205" i="2"/>
  <c r="E205" i="2"/>
  <c r="M204" i="2"/>
  <c r="E204" i="2"/>
  <c r="M203" i="2"/>
  <c r="E203" i="2"/>
  <c r="M202" i="2"/>
  <c r="E202" i="2"/>
  <c r="A202" i="2"/>
  <c r="A203" i="2" s="1"/>
  <c r="A204" i="2" s="1"/>
  <c r="A205" i="2" s="1"/>
  <c r="M201" i="2"/>
  <c r="E201" i="2"/>
  <c r="M200" i="2"/>
  <c r="E200" i="2"/>
  <c r="M199" i="2"/>
  <c r="E199" i="2"/>
  <c r="M198" i="2"/>
  <c r="E198" i="2"/>
  <c r="E197" i="2"/>
  <c r="M196" i="2"/>
  <c r="E196" i="2"/>
  <c r="A196" i="2"/>
  <c r="A197" i="2" s="1"/>
  <c r="A198" i="2" s="1"/>
  <c r="A199" i="2" s="1"/>
  <c r="A200" i="2" s="1"/>
  <c r="M195" i="2"/>
  <c r="E195" i="2"/>
  <c r="M194" i="2"/>
  <c r="E194" i="2"/>
  <c r="M193" i="2"/>
  <c r="E193" i="2"/>
  <c r="E192" i="2"/>
  <c r="M191" i="2"/>
  <c r="E191" i="2"/>
  <c r="M190" i="2"/>
  <c r="E190" i="2"/>
  <c r="E189" i="2"/>
  <c r="A189" i="2"/>
  <c r="A190" i="2" s="1"/>
  <c r="A191" i="2" s="1"/>
  <c r="A192" i="2" s="1"/>
  <c r="A193" i="2" s="1"/>
  <c r="A194" i="2" s="1"/>
  <c r="M188" i="2"/>
  <c r="E188" i="2"/>
  <c r="M187" i="2"/>
  <c r="E187" i="2"/>
  <c r="M186" i="2"/>
  <c r="E186" i="2"/>
  <c r="M185" i="2"/>
  <c r="E185" i="2"/>
  <c r="M184" i="2"/>
  <c r="E184" i="2"/>
  <c r="M183" i="2"/>
  <c r="E183" i="2"/>
  <c r="A183" i="2"/>
  <c r="A184" i="2" s="1"/>
  <c r="A185" i="2" s="1"/>
  <c r="A186" i="2" s="1"/>
  <c r="A187" i="2" s="1"/>
  <c r="M182" i="2"/>
  <c r="E182" i="2"/>
  <c r="M181" i="2"/>
  <c r="E181" i="2"/>
  <c r="M180" i="2"/>
  <c r="E180" i="2"/>
  <c r="M179" i="2"/>
  <c r="E179" i="2"/>
  <c r="M178" i="2"/>
  <c r="E178" i="2"/>
  <c r="E177" i="2"/>
  <c r="M176" i="2"/>
  <c r="E176" i="2"/>
  <c r="M175" i="2"/>
  <c r="E175" i="2"/>
  <c r="M174" i="2"/>
  <c r="E174" i="2"/>
  <c r="M173" i="2"/>
  <c r="E173" i="2"/>
  <c r="M172" i="2"/>
  <c r="E172" i="2"/>
  <c r="M171" i="2"/>
  <c r="E171" i="2"/>
  <c r="M170" i="2"/>
  <c r="E170" i="2"/>
  <c r="M169" i="2"/>
  <c r="E169" i="2"/>
  <c r="M168" i="2"/>
  <c r="E168" i="2"/>
  <c r="M167" i="2"/>
  <c r="E167" i="2"/>
  <c r="M166" i="2"/>
  <c r="E166" i="2"/>
  <c r="M165" i="2"/>
  <c r="E165" i="2"/>
  <c r="M164" i="2"/>
  <c r="E164" i="2"/>
  <c r="E163" i="2"/>
  <c r="M162" i="2"/>
  <c r="E162" i="2"/>
  <c r="M161" i="2"/>
  <c r="E161" i="2"/>
  <c r="M160" i="2"/>
  <c r="E160" i="2"/>
  <c r="M159" i="2"/>
  <c r="E159" i="2"/>
  <c r="M158" i="2"/>
  <c r="E158" i="2"/>
  <c r="E157" i="2"/>
  <c r="M156" i="2"/>
  <c r="E156" i="2"/>
  <c r="M155" i="2"/>
  <c r="E155" i="2"/>
  <c r="M154" i="2"/>
  <c r="E154" i="2"/>
  <c r="M153" i="2"/>
  <c r="E153" i="2"/>
  <c r="M152" i="2"/>
  <c r="E152" i="2"/>
  <c r="E151" i="2"/>
  <c r="M150" i="2"/>
  <c r="E150" i="2"/>
  <c r="M149" i="2"/>
  <c r="E149" i="2"/>
  <c r="M148" i="2"/>
  <c r="E148" i="2"/>
  <c r="M147" i="2"/>
  <c r="E147" i="2"/>
  <c r="M146" i="2"/>
  <c r="E146" i="2"/>
  <c r="M145" i="2"/>
  <c r="E145" i="2"/>
  <c r="M144" i="2"/>
  <c r="E144" i="2"/>
  <c r="E143" i="2"/>
  <c r="M142" i="2"/>
  <c r="E142" i="2"/>
  <c r="E141" i="2"/>
  <c r="M140" i="2"/>
  <c r="E140" i="2"/>
  <c r="M139" i="2"/>
  <c r="E139" i="2"/>
  <c r="M138" i="2"/>
  <c r="E138" i="2"/>
  <c r="M137" i="2"/>
  <c r="E137" i="2"/>
  <c r="M136" i="2"/>
  <c r="E136" i="2"/>
  <c r="M135" i="2"/>
  <c r="E135" i="2"/>
  <c r="M134" i="2"/>
  <c r="E134" i="2"/>
  <c r="M133" i="2"/>
  <c r="E133" i="2"/>
  <c r="M132" i="2"/>
  <c r="E132" i="2"/>
  <c r="M131" i="2"/>
  <c r="E131" i="2"/>
  <c r="M130" i="2"/>
  <c r="E130" i="2"/>
  <c r="E129" i="2"/>
  <c r="M128" i="2"/>
  <c r="E128" i="2"/>
  <c r="M127" i="2"/>
  <c r="E127" i="2"/>
  <c r="M126" i="2"/>
  <c r="E126" i="2"/>
  <c r="M125" i="2"/>
  <c r="E125" i="2"/>
  <c r="M124" i="2"/>
  <c r="E124" i="2"/>
  <c r="M123" i="2"/>
  <c r="E123" i="2"/>
  <c r="E122" i="2"/>
  <c r="M121" i="2"/>
  <c r="E121" i="2"/>
  <c r="M120" i="2"/>
  <c r="E120" i="2"/>
  <c r="E119" i="2"/>
  <c r="M118" i="2"/>
  <c r="E118" i="2"/>
  <c r="M117" i="2"/>
  <c r="E117" i="2"/>
  <c r="E114" i="2" s="1"/>
  <c r="E116" i="2"/>
  <c r="M115" i="2"/>
  <c r="E115" i="2"/>
  <c r="M114" i="2"/>
  <c r="K114" i="2"/>
  <c r="J114" i="2"/>
  <c r="I114" i="2"/>
  <c r="H114" i="2"/>
  <c r="G114" i="2"/>
  <c r="F114" i="2"/>
  <c r="M112" i="2"/>
  <c r="E112" i="2"/>
  <c r="M111" i="2"/>
  <c r="E111" i="2"/>
  <c r="M110" i="2"/>
  <c r="E110" i="2"/>
  <c r="M109" i="2"/>
  <c r="E109" i="2"/>
  <c r="M108" i="2"/>
  <c r="E108" i="2"/>
  <c r="M107" i="2"/>
  <c r="E107" i="2"/>
  <c r="E106" i="2"/>
  <c r="M105" i="2"/>
  <c r="E105" i="2"/>
  <c r="M104" i="2"/>
  <c r="E104" i="2"/>
  <c r="M103" i="2"/>
  <c r="E103" i="2"/>
  <c r="M102" i="2"/>
  <c r="E102" i="2"/>
  <c r="M101" i="2"/>
  <c r="E101" i="2"/>
  <c r="M100" i="2"/>
  <c r="E100" i="2"/>
  <c r="M99" i="2"/>
  <c r="E99" i="2"/>
  <c r="M98" i="2"/>
  <c r="E98" i="2"/>
  <c r="M97" i="2"/>
  <c r="E97" i="2"/>
  <c r="M96" i="2"/>
  <c r="E96" i="2"/>
  <c r="M95" i="2"/>
  <c r="E95" i="2"/>
  <c r="M94" i="2"/>
  <c r="E94" i="2"/>
  <c r="M93" i="2"/>
  <c r="E93" i="2"/>
  <c r="M92" i="2"/>
  <c r="E92" i="2"/>
  <c r="M91" i="2"/>
  <c r="E91" i="2"/>
  <c r="M90" i="2"/>
  <c r="E90" i="2"/>
  <c r="M89" i="2"/>
  <c r="E89" i="2"/>
  <c r="M88" i="2"/>
  <c r="E88" i="2"/>
  <c r="M87" i="2"/>
  <c r="E87" i="2"/>
  <c r="M86" i="2"/>
  <c r="E86" i="2"/>
  <c r="M85" i="2"/>
  <c r="E85" i="2"/>
  <c r="E84" i="2"/>
  <c r="M83" i="2"/>
  <c r="E83" i="2"/>
  <c r="E82" i="2"/>
  <c r="M81" i="2"/>
  <c r="E81" i="2"/>
  <c r="L80" i="2"/>
  <c r="M80" i="2" s="1"/>
  <c r="K80" i="2"/>
  <c r="J80" i="2"/>
  <c r="I80" i="2"/>
  <c r="H80" i="2"/>
  <c r="G80" i="2"/>
  <c r="F80" i="2"/>
  <c r="E80" i="2"/>
  <c r="E79" i="2"/>
  <c r="L78" i="2"/>
  <c r="K78" i="2"/>
  <c r="J78" i="2"/>
  <c r="I78" i="2"/>
  <c r="H78" i="2"/>
  <c r="G78" i="2"/>
  <c r="F78" i="2"/>
  <c r="E78" i="2"/>
  <c r="M77" i="2"/>
  <c r="E77" i="2"/>
  <c r="L76" i="2"/>
  <c r="K76" i="2"/>
  <c r="J76" i="2"/>
  <c r="I76" i="2"/>
  <c r="H76" i="2"/>
  <c r="G76" i="2"/>
  <c r="F76" i="2"/>
  <c r="E76" i="2"/>
  <c r="M75" i="2"/>
  <c r="E75" i="2"/>
  <c r="M74" i="2"/>
  <c r="E74" i="2"/>
  <c r="M73" i="2"/>
  <c r="E73" i="2"/>
  <c r="L72" i="2"/>
  <c r="K72" i="2"/>
  <c r="J72" i="2"/>
  <c r="I72" i="2"/>
  <c r="H72" i="2"/>
  <c r="G72" i="2"/>
  <c r="F72" i="2"/>
  <c r="M71" i="2"/>
  <c r="E71" i="2"/>
  <c r="M70" i="2"/>
  <c r="E70" i="2"/>
  <c r="M69" i="2"/>
  <c r="E69" i="2"/>
  <c r="M68" i="2"/>
  <c r="E68" i="2"/>
  <c r="M67" i="2"/>
  <c r="E67" i="2"/>
  <c r="M66" i="2"/>
  <c r="E66" i="2"/>
  <c r="M65" i="2"/>
  <c r="E65" i="2"/>
  <c r="M64" i="2"/>
  <c r="E64" i="2"/>
  <c r="M63" i="2"/>
  <c r="E63" i="2"/>
  <c r="M62" i="2"/>
  <c r="E62" i="2"/>
  <c r="M61" i="2"/>
  <c r="M60" i="2"/>
  <c r="E60" i="2"/>
  <c r="M59" i="2"/>
  <c r="E59" i="2"/>
  <c r="M58" i="2"/>
  <c r="E58" i="2"/>
  <c r="M57" i="2"/>
  <c r="E57" i="2"/>
  <c r="M56" i="2"/>
  <c r="E56" i="2"/>
  <c r="E55" i="2"/>
  <c r="E54" i="2"/>
  <c r="M53" i="2"/>
  <c r="E53" i="2"/>
  <c r="M52" i="2"/>
  <c r="E52" i="2"/>
  <c r="M51" i="2"/>
  <c r="E51" i="2"/>
  <c r="E50" i="2"/>
  <c r="M49" i="2"/>
  <c r="E49" i="2"/>
  <c r="M48" i="2"/>
  <c r="E48" i="2"/>
  <c r="M47" i="2"/>
  <c r="E47" i="2"/>
  <c r="M46" i="2"/>
  <c r="E46" i="2"/>
  <c r="M45" i="2"/>
  <c r="E45" i="2"/>
  <c r="M44" i="2"/>
  <c r="E44" i="2"/>
  <c r="M43" i="2"/>
  <c r="E43" i="2"/>
  <c r="M42" i="2"/>
  <c r="E42" i="2"/>
  <c r="M41" i="2"/>
  <c r="E41" i="2"/>
  <c r="M40" i="2"/>
  <c r="E40" i="2"/>
  <c r="E39" i="2"/>
  <c r="E38" i="2"/>
  <c r="M37" i="2"/>
  <c r="E37" i="2"/>
  <c r="M36" i="2"/>
  <c r="E36" i="2"/>
  <c r="M35" i="2"/>
  <c r="E35" i="2"/>
  <c r="E34" i="2"/>
  <c r="M33" i="2"/>
  <c r="E33" i="2"/>
  <c r="M32" i="2"/>
  <c r="E32" i="2"/>
  <c r="M31" i="2"/>
  <c r="E31" i="2"/>
  <c r="E30" i="2"/>
  <c r="L29" i="2"/>
  <c r="K29" i="2"/>
  <c r="J29" i="2"/>
  <c r="I29" i="2"/>
  <c r="H29" i="2"/>
  <c r="G29" i="2"/>
  <c r="F29" i="2"/>
  <c r="F6" i="2" s="1"/>
  <c r="M28" i="2"/>
  <c r="E28" i="2"/>
  <c r="M27" i="2"/>
  <c r="E27" i="2"/>
  <c r="M26" i="2"/>
  <c r="E26" i="2"/>
  <c r="M25" i="2"/>
  <c r="E25" i="2"/>
  <c r="M24" i="2"/>
  <c r="E24" i="2"/>
  <c r="M23" i="2"/>
  <c r="E23" i="2"/>
  <c r="E22" i="2"/>
  <c r="E7" i="2" s="1"/>
  <c r="E21" i="2"/>
  <c r="M20" i="2"/>
  <c r="E20" i="2"/>
  <c r="M19" i="2"/>
  <c r="E19" i="2"/>
  <c r="M18" i="2"/>
  <c r="E18" i="2"/>
  <c r="M17" i="2"/>
  <c r="E17" i="2"/>
  <c r="M16" i="2"/>
  <c r="E16" i="2"/>
  <c r="M15" i="2"/>
  <c r="E15" i="2"/>
  <c r="M14" i="2"/>
  <c r="E14" i="2"/>
  <c r="M13" i="2"/>
  <c r="E13" i="2"/>
  <c r="M12" i="2"/>
  <c r="E12" i="2"/>
  <c r="M11" i="2"/>
  <c r="E11" i="2"/>
  <c r="M10" i="2"/>
  <c r="E10" i="2"/>
  <c r="M9" i="2"/>
  <c r="E9" i="2"/>
  <c r="M8" i="2"/>
  <c r="E8" i="2"/>
  <c r="L7" i="2"/>
  <c r="K7" i="2"/>
  <c r="J7" i="2"/>
  <c r="I7" i="2"/>
  <c r="H7" i="2"/>
  <c r="G7" i="2"/>
  <c r="F7" i="2"/>
  <c r="J6" i="2"/>
  <c r="F41" i="1"/>
  <c r="E41" i="1"/>
  <c r="F40" i="1"/>
  <c r="E40" i="1"/>
  <c r="E39" i="1"/>
  <c r="D39" i="1"/>
  <c r="C39" i="1"/>
  <c r="F39" i="1" s="1"/>
  <c r="B39" i="1"/>
  <c r="F37" i="1"/>
  <c r="E37" i="1"/>
  <c r="F36" i="1"/>
  <c r="E36" i="1"/>
  <c r="D35" i="1"/>
  <c r="E35" i="1" s="1"/>
  <c r="C35" i="1"/>
  <c r="F35" i="1" s="1"/>
  <c r="B35" i="1"/>
  <c r="F34" i="1"/>
  <c r="E34" i="1"/>
  <c r="F32" i="1"/>
  <c r="C31" i="1"/>
  <c r="B31" i="1"/>
  <c r="B42" i="1" s="1"/>
  <c r="F29" i="1"/>
  <c r="E29" i="1"/>
  <c r="F28" i="1"/>
  <c r="E28" i="1"/>
  <c r="F27" i="1"/>
  <c r="E27" i="1"/>
  <c r="F26" i="1"/>
  <c r="E26" i="1"/>
  <c r="F25" i="1"/>
  <c r="F24" i="1"/>
  <c r="E24" i="1"/>
  <c r="E23" i="1"/>
  <c r="F22" i="1"/>
  <c r="E22" i="1"/>
  <c r="F21" i="1"/>
  <c r="E21" i="1"/>
  <c r="F20" i="1"/>
  <c r="E20" i="1"/>
  <c r="F19" i="1"/>
  <c r="E19" i="1"/>
  <c r="F18" i="1"/>
  <c r="E18" i="1"/>
  <c r="F17" i="1"/>
  <c r="F16" i="1"/>
  <c r="D16" i="1"/>
  <c r="C16" i="1"/>
  <c r="B16" i="1"/>
  <c r="F15" i="1"/>
  <c r="E15" i="1"/>
  <c r="F13" i="1"/>
  <c r="E13" i="1"/>
  <c r="F12" i="1"/>
  <c r="E12" i="1"/>
  <c r="E11" i="1"/>
  <c r="F10" i="1"/>
  <c r="E10" i="1"/>
  <c r="F9" i="1"/>
  <c r="E9" i="1"/>
  <c r="F8" i="1"/>
  <c r="E8" i="1"/>
  <c r="F7" i="1"/>
  <c r="E7" i="1"/>
  <c r="E6" i="1"/>
  <c r="C6" i="1"/>
  <c r="B6" i="1"/>
  <c r="H212" i="2" l="1"/>
  <c r="K6" i="2"/>
  <c r="I212" i="2"/>
  <c r="M228" i="2"/>
  <c r="M237" i="2"/>
  <c r="M267" i="2"/>
  <c r="I275" i="2"/>
  <c r="I6" i="2"/>
  <c r="J212" i="2"/>
  <c r="J312" i="2" s="1"/>
  <c r="M215" i="2"/>
  <c r="M221" i="2"/>
  <c r="M241" i="2"/>
  <c r="M275" i="2"/>
  <c r="M276" i="2"/>
  <c r="M292" i="2"/>
  <c r="G6" i="2"/>
  <c r="H6" i="2"/>
  <c r="E29" i="2"/>
  <c r="L212" i="2"/>
  <c r="M212" i="2" s="1"/>
  <c r="J275" i="2"/>
  <c r="K300" i="2"/>
  <c r="K312" i="2" s="1"/>
  <c r="M7" i="2"/>
  <c r="L6" i="2"/>
  <c r="E31" i="1"/>
  <c r="E221" i="2"/>
  <c r="E228" i="2"/>
  <c r="E241" i="2"/>
  <c r="E292" i="2"/>
  <c r="E287" i="2" s="1"/>
  <c r="C42" i="1"/>
  <c r="E16" i="1"/>
  <c r="F31" i="1"/>
  <c r="E72" i="2"/>
  <c r="E6" i="2" s="1"/>
  <c r="M72" i="2"/>
  <c r="M213" i="2"/>
  <c r="F212" i="2"/>
  <c r="L287" i="2"/>
  <c r="M287" i="2" s="1"/>
  <c r="J300" i="2"/>
  <c r="E301" i="2"/>
  <c r="E300" i="2" s="1"/>
  <c r="F6" i="1"/>
  <c r="M29" i="2"/>
  <c r="M76" i="2"/>
  <c r="E223" i="2"/>
  <c r="M301" i="2"/>
  <c r="L300" i="2"/>
  <c r="E212" i="2" l="1"/>
  <c r="M300" i="2"/>
  <c r="L312" i="2"/>
  <c r="M6" i="2"/>
  <c r="F42" i="1"/>
  <c r="E42" i="1"/>
</calcChain>
</file>

<file path=xl/comments1.xml><?xml version="1.0" encoding="utf-8"?>
<comments xmlns="http://schemas.openxmlformats.org/spreadsheetml/2006/main">
  <authors>
    <author>Jana Muťková Ing.</author>
    <author>Javorek Stanislav</author>
  </authors>
  <commentLis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SŽDC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včetně přeložky ČEZu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0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České dráhy</t>
        </r>
      </text>
    </comment>
    <comment ref="R42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V radě obvodu proběhla změna umístění náhradní výsadby. Na základě toho vystavil projektant žádost na odb. životního prostředí o vydání rozhodnutí na náhradní výsadbu. Po vydání rozhodnutí bude výsledek zapracován do PD a předán objednateli</t>
        </r>
      </text>
    </comment>
    <comment ref="H43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4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50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R51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Jsou zapracovávány výsledky jednání s dotčenými organizacemi-hotovo bude cca za 14 dnů. Následně bude prováděn inženýring. Proběhlo jednání o vícepracích - stanovisko sdělí projektant po návratu Ing. Káni z nemocenské . </t>
        </r>
      </text>
    </comment>
    <comment ref="H6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70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přeložka, ZVB</t>
        </r>
      </text>
    </comment>
    <comment ref="R75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Do rady je dán materiál na uzavření smlouvy na provaděcí PD s firmou SHB. Komplikaci může způsobit přístřešek pro cestující. Pokud bude požadavek SÚ na územní souhlas tak si to važádá 90 dnů.</t>
        </r>
      </text>
    </comment>
    <comment ref="R306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V radě obvodu proběhla změna umístění náhradní výsadby. Na základě toho vystavil projektant žádost na odb. životního prostředí o vydání rozhodnutí na náhradní výsadbu. Po vydání rozhodnutí bude výsledek zapracován do PD a předán objednateli</t>
        </r>
      </text>
    </comment>
  </commentList>
</comments>
</file>

<file path=xl/sharedStrings.xml><?xml version="1.0" encoding="utf-8"?>
<sst xmlns="http://schemas.openxmlformats.org/spreadsheetml/2006/main" count="1944" uniqueCount="898">
  <si>
    <t xml:space="preserve">             Přehled investiční výstavby realizované investičním odborem</t>
  </si>
  <si>
    <t xml:space="preserve">                    (v tis. Kč)</t>
  </si>
  <si>
    <t>Skupina</t>
  </si>
  <si>
    <t xml:space="preserve">             Rozpočet</t>
  </si>
  <si>
    <t>Skutečnost</t>
  </si>
  <si>
    <t xml:space="preserve"> % plnění</t>
  </si>
  <si>
    <t>OdPa</t>
  </si>
  <si>
    <t>schválený</t>
  </si>
  <si>
    <t>upravený</t>
  </si>
  <si>
    <t>na SR</t>
  </si>
  <si>
    <t>na UR</t>
  </si>
  <si>
    <t>2.  PRŮMYSLOVÁ  A OSTATNÍ  ODVĚTVÍ  HOSPODÁŘSTVÍ</t>
  </si>
  <si>
    <t>OdPa - 2212 - Silnice</t>
  </si>
  <si>
    <t>OdPa - 2219 - Ostatní záležitosti pozemních komunikací</t>
  </si>
  <si>
    <t>OdPa - 2221 - Provoz veřejné silniční dopravy</t>
  </si>
  <si>
    <t>OdPa - 2229 - Ostatní záležitosti v silniční dopravě</t>
  </si>
  <si>
    <t>OdPa - 2271 - Ostatní dráhy</t>
  </si>
  <si>
    <t>x</t>
  </si>
  <si>
    <t>OdPa - 2310 - Pitná voda</t>
  </si>
  <si>
    <t xml:space="preserve">OdPa - 2321 - Odvádění a čištění odpadních vod </t>
  </si>
  <si>
    <t xml:space="preserve">                        a nakládání s kaly</t>
  </si>
  <si>
    <t>OdPa - 2334 - Revitalizace říčních systémů</t>
  </si>
  <si>
    <t>3.  SLUŽBY  PRO  OBYVATELSTVO</t>
  </si>
  <si>
    <t>OdPa - 3111 - Předškolní zařízení</t>
  </si>
  <si>
    <t>OdPa - 3113 - Základní školy</t>
  </si>
  <si>
    <t>OdPa - 3314 - Činnosti knihovnické</t>
  </si>
  <si>
    <t>OdPa - 3315 - Činnosti muzeí a galerií</t>
  </si>
  <si>
    <t>OdPa - 3319 - Ostatní záležitosti kultury</t>
  </si>
  <si>
    <t>OdPa - 3412 - Sportovní zařízení v majetku obce</t>
  </si>
  <si>
    <t>OdPa - 3522 - Ostatní nemocnice</t>
  </si>
  <si>
    <t>OdPa - 3529 - Ostatní ústavní péče</t>
  </si>
  <si>
    <t>OdPa - 3612 - Bytové hospodářství</t>
  </si>
  <si>
    <t>OdPa - 3631 - Veřejné osvětlení</t>
  </si>
  <si>
    <t>OdPa - 3639 - Komunální služby a územní rozvoj j.n.</t>
  </si>
  <si>
    <t>OdPa - 3741 - Ochrana druhů a stanovišť</t>
  </si>
  <si>
    <t xml:space="preserve">OdPa - 3744 - Protierozní, protilavinová a protipožární </t>
  </si>
  <si>
    <t xml:space="preserve">                        ochrana</t>
  </si>
  <si>
    <t>4.  SOCIÁLNÍ  VĚCI  A  POLITIKA  ZAMĚSTNANOSTI</t>
  </si>
  <si>
    <t xml:space="preserve">OdPa - 4350 - Domovy pro seniory </t>
  </si>
  <si>
    <t>OdPa - 4357 - Domovy pro osoby se zdrvotním postižením</t>
  </si>
  <si>
    <t xml:space="preserve">                        a domovy se zvláštním režimem</t>
  </si>
  <si>
    <t>5.  BEZPEČNOST  STÁTU  A  PRÁVNÍ  OCHRANA</t>
  </si>
  <si>
    <t>OdPa - 5311 - Bezpečnost a veřejný pořádek</t>
  </si>
  <si>
    <t xml:space="preserve">OdPa - 5522 - Ostatní činnosti v integrovaném </t>
  </si>
  <si>
    <t xml:space="preserve">                        záchranném systému</t>
  </si>
  <si>
    <t>6.  VŠEOBECNÁ  VEŘEJNÁ  SPRÁVA  A  SLUŽBY</t>
  </si>
  <si>
    <t>OdPa - 6171 - Činnost místní správy</t>
  </si>
  <si>
    <t>OdPa - 6409 - Ostatní činnosti jinde nezařazené</t>
  </si>
  <si>
    <t xml:space="preserve">  C e l k e m</t>
  </si>
  <si>
    <t xml:space="preserve">       Přehled investiční výstavby realizované investičním odborem ke dni 31. 12. 2015</t>
  </si>
  <si>
    <r>
      <t xml:space="preserve">finanční údaje uvedeny v </t>
    </r>
    <r>
      <rPr>
        <b/>
        <sz val="10"/>
        <rFont val="Arial"/>
        <family val="2"/>
      </rPr>
      <t>tis. Kč</t>
    </r>
  </si>
  <si>
    <t>Rozpočtové náklady stavby</t>
  </si>
  <si>
    <t>Dosud</t>
  </si>
  <si>
    <t>Rozpočet</t>
  </si>
  <si>
    <t>Plnění</t>
  </si>
  <si>
    <t>Termíny</t>
  </si>
  <si>
    <t>ORG</t>
  </si>
  <si>
    <t>Lok.</t>
  </si>
  <si>
    <t>Dozor</t>
  </si>
  <si>
    <t>Název stavby</t>
  </si>
  <si>
    <t>CELKEM</t>
  </si>
  <si>
    <t>z toho</t>
  </si>
  <si>
    <t>nasml.</t>
  </si>
  <si>
    <t>SR</t>
  </si>
  <si>
    <t>UR</t>
  </si>
  <si>
    <t>1-12</t>
  </si>
  <si>
    <t>%</t>
  </si>
  <si>
    <t>vydání</t>
  </si>
  <si>
    <t>Realizace</t>
  </si>
  <si>
    <t>Kolaud.</t>
  </si>
  <si>
    <t>Poznámka</t>
  </si>
  <si>
    <t>stavební</t>
  </si>
  <si>
    <t>PD</t>
  </si>
  <si>
    <t>ostatní</t>
  </si>
  <si>
    <t>objemy</t>
  </si>
  <si>
    <t>2015</t>
  </si>
  <si>
    <t>k UR</t>
  </si>
  <si>
    <t>ÚR</t>
  </si>
  <si>
    <t>SP</t>
  </si>
  <si>
    <t>PLE</t>
  </si>
  <si>
    <t>Novotný</t>
  </si>
  <si>
    <t>Rekonstrukce MK ul. Karla Svobody</t>
  </si>
  <si>
    <t>08/2007</t>
  </si>
  <si>
    <t>03/2014</t>
  </si>
  <si>
    <t>04/2015-10/2015</t>
  </si>
  <si>
    <r>
      <t>UKONČENO</t>
    </r>
    <r>
      <rPr>
        <sz val="10"/>
        <rFont val="Arial"/>
        <family val="2"/>
        <charset val="238"/>
      </rPr>
      <t xml:space="preserve"> - zkolaudováno</t>
    </r>
  </si>
  <si>
    <t>Hlisníkovská</t>
  </si>
  <si>
    <t>MÚK Místecká - Moravská  (DÚR, DSP)</t>
  </si>
  <si>
    <t>08/2009</t>
  </si>
  <si>
    <t>02/2014</t>
  </si>
  <si>
    <t>2017-2018</t>
  </si>
  <si>
    <t>zpracována prováděcí dokumentace, vydáno SP, nebyly schváleny rozpočtem finance na realizaci stavby</t>
  </si>
  <si>
    <t>OJI</t>
  </si>
  <si>
    <t>Muťková</t>
  </si>
  <si>
    <t>Propojení Pavlovova - Plzeňská</t>
  </si>
  <si>
    <t>09/2011</t>
  </si>
  <si>
    <t>06/2013</t>
  </si>
  <si>
    <t>09/2013-12/2014</t>
  </si>
  <si>
    <t>04/2015</t>
  </si>
  <si>
    <r>
      <t>UKONČENO</t>
    </r>
    <r>
      <rPr>
        <sz val="10"/>
        <rFont val="Arial"/>
        <family val="2"/>
        <charset val="238"/>
      </rPr>
      <t xml:space="preserve"> - předáno na majetkový odbor</t>
    </r>
  </si>
  <si>
    <t>POR</t>
  </si>
  <si>
    <t>Kanclíř</t>
  </si>
  <si>
    <t>SSZ K 4077 Martinovská x Provozní x 1.čs. armádního sboru</t>
  </si>
  <si>
    <t>10/2013</t>
  </si>
  <si>
    <t>10/2015-06/2016</t>
  </si>
  <si>
    <t>07/2016</t>
  </si>
  <si>
    <t>předáno staveniště, 1.11.2015 práce přerušeny - klim. podmínky+podmínky stav. povolení</t>
  </si>
  <si>
    <t>MOP</t>
  </si>
  <si>
    <t>Propojení komunikace hl.nádraží - propojení MK Skladištní</t>
  </si>
  <si>
    <t>08/2014</t>
  </si>
  <si>
    <t>je zpracován IZ - INGPLAN, zadáno zpracování DÚR, DSP vydáno SP pro část Terminál Jirská, je požádáno o ÚR část Skladištní</t>
  </si>
  <si>
    <t>VIT</t>
  </si>
  <si>
    <t>Komunikace a chodníky ul. Sirotčí</t>
  </si>
  <si>
    <t>03/2013</t>
  </si>
  <si>
    <t>12/2013</t>
  </si>
  <si>
    <t>09/2014-11/2014</t>
  </si>
  <si>
    <t>01/2015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</si>
  <si>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kolaudace 01/2015</t>
    </r>
  </si>
  <si>
    <t xml:space="preserve">Rekonstrukce ul. Nádražní </t>
  </si>
  <si>
    <t>07/2014</t>
  </si>
  <si>
    <t>09/2014</t>
  </si>
  <si>
    <t>04/2015-02/2017</t>
  </si>
  <si>
    <t>03/2017</t>
  </si>
  <si>
    <t>stavba zahájena 04/2015, probíhá realizace stavby</t>
  </si>
  <si>
    <t>Prodloužená ul. Ruská</t>
  </si>
  <si>
    <t>02/2012</t>
  </si>
  <si>
    <t>06/2012</t>
  </si>
  <si>
    <t>10/2012-11/2014</t>
  </si>
  <si>
    <t>12/2014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</si>
  <si>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</rPr>
      <t>- zkolaudováno</t>
    </r>
  </si>
  <si>
    <t>Tramvajové mosty ul. Plzeňská</t>
  </si>
  <si>
    <t>06/2014</t>
  </si>
  <si>
    <t>2016-2017</t>
  </si>
  <si>
    <t>2018</t>
  </si>
  <si>
    <t>probíhá výběrové řízení na zhotovitele stavby</t>
  </si>
  <si>
    <t>MHH</t>
  </si>
  <si>
    <t>MÚK Mariánskohorská-ul. Sokola Tůmy I.etapa</t>
  </si>
  <si>
    <t>07/1999</t>
  </si>
  <si>
    <t>Dohoda o ukončení, ukončeno</t>
  </si>
  <si>
    <t>Žáčková</t>
  </si>
  <si>
    <t>Komunikace v areálu bývalé nemocnice Zábřeh</t>
  </si>
  <si>
    <t>05/2015</t>
  </si>
  <si>
    <t>07/2015</t>
  </si>
  <si>
    <t>10/2015-10/2016</t>
  </si>
  <si>
    <t>11/2016</t>
  </si>
  <si>
    <t>vybrán zhotovitel na základě VZ</t>
  </si>
  <si>
    <t>Komunikace U Cementárny</t>
  </si>
  <si>
    <t>2017</t>
  </si>
  <si>
    <t>vydáno SP, nebyly schváleny finance na realizaci</t>
  </si>
  <si>
    <t>SSZ K 3030 Výškovická x Pavlovova</t>
  </si>
  <si>
    <t>06/2016</t>
  </si>
  <si>
    <t>12/2016</t>
  </si>
  <si>
    <t>zpracována PD pro ÚR, běží IČ pro vydání ÚR</t>
  </si>
  <si>
    <t>Zvýšení kapacity koordinovaného tahu na ul. Rudná</t>
  </si>
  <si>
    <t>finanční prostředky převedeny na odbor dopravy</t>
  </si>
  <si>
    <t>Dopravní propojení Dolní oblasti Vítkovice s centrem Ostravy</t>
  </si>
  <si>
    <r>
      <t xml:space="preserve">je zpracován investiční záměr </t>
    </r>
    <r>
      <rPr>
        <sz val="11"/>
        <rFont val="Arial"/>
        <family val="2"/>
      </rPr>
      <t>je podán požadavek na výběr zhotovitele DÚR vč. IČ</t>
    </r>
  </si>
  <si>
    <t>Komunikace - Severní spoj (DÚR)</t>
  </si>
  <si>
    <t>průzkumy provedeny, zpracovává se DÚR</t>
  </si>
  <si>
    <t>PUS</t>
  </si>
  <si>
    <t>Rekonstrukce ul. Pustkovecká</t>
  </si>
  <si>
    <t>06/2015</t>
  </si>
  <si>
    <t>stavební povolení vydáno, nebyly schváleny finance na realizaci</t>
  </si>
  <si>
    <t>SLO</t>
  </si>
  <si>
    <t>SSZ P 2061 - Těšínská u kostela</t>
  </si>
  <si>
    <t>04/2016</t>
  </si>
  <si>
    <t>05/2016</t>
  </si>
  <si>
    <t>zpracována DÚR,probíhá IČ pro vydání ÚR</t>
  </si>
  <si>
    <t>Okružní křižovatka Michálkovická</t>
  </si>
  <si>
    <t>10/2014</t>
  </si>
  <si>
    <t>07/2015-10/2015</t>
  </si>
  <si>
    <t>02/2016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</si>
  <si>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zkolaudováno 11/2015 mimo trolejové vedení, které bylo dáno do zkušebního provozu (kolaudace 02/2016), předáno na majetkový odbor</t>
    </r>
  </si>
  <si>
    <t>SSZ K 4023 - Opavská x Martinovská  x Francouzská</t>
  </si>
  <si>
    <t>ohlášení st. prací</t>
  </si>
  <si>
    <t>05/2016-10/2016</t>
  </si>
  <si>
    <t>10/2016</t>
  </si>
  <si>
    <t>zpracována DPS, zajištěna IČ pro zadání realizace</t>
  </si>
  <si>
    <t>SSZ K 4006 - Opavská x 17. listopadu</t>
  </si>
  <si>
    <t>zpracovává se DPS, zajištěna IČ pro zadání realizace</t>
  </si>
  <si>
    <t>Cyklostezka Odra - Morava - Dunaj v MSK</t>
  </si>
  <si>
    <t>11/2010</t>
  </si>
  <si>
    <t>03/2012</t>
  </si>
  <si>
    <t>06/2015-12/2015</t>
  </si>
  <si>
    <t>03/2016</t>
  </si>
  <si>
    <t>SMO zde vystupuje jako partner projektu, investorem je Region Poodří</t>
  </si>
  <si>
    <t>SVI</t>
  </si>
  <si>
    <t>Cyklotrasa M přes Svinovské mosty</t>
  </si>
  <si>
    <t>03/2017-10/2017</t>
  </si>
  <si>
    <t>11/2017</t>
  </si>
  <si>
    <t>MORAVIA CONSULT Olomouc a.s. na DSP, IČ, DPS a AD</t>
  </si>
  <si>
    <t>Cyklotrasa P - průchodnost Starobní, Provaznická, Dr. Martínka</t>
  </si>
  <si>
    <t>10/2016-07/2017</t>
  </si>
  <si>
    <t>08/2017</t>
  </si>
  <si>
    <t>SHB, akciová společnost na AD</t>
  </si>
  <si>
    <t>Propojenost cyklistické trasy v úseku ul. Psohlavců, Martinovská</t>
  </si>
  <si>
    <t>09/2012</t>
  </si>
  <si>
    <t>04/2015-12/2015</t>
  </si>
  <si>
    <t>01/2016</t>
  </si>
  <si>
    <t>OSA projekt s.r.o. na AD, Jankostav na realizaci, Road control systém na TDS a koordinátora BOZP</t>
  </si>
  <si>
    <t>Cyklistická trasa U - U Výtopny, Pavlovova</t>
  </si>
  <si>
    <t>06/2017-11/2017</t>
  </si>
  <si>
    <t>12/2017</t>
  </si>
  <si>
    <t>Dopravoprojekt na DSP, IČ a AD</t>
  </si>
  <si>
    <t>Cyklostezka  Plzeňská - Pavlovova</t>
  </si>
  <si>
    <t>05/2013</t>
  </si>
  <si>
    <r>
      <t xml:space="preserve">UKONČENO </t>
    </r>
    <r>
      <rPr>
        <sz val="10"/>
        <rFont val="Arial"/>
        <family val="2"/>
        <charset val="238"/>
      </rPr>
      <t>- předáno na majetkový odbor</t>
    </r>
  </si>
  <si>
    <t>Cyklistická stezka Proskovická, Blanická</t>
  </si>
  <si>
    <t>08/2015</t>
  </si>
  <si>
    <t>10/2016-08/2017</t>
  </si>
  <si>
    <t>09/2017</t>
  </si>
  <si>
    <t>SHB, akciová společnost na DSP, DPS, IČ a AD</t>
  </si>
  <si>
    <t xml:space="preserve">Cyklistická lávka přes řeku Odru v Polance nad Odrou </t>
  </si>
  <si>
    <t>08/2016</t>
  </si>
  <si>
    <t>06/2017-06/2018</t>
  </si>
  <si>
    <t>07/2018</t>
  </si>
  <si>
    <t>z rozhodnutí vedení města se nezahajuje další příprava cyklistických stezek</t>
  </si>
  <si>
    <t>NVE</t>
  </si>
  <si>
    <t>Cyklostezka Nová Ves - vodárna</t>
  </si>
  <si>
    <t>12/2012</t>
  </si>
  <si>
    <t>05/2014</t>
  </si>
  <si>
    <t>DHV CR na AD</t>
  </si>
  <si>
    <t>POL</t>
  </si>
  <si>
    <t>Cyklostezka Polanka nad Odrou - železniční přejezd, ul. K Pile</t>
  </si>
  <si>
    <t>03/2017-09/2017</t>
  </si>
  <si>
    <t>10/2017</t>
  </si>
  <si>
    <t>HaskoningDHV CR na DÚR + IČ</t>
  </si>
  <si>
    <t>RAB</t>
  </si>
  <si>
    <t>Cyklistická trasa O, Ostrava - Radvanice</t>
  </si>
  <si>
    <t>11/2012</t>
  </si>
  <si>
    <t>01/2014</t>
  </si>
  <si>
    <t>07/2015-12/2015</t>
  </si>
  <si>
    <t>12/2015</t>
  </si>
  <si>
    <t>HaskoningDHV CR na  AD, Stavia na realizaci, HGH Safety na TDS a BOZP,  byla podána žádost o dotaci z ROP</t>
  </si>
  <si>
    <t>Cyklistická trasa O, Ostrava - Přívoz</t>
  </si>
  <si>
    <t>12/2004</t>
  </si>
  <si>
    <t>08/2013</t>
  </si>
  <si>
    <t>08/2014-12/2014</t>
  </si>
  <si>
    <t>Javorek</t>
  </si>
  <si>
    <t>Cyklostezka Krajský úřad, náměstí Republiky a rekonstrukce chodníku</t>
  </si>
  <si>
    <t>04/2013</t>
  </si>
  <si>
    <t>09/2013</t>
  </si>
  <si>
    <t>05/2015-11/2015</t>
  </si>
  <si>
    <t>UKONČENO</t>
  </si>
  <si>
    <t>Cyklostezka Počáteční, Slezskoostravský hrad</t>
  </si>
  <si>
    <t>08/2015-06/2016</t>
  </si>
  <si>
    <t>HaskoningDHV CR na AD, Jankostav na realizaci, Sdružení TDS na TDS a BOZP</t>
  </si>
  <si>
    <t>HRA</t>
  </si>
  <si>
    <t>Cyklostezka Statek, Mostní</t>
  </si>
  <si>
    <t>07/2013</t>
  </si>
  <si>
    <t>08/2016-06/2017</t>
  </si>
  <si>
    <t>07/2017</t>
  </si>
  <si>
    <r>
      <t xml:space="preserve">Tebodin na AD, </t>
    </r>
    <r>
      <rPr>
        <sz val="10"/>
        <color theme="1"/>
        <rFont val="Arial"/>
        <family val="2"/>
        <charset val="238"/>
      </rPr>
      <t>akce bude zmařena</t>
    </r>
  </si>
  <si>
    <t>Cyklostezka Hornopolní x Varenská x Hollarova</t>
  </si>
  <si>
    <t>09/2016-09/2017</t>
  </si>
  <si>
    <t>OSA projekt s.r.o. na DSP, DPS, IČ a AD</t>
  </si>
  <si>
    <t>Zahrajová</t>
  </si>
  <si>
    <t>Organizace parkování u ZOO</t>
  </si>
  <si>
    <t>03/2015-06/2015</t>
  </si>
  <si>
    <t>Náměstí O.-Jih, veřejný prostor Hrabůvka</t>
  </si>
  <si>
    <t>změna předmětu díla na PD a započaty projekční práce</t>
  </si>
  <si>
    <t>Cyklostezka chemické osady, Grmelova</t>
  </si>
  <si>
    <t>Cyklotrasa Y - Průmyslová, Baarova</t>
  </si>
  <si>
    <t>03/2015</t>
  </si>
  <si>
    <t>07/2016-06/2017</t>
  </si>
  <si>
    <t>HaskoningDHV CR na AD</t>
  </si>
  <si>
    <t>Cyklistické řešení na ul. Na Rovince</t>
  </si>
  <si>
    <t>06/2017-12/2017</t>
  </si>
  <si>
    <t>HaskoningDHV CR na DSP, DPS, IČ a AD</t>
  </si>
  <si>
    <t>Cyklostezka W Poruba - Krásné Pole</t>
  </si>
  <si>
    <t>zajišťována PD pro ÚŘ a SP</t>
  </si>
  <si>
    <t>Cyklistické propojení ul. 17.listopadu, VTP</t>
  </si>
  <si>
    <t>07/2017-11/2017</t>
  </si>
  <si>
    <t>HaskoningDHV CR na DSP, IČ, DPS a AD</t>
  </si>
  <si>
    <t>Cyklotrasa F - Hulváky, Stojanovo náměstí</t>
  </si>
  <si>
    <t>10/2015</t>
  </si>
  <si>
    <t>08/2016-05/2017</t>
  </si>
  <si>
    <t>05/2017</t>
  </si>
  <si>
    <t>Projekt 2010 na AD</t>
  </si>
  <si>
    <t>Cyklotrasa R - Svinov, Polanka</t>
  </si>
  <si>
    <t>04/2018-12/2018</t>
  </si>
  <si>
    <t>12/2018</t>
  </si>
  <si>
    <t>OSA projekt na DÚR, IČ</t>
  </si>
  <si>
    <t>Cyklotrasa F, U - Kaminského, Ječmínkova</t>
  </si>
  <si>
    <t>01/2017</t>
  </si>
  <si>
    <t>10/2017-08/2018</t>
  </si>
  <si>
    <t>09/2018</t>
  </si>
  <si>
    <t xml:space="preserve">SHB, akciová společnost na DÚR, IČ </t>
  </si>
  <si>
    <t>Rek. chodníků 28. října - Železárenská, Jahnova</t>
  </si>
  <si>
    <t>dokončena DSP, vydáno SP</t>
  </si>
  <si>
    <t>Prodloužení cyklostezky - lávka přes Ostravici</t>
  </si>
  <si>
    <t>10/2015-04/2016</t>
  </si>
  <si>
    <t>probíhá realizace</t>
  </si>
  <si>
    <t>Komunikace a chodníky u bývalého kina Mír</t>
  </si>
  <si>
    <t>04/2015-06/2015</t>
  </si>
  <si>
    <t>Cyklotrasa M - ul. 1.máje, Sokola Tůmy</t>
  </si>
  <si>
    <t>09/2016</t>
  </si>
  <si>
    <t>04/2017-08/2017</t>
  </si>
  <si>
    <t>Cyklistické propojení ul. Poděbradova, Horova</t>
  </si>
  <si>
    <t>02/2017</t>
  </si>
  <si>
    <t>08/2017-06/2018</t>
  </si>
  <si>
    <t>Rozšíření výukového areálu Ostravských městských lesů - Bělský les</t>
  </si>
  <si>
    <t>07/2015-11/2015</t>
  </si>
  <si>
    <t>11/2015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</si>
  <si>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zkolaudováno</t>
    </r>
  </si>
  <si>
    <t>Cyklotrasa L, I  - Družstevní, při Odře</t>
  </si>
  <si>
    <t>03/2018-10/2018</t>
  </si>
  <si>
    <t>11/2018</t>
  </si>
  <si>
    <t>Cyklotrasa S,M - Mečníkovova, Žákovská</t>
  </si>
  <si>
    <t>Cyklostezka ul. Želivského, Na Rovince</t>
  </si>
  <si>
    <t>06/2018</t>
  </si>
  <si>
    <t>Parkovací objekty DK POKLAD</t>
  </si>
  <si>
    <t>zpracováva se dokumentace pro územní rozhodnutí</t>
  </si>
  <si>
    <t>Patrové parkování vozidel u ZOO</t>
  </si>
  <si>
    <t>zpracováno pouze zaměření skutečného stavu</t>
  </si>
  <si>
    <t>Cyklostezky - úsek Slezskoostravský hrad, Hrabová</t>
  </si>
  <si>
    <t>11/2009</t>
  </si>
  <si>
    <t>08/2012-10/2014</t>
  </si>
  <si>
    <t>02/2015</t>
  </si>
  <si>
    <t>stavba zkolaudovaná, řeší se majetkoprávní vztahy</t>
  </si>
  <si>
    <t xml:space="preserve">Cyklostezky - úsek Koblovský most, lávka na Kamenec </t>
  </si>
  <si>
    <t>08/2011</t>
  </si>
  <si>
    <t>06/2013-04/2014</t>
  </si>
  <si>
    <t>Cyklostezky - úsek Seidlerovo nábřeží, Slezkoostravský hrad</t>
  </si>
  <si>
    <t>07/2013-01/2015</t>
  </si>
  <si>
    <t xml:space="preserve">Cyklostezky – komunikace v bermě a úsek lávka na Kamenec, lávka ke hradu </t>
  </si>
  <si>
    <t>05/2012-05/2013</t>
  </si>
  <si>
    <r>
      <rPr>
        <b/>
        <sz val="10"/>
        <color theme="1"/>
        <rFont val="Arial"/>
        <family val="2"/>
        <charset val="238"/>
      </rPr>
      <t>UKONČENO</t>
    </r>
    <r>
      <rPr>
        <sz val="10"/>
        <color theme="1"/>
        <rFont val="Arial"/>
        <family val="2"/>
      </rPr>
      <t xml:space="preserve"> - předáno na majetkový odbor</t>
    </r>
  </si>
  <si>
    <t>SBE</t>
  </si>
  <si>
    <t>Cyklistická trasa I, podél silnice na Lukách</t>
  </si>
  <si>
    <t>08/2012</t>
  </si>
  <si>
    <t>10/2015-08/2016</t>
  </si>
  <si>
    <t>HaskoningDHV CR, spol. s r.o. na AD, STAVIA - silniční stavby na realizaci a JS Property na TDS a BOZP</t>
  </si>
  <si>
    <t>Terminál Hranečník</t>
  </si>
  <si>
    <t>02/2005</t>
  </si>
  <si>
    <t>11/2005</t>
  </si>
  <si>
    <t>04/2014-2015</t>
  </si>
  <si>
    <t>stavba se dokončuje</t>
  </si>
  <si>
    <t>Muťka</t>
  </si>
  <si>
    <t xml:space="preserve">Přestupní uzel Hulváky - I. et. </t>
  </si>
  <si>
    <t>04/2011</t>
  </si>
  <si>
    <t>04/2014-09/2015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</si>
  <si>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</rPr>
      <t xml:space="preserve"> spolufinancování z EU ve výši 62% z uznatelných nákladů</t>
    </r>
  </si>
  <si>
    <t>Autobusový terminál Dubina - Interspar</t>
  </si>
  <si>
    <t>01/2013</t>
  </si>
  <si>
    <t>04/2015-07/2015</t>
  </si>
  <si>
    <r>
      <t>UKONČENO</t>
    </r>
    <r>
      <rPr>
        <sz val="10"/>
        <rFont val="Arial"/>
        <family val="2"/>
        <charset val="238"/>
      </rPr>
      <t xml:space="preserve"> - odstraňování vad</t>
    </r>
  </si>
  <si>
    <t>Karásek</t>
  </si>
  <si>
    <t>Inteligentní dopravní systémy - II. fáze pilotního projektu</t>
  </si>
  <si>
    <t>04/2015-08/2015</t>
  </si>
  <si>
    <r>
      <rPr>
        <b/>
        <sz val="10"/>
        <rFont val="Arial"/>
        <family val="2"/>
        <charset val="238"/>
      </rPr>
      <t>UKIONČENO</t>
    </r>
    <r>
      <rPr>
        <sz val="10"/>
        <rFont val="Arial"/>
        <family val="2"/>
      </rPr>
      <t xml:space="preserve"> - předáno na odbor dopravy</t>
    </r>
  </si>
  <si>
    <t>Tramvajové zastávky Městský stadion + Sport Aréna</t>
  </si>
  <si>
    <t>04/2014</t>
  </si>
  <si>
    <t>předáno DPO, SMO by mělo uhradit pouze ujmu za dar - bude hrazeno přes odbor dopravy, UKONČENO</t>
  </si>
  <si>
    <t>Janus</t>
  </si>
  <si>
    <t xml:space="preserve">Rekonstrukce ÚV Nová Ves </t>
  </si>
  <si>
    <t>04/2006</t>
  </si>
  <si>
    <t>12/2010</t>
  </si>
  <si>
    <t>12/2015-12/2017</t>
  </si>
  <si>
    <t>01/2018</t>
  </si>
  <si>
    <t>zpracovává se studie využitelnosti PD</t>
  </si>
  <si>
    <t>Ul. Šimáčkova - I. etapa - TI</t>
  </si>
  <si>
    <t>05/2008</t>
  </si>
  <si>
    <t>05/2011</t>
  </si>
  <si>
    <t>příprava stavby je pozastavena</t>
  </si>
  <si>
    <t>Frait</t>
  </si>
  <si>
    <t>Rekonstrukce vodovodu ul. Staňkova</t>
  </si>
  <si>
    <t>08/2001</t>
  </si>
  <si>
    <t>dorešen výkup pozemku 263/3 ČR UPZS, zpracována aktualizace DÚR v 08/2010, nutno dořešit majetkově s Lesy ČR</t>
  </si>
  <si>
    <t>Svrčinová</t>
  </si>
  <si>
    <t>Vodojem Záhumenice - nápajecí kabel</t>
  </si>
  <si>
    <t>-</t>
  </si>
  <si>
    <t>2016</t>
  </si>
  <si>
    <t>řeší se majetkoprávní vztahy</t>
  </si>
  <si>
    <t>Záchytný drén Hůrka</t>
  </si>
  <si>
    <t>06/2008</t>
  </si>
  <si>
    <t>12/2009</t>
  </si>
  <si>
    <t>05/2012-02/2015</t>
  </si>
  <si>
    <t>Stuchlá</t>
  </si>
  <si>
    <t>Rekonstrukce vodovodu ul. Antošovická</t>
  </si>
  <si>
    <t>01/2005</t>
  </si>
  <si>
    <t>10/2009</t>
  </si>
  <si>
    <t>03/2014-10/2014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</si>
  <si>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stavba převzata, vydán koluadční souhlas, stavba předána na majetkový odbor </t>
    </r>
  </si>
  <si>
    <t>Koneszová</t>
  </si>
  <si>
    <t>Rekonstrukce vodovodu ul. Šenovská 2</t>
  </si>
  <si>
    <t>08/2006</t>
  </si>
  <si>
    <t>09/2015-06/2016</t>
  </si>
  <si>
    <t xml:space="preserve">realizace stavby </t>
  </si>
  <si>
    <t>Rekonstrukce vodovodu ul. Volná</t>
  </si>
  <si>
    <t>---------</t>
  </si>
  <si>
    <t>07/2014-09/2014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</si>
  <si>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>- převzato, vydán kolaudační souhlas, stavba předána na majetkový odbor</t>
    </r>
  </si>
  <si>
    <t>MAR</t>
  </si>
  <si>
    <t>Noga</t>
  </si>
  <si>
    <t>Rekonstrukce vodovodu a kanalizace Martinovská</t>
  </si>
  <si>
    <t>vydáno SP, příprava podkladů pro výběr zhotovitele</t>
  </si>
  <si>
    <t>Rekonstrukce vodovodu VTP Ostrčilova</t>
  </si>
  <si>
    <t>zpracována DÚR, probíhají majetkoprávní projednání</t>
  </si>
  <si>
    <t>Rekonstrukce vodovodu Dušní, Barbořina</t>
  </si>
  <si>
    <t xml:space="preserve"> </t>
  </si>
  <si>
    <r>
      <t xml:space="preserve">vydáno SP, </t>
    </r>
    <r>
      <rPr>
        <sz val="10"/>
        <rFont val="Arial"/>
        <family val="2"/>
        <charset val="238"/>
      </rPr>
      <t>dokončen</t>
    </r>
    <r>
      <rPr>
        <sz val="10"/>
        <rFont val="Arial"/>
        <family val="2"/>
      </rPr>
      <t xml:space="preserve"> výběr zhotovitele</t>
    </r>
    <r>
      <rPr>
        <sz val="10"/>
        <rFont val="Arial"/>
        <family val="2"/>
        <charset val="238"/>
      </rPr>
      <t>, uzavřena SoD na realizaci</t>
    </r>
  </si>
  <si>
    <t>Záchytný drén Hulváky</t>
  </si>
  <si>
    <t>09/2015-02/2016</t>
  </si>
  <si>
    <t>uzavřena sod na realizaci</t>
  </si>
  <si>
    <t>Katodová ochrana</t>
  </si>
  <si>
    <t>03/2011</t>
  </si>
  <si>
    <t>10/2011</t>
  </si>
  <si>
    <t>05/2014-04/2015</t>
  </si>
  <si>
    <t>Příprava VH staveb - LJ</t>
  </si>
  <si>
    <t>práce na projektech dle harmonogramu</t>
  </si>
  <si>
    <t>Příprava VH staveb - MS</t>
  </si>
  <si>
    <t>Příprava VH staveb - PN</t>
  </si>
  <si>
    <t>zpracování PD a zajištění územních rozhodnutí a stavebních povolení pro výstavbu vodovodů</t>
  </si>
  <si>
    <t>Příprava VH staveb - RK</t>
  </si>
  <si>
    <t>průběžně</t>
  </si>
  <si>
    <t>příprava - nasmlouváno na r.2012 a dále</t>
  </si>
  <si>
    <t>Příprava VH staveb - ZF</t>
  </si>
  <si>
    <t>průběžné plnění</t>
  </si>
  <si>
    <t>Vodovod P. Křičky</t>
  </si>
  <si>
    <t>01/2009</t>
  </si>
  <si>
    <r>
      <rPr>
        <sz val="10"/>
        <rFont val="Arial"/>
        <family val="2"/>
      </rPr>
      <t xml:space="preserve">zpracována DSP, </t>
    </r>
    <r>
      <rPr>
        <sz val="10"/>
        <rFont val="Arial"/>
        <family val="2"/>
        <charset val="238"/>
      </rPr>
      <t>vydáno SP, příprava podkladů pro výběr zhotovitele</t>
    </r>
  </si>
  <si>
    <t>PRO</t>
  </si>
  <si>
    <t>Odvodnění vodovodní šachty Světlovská</t>
  </si>
  <si>
    <t>06/2010</t>
  </si>
  <si>
    <t>01/2012</t>
  </si>
  <si>
    <t>08/2014-09/2014</t>
  </si>
  <si>
    <t>11/2014</t>
  </si>
  <si>
    <t>KPO</t>
  </si>
  <si>
    <t>Posílení vodovodu DTP ul. Zauliční</t>
  </si>
  <si>
    <t>04/2012</t>
  </si>
  <si>
    <t>2014 - 2015</t>
  </si>
  <si>
    <r>
      <rPr>
        <sz val="10"/>
        <rFont val="Arial"/>
        <family val="2"/>
        <charset val="238"/>
      </rPr>
      <t>dokončena realizace stavby, příprava podkladů pro přejímku a kolaudaci</t>
    </r>
    <r>
      <rPr>
        <sz val="10"/>
        <rFont val="Arial"/>
        <family val="2"/>
      </rPr>
      <t xml:space="preserve"> - realizováno současně se stavbou KAN KrPole II. etapa, část 1.2 rušení výustí, ORG 7081</t>
    </r>
  </si>
  <si>
    <t>PET</t>
  </si>
  <si>
    <t>Rekonstrukce vodovodu ul. Hlučínská</t>
  </si>
  <si>
    <t>08/2014-10/2015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</si>
  <si>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bude kolaudace</t>
    </r>
  </si>
  <si>
    <t>Vodní zdroj Stará Bělá - Pešatek, optimalizace technologie</t>
  </si>
  <si>
    <t>05/2015-09/2015</t>
  </si>
  <si>
    <r>
      <rPr>
        <b/>
        <sz val="10"/>
        <color theme="1"/>
        <rFont val="Arial"/>
        <family val="2"/>
        <charset val="238"/>
      </rPr>
      <t xml:space="preserve">UKONČENO - </t>
    </r>
    <r>
      <rPr>
        <sz val="10"/>
        <color theme="1"/>
        <rFont val="Arial"/>
        <family val="2"/>
        <charset val="238"/>
      </rPr>
      <t>stavba převzata, vydán kolaudační souhlas</t>
    </r>
  </si>
  <si>
    <t>Rekonstrukce vodovodu ul. Za Ještěrkou</t>
  </si>
  <si>
    <t>09/2014-05/2015</t>
  </si>
  <si>
    <r>
      <t xml:space="preserve">UKONČENO </t>
    </r>
    <r>
      <rPr>
        <sz val="10"/>
        <rFont val="Arial"/>
        <family val="2"/>
        <charset val="238"/>
      </rPr>
      <t xml:space="preserve">-  zkolaudováno, </t>
    </r>
    <r>
      <rPr>
        <sz val="10"/>
        <rFont val="Arial"/>
        <family val="2"/>
        <charset val="238"/>
      </rPr>
      <t>předáno na odbor majetkový v 11/2015</t>
    </r>
  </si>
  <si>
    <t>Vodovodní řady park M.Horákové</t>
  </si>
  <si>
    <r>
      <t>04/2015-</t>
    </r>
    <r>
      <rPr>
        <sz val="10"/>
        <color theme="1"/>
        <rFont val="Arial"/>
        <family val="2"/>
        <charset val="238"/>
      </rPr>
      <t>09</t>
    </r>
    <r>
      <rPr>
        <sz val="10"/>
        <color theme="1"/>
        <rFont val="Arial"/>
        <family val="2"/>
      </rPr>
      <t>/2015</t>
    </r>
  </si>
  <si>
    <r>
      <t>UKONČENO-</t>
    </r>
    <r>
      <rPr>
        <sz val="10"/>
        <color theme="1"/>
        <rFont val="Arial"/>
        <family val="2"/>
        <charset val="238"/>
      </rPr>
      <t>stavba zrealizována, příprava podkladů pro vyvedení na HIM</t>
    </r>
  </si>
  <si>
    <t>Příprava VH staveb - DK</t>
  </si>
  <si>
    <t>ÚV Nová Ves - rekonstrukce objektu Babylon</t>
  </si>
  <si>
    <t>02/2015-05/2015</t>
  </si>
  <si>
    <t>Rek. vodovodu ul. Michálkovická, Petřvaldská</t>
  </si>
  <si>
    <t>05/2009</t>
  </si>
  <si>
    <t>vydáno stavební povolení, probíhá aktualizace PD</t>
  </si>
  <si>
    <t>Prameniště Dubí, rekonstrukce studny D2</t>
  </si>
  <si>
    <t>06/2015-10/2015</t>
  </si>
  <si>
    <r>
      <rPr>
        <b/>
        <sz val="10"/>
        <color theme="1"/>
        <rFont val="Arial"/>
        <family val="2"/>
        <charset val="238"/>
      </rPr>
      <t xml:space="preserve">UKONČENO </t>
    </r>
    <r>
      <rPr>
        <sz val="10"/>
        <color theme="1"/>
        <rFont val="Arial"/>
        <family val="2"/>
        <charset val="238"/>
      </rPr>
      <t>- stavba převzata s drobnými nedodělky nebránícími užívání díla s termínem jejich odstranění nejpozději do 30.04.2016, zkolaudováno</t>
    </r>
  </si>
  <si>
    <t>Rekonstrukce vodojemu Hladnov B</t>
  </si>
  <si>
    <r>
      <t>dokončena PD, pro</t>
    </r>
    <r>
      <rPr>
        <sz val="10"/>
        <rFont val="Arial"/>
        <family val="2"/>
        <charset val="238"/>
      </rPr>
      <t>bíhá</t>
    </r>
    <r>
      <rPr>
        <sz val="10"/>
        <rFont val="Arial"/>
        <family val="2"/>
      </rPr>
      <t xml:space="preserve"> výběr zhotovitele</t>
    </r>
  </si>
  <si>
    <t>Rekonstrukce vodovodu Marianskohorská</t>
  </si>
  <si>
    <t>2/2015</t>
  </si>
  <si>
    <t>11/2015-12/2016</t>
  </si>
  <si>
    <t>realizace stavby</t>
  </si>
  <si>
    <t>Rekonstrukce čerpací stanice Palesek - SŘTP</t>
  </si>
  <si>
    <t>11/2015-12/2015</t>
  </si>
  <si>
    <t xml:space="preserve">Rekonstrukce kanalizace a vodovodu ul. Nádražní </t>
  </si>
  <si>
    <t>12/2015 I. etapa</t>
  </si>
  <si>
    <t>realizace stavby; část stavby realizovaná v rámci "Rekonstrukce ul. Nádražní -I. etapa" byla zkolaudována a 12/2015 předána na majetkový odbor</t>
  </si>
  <si>
    <t>Kanalizace Folvarek</t>
  </si>
  <si>
    <t>10/2002</t>
  </si>
  <si>
    <t>MIC</t>
  </si>
  <si>
    <t>Plošná kanalizace-Michálkovice (1.a2. et.)</t>
  </si>
  <si>
    <t>03/2003</t>
  </si>
  <si>
    <t>05/2005</t>
  </si>
  <si>
    <t>12/2014-08/2016</t>
  </si>
  <si>
    <t>Prodloužení sběrače B do Radvanic</t>
  </si>
  <si>
    <t>04/2003</t>
  </si>
  <si>
    <t>03/2006</t>
  </si>
  <si>
    <t>01/2016-12/2018</t>
  </si>
  <si>
    <t>2019</t>
  </si>
  <si>
    <t>SP, (SANACE)</t>
  </si>
  <si>
    <t>Kanalizace Bartovice</t>
  </si>
  <si>
    <t>07/2011-06/2016</t>
  </si>
  <si>
    <t>HOS</t>
  </si>
  <si>
    <t>Dokončení kanalizace Hošťálkovice</t>
  </si>
  <si>
    <t>12/2008</t>
  </si>
  <si>
    <t>04/2012-10/2015</t>
  </si>
  <si>
    <t>Kanalizace Plesná - Žižkov</t>
  </si>
  <si>
    <t>07/2003</t>
  </si>
  <si>
    <t>10/2005</t>
  </si>
  <si>
    <t>Kanalizace Krásné Pole - II. et.</t>
  </si>
  <si>
    <t>03/2010</t>
  </si>
  <si>
    <r>
      <t xml:space="preserve">2009 - 2011    </t>
    </r>
    <r>
      <rPr>
        <sz val="10"/>
        <rFont val="Arial"/>
        <family val="2"/>
        <charset val="238"/>
      </rPr>
      <t>2014 - 2015</t>
    </r>
  </si>
  <si>
    <r>
      <t xml:space="preserve">zpracována DSP, vydána SP, probíhá realizace stavby část 1.2 rušení výustí - stoky KP, KPG </t>
    </r>
    <r>
      <rPr>
        <i/>
        <sz val="10"/>
        <rFont val="Arial"/>
        <family val="2"/>
      </rPr>
      <t>(stavba z projektu DPK)</t>
    </r>
  </si>
  <si>
    <t>Kanalizace Petřkovice II. a III. etapa</t>
  </si>
  <si>
    <t>04/2013-05/2016</t>
  </si>
  <si>
    <t>realizace stavby, část stavby na ul. Balbínové zkolaudována a předána do majetku (5.242.042,24 Kč s DPH - 4.332.266,31 Kč bez DPH)</t>
  </si>
  <si>
    <t>N. Ves-Jih, inženýrské sítě 2. et. - ČS 2, II.a III. st.</t>
  </si>
  <si>
    <t>03/2005</t>
  </si>
  <si>
    <t>2014 - 2016</t>
  </si>
  <si>
    <r>
      <t xml:space="preserve">vydáno SP, podepsána SoD, </t>
    </r>
    <r>
      <rPr>
        <sz val="10"/>
        <rFont val="Arial"/>
        <family val="2"/>
        <charset val="238"/>
      </rPr>
      <t xml:space="preserve">probíhá realizace stavby </t>
    </r>
    <r>
      <rPr>
        <i/>
        <sz val="10"/>
        <rFont val="Arial"/>
        <family val="2"/>
        <charset val="238"/>
      </rPr>
      <t>(stavba z projektu DPK)</t>
    </r>
  </si>
  <si>
    <t>Odkanalizování O.-Přívozu na ÚČOV - 2.et.,2.část</t>
  </si>
  <si>
    <t>Kanalizace Hrabová - 4-5-6.stavba+odlehčení</t>
  </si>
  <si>
    <t>06/1997</t>
  </si>
  <si>
    <t>06/2009 06/2010</t>
  </si>
  <si>
    <t>2013 - 2015</t>
  </si>
  <si>
    <r>
      <rPr>
        <b/>
        <sz val="10"/>
        <rFont val="Arial"/>
        <family val="2"/>
      </rPr>
      <t>4.+5. stavba</t>
    </r>
    <r>
      <rPr>
        <sz val="10"/>
        <rFont val="Arial"/>
        <family val="2"/>
      </rPr>
      <t xml:space="preserve"> - vydáno SP, příprava podkladů pro realizaci stavby - část dostavba </t>
    </r>
    <r>
      <rPr>
        <i/>
        <sz val="10"/>
        <rFont val="Arial"/>
        <family val="2"/>
      </rPr>
      <t>(stavba z projektu DPK)</t>
    </r>
    <r>
      <rPr>
        <sz val="10"/>
        <rFont val="Arial"/>
        <family val="2"/>
      </rPr>
      <t xml:space="preserve">;    </t>
    </r>
    <r>
      <rPr>
        <b/>
        <sz val="10"/>
        <rFont val="Arial"/>
        <family val="2"/>
      </rPr>
      <t>6. stavba</t>
    </r>
    <r>
      <rPr>
        <sz val="10"/>
        <rFont val="Arial"/>
        <family val="2"/>
      </rPr>
      <t xml:space="preserve"> - zpracována DSP, příprava podkladů pro zpracování DPS a realizaci stavby;</t>
    </r>
    <r>
      <rPr>
        <b/>
        <sz val="10"/>
        <rFont val="Arial"/>
        <family val="2"/>
      </rPr>
      <t/>
    </r>
  </si>
  <si>
    <t>Rekonstrukce ÚČOV Ostrava</t>
  </si>
  <si>
    <t>09/2006</t>
  </si>
  <si>
    <t>vypracována tendrová dokumentace podle optimalizace, hotova zadávací dokumentace, zařazeno do DPK,  zpracována studie optimalizace - KONEKO, SP prodlouženo do 10/2012 OVAK požádal o prodloužení stavebního povolení</t>
  </si>
  <si>
    <t>Kanalizace splašková Plesná-II.et. 2.část</t>
  </si>
  <si>
    <t>2017-2019</t>
  </si>
  <si>
    <t>2020</t>
  </si>
  <si>
    <t>Kanalizace Kunčičky</t>
  </si>
  <si>
    <t>vydáno ÚR, zpracovává se DSP</t>
  </si>
  <si>
    <t>Kanalizace Hrušov SANACE</t>
  </si>
  <si>
    <t>10/2007 prodloužení platnosti zamítnuto</t>
  </si>
  <si>
    <r>
      <rPr>
        <sz val="10"/>
        <rFont val="Arial"/>
        <family val="2"/>
        <charset val="238"/>
      </rPr>
      <t>bylo</t>
    </r>
    <r>
      <rPr>
        <sz val="10"/>
        <rFont val="Arial"/>
        <family val="2"/>
      </rPr>
      <t xml:space="preserve"> vydáno územní rozhodnutí, zpracována DSP, příprava stavby zablokována z důvodu majetkoprávních vztahů, OSS MMO zamítl žádost o prodloužení platnosti územního rozhodnutí, </t>
    </r>
    <r>
      <rPr>
        <sz val="10"/>
        <rFont val="Arial"/>
        <family val="2"/>
        <charset val="238"/>
      </rPr>
      <t>ÚR pozbylo platnost</t>
    </r>
    <r>
      <rPr>
        <sz val="10"/>
        <rFont val="Arial"/>
        <family val="2"/>
      </rPr>
      <t>; majetkový odbor řeší směnu pozemků s firmou ASPET-INVEST s.r.o.</t>
    </r>
  </si>
  <si>
    <t>NBE</t>
  </si>
  <si>
    <t>Propojení kanalizace Nová Bělá-Hrabová</t>
  </si>
  <si>
    <t>11/2006</t>
  </si>
  <si>
    <t>05/2014-04/2016</t>
  </si>
  <si>
    <t>Odkanalizování jižní části Svinova (SANACE)</t>
  </si>
  <si>
    <t>12/2007</t>
  </si>
  <si>
    <t>02/2011</t>
  </si>
  <si>
    <t xml:space="preserve">zpracována DSP, vydáno SP, zpracována DPS,   aktualizována DPS pro realizaci stavby dle požadavků a doporučení OVaK a.s., </t>
  </si>
  <si>
    <t>Kanalizace Heřmanice (Vrbická, Záblatská) SANACE</t>
  </si>
  <si>
    <t>11/2007</t>
  </si>
  <si>
    <t>zpracována DSP, vydáno stavební povolení, zpracována DSP+DPS; zpracována dokumentace pro provádění stavby, zpracována aktualizace podkladů pro zadání veř. zak. na realizaci stavby dle požadavků a doporučení OVAK a jednání s MF/MPO ČR a předána OSR MMO</t>
  </si>
  <si>
    <t>Koblov - plošná kanalizace SANACE</t>
  </si>
  <si>
    <r>
      <t xml:space="preserve">vybrán zhotovitel PD - HUTNÍ PROJEKT OSTRAVA a.s., 7.2.2011 - převzata DÚR, požádáno o územní rozhodnutí, přerušeno územní říz.- nutnost uzavření smluv s novými vlastníky plynovovdu. V rámci aktualizace vyj. - RWE z důvodu změny energet. zákona (zamítá původní vyjádření po době platnosti) vzneslo nové požadavky, které vyžadují změny v projektové dokumentaci.OSS MMO zamítl žádost o prodloužení lhůty pro doplnění podkladů. Od zpracování DÚR změny ve vyhlášce č. 499/2006 Sb. o dokumentaci staveb. Stavba zahrnuta do "Sanace a rek. kanaliz." TDS - OVAK a.s. řeší uzavírání chybějících smluvních vztahů mezi RWE a vlastníky dotčených pozemků. </t>
    </r>
    <r>
      <rPr>
        <sz val="10"/>
        <color theme="1"/>
        <rFont val="Arial"/>
        <family val="2"/>
        <charset val="238"/>
      </rPr>
      <t>Probíhá uzavírání smluv z důvodu přeložek plynárenských zařízení.</t>
    </r>
  </si>
  <si>
    <t>Kanalizace St. Bělá -propojení stávající kanalizace</t>
  </si>
  <si>
    <t>10/2004</t>
  </si>
  <si>
    <t>11/2014-07/2016</t>
  </si>
  <si>
    <t>Kanalizace Proskovice - propojení</t>
  </si>
  <si>
    <t>zajišťuje se UR</t>
  </si>
  <si>
    <t>ČOV Heřmanice - II</t>
  </si>
  <si>
    <t>06/2009</t>
  </si>
  <si>
    <t>10/2009-02/2015</t>
  </si>
  <si>
    <t>Kanalizace a vodovod ul. Frankova</t>
  </si>
  <si>
    <t>08/2016-12/2017</t>
  </si>
  <si>
    <t>DSP předána, majetkoprávní vypořádání</t>
  </si>
  <si>
    <t>Rek. kanalizace a vodovodu Svinov - Bílovecká</t>
  </si>
  <si>
    <t>01/2008</t>
  </si>
  <si>
    <t>06/2009 02/2014</t>
  </si>
  <si>
    <t>06/2015-05/2017</t>
  </si>
  <si>
    <t>Kanalizace ul. Zvěřinská</t>
  </si>
  <si>
    <t>02/2006</t>
  </si>
  <si>
    <t>10/2007</t>
  </si>
  <si>
    <t>01/2019-10/2019</t>
  </si>
  <si>
    <t>Kanalizace Syllabova</t>
  </si>
  <si>
    <t>realizováno z oprav</t>
  </si>
  <si>
    <t>Kanalizace Slívova - Jan Marie</t>
  </si>
  <si>
    <t>příprava podkladů pro SP, (SANACE)</t>
  </si>
  <si>
    <t>Kanalizace Heřmanice - Bučina</t>
  </si>
  <si>
    <t>DSP, zajišťuje se SP</t>
  </si>
  <si>
    <t>Kanalizace Husarova</t>
  </si>
  <si>
    <t>07/2014-12/2015</t>
  </si>
  <si>
    <r>
      <rPr>
        <b/>
        <sz val="10"/>
        <color theme="1"/>
        <rFont val="Arial"/>
        <family val="2"/>
        <charset val="238"/>
      </rPr>
      <t>UKONČENO</t>
    </r>
    <r>
      <rPr>
        <sz val="10"/>
        <color theme="1"/>
        <rFont val="Arial"/>
        <family val="2"/>
        <charset val="238"/>
      </rPr>
      <t xml:space="preserve"> - podána žádost o vydání kolaudačního souhlasu</t>
    </r>
  </si>
  <si>
    <t>Zrušení vyústění kanalizace na Sovinci</t>
  </si>
  <si>
    <t>odevzdána přepracována DÚR - Ing. Rechtík, vydáno územní rozhodnutí, zpracována DSP, vydáno stavební povolení; řešení majetkoprávních vztahů s novými vlastníky</t>
  </si>
  <si>
    <t>Kanalizace Nová Bělá</t>
  </si>
  <si>
    <t>01/2017-12/2017</t>
  </si>
  <si>
    <t>zpracovává se DÚR</t>
  </si>
  <si>
    <t>Rekonstrukce kanalizace a vodovodu vč. komunikace ul.Tvorkovských</t>
  </si>
  <si>
    <t>07/2015-05/2016</t>
  </si>
  <si>
    <t>Generel vodohospodářských staveb</t>
  </si>
  <si>
    <t>10/2011-12/2014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</si>
  <si>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  <charset val="238"/>
      </rPr>
      <t>generel v požadovaném rozsahu odevzdán, předáno na odbor majetkový v 04/2015</t>
    </r>
  </si>
  <si>
    <t>zpracování PD a zajištění územních rozhodnutí a stavebních povolení pro výstavbu kanalizací</t>
  </si>
  <si>
    <t>Příprava VH staveb - LN</t>
  </si>
  <si>
    <t>06/2012-10/2016</t>
  </si>
  <si>
    <t>zadáno  zpracování PD na akci Rek. Kanalizace a vodovodu ul. Matiční a Hrabákova je požádáno o vydání SP</t>
  </si>
  <si>
    <t>Kanalizace Jeremenko III</t>
  </si>
  <si>
    <t>07/2015-09/2016</t>
  </si>
  <si>
    <t>ÚČOV - rekonstrukce DN č. 2</t>
  </si>
  <si>
    <t>04/2013-02/2015</t>
  </si>
  <si>
    <t>Zrušení výpustí do Dolového potoka v Ostravě - Proskovicích (V)</t>
  </si>
  <si>
    <t>10/2010</t>
  </si>
  <si>
    <t>08/2013-02/2014</t>
  </si>
  <si>
    <t>ukončena realizace části stavby - SO 04 Kanal. ul. Ztracená a SO 05 Dolový potok, zkolaudováno, předáno na odbor majetkový v 08/2014, probíhá soutěž na výběr zhotovitele zbytku stavby</t>
  </si>
  <si>
    <t xml:space="preserve">Oprava kanalizace ul. Hradní </t>
  </si>
  <si>
    <t>06/2011</t>
  </si>
  <si>
    <t xml:space="preserve">Rekonstrukce kanalizace ul. Mánesova </t>
  </si>
  <si>
    <t>probíhá příprava podkladů pro vypsání soutěže na výběr zhotovitele stavby - SANACE</t>
  </si>
  <si>
    <t>Rek. ČSOV Pašerových, kanalizace ul. Grmelova</t>
  </si>
  <si>
    <t>04/2014-12/2016</t>
  </si>
  <si>
    <t>Kanalizace a ČOV Koblov</t>
  </si>
  <si>
    <t>vydáno SP, připravuje se soutěž na realizaci</t>
  </si>
  <si>
    <t>ČS Dubí - připojení VN 22kV</t>
  </si>
  <si>
    <t>11/2013</t>
  </si>
  <si>
    <t>08/2015-04/2016</t>
  </si>
  <si>
    <t>Rekonstrukce kanalizace v ul. Cihelní (SANACE)</t>
  </si>
  <si>
    <t>07/2011</t>
  </si>
  <si>
    <r>
      <t xml:space="preserve">zpracována DSP+DPS, vydáno SP, zařazeno v </t>
    </r>
    <r>
      <rPr>
        <sz val="9"/>
        <rFont val="Arial"/>
        <family val="2"/>
        <charset val="238"/>
      </rPr>
      <t>SANACÍCH</t>
    </r>
  </si>
  <si>
    <t>Oprava kanalizace ul.Budečská (SANACE)</t>
  </si>
  <si>
    <t>Rekonstrukce kanalizace U Hrůbků</t>
  </si>
  <si>
    <t>09/2014-04/2015</t>
  </si>
  <si>
    <t xml:space="preserve">UKONČENO </t>
  </si>
  <si>
    <t>Odstranění výpusti Mastného</t>
  </si>
  <si>
    <t>07/2012</t>
  </si>
  <si>
    <t>10/2014-07/2015</t>
  </si>
  <si>
    <t>09/2015</t>
  </si>
  <si>
    <r>
      <t>UKONČENO -</t>
    </r>
    <r>
      <rPr>
        <sz val="10"/>
        <color theme="1"/>
        <rFont val="Arial"/>
        <family val="2"/>
        <charset val="238"/>
      </rPr>
      <t xml:space="preserve"> zkolaudováno, předáno na odbor majetkový v 12/2015</t>
    </r>
  </si>
  <si>
    <t xml:space="preserve">Rek. vodovodu a kanalizace na Kostelním nám. </t>
  </si>
  <si>
    <t>08/2010</t>
  </si>
  <si>
    <t>04/2015-11/2015</t>
  </si>
  <si>
    <t>vydáno SP, předán požadavek na LPO, předpoklad provádění záchranného archeologického výzkumu oprávněnou organizací uzavřena SOD se zhotovitelem stavby, probíhá realizace stavby a ZAV</t>
  </si>
  <si>
    <t>Rekonstrukce kanalizace v křížení ulic Balbínova a Hlučínská</t>
  </si>
  <si>
    <t>Kanalizace ul. Ryšlinkova</t>
  </si>
  <si>
    <t>10/2012</t>
  </si>
  <si>
    <t>03/2015-09/2015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</si>
  <si>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zkolaudováno</t>
    </r>
  </si>
  <si>
    <t>Rekonstrukce kanalizace a vodovodu ul. Na Bělidle</t>
  </si>
  <si>
    <t>03/2016-09/2016</t>
  </si>
  <si>
    <t>vybrán zhotovitel stavby, uzavřena smlouva o dílo se zhotovitelem stavby</t>
  </si>
  <si>
    <t>Rekonstrukce kanalizace a vodovodu ul.Repinova a Maroldova</t>
  </si>
  <si>
    <t>01/2011</t>
  </si>
  <si>
    <t>09/2015-04/2016</t>
  </si>
  <si>
    <t>Rekonstrukce vodovodu a rozšíření kanalizace Nad Porubkou</t>
  </si>
  <si>
    <t>04/2010</t>
  </si>
  <si>
    <r>
      <t xml:space="preserve">vydáno SP, ukončena soutěž, uzavřena SOD se zhotovitelem STASPO, spol. s r.o., </t>
    </r>
    <r>
      <rPr>
        <sz val="10"/>
        <color theme="1"/>
        <rFont val="Arial"/>
        <family val="2"/>
        <charset val="238"/>
      </rPr>
      <t>stavba zrealizována, převzata a požádáno o vydání kolaudačního souhlasu</t>
    </r>
  </si>
  <si>
    <t>ÚČOV - míchání aktivační nádrže č. 3</t>
  </si>
  <si>
    <t>10/2014-03/2015</t>
  </si>
  <si>
    <t>Prodloužení kanalizace ul. Hradní</t>
  </si>
  <si>
    <t>02/2008</t>
  </si>
  <si>
    <t>02/2009</t>
  </si>
  <si>
    <t>04/2015-09/2015</t>
  </si>
  <si>
    <r>
      <t xml:space="preserve">vydáno SP,ukončena soutěž, uzavřena SOD se zhotovitelem  HYDROSPOR spol. s r.o., stavba byla zrealizována, převzata; </t>
    </r>
    <r>
      <rPr>
        <sz val="10"/>
        <color theme="1"/>
        <rFont val="Arial"/>
        <family val="2"/>
        <charset val="238"/>
      </rPr>
      <t xml:space="preserve">vydán kolaudační souhlas, v 12/2015 stavba předána majetkovému odboru MMO </t>
    </r>
  </si>
  <si>
    <t>Rek. kanalizace a odlehčovací komora ul. Lvovská</t>
  </si>
  <si>
    <t>07/2015-01/2016</t>
  </si>
  <si>
    <t>vydáno SP, předán požadavek pro zadání  veřejné zakázky, uzavřena SOD se zhotovitelem STASPO, spol. s r.o., předáno staveniště zhotoviteli, po vytýčení stavby zjištěna kolize stavby s vysazenými stromy, přerušení stavby z důvodu přesazení kolizních stromů ÚMOb, probíhá realizace stavby</t>
  </si>
  <si>
    <t>Úpravna Vody Nová Ves  rekonstrukce zdroje el. energie. Připraven investiční záměr,. Dokončeno zpracování základních podkladů pro PD..</t>
  </si>
  <si>
    <t>Rekonstrukce kanalizace Ostrčilova</t>
  </si>
  <si>
    <t>06/2014-07/2015</t>
  </si>
  <si>
    <t>Dešťová kanalizace ul. Jahodová</t>
  </si>
  <si>
    <t>podána žádost o stavební povolení</t>
  </si>
  <si>
    <t>ČS Mexická česle</t>
  </si>
  <si>
    <t>Rekonstrukce DN 1 a 3</t>
  </si>
  <si>
    <t>09/2016-12/2017</t>
  </si>
  <si>
    <t>DSP, zajišťování podkladů pro majetkové vypořádání</t>
  </si>
  <si>
    <t>Kanalizace Hrušov - osady</t>
  </si>
  <si>
    <t>11/2008</t>
  </si>
  <si>
    <t>11/2011</t>
  </si>
  <si>
    <r>
      <t xml:space="preserve">vydáno SP; </t>
    </r>
    <r>
      <rPr>
        <sz val="10"/>
        <rFont val="Arial"/>
        <family val="2"/>
        <charset val="238"/>
      </rPr>
      <t>v 08/2015 požádáno o povolení odstranění stavby; provedena aktualizace vlastnických vztahů a probíhá uzavírání smlouvních vztahů s novými vlastníky</t>
    </r>
  </si>
  <si>
    <t>Odkanalizování Heřmanic ul. Parcelní</t>
  </si>
  <si>
    <t>vydáno SP</t>
  </si>
  <si>
    <t>Propojení kanalizace ul. Staňkova</t>
  </si>
  <si>
    <t>08/2015-12/2015</t>
  </si>
  <si>
    <t>vydáno SP, zpracování podkladů pro zadání veřejné zakázky, předán požadavek pro zadání veřejné zakázky, probíhá soutěž na zhotovitele stavby, uzavřena SOD se zhotovitelem VODOSTAV OSTRAVA spol. s r.o., stavba zrealizována, převzata</t>
  </si>
  <si>
    <t>Odkanalizování Heřmanic, část ulice K Maliňáku</t>
  </si>
  <si>
    <t>vydáno SP; probíhá soutěž na výběr zhotovitele stavby</t>
  </si>
  <si>
    <t>Rekonstrukce kanalizace v ul. Svazácké</t>
  </si>
  <si>
    <t>§15 st.z.</t>
  </si>
  <si>
    <t>10/2015-01/2016</t>
  </si>
  <si>
    <t>vydáno SP, aktualizace podkladů pro veřejnou zakázku dle Vyhl. 230/2012 Sb., předán požadavek pro zadání veřejné zakázky, probíhá realizace stavby</t>
  </si>
  <si>
    <t>Rekonstrukce kanalizace v ul. Skautská</t>
  </si>
  <si>
    <t xml:space="preserve">vydáno SP, aktualizace podkladů pro veřejnou zakázku dle Vyhl. 230/2012 Sb., probíhá soutěž na zhotovitele stavby; 4.11. soutěž zrušena; předán nový požadavek; uzavřena SOD se zotovitelem stavby </t>
  </si>
  <si>
    <t>Rekonstrukce vodovodu a kanalizace na ul. Čs. legií a nám. Msgre Šrámka</t>
  </si>
  <si>
    <t>02/2010</t>
  </si>
  <si>
    <t>soutěž na výběr zhotovitele stavby byla zrušena z důvodu  kolize se stavbou "Rekonstrukce ul. Nádražní" (objízdné trasy stavby "Rekonstrukce ul. Nádražní" zasahují do prostoru stavby "Rek. vod. a kanal. na ul. Čs. legií a nám. Msgre Šrámka")</t>
  </si>
  <si>
    <t>Rekonstrukce kanalizace ul. Křižíkova</t>
  </si>
  <si>
    <t>12/2011</t>
  </si>
  <si>
    <t>SANACE - pozastaveno z důvodu možnosti získání dotace</t>
  </si>
  <si>
    <t>Rekonstrukce kanalizace ul. U Zvonice</t>
  </si>
  <si>
    <r>
      <t>UKONČENO</t>
    </r>
    <r>
      <rPr>
        <sz val="10"/>
        <color theme="1"/>
        <rFont val="Arial"/>
        <family val="2"/>
        <charset val="238"/>
      </rPr>
      <t xml:space="preserve"> - probíhá příprava podkladů k žádosti o vydání kolaudačního souhlasu</t>
    </r>
  </si>
  <si>
    <t>Zpětná klapka na ČSOV Kubínova</t>
  </si>
  <si>
    <t>05/2012</t>
  </si>
  <si>
    <t>02/2013</t>
  </si>
  <si>
    <r>
      <t xml:space="preserve">UKONČENO </t>
    </r>
    <r>
      <rPr>
        <sz val="10"/>
        <color theme="1"/>
        <rFont val="Arial"/>
        <family val="2"/>
        <charset val="238"/>
      </rPr>
      <t>- podána žádost o vydání kolaudačního souhlasu</t>
    </r>
  </si>
  <si>
    <t>Rekonstrukce odlehčovací komory Strusková</t>
  </si>
  <si>
    <t>12/2015-12/2016</t>
  </si>
  <si>
    <t>uzavřena SoD na realizaci stavby, předáno staveniště</t>
  </si>
  <si>
    <t>Rekonstrukce kanalizace na nám. SNP</t>
  </si>
  <si>
    <t>probíhá příprava podkladů pro vypsání soutěže na výběr zhotovitele stavby</t>
  </si>
  <si>
    <t>Rek. kanalizace ul. Hrušovská a ul. U Parku</t>
  </si>
  <si>
    <t>Rekonstrukce kanalizace v ul. U Parku</t>
  </si>
  <si>
    <t>zpracována DSP+DPS, vydáno SP</t>
  </si>
  <si>
    <t>Rekonstrukce kanalizace ul.Sadová č.p.19-19A</t>
  </si>
  <si>
    <r>
      <t xml:space="preserve">zpracována DSP+DPS, vydáno SP, </t>
    </r>
    <r>
      <rPr>
        <sz val="10"/>
        <rFont val="Arial"/>
        <family val="2"/>
        <charset val="238"/>
      </rPr>
      <t xml:space="preserve">aktualizovány podklady dle vyhl.č230/2012 Sb.pro zadání VZ na realizaci, předán požadavek na VZ na realizaci stavby  </t>
    </r>
  </si>
  <si>
    <t>Rekonstrukce kanalizace ul. Matušínského, Tomicova, Třanovského</t>
  </si>
  <si>
    <r>
      <t xml:space="preserve">zpracována DSP+DPS, vydáno SP, </t>
    </r>
    <r>
      <rPr>
        <sz val="10"/>
        <rFont val="Arial"/>
        <family val="2"/>
        <charset val="238"/>
      </rPr>
      <t>dle žádosti Ovak stavba začleněna do  stavby Kanalizace  Bartovice</t>
    </r>
  </si>
  <si>
    <t>Rekonstrukce kanalizace v ul. Trnkovecké</t>
  </si>
  <si>
    <r>
      <t xml:space="preserve">zpracována DSP+DPS, vydáno SP, </t>
    </r>
    <r>
      <rPr>
        <sz val="10"/>
        <color theme="1"/>
        <rFont val="Arial"/>
        <family val="2"/>
        <charset val="238"/>
      </rPr>
      <t xml:space="preserve">příprava podkladů pro zadání VZ na realizaci stavby </t>
    </r>
  </si>
  <si>
    <t>Rekonstrukce kanalizace v ul. K.H.Máchy</t>
  </si>
  <si>
    <t>Rekonstrukce vodovodu a kanalizace ul. Českobratrská a Sadová vč. povrchů</t>
  </si>
  <si>
    <r>
      <t xml:space="preserve">zpracována DSP+DPS, vydáno SP, </t>
    </r>
    <r>
      <rPr>
        <sz val="10"/>
        <color theme="1"/>
        <rFont val="Arial"/>
        <family val="2"/>
        <charset val="238"/>
      </rPr>
      <t>realiz.nejdříve až po dokončení stavby Rekonstr. ul. Nádražní</t>
    </r>
  </si>
  <si>
    <t>Mariánské Hory a Hulváky - rekonstrukce kanalizace</t>
  </si>
  <si>
    <t>zpracována PD-DSP, vydáno stavební povolení</t>
  </si>
  <si>
    <t>Rek. kanalizace Soukenická,Valchařská,Gorkého</t>
  </si>
  <si>
    <t>Rekonstrukce kanalizace ul. Mitrovická</t>
  </si>
  <si>
    <t>zpracována PD-DSP, vydáno stavební povolení, příprava podkladů pro výběr zhotovitele</t>
  </si>
  <si>
    <t>Odlehčovací stoka Muglinovská</t>
  </si>
  <si>
    <t xml:space="preserve"> ---</t>
  </si>
  <si>
    <t>Rekonstrukce kanalizace a vodovodu ul.Moravská</t>
  </si>
  <si>
    <t>04/2015 09/2015</t>
  </si>
  <si>
    <t>zpracována PD-DSP, vydána stavební povolení</t>
  </si>
  <si>
    <t>Rekonstrukce kanalizace ul. Klasná</t>
  </si>
  <si>
    <t>vydáno ÚR, zpracována PD-DSP, příprava podkladů               pro podání žádosti o vydání stavebního povolení</t>
  </si>
  <si>
    <t>Rekonstrukce sběrače D</t>
  </si>
  <si>
    <t>probíhá soutěž na realizaci</t>
  </si>
  <si>
    <t>ÚČOV, dopravník jemných česlí</t>
  </si>
  <si>
    <t>09/2015-12/2015</t>
  </si>
  <si>
    <t>Rekonstrukce čerpací stanice Hlučínská</t>
  </si>
  <si>
    <t>uzavřena SOD na realizaci</t>
  </si>
  <si>
    <t>Revitalizace vodní plochy Radvanice</t>
  </si>
  <si>
    <t>zpracovává se dokumentace pro územní rozhodnutí, musí proběhnout před vydáním ÚR ještě biologické hodnocení, předpoklad územního rozhodnutí 05/2016</t>
  </si>
  <si>
    <t>Hostašová</t>
  </si>
  <si>
    <t>MŠ Repinova - zateplení fasády, výměna oken</t>
  </si>
  <si>
    <t>06/2014-10/2014</t>
  </si>
  <si>
    <r>
      <rPr>
        <b/>
        <sz val="10"/>
        <rFont val="Arial"/>
        <family val="2"/>
        <charset val="238"/>
      </rPr>
      <t>UKONČENO,</t>
    </r>
    <r>
      <rPr>
        <sz val="10"/>
        <rFont val="Arial"/>
        <family val="2"/>
        <charset val="238"/>
      </rPr>
      <t xml:space="preserve"> úhrada faktury za dodatečné stavební práce, probíhá kompletace podkladů pro předání na majetkový odbor</t>
    </r>
  </si>
  <si>
    <t>EKOTERMO IV</t>
  </si>
  <si>
    <t>po zahájení realizace projektu "EKOTERMO IV" byla finanční částka převedena na 3 konkrétní stavby</t>
  </si>
  <si>
    <t>SÚ budovy ZŠ v Ostravě-Bartovicích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</si>
  <si>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>v souladu s SOD, probíhá kompletace podkladů pro předání na majetkový odbor</t>
    </r>
  </si>
  <si>
    <t>SÚ budovy ZŠ na ul. Trnkovecká v Radvanicích</t>
  </si>
  <si>
    <t>6315</t>
  </si>
  <si>
    <t xml:space="preserve">Dětské dopravní hřiště v areálu ZŠ Bílovecká </t>
  </si>
  <si>
    <t>stavební povolení vydáno, zpracována prováděcí dokumentace, nebyly schváleny fiannce na realizaci</t>
  </si>
  <si>
    <t>6319</t>
  </si>
  <si>
    <t>Revitalizace ZŠ Hošťálkovice</t>
  </si>
  <si>
    <r>
      <t xml:space="preserve">UKONČENO - </t>
    </r>
    <r>
      <rPr>
        <sz val="10"/>
        <color theme="1"/>
        <rFont val="Arial"/>
        <family val="2"/>
        <charset val="238"/>
      </rPr>
      <t xml:space="preserve">stavba zrealizována, zkolaudována, podklady předány na majetkový odbor </t>
    </r>
  </si>
  <si>
    <t>Revitalizace knihovny ul. Podroužkova, Ostrava-Poruba - zateplení</t>
  </si>
  <si>
    <t>-----</t>
  </si>
  <si>
    <t>Ostravské muzeum MHD</t>
  </si>
  <si>
    <r>
      <t xml:space="preserve">vybudování muzea tramvají a autobusů v bývalém průmyslovém areálu Wattova, zpracován inv.záměr, řeší se majetkoprávní vypořádání AKUMA, demolice stávajících objektů v rámci I.etapy přípravy území </t>
    </r>
    <r>
      <rPr>
        <b/>
        <sz val="10"/>
        <rFont val="Arial"/>
        <family val="2"/>
        <charset val="238"/>
      </rPr>
      <t>UKONČENA</t>
    </r>
  </si>
  <si>
    <t>Gembík</t>
  </si>
  <si>
    <t>Ostravské  muzeum - depozitář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</si>
  <si>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v r. 2015 konečná faktura</t>
    </r>
  </si>
  <si>
    <t>Multižánrové kulturní centrum - areál Černá louka</t>
  </si>
  <si>
    <t>zpracován IZ a PD pro ÚR a SP. IČ zatím nezadáno.</t>
  </si>
  <si>
    <t>Víceúčelové hřiště Sirotčí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</si>
  <si>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 xml:space="preserve">- </t>
    </r>
    <r>
      <rPr>
        <sz val="10"/>
        <rFont val="Arial"/>
        <family val="2"/>
      </rPr>
      <t>zkolaudováno</t>
    </r>
  </si>
  <si>
    <t>Sportovní areál U Cementárny</t>
  </si>
  <si>
    <t>2013-2014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</si>
  <si>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>- 09/</t>
    </r>
    <r>
      <rPr>
        <sz val="10"/>
        <rFont val="Arial"/>
        <family val="2"/>
      </rPr>
      <t>2014, zkolaudováno</t>
    </r>
  </si>
  <si>
    <t>Rekonstrukce Městského stadiónu Ostrava -Vítkovice - ochozy (severní+jižní)</t>
  </si>
  <si>
    <t>03/2014-05/2015</t>
  </si>
  <si>
    <t>Sportovní areál U Cementárny - II. etapa</t>
  </si>
  <si>
    <t>zpracováno DSP, požádáno o SP</t>
  </si>
  <si>
    <t xml:space="preserve">Sportovní a zábavní cíl na soutoku Ostravice a Lučina </t>
  </si>
  <si>
    <t>2009</t>
  </si>
  <si>
    <t>2011</t>
  </si>
  <si>
    <t>10/2014-06/2015</t>
  </si>
  <si>
    <r>
      <rPr>
        <b/>
        <sz val="10"/>
        <rFont val="Arial"/>
        <family val="2"/>
      </rPr>
      <t>UKONČENO -</t>
    </r>
    <r>
      <rPr>
        <sz val="10"/>
        <rFont val="Arial"/>
        <family val="2"/>
        <charset val="238"/>
      </rPr>
      <t xml:space="preserve"> spolufinancování z EU ve výši 80% z uznatelných nákladů</t>
    </r>
  </si>
  <si>
    <t xml:space="preserve">Atletická hala - přeložky </t>
  </si>
  <si>
    <t>06/2014-04/2015</t>
  </si>
  <si>
    <t>Nemocnice Fifejdy energetické hospodářství - rekonstrukce</t>
  </si>
  <si>
    <t>nezahájeno zpracování projektové dokumentace - stavba jako celek nezařazena do schváleného rouzpočtu</t>
  </si>
  <si>
    <t>Dětské centrum Domeček - energie - rekonstrukce zdroje tepla ÚT a TUV</t>
  </si>
  <si>
    <t>08/2014-09/2015</t>
  </si>
  <si>
    <t>Rekonstrukce objektu Husova 7</t>
  </si>
  <si>
    <t>zpracovává se investiční záměr</t>
  </si>
  <si>
    <t>PD a příprava staveb VO</t>
  </si>
  <si>
    <t>Rekonstrukce VO - stavby se sítí NN</t>
  </si>
  <si>
    <t>finanční částky byly převedeny na konkrétní stavby VO</t>
  </si>
  <si>
    <t>4280</t>
  </si>
  <si>
    <t>Rekonstrukce VO oblast Studentská</t>
  </si>
  <si>
    <t>09/2014-08/2015</t>
  </si>
  <si>
    <t>4289</t>
  </si>
  <si>
    <t>Rekonstrukce VO oblast Starobní úsek Místecká - Středulínského</t>
  </si>
  <si>
    <t>4291</t>
  </si>
  <si>
    <t>Rekonstrukce VO Ráčkova</t>
  </si>
  <si>
    <t>08/2014-06/2015</t>
  </si>
  <si>
    <t>4293</t>
  </si>
  <si>
    <t>Rekonstrukce VO Dr. Martínka k Horní</t>
  </si>
  <si>
    <t>4294</t>
  </si>
  <si>
    <t>Rekonstrukce VO 29. dubna</t>
  </si>
  <si>
    <t>10/2014-09/2015</t>
  </si>
  <si>
    <t>4296</t>
  </si>
  <si>
    <t>Rekonstrukce VO oblast Česká</t>
  </si>
  <si>
    <t>4297</t>
  </si>
  <si>
    <t>06/2016-10/2016</t>
  </si>
  <si>
    <t>zpracována dokumentace, bude se soutěžit zároveň s dešťovou kanalizací Jahodová</t>
  </si>
  <si>
    <t>4298</t>
  </si>
  <si>
    <t>Doplnění VO Vlnitá</t>
  </si>
  <si>
    <t>07/2015-09/2015</t>
  </si>
  <si>
    <t>4299</t>
  </si>
  <si>
    <t>Rekonstrukce VO oblast Mozartova - Březinova</t>
  </si>
  <si>
    <t>07/2015-06/2016</t>
  </si>
  <si>
    <t>realizace stavby, v 11/2015 práce přerušeny z dúv. klim. podmínek</t>
  </si>
  <si>
    <t>4300</t>
  </si>
  <si>
    <t xml:space="preserve">Rekonstrukce VO Srbská, Jičínská                   </t>
  </si>
  <si>
    <t>09/2015-05/2016</t>
  </si>
  <si>
    <t>4301</t>
  </si>
  <si>
    <t>Rekonstrukce VO oblast Lužická</t>
  </si>
  <si>
    <t>4302</t>
  </si>
  <si>
    <t xml:space="preserve">Doplnění VO nasvětlení přechodů 17. listopadu      </t>
  </si>
  <si>
    <t>realizace stavby,z důvodu klim. podmínek a podmínek SP práce v 11/15 přerušeny</t>
  </si>
  <si>
    <t>4303</t>
  </si>
  <si>
    <t xml:space="preserve">Rekonstrukce VO oblast Plk. R. Prchaly             </t>
  </si>
  <si>
    <t>4304</t>
  </si>
  <si>
    <t>Rekonstrukce VO oblast G. Klimenta</t>
  </si>
  <si>
    <t xml:space="preserve">v 11/2015 předáno staveniště, následně práce přerušeny z důvodu klimatických podmínek a podm SP </t>
  </si>
  <si>
    <t>0000</t>
  </si>
  <si>
    <t>Kopitzová</t>
  </si>
  <si>
    <t>Věcná břemena ukončených staveb</t>
  </si>
  <si>
    <t>MOŠ</t>
  </si>
  <si>
    <t>PZ Mošnov - navazující hydrotechnické řešení</t>
  </si>
  <si>
    <t>Gravitační odvodnění Hrušova</t>
  </si>
  <si>
    <t>2017-2022</t>
  </si>
  <si>
    <t>podání odvolání obou stran na rozhodnutí o vyvlastnění</t>
  </si>
  <si>
    <t>Úpravy Slezskoostravského hradu a okolí</t>
  </si>
  <si>
    <t>2010</t>
  </si>
  <si>
    <t>02/2013-10/2015</t>
  </si>
  <si>
    <t>spolufinacováno s MF a MPO, stavba měla roční zpoždění  z důvodů projednávání dodatečných stavebních prací na MF. Nyní zkolaudováno a bude probíhat monitoring</t>
  </si>
  <si>
    <t>VTP MFB III. a IV.</t>
  </si>
  <si>
    <t>08/2005</t>
  </si>
  <si>
    <t>08/2013-05/2015</t>
  </si>
  <si>
    <t>Rozšíření areálu VTP Ostrava - I.etapa</t>
  </si>
  <si>
    <t>zpracovává se PD, podána žádost o územní rozhodnutí</t>
  </si>
  <si>
    <t>Technická a dopravní infrastruktura oblast Lužná - Zavadova, Hrabová</t>
  </si>
  <si>
    <t>vydána veškerá stavební povolení, zpracována proj.dokumentace pro provádění stavby, vyhlášení VZ na zhotovitele stavby je podmíněné uzavřením budoucí kupní smlouvy s RWE na pořízený majetek v rámci této stavby</t>
  </si>
  <si>
    <t>Černá louka - IZ</t>
  </si>
  <si>
    <t>na základě IZ probíhá zpracování DUR pro část Nová Pivovarská</t>
  </si>
  <si>
    <t>ZOO - energetické hospodářství</t>
  </si>
  <si>
    <t>vydáno ÚR, zahájeno zpracování dokomuntaci pro provádění stavby</t>
  </si>
  <si>
    <t>ZOO - snížení spotřeby energií</t>
  </si>
  <si>
    <t>06/2014-08/2015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</si>
  <si>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  <charset val="238"/>
      </rPr>
      <t>zateplení 6 objektů v areálu, dotace z OPŽP</t>
    </r>
  </si>
  <si>
    <t>Administrativní budova, vstup a park. u ZOO</t>
  </si>
  <si>
    <t>10/2012-02/2015</t>
  </si>
  <si>
    <t>dokončena instalace technických zařízení a interiérů</t>
  </si>
  <si>
    <t xml:space="preserve">SAFARI v ZOO </t>
  </si>
  <si>
    <t>2012</t>
  </si>
  <si>
    <t>09/2012-12/2015</t>
  </si>
  <si>
    <t>zakázka na dopravní prostředky již 4x zrušena</t>
  </si>
  <si>
    <t>OdPa - 3744 - Protierozní, protilavinová a protipožární ochrana</t>
  </si>
  <si>
    <t>Zvýšení protipovodňové ochrany ul. U Hrůbků</t>
  </si>
  <si>
    <t>11/2015-07/2016</t>
  </si>
  <si>
    <t>vypracováno DPS a prodlouženo SP je  vybrán zhotovitel, je vybrán TDI</t>
  </si>
  <si>
    <t>Protipovodňová ochrana Žabník</t>
  </si>
  <si>
    <t>2014-2015</t>
  </si>
  <si>
    <r>
      <rPr>
        <b/>
        <sz val="10"/>
        <rFont val="Arial"/>
        <family val="2"/>
      </rPr>
      <t>UKONČENO -</t>
    </r>
    <r>
      <rPr>
        <sz val="10"/>
        <rFont val="Arial"/>
        <family val="2"/>
      </rPr>
      <t xml:space="preserve"> zkolaudováno, stavba bude předána MF v 07/2015 SMO, podíl MF 58.537.837,40 Kč z celkové částky</t>
    </r>
  </si>
  <si>
    <r>
      <t xml:space="preserve">4.  </t>
    </r>
    <r>
      <rPr>
        <b/>
        <u/>
        <sz val="10"/>
        <rFont val="Arial"/>
        <family val="2"/>
      </rPr>
      <t>SOCIÁLNÍ  VĚCI  A  POLITIKA  ZAMĚSTNANOSTI</t>
    </r>
  </si>
  <si>
    <t>Domov pro seniory Čujkovova - rek. VZT</t>
  </si>
  <si>
    <t>vypracován IZ</t>
  </si>
  <si>
    <t>OdPa - 4357 - Domovy pro osoby se zdravotním postižením   a domovy</t>
  </si>
  <si>
    <t xml:space="preserve">                        se zvláštním režimem</t>
  </si>
  <si>
    <t>Domovy pro seniory-rek. 3 ks trafostanic</t>
  </si>
  <si>
    <t>09/2015-09/2016</t>
  </si>
  <si>
    <t>DD Syllabova - ukončena I. etapa, probíhá realizace Domov Korýtko 2016, Čujkovova - aktualizace PD 04/2016</t>
  </si>
  <si>
    <t>Areál Zábřeh - energie</t>
  </si>
  <si>
    <t>zdroje tepla - rekonstrukce ukončena, zkolaudováno 01/2012, rekonstrukce venkovního osvětlení ukončeno, stavba zkolaudována</t>
  </si>
  <si>
    <t>6032</t>
  </si>
  <si>
    <t>Domov pro seniory Korýtko, ul. Petruškova</t>
  </si>
  <si>
    <t>02/2012-12/2017</t>
  </si>
  <si>
    <t>zveřejněno předběžné oznámení o zadáváni VZ</t>
  </si>
  <si>
    <t>6035</t>
  </si>
  <si>
    <t>DD Sluníčko - rekonstrukce zdroje energie</t>
  </si>
  <si>
    <t>ukončena realizace zdroje tepla v objektu A, rekonstrukco zdroje tepla v objektu B zajišťuje Domov Sluníčko</t>
  </si>
  <si>
    <t>6036</t>
  </si>
  <si>
    <t>Domovy pro seniory - LEGIONELLA</t>
  </si>
  <si>
    <t>08/2015-10/2015</t>
  </si>
  <si>
    <t>6037</t>
  </si>
  <si>
    <t>Domov pro seniory IRIS - přístavba dvou nových obytných bloků</t>
  </si>
  <si>
    <t>08/2014-12/2015</t>
  </si>
  <si>
    <t>zpracována PD</t>
  </si>
  <si>
    <r>
      <t xml:space="preserve">5.  </t>
    </r>
    <r>
      <rPr>
        <b/>
        <u/>
        <sz val="10"/>
        <rFont val="Arial"/>
        <family val="2"/>
      </rPr>
      <t>BEZPEČNOST  STÁTU  A  PRÁVNÍ  OCHRANA</t>
    </r>
  </si>
  <si>
    <t>MěP - rekonstrukce zdrojů energie</t>
  </si>
  <si>
    <t>09/2015-11/2015</t>
  </si>
  <si>
    <t>probíhá realizace stavby dle SOD</t>
  </si>
  <si>
    <t xml:space="preserve">Výstavba vrtulníkového hangáru v areálu HZS MSK </t>
  </si>
  <si>
    <t>Revitalizace areálu kasáren Hranečník - technická a dopravní infrastruktura (III.etapa)</t>
  </si>
  <si>
    <t>vydána veškerá stavební povolení, zpracována kompletní PD, doposud nezajištěné financování realizace stavby</t>
  </si>
  <si>
    <t>Hasičská zbrojnice Michálkovice</t>
  </si>
  <si>
    <t>09/2016-08/2017</t>
  </si>
  <si>
    <t>vydána veškerá stavební povolení, zpracována PD pro provádění stavby, realizace stavby podmíněna výstavbou kanalizace Michálkovice</t>
  </si>
  <si>
    <t>Revitalizace areálu kasáren Hranečník - garáže HZS(V.etapa)</t>
  </si>
  <si>
    <t>vydáno pravomocné stavební povolení, probíhá příprava PD pro provedení stavby</t>
  </si>
  <si>
    <t>Kopřivová</t>
  </si>
  <si>
    <t>IVC Slezská Ostrava - přístavba</t>
  </si>
  <si>
    <t>08/2015-08/2016</t>
  </si>
  <si>
    <t>probíhá realizace, předání staveniště v 08/2015, termín dokončení 08/2016</t>
  </si>
  <si>
    <t>Rek. budovy MěP - stavební objekt SO 05</t>
  </si>
  <si>
    <t>07/2016-10/2017</t>
  </si>
  <si>
    <t>zajištěna veškerá pravomocná stavební povolení, zpracována PD pro provádění stavby</t>
  </si>
  <si>
    <t>Revitalizace areálu kasáren Hranečník - garáže MPO (IV.etapa)</t>
  </si>
  <si>
    <t>Hasičský záchranný sbor Pustkovec - IZ</t>
  </si>
  <si>
    <t>----</t>
  </si>
  <si>
    <t>------</t>
  </si>
  <si>
    <t>vypracování investičního záměru - dokončeno</t>
  </si>
  <si>
    <r>
      <t xml:space="preserve">6.  </t>
    </r>
    <r>
      <rPr>
        <b/>
        <u/>
        <sz val="10"/>
        <rFont val="Arial"/>
        <family val="2"/>
      </rPr>
      <t>VŠEOBECNÁ  VEŘEJNÁ  SPRÁVA  A  SLUŽBY</t>
    </r>
  </si>
  <si>
    <t>Snížení energetické náročnosti budovy Provaznická 1244/62, Ostrava-Hrabůvka</t>
  </si>
  <si>
    <t>06/2015-11/2015</t>
  </si>
  <si>
    <t>Rekonstrukce budovy Nové radnice vč. přístavby</t>
  </si>
  <si>
    <t>06/2009-12/2015</t>
  </si>
  <si>
    <t>dokončena EPS a evakuační rozhlas</t>
  </si>
  <si>
    <t>NR rekonstrukce fasády a oken</t>
  </si>
  <si>
    <t>2016 - 2020</t>
  </si>
  <si>
    <t>zveřejněno předběžné oznámení o zadávání VZ</t>
  </si>
  <si>
    <t>Budova Nová radnice - trafostanice</t>
  </si>
  <si>
    <t>aktualizace PD + IČ</t>
  </si>
  <si>
    <t>Spisovna Muglinov</t>
  </si>
  <si>
    <t>-------</t>
  </si>
  <si>
    <t>07/2015-08/2015</t>
  </si>
  <si>
    <t>PD a příprava staveb</t>
  </si>
  <si>
    <t>Kapitálová rezerva odb. investičního</t>
  </si>
  <si>
    <t>Doplnění VO Jahodová</t>
  </si>
  <si>
    <r>
      <t xml:space="preserve">                                                    k 31. 12.  2 0 1 5                                     </t>
    </r>
    <r>
      <rPr>
        <sz val="12"/>
        <rFont val="Arial"/>
        <family val="2"/>
        <charset val="238"/>
      </rPr>
      <t>Příloha č.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</si>
</sst>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3" x14ac:knownFonts="1">
    <font>
      <sz val="1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sz val="10"/>
      <name val="Arial CE"/>
      <charset val="238"/>
    </font>
    <font>
      <b/>
      <sz val="10"/>
      <color indexed="8"/>
      <name val="Arial CE"/>
      <family val="2"/>
      <charset val="238"/>
    </font>
    <font>
      <b/>
      <sz val="16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sz val="8"/>
      <color theme="1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 CE"/>
      <family val="2"/>
      <charset val="238"/>
    </font>
    <font>
      <sz val="10"/>
      <color theme="2" tint="-0.749992370372631"/>
      <name val="Arial"/>
      <family val="2"/>
    </font>
    <font>
      <sz val="10"/>
      <color theme="2" tint="-0.749992370372631"/>
      <name val="Arial CE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</cellStyleXfs>
  <cellXfs count="1191">
    <xf numFmtId="0" fontId="0" fillId="0" borderId="0" xfId="0"/>
    <xf numFmtId="4" fontId="1" fillId="2" borderId="0" xfId="1" applyNumberFormat="1" applyFont="1" applyFill="1"/>
    <xf numFmtId="0" fontId="1" fillId="2" borderId="0" xfId="1" applyFont="1" applyFill="1"/>
    <xf numFmtId="0" fontId="3" fillId="0" borderId="1" xfId="2" applyFont="1" applyBorder="1" applyAlignment="1">
      <alignment horizontal="center"/>
    </xf>
    <xf numFmtId="0" fontId="3" fillId="0" borderId="2" xfId="1" quotePrefix="1" applyFont="1" applyBorder="1" applyAlignment="1">
      <alignment horizontal="left"/>
    </xf>
    <xf numFmtId="0" fontId="3" fillId="0" borderId="3" xfId="1" applyFont="1" applyBorder="1" applyAlignment="1"/>
    <xf numFmtId="0" fontId="3" fillId="0" borderId="5" xfId="1" applyFont="1" applyBorder="1" applyAlignment="1">
      <alignment horizontal="centerContinuous"/>
    </xf>
    <xf numFmtId="0" fontId="3" fillId="0" borderId="6" xfId="1" applyFont="1" applyBorder="1" applyAlignment="1">
      <alignment horizontal="centerContinuous"/>
    </xf>
    <xf numFmtId="0" fontId="1" fillId="2" borderId="0" xfId="2" applyFont="1" applyFill="1" applyBorder="1"/>
    <xf numFmtId="0" fontId="3" fillId="0" borderId="7" xfId="2" applyFont="1" applyBorder="1" applyAlignment="1">
      <alignment horizontal="center"/>
    </xf>
    <xf numFmtId="0" fontId="3" fillId="0" borderId="8" xfId="1" applyFont="1" applyBorder="1" applyAlignment="1">
      <alignment horizontal="centerContinuous"/>
    </xf>
    <xf numFmtId="0" fontId="3" fillId="0" borderId="9" xfId="1" applyFont="1" applyBorder="1" applyAlignment="1">
      <alignment horizontal="centerContinuous"/>
    </xf>
    <xf numFmtId="0" fontId="3" fillId="0" borderId="11" xfId="1" applyFont="1" applyBorder="1" applyAlignment="1">
      <alignment horizontal="centerContinuous"/>
    </xf>
    <xf numFmtId="0" fontId="3" fillId="0" borderId="12" xfId="1" applyFont="1" applyBorder="1" applyAlignment="1">
      <alignment horizontal="centerContinuous"/>
    </xf>
    <xf numFmtId="0" fontId="3" fillId="3" borderId="2" xfId="0" applyFont="1" applyFill="1" applyBorder="1"/>
    <xf numFmtId="3" fontId="3" fillId="3" borderId="9" xfId="2" applyNumberFormat="1" applyFont="1" applyFill="1" applyBorder="1" applyAlignment="1">
      <alignment horizontal="right"/>
    </xf>
    <xf numFmtId="3" fontId="3" fillId="3" borderId="2" xfId="2" applyNumberFormat="1" applyFont="1" applyFill="1" applyBorder="1" applyAlignment="1">
      <alignment horizontal="right"/>
    </xf>
    <xf numFmtId="164" fontId="3" fillId="3" borderId="2" xfId="1" applyNumberFormat="1" applyFont="1" applyFill="1" applyBorder="1"/>
    <xf numFmtId="164" fontId="3" fillId="3" borderId="13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5" fillId="2" borderId="14" xfId="0" applyFont="1" applyFill="1" applyBorder="1"/>
    <xf numFmtId="3" fontId="4" fillId="0" borderId="15" xfId="2" applyNumberFormat="1" applyFont="1" applyFill="1" applyBorder="1" applyAlignment="1">
      <alignment horizontal="right"/>
    </xf>
    <xf numFmtId="3" fontId="4" fillId="0" borderId="16" xfId="2" applyNumberFormat="1" applyFont="1" applyFill="1" applyBorder="1" applyAlignment="1">
      <alignment horizontal="right"/>
    </xf>
    <xf numFmtId="164" fontId="1" fillId="0" borderId="17" xfId="1" applyNumberFormat="1" applyFont="1" applyBorder="1"/>
    <xf numFmtId="164" fontId="1" fillId="0" borderId="18" xfId="1" applyNumberFormat="1" applyFont="1" applyBorder="1"/>
    <xf numFmtId="0" fontId="1" fillId="2" borderId="19" xfId="2" applyFont="1" applyFill="1" applyBorder="1"/>
    <xf numFmtId="0" fontId="1" fillId="2" borderId="20" xfId="2" applyFont="1" applyFill="1" applyBorder="1"/>
    <xf numFmtId="3" fontId="1" fillId="2" borderId="14" xfId="3" applyNumberFormat="1" applyFont="1" applyFill="1" applyBorder="1" applyAlignment="1"/>
    <xf numFmtId="3" fontId="1" fillId="2" borderId="21" xfId="3" applyNumberFormat="1" applyFont="1" applyFill="1" applyBorder="1" applyAlignment="1"/>
    <xf numFmtId="164" fontId="1" fillId="0" borderId="22" xfId="1" applyNumberFormat="1" applyFont="1" applyBorder="1"/>
    <xf numFmtId="0" fontId="5" fillId="2" borderId="23" xfId="0" applyFont="1" applyFill="1" applyBorder="1"/>
    <xf numFmtId="3" fontId="1" fillId="2" borderId="23" xfId="3" applyNumberFormat="1" applyFont="1" applyFill="1" applyBorder="1" applyAlignment="1"/>
    <xf numFmtId="0" fontId="5" fillId="0" borderId="23" xfId="0" applyFont="1" applyFill="1" applyBorder="1"/>
    <xf numFmtId="3" fontId="1" fillId="0" borderId="24" xfId="3" applyNumberFormat="1" applyFont="1" applyFill="1" applyBorder="1" applyAlignment="1"/>
    <xf numFmtId="3" fontId="1" fillId="0" borderId="25" xfId="3" applyNumberFormat="1" applyFont="1" applyFill="1" applyBorder="1" applyAlignment="1"/>
    <xf numFmtId="3" fontId="1" fillId="0" borderId="26" xfId="3" applyNumberFormat="1" applyFont="1" applyFill="1" applyBorder="1" applyAlignment="1"/>
    <xf numFmtId="3" fontId="1" fillId="0" borderId="23" xfId="3" applyNumberFormat="1" applyFont="1" applyFill="1" applyBorder="1" applyAlignment="1"/>
    <xf numFmtId="164" fontId="1" fillId="0" borderId="22" xfId="1" applyNumberFormat="1" applyFont="1" applyBorder="1" applyAlignment="1">
      <alignment horizontal="center"/>
    </xf>
    <xf numFmtId="0" fontId="5" fillId="2" borderId="7" xfId="0" applyFont="1" applyFill="1" applyBorder="1"/>
    <xf numFmtId="3" fontId="1" fillId="2" borderId="7" xfId="3" applyNumberFormat="1" applyFont="1" applyFill="1" applyBorder="1" applyAlignment="1"/>
    <xf numFmtId="3" fontId="1" fillId="2" borderId="27" xfId="3" applyNumberFormat="1" applyFont="1" applyFill="1" applyBorder="1" applyAlignment="1"/>
    <xf numFmtId="164" fontId="1" fillId="0" borderId="24" xfId="1" applyNumberFormat="1" applyFont="1" applyBorder="1"/>
    <xf numFmtId="0" fontId="5" fillId="2" borderId="24" xfId="0" applyFont="1" applyFill="1" applyBorder="1"/>
    <xf numFmtId="0" fontId="5" fillId="0" borderId="31" xfId="0" applyFont="1" applyFill="1" applyBorder="1"/>
    <xf numFmtId="3" fontId="1" fillId="2" borderId="26" xfId="2" applyNumberFormat="1" applyFont="1" applyFill="1" applyBorder="1" applyAlignment="1">
      <alignment horizontal="right"/>
    </xf>
    <xf numFmtId="3" fontId="1" fillId="2" borderId="32" xfId="2" applyNumberFormat="1" applyFont="1" applyFill="1" applyBorder="1" applyAlignment="1">
      <alignment horizontal="right"/>
    </xf>
    <xf numFmtId="164" fontId="1" fillId="0" borderId="26" xfId="1" applyNumberFormat="1" applyFont="1" applyFill="1" applyBorder="1"/>
    <xf numFmtId="0" fontId="1" fillId="0" borderId="0" xfId="2" applyFont="1" applyFill="1" applyBorder="1"/>
    <xf numFmtId="0" fontId="1" fillId="0" borderId="19" xfId="2" applyFont="1" applyFill="1" applyBorder="1"/>
    <xf numFmtId="0" fontId="1" fillId="0" borderId="20" xfId="2" applyFont="1" applyFill="1" applyBorder="1"/>
    <xf numFmtId="0" fontId="3" fillId="3" borderId="9" xfId="0" applyFont="1" applyFill="1" applyBorder="1"/>
    <xf numFmtId="3" fontId="3" fillId="3" borderId="33" xfId="2" applyNumberFormat="1" applyFont="1" applyFill="1" applyBorder="1" applyAlignment="1">
      <alignment horizontal="right"/>
    </xf>
    <xf numFmtId="0" fontId="3" fillId="2" borderId="0" xfId="2" applyFont="1" applyFill="1" applyBorder="1"/>
    <xf numFmtId="0" fontId="3" fillId="2" borderId="19" xfId="2" applyFont="1" applyFill="1" applyBorder="1"/>
    <xf numFmtId="0" fontId="3" fillId="2" borderId="20" xfId="2" applyFont="1" applyFill="1" applyBorder="1"/>
    <xf numFmtId="0" fontId="5" fillId="2" borderId="21" xfId="0" applyFont="1" applyFill="1" applyBorder="1"/>
    <xf numFmtId="3" fontId="1" fillId="2" borderId="34" xfId="3" applyNumberFormat="1" applyFont="1" applyFill="1" applyBorder="1" applyAlignment="1"/>
    <xf numFmtId="164" fontId="1" fillId="0" borderId="14" xfId="1" applyNumberFormat="1" applyFont="1" applyBorder="1" applyAlignment="1">
      <alignment horizontal="center"/>
    </xf>
    <xf numFmtId="164" fontId="1" fillId="0" borderId="22" xfId="1" applyNumberFormat="1" applyFont="1" applyFill="1" applyBorder="1"/>
    <xf numFmtId="164" fontId="1" fillId="0" borderId="14" xfId="1" applyNumberFormat="1" applyFont="1" applyBorder="1"/>
    <xf numFmtId="3" fontId="1" fillId="0" borderId="21" xfId="3" applyNumberFormat="1" applyFont="1" applyFill="1" applyBorder="1" applyAlignment="1"/>
    <xf numFmtId="3" fontId="1" fillId="0" borderId="34" xfId="3" applyNumberFormat="1" applyFont="1" applyFill="1" applyBorder="1" applyAlignment="1"/>
    <xf numFmtId="164" fontId="1" fillId="0" borderId="30" xfId="1" applyNumberFormat="1" applyFont="1" applyFill="1" applyBorder="1"/>
    <xf numFmtId="3" fontId="1" fillId="2" borderId="25" xfId="1" applyNumberFormat="1" applyFont="1" applyFill="1" applyBorder="1"/>
    <xf numFmtId="165" fontId="1" fillId="0" borderId="14" xfId="1" applyNumberFormat="1" applyFont="1" applyBorder="1"/>
    <xf numFmtId="164" fontId="1" fillId="0" borderId="30" xfId="1" applyNumberFormat="1" applyFont="1" applyFill="1" applyBorder="1" applyAlignment="1">
      <alignment horizontal="center"/>
    </xf>
    <xf numFmtId="0" fontId="1" fillId="2" borderId="35" xfId="2" applyFont="1" applyFill="1" applyBorder="1"/>
    <xf numFmtId="0" fontId="1" fillId="2" borderId="36" xfId="2" applyFont="1" applyFill="1" applyBorder="1"/>
    <xf numFmtId="0" fontId="5" fillId="0" borderId="21" xfId="0" applyFont="1" applyFill="1" applyBorder="1"/>
    <xf numFmtId="165" fontId="1" fillId="0" borderId="14" xfId="1" applyNumberFormat="1" applyFont="1" applyBorder="1" applyAlignment="1">
      <alignment horizontal="center"/>
    </xf>
    <xf numFmtId="3" fontId="1" fillId="2" borderId="23" xfId="1" applyNumberFormat="1" applyFont="1" applyFill="1" applyBorder="1" applyAlignment="1">
      <alignment horizontal="right"/>
    </xf>
    <xf numFmtId="164" fontId="1" fillId="0" borderId="26" xfId="1" applyNumberFormat="1" applyFont="1" applyBorder="1"/>
    <xf numFmtId="0" fontId="5" fillId="2" borderId="25" xfId="0" applyFont="1" applyFill="1" applyBorder="1"/>
    <xf numFmtId="3" fontId="1" fillId="2" borderId="25" xfId="1" applyNumberFormat="1" applyFont="1" applyFill="1" applyBorder="1" applyAlignment="1"/>
    <xf numFmtId="0" fontId="7" fillId="0" borderId="23" xfId="4" applyFont="1" applyFill="1" applyBorder="1" applyAlignment="1"/>
    <xf numFmtId="3" fontId="1" fillId="2" borderId="14" xfId="1" applyNumberFormat="1" applyFont="1" applyFill="1" applyBorder="1" applyAlignment="1">
      <alignment horizontal="right"/>
    </xf>
    <xf numFmtId="164" fontId="1" fillId="0" borderId="30" xfId="1" applyNumberFormat="1" applyFont="1" applyBorder="1"/>
    <xf numFmtId="0" fontId="5" fillId="2" borderId="27" xfId="0" applyFont="1" applyFill="1" applyBorder="1"/>
    <xf numFmtId="0" fontId="5" fillId="2" borderId="15" xfId="0" applyFont="1" applyFill="1" applyBorder="1"/>
    <xf numFmtId="3" fontId="1" fillId="2" borderId="16" xfId="1" applyNumberFormat="1" applyFont="1" applyFill="1" applyBorder="1" applyAlignment="1">
      <alignment horizontal="right"/>
    </xf>
    <xf numFmtId="3" fontId="1" fillId="2" borderId="15" xfId="1" applyNumberFormat="1" applyFont="1" applyFill="1" applyBorder="1" applyAlignment="1"/>
    <xf numFmtId="164" fontId="1" fillId="0" borderId="37" xfId="1" applyNumberFormat="1" applyFont="1" applyBorder="1"/>
    <xf numFmtId="3" fontId="1" fillId="2" borderId="27" xfId="1" applyNumberFormat="1" applyFont="1" applyFill="1" applyBorder="1" applyAlignment="1">
      <alignment horizontal="right"/>
    </xf>
    <xf numFmtId="3" fontId="1" fillId="2" borderId="7" xfId="1" applyNumberFormat="1" applyFont="1" applyFill="1" applyBorder="1" applyAlignment="1"/>
    <xf numFmtId="165" fontId="1" fillId="0" borderId="7" xfId="1" applyNumberFormat="1" applyFont="1" applyBorder="1" applyAlignment="1">
      <alignment horizontal="center"/>
    </xf>
    <xf numFmtId="164" fontId="1" fillId="0" borderId="38" xfId="1" applyNumberFormat="1" applyFont="1" applyBorder="1"/>
    <xf numFmtId="164" fontId="1" fillId="0" borderId="7" xfId="1" applyNumberFormat="1" applyFont="1" applyBorder="1"/>
    <xf numFmtId="3" fontId="1" fillId="2" borderId="21" xfId="1" applyNumberFormat="1" applyFont="1" applyFill="1" applyBorder="1" applyAlignment="1"/>
    <xf numFmtId="3" fontId="1" fillId="2" borderId="39" xfId="1" applyNumberFormat="1" applyFont="1" applyFill="1" applyBorder="1" applyAlignment="1"/>
    <xf numFmtId="3" fontId="3" fillId="3" borderId="41" xfId="2" applyNumberFormat="1" applyFont="1" applyFill="1" applyBorder="1" applyAlignment="1">
      <alignment horizontal="right"/>
    </xf>
    <xf numFmtId="164" fontId="3" fillId="3" borderId="8" xfId="1" applyNumberFormat="1" applyFont="1" applyFill="1" applyBorder="1"/>
    <xf numFmtId="164" fontId="3" fillId="3" borderId="40" xfId="1" applyNumberFormat="1" applyFont="1" applyFill="1" applyBorder="1"/>
    <xf numFmtId="3" fontId="1" fillId="2" borderId="16" xfId="1" applyNumberFormat="1" applyFont="1" applyFill="1" applyBorder="1" applyAlignment="1"/>
    <xf numFmtId="3" fontId="1" fillId="2" borderId="42" xfId="1" applyNumberFormat="1" applyFont="1" applyFill="1" applyBorder="1" applyAlignment="1"/>
    <xf numFmtId="164" fontId="1" fillId="0" borderId="15" xfId="1" applyNumberFormat="1" applyFont="1" applyBorder="1"/>
    <xf numFmtId="0" fontId="5" fillId="2" borderId="8" xfId="0" applyFont="1" applyFill="1" applyBorder="1"/>
    <xf numFmtId="3" fontId="1" fillId="2" borderId="10" xfId="1" applyNumberFormat="1" applyFont="1" applyFill="1" applyBorder="1" applyAlignment="1"/>
    <xf numFmtId="3" fontId="1" fillId="2" borderId="41" xfId="1" applyNumberFormat="1" applyFont="1" applyFill="1" applyBorder="1" applyAlignment="1"/>
    <xf numFmtId="164" fontId="1" fillId="0" borderId="8" xfId="1" applyNumberFormat="1" applyFont="1" applyBorder="1"/>
    <xf numFmtId="0" fontId="8" fillId="3" borderId="43" xfId="1" quotePrefix="1" applyFont="1" applyFill="1" applyBorder="1" applyAlignment="1">
      <alignment horizontal="left"/>
    </xf>
    <xf numFmtId="3" fontId="9" fillId="3" borderId="44" xfId="1" applyNumberFormat="1" applyFont="1" applyFill="1" applyBorder="1"/>
    <xf numFmtId="3" fontId="9" fillId="3" borderId="43" xfId="1" applyNumberFormat="1" applyFont="1" applyFill="1" applyBorder="1"/>
    <xf numFmtId="164" fontId="9" fillId="3" borderId="45" xfId="1" applyNumberFormat="1" applyFont="1" applyFill="1" applyBorder="1"/>
    <xf numFmtId="164" fontId="9" fillId="3" borderId="46" xfId="1" applyNumberFormat="1" applyFont="1" applyFill="1" applyBorder="1"/>
    <xf numFmtId="0" fontId="10" fillId="2" borderId="0" xfId="1" applyFont="1" applyFill="1"/>
    <xf numFmtId="4" fontId="10" fillId="2" borderId="0" xfId="1" applyNumberFormat="1" applyFont="1" applyFill="1"/>
    <xf numFmtId="3" fontId="3" fillId="0" borderId="0" xfId="1" applyNumberFormat="1" applyFont="1" applyBorder="1"/>
    <xf numFmtId="164" fontId="1" fillId="0" borderId="0" xfId="1" applyNumberFormat="1" applyFont="1" applyBorder="1"/>
    <xf numFmtId="0" fontId="1" fillId="0" borderId="0" xfId="1" applyFont="1" applyBorder="1" applyAlignment="1">
      <alignment horizontal="left"/>
    </xf>
    <xf numFmtId="3" fontId="3" fillId="2" borderId="0" xfId="2" applyNumberFormat="1" applyFont="1" applyFill="1" applyAlignment="1">
      <alignment horizontal="center"/>
    </xf>
    <xf numFmtId="3" fontId="1" fillId="2" borderId="0" xfId="2" applyNumberFormat="1" applyFont="1" applyFill="1" applyAlignment="1">
      <alignment horizontal="center"/>
    </xf>
    <xf numFmtId="0" fontId="1" fillId="2" borderId="0" xfId="2" applyFont="1" applyFill="1"/>
    <xf numFmtId="0" fontId="1" fillId="0" borderId="0" xfId="2" applyFont="1" applyAlignment="1">
      <alignment horizontal="center"/>
    </xf>
    <xf numFmtId="0" fontId="1" fillId="0" borderId="7" xfId="2" applyFont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0" fontId="1" fillId="2" borderId="47" xfId="2" applyFont="1" applyFill="1" applyBorder="1"/>
    <xf numFmtId="0" fontId="1" fillId="0" borderId="14" xfId="2" applyFont="1" applyBorder="1" applyAlignment="1">
      <alignment horizontal="center"/>
    </xf>
    <xf numFmtId="3" fontId="1" fillId="2" borderId="39" xfId="2" applyNumberFormat="1" applyFont="1" applyFill="1" applyBorder="1" applyAlignment="1">
      <alignment horizontal="center"/>
    </xf>
    <xf numFmtId="0" fontId="1" fillId="2" borderId="39" xfId="2" applyFont="1" applyFill="1" applyBorder="1"/>
    <xf numFmtId="0" fontId="1" fillId="2" borderId="18" xfId="2" applyFont="1" applyFill="1" applyBorder="1"/>
    <xf numFmtId="0" fontId="1" fillId="0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2" applyFont="1" applyBorder="1" applyAlignment="1"/>
    <xf numFmtId="0" fontId="1" fillId="0" borderId="0" xfId="2" applyFont="1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2" fillId="2" borderId="0" xfId="3" applyFont="1" applyFill="1" applyAlignment="1">
      <alignment horizontal="left"/>
    </xf>
    <xf numFmtId="3" fontId="1" fillId="0" borderId="0" xfId="2" applyNumberFormat="1" applyFont="1" applyAlignment="1"/>
    <xf numFmtId="3" fontId="1" fillId="0" borderId="0" xfId="2" applyNumberFormat="1" applyFont="1" applyAlignment="1">
      <alignment horizontal="center"/>
    </xf>
    <xf numFmtId="0" fontId="13" fillId="2" borderId="0" xfId="2" applyFont="1" applyFill="1" applyBorder="1" applyAlignment="1"/>
    <xf numFmtId="0" fontId="1" fillId="0" borderId="0" xfId="2" applyFont="1" applyAlignment="1">
      <alignment horizontal="center" wrapText="1"/>
    </xf>
    <xf numFmtId="0" fontId="3" fillId="0" borderId="1" xfId="2" applyFont="1" applyBorder="1" applyAlignment="1">
      <alignment horizontal="right"/>
    </xf>
    <xf numFmtId="0" fontId="3" fillId="0" borderId="48" xfId="2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0" fontId="3" fillId="0" borderId="4" xfId="2" applyFont="1" applyBorder="1" applyAlignment="1">
      <alignment horizontal="left" wrapText="1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0" borderId="0" xfId="2" applyFont="1" applyBorder="1" applyAlignment="1"/>
    <xf numFmtId="0" fontId="3" fillId="0" borderId="7" xfId="2" applyFont="1" applyBorder="1" applyAlignment="1">
      <alignment horizontal="right"/>
    </xf>
    <xf numFmtId="0" fontId="3" fillId="0" borderId="52" xfId="2" applyFont="1" applyBorder="1" applyAlignment="1">
      <alignment horizontal="center"/>
    </xf>
    <xf numFmtId="3" fontId="3" fillId="0" borderId="27" xfId="2" applyNumberFormat="1" applyFont="1" applyBorder="1" applyAlignment="1">
      <alignment horizontal="center"/>
    </xf>
    <xf numFmtId="3" fontId="3" fillId="0" borderId="52" xfId="2" applyNumberFormat="1" applyFont="1" applyBorder="1" applyAlignment="1">
      <alignment horizontal="center"/>
    </xf>
    <xf numFmtId="3" fontId="3" fillId="0" borderId="55" xfId="2" applyNumberFormat="1" applyFont="1" applyBorder="1" applyAlignment="1">
      <alignment horizontal="center"/>
    </xf>
    <xf numFmtId="49" fontId="3" fillId="2" borderId="55" xfId="2" applyNumberFormat="1" applyFont="1" applyFill="1" applyBorder="1" applyAlignment="1">
      <alignment horizontal="center"/>
    </xf>
    <xf numFmtId="0" fontId="3" fillId="0" borderId="27" xfId="2" applyFont="1" applyBorder="1" applyAlignment="1">
      <alignment horizontal="center" wrapText="1"/>
    </xf>
    <xf numFmtId="3" fontId="3" fillId="0" borderId="58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3" fillId="0" borderId="40" xfId="2" applyNumberFormat="1" applyFont="1" applyBorder="1" applyAlignment="1">
      <alignment horizontal="center"/>
    </xf>
    <xf numFmtId="49" fontId="3" fillId="0" borderId="58" xfId="2" applyNumberFormat="1" applyFont="1" applyBorder="1" applyAlignment="1">
      <alignment horizontal="center"/>
    </xf>
    <xf numFmtId="49" fontId="3" fillId="2" borderId="58" xfId="3" applyNumberFormat="1" applyFont="1" applyFill="1" applyBorder="1" applyAlignment="1">
      <alignment horizontal="centerContinuous"/>
    </xf>
    <xf numFmtId="3" fontId="3" fillId="0" borderId="59" xfId="2" applyNumberFormat="1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7" xfId="2" applyFont="1" applyBorder="1" applyAlignment="1">
      <alignment horizontal="left" wrapText="1"/>
    </xf>
    <xf numFmtId="0" fontId="14" fillId="4" borderId="63" xfId="0" applyFont="1" applyFill="1" applyBorder="1" applyAlignment="1">
      <alignment horizontal="left"/>
    </xf>
    <xf numFmtId="0" fontId="1" fillId="4" borderId="64" xfId="0" applyFont="1" applyFill="1" applyBorder="1" applyAlignment="1"/>
    <xf numFmtId="0" fontId="1" fillId="4" borderId="64" xfId="0" applyFont="1" applyFill="1" applyBorder="1" applyAlignment="1">
      <alignment horizontal="center"/>
    </xf>
    <xf numFmtId="0" fontId="1" fillId="4" borderId="65" xfId="0" applyFont="1" applyFill="1" applyBorder="1" applyAlignment="1">
      <alignment horizontal="center"/>
    </xf>
    <xf numFmtId="3" fontId="3" fillId="4" borderId="63" xfId="0" applyNumberFormat="1" applyFont="1" applyFill="1" applyBorder="1" applyAlignment="1"/>
    <xf numFmtId="3" fontId="3" fillId="4" borderId="64" xfId="0" applyNumberFormat="1" applyFont="1" applyFill="1" applyBorder="1" applyAlignment="1"/>
    <xf numFmtId="3" fontId="3" fillId="4" borderId="13" xfId="0" applyNumberFormat="1" applyFont="1" applyFill="1" applyBorder="1" applyAlignment="1"/>
    <xf numFmtId="3" fontId="15" fillId="4" borderId="9" xfId="0" applyNumberFormat="1" applyFont="1" applyFill="1" applyBorder="1" applyAlignment="1"/>
    <xf numFmtId="3" fontId="3" fillId="4" borderId="65" xfId="0" applyNumberFormat="1" applyFont="1" applyFill="1" applyBorder="1" applyAlignment="1"/>
    <xf numFmtId="165" fontId="3" fillId="4" borderId="65" xfId="3" applyNumberFormat="1" applyFont="1" applyFill="1" applyBorder="1" applyAlignment="1"/>
    <xf numFmtId="3" fontId="3" fillId="4" borderId="66" xfId="0" applyNumberFormat="1" applyFont="1" applyFill="1" applyBorder="1" applyAlignment="1"/>
    <xf numFmtId="3" fontId="16" fillId="4" borderId="64" xfId="0" applyNumberFormat="1" applyFont="1" applyFill="1" applyBorder="1" applyAlignment="1"/>
    <xf numFmtId="3" fontId="1" fillId="4" borderId="13" xfId="0" applyNumberFormat="1" applyFont="1" applyFill="1" applyBorder="1" applyAlignment="1"/>
    <xf numFmtId="3" fontId="1" fillId="4" borderId="4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Alignment="1"/>
    <xf numFmtId="3" fontId="3" fillId="3" borderId="2" xfId="3" applyNumberFormat="1" applyFont="1" applyFill="1" applyBorder="1" applyAlignment="1"/>
    <xf numFmtId="3" fontId="3" fillId="3" borderId="65" xfId="3" applyNumberFormat="1" applyFont="1" applyFill="1" applyBorder="1" applyAlignment="1"/>
    <xf numFmtId="3" fontId="3" fillId="3" borderId="13" xfId="3" applyNumberFormat="1" applyFont="1" applyFill="1" applyBorder="1" applyAlignment="1"/>
    <xf numFmtId="3" fontId="3" fillId="3" borderId="9" xfId="3" applyNumberFormat="1" applyFont="1" applyFill="1" applyBorder="1" applyAlignment="1"/>
    <xf numFmtId="3" fontId="3" fillId="3" borderId="64" xfId="3" applyNumberFormat="1" applyFont="1" applyFill="1" applyBorder="1" applyAlignment="1"/>
    <xf numFmtId="165" fontId="3" fillId="3" borderId="65" xfId="3" applyNumberFormat="1" applyFont="1" applyFill="1" applyBorder="1" applyAlignment="1"/>
    <xf numFmtId="49" fontId="1" fillId="3" borderId="64" xfId="2" applyNumberFormat="1" applyFont="1" applyFill="1" applyBorder="1" applyAlignment="1">
      <alignment horizontal="center"/>
    </xf>
    <xf numFmtId="49" fontId="13" fillId="3" borderId="64" xfId="2" applyNumberFormat="1" applyFont="1" applyFill="1" applyBorder="1" applyAlignment="1">
      <alignment horizontal="center"/>
    </xf>
    <xf numFmtId="49" fontId="1" fillId="3" borderId="13" xfId="2" applyNumberFormat="1" applyFont="1" applyFill="1" applyBorder="1" applyAlignment="1">
      <alignment horizontal="center"/>
    </xf>
    <xf numFmtId="49" fontId="1" fillId="3" borderId="9" xfId="2" applyNumberFormat="1" applyFont="1" applyFill="1" applyBorder="1" applyAlignment="1">
      <alignment horizontal="left" wrapText="1"/>
    </xf>
    <xf numFmtId="0" fontId="1" fillId="3" borderId="0" xfId="2" applyFont="1" applyFill="1" applyBorder="1" applyAlignment="1"/>
    <xf numFmtId="0" fontId="1" fillId="3" borderId="20" xfId="2" applyFont="1" applyFill="1" applyBorder="1" applyAlignment="1"/>
    <xf numFmtId="0" fontId="1" fillId="0" borderId="17" xfId="1" applyFont="1" applyFill="1" applyBorder="1" applyAlignment="1"/>
    <xf numFmtId="0" fontId="1" fillId="0" borderId="36" xfId="2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3" fontId="1" fillId="0" borderId="26" xfId="2" applyNumberFormat="1" applyFont="1" applyFill="1" applyBorder="1" applyAlignment="1"/>
    <xf numFmtId="3" fontId="1" fillId="0" borderId="67" xfId="2" applyNumberFormat="1" applyFont="1" applyFill="1" applyBorder="1" applyAlignment="1"/>
    <xf numFmtId="3" fontId="1" fillId="0" borderId="30" xfId="2" applyNumberFormat="1" applyFont="1" applyFill="1" applyBorder="1" applyAlignment="1"/>
    <xf numFmtId="3" fontId="1" fillId="0" borderId="21" xfId="2" applyNumberFormat="1" applyFont="1" applyFill="1" applyBorder="1" applyAlignment="1"/>
    <xf numFmtId="3" fontId="6" fillId="0" borderId="53" xfId="6" applyNumberFormat="1" applyFont="1" applyBorder="1" applyAlignment="1">
      <alignment horizontal="right"/>
    </xf>
    <xf numFmtId="3" fontId="17" fillId="0" borderId="20" xfId="0" applyNumberFormat="1" applyFont="1" applyFill="1" applyBorder="1" applyAlignment="1">
      <alignment horizontal="right"/>
    </xf>
    <xf numFmtId="3" fontId="1" fillId="0" borderId="22" xfId="2" applyNumberFormat="1" applyFont="1" applyFill="1" applyBorder="1" applyAlignment="1"/>
    <xf numFmtId="49" fontId="1" fillId="0" borderId="35" xfId="2" applyNumberFormat="1" applyFont="1" applyFill="1" applyBorder="1" applyAlignment="1">
      <alignment horizontal="center"/>
    </xf>
    <xf numFmtId="49" fontId="1" fillId="0" borderId="36" xfId="2" applyNumberFormat="1" applyFont="1" applyFill="1" applyBorder="1" applyAlignment="1">
      <alignment horizontal="center"/>
    </xf>
    <xf numFmtId="49" fontId="1" fillId="0" borderId="30" xfId="2" applyNumberFormat="1" applyFont="1" applyFill="1" applyBorder="1" applyAlignment="1">
      <alignment horizontal="center"/>
    </xf>
    <xf numFmtId="49" fontId="1" fillId="0" borderId="21" xfId="2" applyNumberFormat="1" applyFont="1" applyFill="1" applyBorder="1" applyAlignment="1">
      <alignment horizontal="left" wrapText="1"/>
    </xf>
    <xf numFmtId="0" fontId="1" fillId="0" borderId="20" xfId="2" applyFont="1" applyFill="1" applyBorder="1" applyAlignment="1"/>
    <xf numFmtId="0" fontId="1" fillId="0" borderId="55" xfId="2" applyFont="1" applyFill="1" applyBorder="1" applyAlignment="1"/>
    <xf numFmtId="0" fontId="1" fillId="5" borderId="36" xfId="2" applyFont="1" applyFill="1" applyBorder="1" applyAlignment="1"/>
    <xf numFmtId="0" fontId="6" fillId="0" borderId="17" xfId="0" applyNumberFormat="1" applyFont="1" applyFill="1" applyBorder="1" applyAlignment="1">
      <alignment horizontal="right"/>
    </xf>
    <xf numFmtId="0" fontId="1" fillId="0" borderId="36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left" wrapText="1"/>
    </xf>
    <xf numFmtId="3" fontId="1" fillId="0" borderId="17" xfId="2" applyNumberFormat="1" applyFont="1" applyFill="1" applyBorder="1" applyAlignment="1"/>
    <xf numFmtId="3" fontId="1" fillId="0" borderId="67" xfId="2" applyNumberFormat="1" applyFont="1" applyFill="1" applyBorder="1" applyAlignment="1">
      <alignment horizontal="right"/>
    </xf>
    <xf numFmtId="3" fontId="1" fillId="0" borderId="36" xfId="1" applyNumberFormat="1" applyFont="1" applyFill="1" applyBorder="1" applyAlignment="1"/>
    <xf numFmtId="0" fontId="1" fillId="0" borderId="36" xfId="2" applyFont="1" applyFill="1" applyBorder="1" applyAlignment="1"/>
    <xf numFmtId="0" fontId="6" fillId="0" borderId="20" xfId="0" applyFont="1" applyFill="1" applyBorder="1" applyAlignment="1">
      <alignment horizontal="left" wrapText="1"/>
    </xf>
    <xf numFmtId="3" fontId="1" fillId="0" borderId="14" xfId="2" applyNumberFormat="1" applyFont="1" applyFill="1" applyBorder="1" applyAlignment="1"/>
    <xf numFmtId="3" fontId="1" fillId="0" borderId="20" xfId="1" applyNumberFormat="1" applyFont="1" applyFill="1" applyBorder="1" applyAlignment="1"/>
    <xf numFmtId="49" fontId="0" fillId="0" borderId="21" xfId="2" applyNumberFormat="1" applyFont="1" applyFill="1" applyBorder="1" applyAlignment="1">
      <alignment horizontal="left" wrapText="1"/>
    </xf>
    <xf numFmtId="0" fontId="1" fillId="0" borderId="56" xfId="2" applyFont="1" applyFill="1" applyBorder="1" applyAlignment="1"/>
    <xf numFmtId="0" fontId="6" fillId="0" borderId="67" xfId="0" applyFont="1" applyFill="1" applyBorder="1" applyAlignment="1">
      <alignment horizontal="left" wrapText="1"/>
    </xf>
    <xf numFmtId="0" fontId="6" fillId="0" borderId="57" xfId="0" applyNumberFormat="1" applyFont="1" applyFill="1" applyBorder="1" applyAlignment="1">
      <alignment horizontal="right"/>
    </xf>
    <xf numFmtId="0" fontId="1" fillId="0" borderId="67" xfId="2" applyFont="1" applyFill="1" applyBorder="1" applyAlignment="1">
      <alignment horizontal="center"/>
    </xf>
    <xf numFmtId="0" fontId="6" fillId="0" borderId="53" xfId="0" applyFont="1" applyFill="1" applyBorder="1" applyAlignment="1">
      <alignment horizontal="left" wrapText="1"/>
    </xf>
    <xf numFmtId="3" fontId="1" fillId="0" borderId="53" xfId="2" applyNumberFormat="1" applyFont="1" applyFill="1" applyBorder="1" applyAlignment="1"/>
    <xf numFmtId="3" fontId="1" fillId="0" borderId="53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/>
    <xf numFmtId="3" fontId="6" fillId="0" borderId="53" xfId="6" applyNumberFormat="1" applyFont="1" applyFill="1" applyBorder="1" applyAlignment="1">
      <alignment horizontal="right"/>
    </xf>
    <xf numFmtId="49" fontId="1" fillId="0" borderId="20" xfId="2" applyNumberFormat="1" applyFont="1" applyFill="1" applyBorder="1" applyAlignment="1">
      <alignment horizontal="center"/>
    </xf>
    <xf numFmtId="49" fontId="1" fillId="0" borderId="22" xfId="2" applyNumberFormat="1" applyFont="1" applyFill="1" applyBorder="1" applyAlignment="1">
      <alignment horizontal="center"/>
    </xf>
    <xf numFmtId="49" fontId="1" fillId="0" borderId="23" xfId="2" applyNumberFormat="1" applyFont="1" applyFill="1" applyBorder="1" applyAlignment="1">
      <alignment horizontal="left" wrapText="1"/>
    </xf>
    <xf numFmtId="0" fontId="6" fillId="0" borderId="26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20" xfId="2" applyFont="1" applyFill="1" applyBorder="1" applyAlignment="1">
      <alignment horizontal="center"/>
    </xf>
    <xf numFmtId="3" fontId="1" fillId="0" borderId="57" xfId="2" applyNumberFormat="1" applyFont="1" applyFill="1" applyBorder="1" applyAlignment="1"/>
    <xf numFmtId="3" fontId="1" fillId="0" borderId="20" xfId="2" applyNumberFormat="1" applyFont="1" applyFill="1" applyBorder="1" applyAlignment="1"/>
    <xf numFmtId="0" fontId="1" fillId="0" borderId="39" xfId="2" applyFont="1" applyFill="1" applyBorder="1" applyAlignment="1"/>
    <xf numFmtId="0" fontId="1" fillId="2" borderId="20" xfId="2" applyFont="1" applyFill="1" applyBorder="1" applyAlignment="1"/>
    <xf numFmtId="0" fontId="6" fillId="0" borderId="14" xfId="0" applyNumberFormat="1" applyFont="1" applyFill="1" applyBorder="1" applyAlignment="1">
      <alignment horizontal="right"/>
    </xf>
    <xf numFmtId="0" fontId="6" fillId="0" borderId="36" xfId="0" applyFont="1" applyFill="1" applyBorder="1" applyAlignment="1">
      <alignment horizontal="left" wrapText="1"/>
    </xf>
    <xf numFmtId="3" fontId="1" fillId="0" borderId="36" xfId="2" applyNumberFormat="1" applyFont="1" applyFill="1" applyBorder="1" applyAlignment="1"/>
    <xf numFmtId="3" fontId="6" fillId="0" borderId="67" xfId="6" applyNumberFormat="1" applyFont="1" applyFill="1" applyBorder="1" applyAlignment="1">
      <alignment horizontal="right"/>
    </xf>
    <xf numFmtId="0" fontId="6" fillId="0" borderId="22" xfId="0" applyFont="1" applyFill="1" applyBorder="1" applyAlignment="1">
      <alignment horizontal="left" wrapText="1"/>
    </xf>
    <xf numFmtId="49" fontId="1" fillId="0" borderId="35" xfId="2" applyNumberFormat="1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left"/>
    </xf>
    <xf numFmtId="0" fontId="1" fillId="5" borderId="61" xfId="2" applyFont="1" applyFill="1" applyBorder="1" applyAlignment="1"/>
    <xf numFmtId="0" fontId="1" fillId="0" borderId="57" xfId="1" applyFont="1" applyFill="1" applyBorder="1" applyAlignment="1">
      <alignment horizontal="right"/>
    </xf>
    <xf numFmtId="0" fontId="1" fillId="0" borderId="53" xfId="2" applyFont="1" applyFill="1" applyBorder="1" applyAlignment="1">
      <alignment horizontal="center"/>
    </xf>
    <xf numFmtId="4" fontId="6" fillId="0" borderId="53" xfId="0" applyNumberFormat="1" applyFont="1" applyFill="1" applyBorder="1" applyAlignment="1">
      <alignment horizontal="left"/>
    </xf>
    <xf numFmtId="0" fontId="1" fillId="0" borderId="17" xfId="1" applyFont="1" applyFill="1" applyBorder="1" applyAlignment="1">
      <alignment horizontal="right"/>
    </xf>
    <xf numFmtId="3" fontId="17" fillId="0" borderId="36" xfId="0" applyNumberFormat="1" applyFont="1" applyFill="1" applyBorder="1" applyAlignment="1">
      <alignment horizontal="right"/>
    </xf>
    <xf numFmtId="49" fontId="0" fillId="0" borderId="23" xfId="2" applyNumberFormat="1" applyFont="1" applyFill="1" applyBorder="1" applyAlignment="1">
      <alignment horizontal="left" wrapText="1"/>
    </xf>
    <xf numFmtId="0" fontId="1" fillId="0" borderId="34" xfId="2" applyFont="1" applyFill="1" applyBorder="1" applyAlignment="1"/>
    <xf numFmtId="0" fontId="21" fillId="0" borderId="57" xfId="1" applyFont="1" applyFill="1" applyBorder="1" applyAlignment="1">
      <alignment horizontal="right"/>
    </xf>
    <xf numFmtId="0" fontId="22" fillId="0" borderId="20" xfId="2" applyFont="1" applyFill="1" applyBorder="1" applyAlignment="1">
      <alignment horizontal="center"/>
    </xf>
    <xf numFmtId="0" fontId="21" fillId="0" borderId="53" xfId="2" applyFont="1" applyFill="1" applyBorder="1" applyAlignment="1">
      <alignment horizontal="center"/>
    </xf>
    <xf numFmtId="0" fontId="23" fillId="0" borderId="53" xfId="0" applyFont="1" applyFill="1" applyBorder="1" applyAlignment="1">
      <alignment horizontal="left" wrapText="1"/>
    </xf>
    <xf numFmtId="3" fontId="21" fillId="0" borderId="26" xfId="2" applyNumberFormat="1" applyFont="1" applyFill="1" applyBorder="1" applyAlignment="1"/>
    <xf numFmtId="3" fontId="21" fillId="0" borderId="53" xfId="2" applyNumberFormat="1" applyFont="1" applyFill="1" applyBorder="1" applyAlignment="1"/>
    <xf numFmtId="3" fontId="21" fillId="0" borderId="22" xfId="2" applyNumberFormat="1" applyFont="1" applyFill="1" applyBorder="1" applyAlignment="1"/>
    <xf numFmtId="3" fontId="21" fillId="0" borderId="23" xfId="2" applyNumberFormat="1" applyFont="1" applyFill="1" applyBorder="1" applyAlignment="1"/>
    <xf numFmtId="3" fontId="24" fillId="0" borderId="20" xfId="0" applyNumberFormat="1" applyFont="1" applyFill="1" applyBorder="1" applyAlignment="1">
      <alignment horizontal="right"/>
    </xf>
    <xf numFmtId="49" fontId="21" fillId="0" borderId="19" xfId="2" applyNumberFormat="1" applyFont="1" applyFill="1" applyBorder="1" applyAlignment="1">
      <alignment horizontal="center"/>
    </xf>
    <xf numFmtId="49" fontId="21" fillId="0" borderId="54" xfId="2" applyNumberFormat="1" applyFont="1" applyFill="1" applyBorder="1" applyAlignment="1">
      <alignment horizontal="center"/>
    </xf>
    <xf numFmtId="49" fontId="21" fillId="0" borderId="23" xfId="2" applyNumberFormat="1" applyFont="1" applyFill="1" applyBorder="1" applyAlignment="1">
      <alignment horizontal="left" wrapText="1"/>
    </xf>
    <xf numFmtId="0" fontId="21" fillId="0" borderId="36" xfId="2" applyFont="1" applyFill="1" applyBorder="1" applyAlignment="1"/>
    <xf numFmtId="0" fontId="21" fillId="0" borderId="0" xfId="2" applyFont="1" applyFill="1" applyBorder="1" applyAlignment="1"/>
    <xf numFmtId="0" fontId="21" fillId="0" borderId="39" xfId="2" applyFont="1" applyFill="1" applyBorder="1" applyAlignment="1"/>
    <xf numFmtId="0" fontId="21" fillId="0" borderId="17" xfId="1" applyFont="1" applyFill="1" applyBorder="1" applyAlignment="1">
      <alignment horizontal="right"/>
    </xf>
    <xf numFmtId="0" fontId="22" fillId="0" borderId="36" xfId="2" applyFont="1" applyFill="1" applyBorder="1" applyAlignment="1">
      <alignment horizontal="center"/>
    </xf>
    <xf numFmtId="0" fontId="21" fillId="0" borderId="36" xfId="2" applyFont="1" applyFill="1" applyBorder="1" applyAlignment="1">
      <alignment horizontal="center"/>
    </xf>
    <xf numFmtId="0" fontId="23" fillId="0" borderId="36" xfId="0" applyFont="1" applyFill="1" applyBorder="1" applyAlignment="1">
      <alignment horizontal="left" wrapText="1"/>
    </xf>
    <xf numFmtId="3" fontId="21" fillId="0" borderId="14" xfId="2" applyNumberFormat="1" applyFont="1" applyFill="1" applyBorder="1" applyAlignment="1"/>
    <xf numFmtId="3" fontId="21" fillId="0" borderId="67" xfId="2" applyNumberFormat="1" applyFont="1" applyFill="1" applyBorder="1" applyAlignment="1"/>
    <xf numFmtId="3" fontId="21" fillId="0" borderId="30" xfId="2" applyNumberFormat="1" applyFont="1" applyFill="1" applyBorder="1" applyAlignment="1"/>
    <xf numFmtId="3" fontId="21" fillId="0" borderId="21" xfId="2" applyNumberFormat="1" applyFont="1" applyFill="1" applyBorder="1" applyAlignment="1"/>
    <xf numFmtId="3" fontId="24" fillId="0" borderId="36" xfId="0" applyNumberFormat="1" applyFont="1" applyFill="1" applyBorder="1" applyAlignment="1">
      <alignment horizontal="right"/>
    </xf>
    <xf numFmtId="49" fontId="21" fillId="0" borderId="36" xfId="2" applyNumberFormat="1" applyFont="1" applyFill="1" applyBorder="1" applyAlignment="1">
      <alignment horizontal="center"/>
    </xf>
    <xf numFmtId="49" fontId="21" fillId="0" borderId="30" xfId="2" applyNumberFormat="1" applyFont="1" applyFill="1" applyBorder="1" applyAlignment="1">
      <alignment horizontal="center"/>
    </xf>
    <xf numFmtId="49" fontId="25" fillId="0" borderId="21" xfId="2" applyNumberFormat="1" applyFont="1" applyFill="1" applyBorder="1" applyAlignment="1">
      <alignment horizontal="left" wrapText="1"/>
    </xf>
    <xf numFmtId="0" fontId="21" fillId="0" borderId="20" xfId="2" applyFont="1" applyFill="1" applyBorder="1" applyAlignment="1">
      <alignment horizontal="center"/>
    </xf>
    <xf numFmtId="4" fontId="23" fillId="0" borderId="22" xfId="0" applyNumberFormat="1" applyFont="1" applyFill="1" applyBorder="1" applyAlignment="1"/>
    <xf numFmtId="49" fontId="21" fillId="0" borderId="20" xfId="2" applyNumberFormat="1" applyFont="1" applyFill="1" applyBorder="1" applyAlignment="1">
      <alignment horizontal="center"/>
    </xf>
    <xf numFmtId="49" fontId="21" fillId="0" borderId="22" xfId="2" applyNumberFormat="1" applyFont="1" applyFill="1" applyBorder="1" applyAlignment="1">
      <alignment horizontal="center"/>
    </xf>
    <xf numFmtId="0" fontId="21" fillId="0" borderId="20" xfId="2" applyFont="1" applyFill="1" applyBorder="1" applyAlignment="1"/>
    <xf numFmtId="0" fontId="21" fillId="0" borderId="34" xfId="2" applyFont="1" applyFill="1" applyBorder="1" applyAlignment="1"/>
    <xf numFmtId="4" fontId="23" fillId="0" borderId="22" xfId="0" applyNumberFormat="1" applyFont="1" applyFill="1" applyBorder="1" applyAlignment="1">
      <alignment wrapText="1"/>
    </xf>
    <xf numFmtId="0" fontId="25" fillId="0" borderId="30" xfId="0" applyFont="1" applyFill="1" applyBorder="1" applyAlignment="1">
      <alignment horizontal="left" wrapText="1"/>
    </xf>
    <xf numFmtId="49" fontId="21" fillId="0" borderId="21" xfId="2" applyNumberFormat="1" applyFont="1" applyFill="1" applyBorder="1" applyAlignment="1">
      <alignment horizontal="left" wrapText="1"/>
    </xf>
    <xf numFmtId="0" fontId="21" fillId="0" borderId="67" xfId="2" applyFont="1" applyFill="1" applyBorder="1" applyAlignment="1">
      <alignment horizontal="center"/>
    </xf>
    <xf numFmtId="3" fontId="21" fillId="0" borderId="17" xfId="2" applyNumberFormat="1" applyFont="1" applyFill="1" applyBorder="1" applyAlignment="1"/>
    <xf numFmtId="0" fontId="1" fillId="0" borderId="14" xfId="1" applyFont="1" applyFill="1" applyBorder="1" applyAlignment="1">
      <alignment horizontal="right"/>
    </xf>
    <xf numFmtId="0" fontId="4" fillId="0" borderId="3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right"/>
    </xf>
    <xf numFmtId="0" fontId="0" fillId="0" borderId="30" xfId="0" applyFont="1" applyFill="1" applyBorder="1" applyAlignment="1">
      <alignment horizontal="left" wrapText="1"/>
    </xf>
    <xf numFmtId="0" fontId="1" fillId="0" borderId="57" xfId="0" applyFont="1" applyFill="1" applyBorder="1" applyAlignment="1">
      <alignment horizontal="right"/>
    </xf>
    <xf numFmtId="49" fontId="1" fillId="0" borderId="53" xfId="2" applyNumberFormat="1" applyFont="1" applyFill="1" applyBorder="1" applyAlignment="1">
      <alignment horizontal="center"/>
    </xf>
    <xf numFmtId="49" fontId="4" fillId="0" borderId="23" xfId="2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horizontal="right"/>
    </xf>
    <xf numFmtId="0" fontId="21" fillId="0" borderId="20" xfId="0" applyFont="1" applyFill="1" applyBorder="1" applyAlignment="1">
      <alignment horizontal="center"/>
    </xf>
    <xf numFmtId="0" fontId="21" fillId="0" borderId="57" xfId="0" applyFont="1" applyFill="1" applyBorder="1" applyAlignment="1">
      <alignment horizontal="right"/>
    </xf>
    <xf numFmtId="0" fontId="25" fillId="0" borderId="22" xfId="0" applyFont="1" applyFill="1" applyBorder="1" applyAlignment="1">
      <alignment horizontal="left" wrapText="1"/>
    </xf>
    <xf numFmtId="49" fontId="25" fillId="0" borderId="23" xfId="2" applyNumberFormat="1" applyFont="1" applyFill="1" applyBorder="1" applyAlignment="1">
      <alignment horizontal="left" wrapText="1"/>
    </xf>
    <xf numFmtId="0" fontId="21" fillId="0" borderId="36" xfId="0" applyFont="1" applyFill="1" applyBorder="1" applyAlignment="1">
      <alignment horizontal="center"/>
    </xf>
    <xf numFmtId="49" fontId="1" fillId="0" borderId="67" xfId="2" applyNumberFormat="1" applyFont="1" applyFill="1" applyBorder="1" applyAlignment="1">
      <alignment horizontal="center"/>
    </xf>
    <xf numFmtId="49" fontId="4" fillId="0" borderId="21" xfId="2" applyNumberFormat="1" applyFont="1" applyFill="1" applyBorder="1" applyAlignment="1">
      <alignment horizontal="left" wrapText="1"/>
    </xf>
    <xf numFmtId="0" fontId="23" fillId="0" borderId="67" xfId="0" applyFont="1" applyFill="1" applyBorder="1" applyAlignment="1">
      <alignment horizontal="left" wrapText="1"/>
    </xf>
    <xf numFmtId="3" fontId="23" fillId="0" borderId="67" xfId="6" applyNumberFormat="1" applyFont="1" applyFill="1" applyBorder="1" applyAlignment="1">
      <alignment horizontal="right"/>
    </xf>
    <xf numFmtId="0" fontId="1" fillId="3" borderId="36" xfId="2" applyFont="1" applyFill="1" applyBorder="1" applyAlignment="1"/>
    <xf numFmtId="165" fontId="3" fillId="3" borderId="65" xfId="3" applyNumberFormat="1" applyFont="1" applyFill="1" applyBorder="1" applyAlignment="1">
      <alignment horizontal="center"/>
    </xf>
    <xf numFmtId="3" fontId="3" fillId="3" borderId="8" xfId="3" applyNumberFormat="1" applyFont="1" applyFill="1" applyBorder="1" applyAlignment="1"/>
    <xf numFmtId="3" fontId="3" fillId="3" borderId="59" xfId="3" applyNumberFormat="1" applyFont="1" applyFill="1" applyBorder="1" applyAlignment="1"/>
    <xf numFmtId="3" fontId="3" fillId="3" borderId="40" xfId="3" applyNumberFormat="1" applyFont="1" applyFill="1" applyBorder="1" applyAlignment="1"/>
    <xf numFmtId="3" fontId="3" fillId="3" borderId="10" xfId="3" applyNumberFormat="1" applyFont="1" applyFill="1" applyBorder="1" applyAlignment="1"/>
    <xf numFmtId="165" fontId="3" fillId="3" borderId="59" xfId="3" applyNumberFormat="1" applyFont="1" applyFill="1" applyBorder="1" applyAlignment="1"/>
    <xf numFmtId="49" fontId="1" fillId="3" borderId="58" xfId="2" applyNumberFormat="1" applyFont="1" applyFill="1" applyBorder="1" applyAlignment="1">
      <alignment horizontal="center"/>
    </xf>
    <xf numFmtId="49" fontId="1" fillId="3" borderId="40" xfId="2" applyNumberFormat="1" applyFont="1" applyFill="1" applyBorder="1" applyAlignment="1">
      <alignment horizontal="center"/>
    </xf>
    <xf numFmtId="49" fontId="1" fillId="3" borderId="10" xfId="2" applyNumberFormat="1" applyFont="1" applyFill="1" applyBorder="1" applyAlignment="1">
      <alignment horizontal="left" wrapText="1"/>
    </xf>
    <xf numFmtId="0" fontId="1" fillId="0" borderId="53" xfId="0" applyFont="1" applyFill="1" applyBorder="1" applyAlignment="1"/>
    <xf numFmtId="3" fontId="6" fillId="0" borderId="49" xfId="6" applyNumberFormat="1" applyFont="1" applyBorder="1" applyAlignment="1">
      <alignment horizontal="right"/>
    </xf>
    <xf numFmtId="3" fontId="1" fillId="0" borderId="23" xfId="8" applyNumberFormat="1" applyFont="1" applyFill="1" applyBorder="1" applyAlignment="1">
      <alignment horizontal="left" wrapText="1"/>
    </xf>
    <xf numFmtId="3" fontId="1" fillId="0" borderId="39" xfId="1" applyNumberFormat="1" applyFont="1" applyFill="1" applyBorder="1" applyAlignment="1"/>
    <xf numFmtId="4" fontId="6" fillId="0" borderId="67" xfId="0" applyNumberFormat="1" applyFont="1" applyFill="1" applyBorder="1" applyAlignment="1">
      <alignment horizontal="left"/>
    </xf>
    <xf numFmtId="3" fontId="17" fillId="2" borderId="36" xfId="0" applyNumberFormat="1" applyFont="1" applyFill="1" applyBorder="1" applyAlignment="1">
      <alignment horizontal="right"/>
    </xf>
    <xf numFmtId="0" fontId="6" fillId="0" borderId="31" xfId="0" applyNumberFormat="1" applyFont="1" applyFill="1" applyBorder="1" applyAlignment="1">
      <alignment horizontal="right"/>
    </xf>
    <xf numFmtId="0" fontId="1" fillId="0" borderId="61" xfId="2" applyFont="1" applyFill="1" applyBorder="1" applyAlignment="1">
      <alignment horizontal="center"/>
    </xf>
    <xf numFmtId="0" fontId="6" fillId="0" borderId="62" xfId="9" applyNumberFormat="1" applyFont="1" applyFill="1" applyBorder="1" applyAlignment="1">
      <alignment horizontal="left"/>
    </xf>
    <xf numFmtId="3" fontId="1" fillId="0" borderId="62" xfId="2" applyNumberFormat="1" applyFont="1" applyFill="1" applyBorder="1" applyAlignment="1"/>
    <xf numFmtId="3" fontId="1" fillId="0" borderId="10" xfId="2" applyNumberFormat="1" applyFont="1" applyFill="1" applyBorder="1" applyAlignment="1"/>
    <xf numFmtId="3" fontId="1" fillId="0" borderId="40" xfId="2" applyNumberFormat="1" applyFont="1" applyFill="1" applyBorder="1" applyAlignment="1"/>
    <xf numFmtId="49" fontId="0" fillId="0" borderId="58" xfId="2" applyNumberFormat="1" applyFont="1" applyFill="1" applyBorder="1" applyAlignment="1">
      <alignment horizontal="center"/>
    </xf>
    <xf numFmtId="49" fontId="1" fillId="0" borderId="61" xfId="2" applyNumberFormat="1" applyFont="1" applyFill="1" applyBorder="1" applyAlignment="1">
      <alignment horizontal="center"/>
    </xf>
    <xf numFmtId="49" fontId="1" fillId="0" borderId="62" xfId="2" applyNumberFormat="1" applyFont="1" applyFill="1" applyBorder="1" applyAlignment="1">
      <alignment horizontal="center"/>
    </xf>
    <xf numFmtId="49" fontId="1" fillId="0" borderId="32" xfId="2" applyNumberFormat="1" applyFont="1" applyFill="1" applyBorder="1" applyAlignment="1">
      <alignment horizontal="left" wrapText="1"/>
    </xf>
    <xf numFmtId="0" fontId="1" fillId="0" borderId="61" xfId="2" applyFont="1" applyFill="1" applyBorder="1" applyAlignment="1"/>
    <xf numFmtId="0" fontId="1" fillId="0" borderId="41" xfId="2" applyFont="1" applyFill="1" applyBorder="1" applyAlignment="1"/>
    <xf numFmtId="0" fontId="0" fillId="0" borderId="36" xfId="0" applyFont="1" applyFill="1" applyBorder="1" applyAlignment="1">
      <alignment horizontal="center"/>
    </xf>
    <xf numFmtId="4" fontId="6" fillId="0" borderId="30" xfId="0" applyNumberFormat="1" applyFont="1" applyFill="1" applyBorder="1" applyAlignment="1">
      <alignment horizontal="left"/>
    </xf>
    <xf numFmtId="0" fontId="1" fillId="0" borderId="36" xfId="2" applyFont="1" applyFill="1" applyBorder="1" applyAlignment="1">
      <alignment wrapText="1"/>
    </xf>
    <xf numFmtId="0" fontId="1" fillId="0" borderId="35" xfId="2" applyFont="1" applyFill="1" applyBorder="1" applyAlignment="1"/>
    <xf numFmtId="0" fontId="1" fillId="0" borderId="30" xfId="0" applyFont="1" applyFill="1" applyBorder="1" applyAlignment="1"/>
    <xf numFmtId="49" fontId="1" fillId="0" borderId="71" xfId="2" applyNumberFormat="1" applyFont="1" applyFill="1" applyBorder="1" applyAlignment="1">
      <alignment horizontal="right" wrapText="1"/>
    </xf>
    <xf numFmtId="0" fontId="4" fillId="0" borderId="67" xfId="0" applyFont="1" applyFill="1" applyBorder="1" applyAlignment="1">
      <alignment horizontal="left"/>
    </xf>
    <xf numFmtId="3" fontId="6" fillId="0" borderId="67" xfId="9" applyNumberFormat="1" applyFont="1" applyFill="1" applyBorder="1" applyAlignment="1">
      <alignment horizontal="right"/>
    </xf>
    <xf numFmtId="49" fontId="1" fillId="0" borderId="67" xfId="2" applyNumberFormat="1" applyFont="1" applyFill="1" applyBorder="1" applyAlignment="1">
      <alignment horizontal="right"/>
    </xf>
    <xf numFmtId="0" fontId="1" fillId="0" borderId="5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left"/>
    </xf>
    <xf numFmtId="3" fontId="6" fillId="0" borderId="53" xfId="9" applyNumberFormat="1" applyFont="1" applyFill="1" applyBorder="1" applyAlignment="1">
      <alignment horizontal="right"/>
    </xf>
    <xf numFmtId="49" fontId="1" fillId="0" borderId="20" xfId="2" applyNumberFormat="1" applyFont="1" applyFill="1" applyBorder="1" applyAlignment="1">
      <alignment horizontal="right"/>
    </xf>
    <xf numFmtId="0" fontId="4" fillId="0" borderId="30" xfId="0" applyFont="1" applyFill="1" applyBorder="1" applyAlignment="1">
      <alignment horizontal="left"/>
    </xf>
    <xf numFmtId="49" fontId="1" fillId="0" borderId="36" xfId="2" applyNumberFormat="1" applyFont="1" applyFill="1" applyBorder="1" applyAlignment="1">
      <alignment horizontal="right"/>
    </xf>
    <xf numFmtId="0" fontId="0" fillId="0" borderId="20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0" fillId="0" borderId="67" xfId="0" applyFont="1" applyFill="1" applyBorder="1" applyAlignment="1">
      <alignment horizontal="center"/>
    </xf>
    <xf numFmtId="3" fontId="0" fillId="0" borderId="67" xfId="2" applyNumberFormat="1" applyFont="1" applyFill="1" applyBorder="1" applyAlignment="1"/>
    <xf numFmtId="3" fontId="0" fillId="0" borderId="30" xfId="2" applyNumberFormat="1" applyFont="1" applyFill="1" applyBorder="1" applyAlignment="1"/>
    <xf numFmtId="3" fontId="0" fillId="0" borderId="21" xfId="2" applyNumberFormat="1" applyFont="1" applyFill="1" applyBorder="1" applyAlignment="1"/>
    <xf numFmtId="3" fontId="0" fillId="0" borderId="36" xfId="0" applyNumberFormat="1" applyFont="1" applyFill="1" applyBorder="1" applyAlignment="1">
      <alignment horizontal="right"/>
    </xf>
    <xf numFmtId="49" fontId="0" fillId="0" borderId="36" xfId="2" applyNumberFormat="1" applyFont="1" applyFill="1" applyBorder="1" applyAlignment="1">
      <alignment horizontal="right"/>
    </xf>
    <xf numFmtId="49" fontId="0" fillId="0" borderId="67" xfId="2" applyNumberFormat="1" applyFont="1" applyFill="1" applyBorder="1" applyAlignment="1">
      <alignment horizontal="center"/>
    </xf>
    <xf numFmtId="49" fontId="0" fillId="0" borderId="30" xfId="2" applyNumberFormat="1" applyFont="1" applyFill="1" applyBorder="1" applyAlignment="1">
      <alignment horizontal="center"/>
    </xf>
    <xf numFmtId="3" fontId="0" fillId="0" borderId="21" xfId="8" applyNumberFormat="1" applyFont="1" applyFill="1" applyBorder="1" applyAlignment="1">
      <alignment horizontal="left" wrapText="1"/>
    </xf>
    <xf numFmtId="0" fontId="0" fillId="0" borderId="36" xfId="2" applyFont="1" applyFill="1" applyBorder="1" applyAlignment="1"/>
    <xf numFmtId="0" fontId="0" fillId="0" borderId="0" xfId="2" applyFont="1" applyFill="1" applyBorder="1" applyAlignment="1"/>
    <xf numFmtId="0" fontId="0" fillId="0" borderId="55" xfId="2" applyFont="1" applyFill="1" applyBorder="1" applyAlignment="1"/>
    <xf numFmtId="0" fontId="23" fillId="0" borderId="17" xfId="0" applyNumberFormat="1" applyFont="1" applyFill="1" applyBorder="1" applyAlignment="1">
      <alignment horizontal="right"/>
    </xf>
    <xf numFmtId="0" fontId="25" fillId="0" borderId="67" xfId="0" applyFont="1" applyFill="1" applyBorder="1" applyAlignment="1">
      <alignment horizontal="center"/>
    </xf>
    <xf numFmtId="3" fontId="25" fillId="0" borderId="67" xfId="2" applyNumberFormat="1" applyFont="1" applyFill="1" applyBorder="1" applyAlignment="1"/>
    <xf numFmtId="3" fontId="25" fillId="0" borderId="30" xfId="2" applyNumberFormat="1" applyFont="1" applyFill="1" applyBorder="1" applyAlignment="1"/>
    <xf numFmtId="3" fontId="25" fillId="0" borderId="21" xfId="2" applyNumberFormat="1" applyFont="1" applyFill="1" applyBorder="1" applyAlignment="1"/>
    <xf numFmtId="3" fontId="25" fillId="0" borderId="36" xfId="0" applyNumberFormat="1" applyFont="1" applyFill="1" applyBorder="1" applyAlignment="1">
      <alignment horizontal="right"/>
    </xf>
    <xf numFmtId="49" fontId="25" fillId="0" borderId="36" xfId="2" applyNumberFormat="1" applyFont="1" applyFill="1" applyBorder="1" applyAlignment="1">
      <alignment horizontal="right"/>
    </xf>
    <xf numFmtId="49" fontId="25" fillId="0" borderId="67" xfId="2" applyNumberFormat="1" applyFont="1" applyFill="1" applyBorder="1" applyAlignment="1">
      <alignment horizontal="center"/>
    </xf>
    <xf numFmtId="49" fontId="25" fillId="0" borderId="30" xfId="2" applyNumberFormat="1" applyFont="1" applyFill="1" applyBorder="1" applyAlignment="1">
      <alignment horizontal="center"/>
    </xf>
    <xf numFmtId="3" fontId="25" fillId="0" borderId="21" xfId="8" applyNumberFormat="1" applyFont="1" applyFill="1" applyBorder="1" applyAlignment="1">
      <alignment horizontal="left" wrapText="1"/>
    </xf>
    <xf numFmtId="0" fontId="25" fillId="0" borderId="36" xfId="2" applyFont="1" applyFill="1" applyBorder="1" applyAlignment="1"/>
    <xf numFmtId="0" fontId="25" fillId="0" borderId="0" xfId="2" applyFont="1" applyFill="1" applyBorder="1" applyAlignment="1"/>
    <xf numFmtId="0" fontId="25" fillId="0" borderId="55" xfId="2" applyFont="1" applyFill="1" applyBorder="1" applyAlignment="1"/>
    <xf numFmtId="0" fontId="0" fillId="0" borderId="53" xfId="0" applyFont="1" applyFill="1" applyBorder="1" applyAlignment="1">
      <alignment horizontal="center"/>
    </xf>
    <xf numFmtId="3" fontId="0" fillId="0" borderId="53" xfId="2" applyNumberFormat="1" applyFont="1" applyFill="1" applyBorder="1" applyAlignment="1"/>
    <xf numFmtId="3" fontId="0" fillId="0" borderId="22" xfId="2" applyNumberFormat="1" applyFont="1" applyFill="1" applyBorder="1" applyAlignment="1"/>
    <xf numFmtId="3" fontId="0" fillId="0" borderId="23" xfId="2" applyNumberFormat="1" applyFont="1" applyFill="1" applyBorder="1" applyAlignment="1"/>
    <xf numFmtId="3" fontId="0" fillId="0" borderId="20" xfId="0" applyNumberFormat="1" applyFont="1" applyFill="1" applyBorder="1" applyAlignment="1">
      <alignment horizontal="right"/>
    </xf>
    <xf numFmtId="49" fontId="0" fillId="0" borderId="20" xfId="2" applyNumberFormat="1" applyFont="1" applyFill="1" applyBorder="1" applyAlignment="1">
      <alignment horizontal="right"/>
    </xf>
    <xf numFmtId="49" fontId="0" fillId="0" borderId="53" xfId="2" applyNumberFormat="1" applyFont="1" applyFill="1" applyBorder="1" applyAlignment="1">
      <alignment horizontal="center"/>
    </xf>
    <xf numFmtId="49" fontId="0" fillId="0" borderId="22" xfId="2" applyNumberFormat="1" applyFont="1" applyFill="1" applyBorder="1" applyAlignment="1">
      <alignment horizontal="center"/>
    </xf>
    <xf numFmtId="0" fontId="0" fillId="0" borderId="39" xfId="2" applyFont="1" applyFill="1" applyBorder="1" applyAlignment="1"/>
    <xf numFmtId="3" fontId="1" fillId="3" borderId="1" xfId="2" applyNumberFormat="1" applyFont="1" applyFill="1" applyBorder="1" applyAlignment="1"/>
    <xf numFmtId="3" fontId="1" fillId="3" borderId="48" xfId="2" applyNumberFormat="1" applyFont="1" applyFill="1" applyBorder="1" applyAlignment="1"/>
    <xf numFmtId="3" fontId="1" fillId="3" borderId="75" xfId="2" applyNumberFormat="1" applyFont="1" applyFill="1" applyBorder="1" applyAlignment="1"/>
    <xf numFmtId="3" fontId="1" fillId="3" borderId="4" xfId="2" applyNumberFormat="1" applyFont="1" applyFill="1" applyBorder="1" applyAlignment="1"/>
    <xf numFmtId="3" fontId="1" fillId="3" borderId="48" xfId="1" applyNumberFormat="1" applyFont="1" applyFill="1" applyBorder="1" applyAlignment="1"/>
    <xf numFmtId="3" fontId="1" fillId="3" borderId="76" xfId="1" applyNumberFormat="1" applyFont="1" applyFill="1" applyBorder="1" applyAlignment="1"/>
    <xf numFmtId="165" fontId="1" fillId="3" borderId="48" xfId="3" applyNumberFormat="1" applyFont="1" applyFill="1" applyBorder="1" applyAlignment="1"/>
    <xf numFmtId="49" fontId="1" fillId="3" borderId="48" xfId="2" applyNumberFormat="1" applyFont="1" applyFill="1" applyBorder="1" applyAlignment="1">
      <alignment horizontal="center"/>
    </xf>
    <xf numFmtId="49" fontId="1" fillId="3" borderId="75" xfId="2" applyNumberFormat="1" applyFont="1" applyFill="1" applyBorder="1" applyAlignment="1">
      <alignment horizontal="center"/>
    </xf>
    <xf numFmtId="49" fontId="1" fillId="3" borderId="4" xfId="2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1" fillId="3" borderId="41" xfId="2" applyFont="1" applyFill="1" applyBorder="1" applyAlignment="1">
      <alignment horizontal="center"/>
    </xf>
    <xf numFmtId="0" fontId="1" fillId="3" borderId="41" xfId="0" applyFont="1" applyFill="1" applyBorder="1" applyAlignment="1"/>
    <xf numFmtId="3" fontId="3" fillId="3" borderId="58" xfId="3" applyNumberFormat="1" applyFont="1" applyFill="1" applyBorder="1" applyAlignment="1"/>
    <xf numFmtId="49" fontId="1" fillId="3" borderId="59" xfId="2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left"/>
    </xf>
    <xf numFmtId="0" fontId="21" fillId="0" borderId="57" xfId="0" applyFont="1" applyFill="1" applyBorder="1" applyAlignment="1"/>
    <xf numFmtId="0" fontId="23" fillId="0" borderId="53" xfId="5" applyFont="1" applyFill="1" applyBorder="1" applyAlignment="1">
      <alignment horizontal="left"/>
    </xf>
    <xf numFmtId="3" fontId="21" fillId="0" borderId="20" xfId="1" applyNumberFormat="1" applyFont="1" applyFill="1" applyBorder="1" applyAlignment="1"/>
    <xf numFmtId="49" fontId="21" fillId="0" borderId="57" xfId="2" applyNumberFormat="1" applyFont="1" applyFill="1" applyBorder="1" applyAlignment="1">
      <alignment horizontal="center"/>
    </xf>
    <xf numFmtId="3" fontId="21" fillId="0" borderId="23" xfId="8" applyNumberFormat="1" applyFont="1" applyFill="1" applyBorder="1" applyAlignment="1">
      <alignment horizontal="left" wrapText="1"/>
    </xf>
    <xf numFmtId="49" fontId="1" fillId="0" borderId="36" xfId="2" applyNumberFormat="1" applyFont="1" applyFill="1" applyBorder="1" applyAlignment="1">
      <alignment horizontal="right" wrapText="1"/>
    </xf>
    <xf numFmtId="49" fontId="1" fillId="0" borderId="30" xfId="2" applyNumberFormat="1" applyFont="1" applyFill="1" applyBorder="1" applyAlignment="1">
      <alignment horizontal="right" wrapText="1"/>
    </xf>
    <xf numFmtId="0" fontId="1" fillId="0" borderId="22" xfId="0" applyFont="1" applyFill="1" applyBorder="1" applyAlignment="1"/>
    <xf numFmtId="0" fontId="1" fillId="0" borderId="17" xfId="0" applyNumberFormat="1" applyFont="1" applyFill="1" applyBorder="1" applyAlignment="1">
      <alignment horizontal="right"/>
    </xf>
    <xf numFmtId="0" fontId="6" fillId="0" borderId="67" xfId="5" applyFont="1" applyFill="1" applyBorder="1" applyAlignment="1">
      <alignment horizontal="left"/>
    </xf>
    <xf numFmtId="0" fontId="1" fillId="0" borderId="67" xfId="0" applyFont="1" applyFill="1" applyBorder="1" applyAlignment="1">
      <alignment horizontal="center"/>
    </xf>
    <xf numFmtId="0" fontId="25" fillId="0" borderId="53" xfId="2" applyFont="1" applyFill="1" applyBorder="1" applyAlignment="1">
      <alignment horizontal="center"/>
    </xf>
    <xf numFmtId="3" fontId="25" fillId="0" borderId="23" xfId="2" applyNumberFormat="1" applyFont="1" applyFill="1" applyBorder="1" applyAlignment="1"/>
    <xf numFmtId="0" fontId="21" fillId="0" borderId="56" xfId="2" applyFont="1" applyFill="1" applyBorder="1" applyAlignment="1"/>
    <xf numFmtId="0" fontId="23" fillId="0" borderId="57" xfId="0" applyNumberFormat="1" applyFont="1" applyFill="1" applyBorder="1" applyAlignment="1">
      <alignment horizontal="right"/>
    </xf>
    <xf numFmtId="4" fontId="23" fillId="0" borderId="22" xfId="0" applyNumberFormat="1" applyFont="1" applyFill="1" applyBorder="1" applyAlignment="1">
      <alignment horizontal="left"/>
    </xf>
    <xf numFmtId="0" fontId="21" fillId="0" borderId="22" xfId="0" applyFont="1" applyFill="1" applyBorder="1" applyAlignment="1"/>
    <xf numFmtId="0" fontId="21" fillId="0" borderId="53" xfId="0" applyFont="1" applyFill="1" applyBorder="1" applyAlignment="1">
      <alignment horizontal="center"/>
    </xf>
    <xf numFmtId="4" fontId="23" fillId="0" borderId="53" xfId="0" applyNumberFormat="1" applyFont="1" applyFill="1" applyBorder="1" applyAlignment="1">
      <alignment horizontal="left"/>
    </xf>
    <xf numFmtId="3" fontId="21" fillId="0" borderId="57" xfId="2" applyNumberFormat="1" applyFont="1" applyFill="1" applyBorder="1" applyAlignment="1"/>
    <xf numFmtId="3" fontId="21" fillId="0" borderId="20" xfId="2" applyNumberFormat="1" applyFont="1" applyFill="1" applyBorder="1" applyAlignment="1"/>
    <xf numFmtId="49" fontId="21" fillId="0" borderId="20" xfId="2" applyNumberFormat="1" applyFont="1" applyFill="1" applyBorder="1" applyAlignment="1">
      <alignment horizontal="right"/>
    </xf>
    <xf numFmtId="0" fontId="6" fillId="0" borderId="60" xfId="0" applyNumberFormat="1" applyFont="1" applyFill="1" applyBorder="1" applyAlignment="1">
      <alignment horizontal="right"/>
    </xf>
    <xf numFmtId="0" fontId="1" fillId="0" borderId="61" xfId="0" applyFont="1" applyFill="1" applyBorder="1" applyAlignment="1">
      <alignment horizontal="center"/>
    </xf>
    <xf numFmtId="0" fontId="1" fillId="0" borderId="69" xfId="2" applyFont="1" applyFill="1" applyBorder="1" applyAlignment="1">
      <alignment horizontal="center"/>
    </xf>
    <xf numFmtId="3" fontId="1" fillId="0" borderId="68" xfId="2" applyNumberFormat="1" applyFont="1" applyFill="1" applyBorder="1" applyAlignment="1"/>
    <xf numFmtId="3" fontId="1" fillId="0" borderId="69" xfId="2" applyNumberFormat="1" applyFont="1" applyFill="1" applyBorder="1" applyAlignment="1"/>
    <xf numFmtId="3" fontId="1" fillId="0" borderId="32" xfId="2" applyNumberFormat="1" applyFont="1" applyFill="1" applyBorder="1" applyAlignment="1"/>
    <xf numFmtId="3" fontId="1" fillId="0" borderId="61" xfId="1" applyNumberFormat="1" applyFont="1" applyFill="1" applyBorder="1" applyAlignment="1"/>
    <xf numFmtId="0" fontId="0" fillId="0" borderId="30" xfId="0" applyFont="1" applyFill="1" applyBorder="1" applyAlignment="1">
      <alignment horizontal="left"/>
    </xf>
    <xf numFmtId="49" fontId="1" fillId="0" borderId="57" xfId="2" applyNumberFormat="1" applyFont="1" applyFill="1" applyBorder="1" applyAlignment="1">
      <alignment horizontal="right"/>
    </xf>
    <xf numFmtId="0" fontId="0" fillId="0" borderId="36" xfId="0" applyFont="1" applyFill="1" applyBorder="1" applyAlignment="1">
      <alignment horizontal="left"/>
    </xf>
    <xf numFmtId="0" fontId="4" fillId="0" borderId="20" xfId="2" applyFont="1" applyFill="1" applyBorder="1" applyAlignment="1"/>
    <xf numFmtId="0" fontId="0" fillId="0" borderId="39" xfId="0" applyFont="1" applyFill="1" applyBorder="1" applyAlignment="1"/>
    <xf numFmtId="3" fontId="4" fillId="0" borderId="67" xfId="2" applyNumberFormat="1" applyFont="1" applyFill="1" applyBorder="1" applyAlignment="1"/>
    <xf numFmtId="3" fontId="4" fillId="0" borderId="30" xfId="2" applyNumberFormat="1" applyFont="1" applyFill="1" applyBorder="1" applyAlignment="1"/>
    <xf numFmtId="3" fontId="4" fillId="0" borderId="21" xfId="2" applyNumberFormat="1" applyFont="1" applyFill="1" applyBorder="1" applyAlignment="1"/>
    <xf numFmtId="49" fontId="4" fillId="0" borderId="36" xfId="2" applyNumberFormat="1" applyFont="1" applyFill="1" applyBorder="1" applyAlignment="1">
      <alignment horizontal="right"/>
    </xf>
    <xf numFmtId="49" fontId="0" fillId="0" borderId="20" xfId="2" applyNumberFormat="1" applyFont="1" applyFill="1" applyBorder="1" applyAlignment="1">
      <alignment horizontal="center"/>
    </xf>
    <xf numFmtId="0" fontId="0" fillId="0" borderId="67" xfId="0" applyFont="1" applyFill="1" applyBorder="1" applyAlignment="1"/>
    <xf numFmtId="49" fontId="0" fillId="0" borderId="34" xfId="2" applyNumberFormat="1" applyFont="1" applyFill="1" applyBorder="1" applyAlignment="1">
      <alignment horizontal="center"/>
    </xf>
    <xf numFmtId="49" fontId="0" fillId="0" borderId="53" xfId="2" applyNumberFormat="1" applyFont="1" applyFill="1" applyBorder="1" applyAlignment="1">
      <alignment horizontal="right"/>
    </xf>
    <xf numFmtId="0" fontId="0" fillId="0" borderId="22" xfId="0" applyFont="1" applyFill="1" applyBorder="1" applyAlignment="1"/>
    <xf numFmtId="49" fontId="0" fillId="0" borderId="17" xfId="2" applyNumberFormat="1" applyFont="1" applyFill="1" applyBorder="1" applyAlignment="1">
      <alignment horizontal="right"/>
    </xf>
    <xf numFmtId="3" fontId="1" fillId="0" borderId="21" xfId="8" applyNumberFormat="1" applyFont="1" applyFill="1" applyBorder="1" applyAlignment="1">
      <alignment horizontal="left" wrapText="1"/>
    </xf>
    <xf numFmtId="0" fontId="6" fillId="0" borderId="22" xfId="9" applyNumberFormat="1" applyFont="1" applyFill="1" applyBorder="1" applyAlignment="1">
      <alignment horizontal="left"/>
    </xf>
    <xf numFmtId="165" fontId="1" fillId="0" borderId="53" xfId="3" applyNumberFormat="1" applyFont="1" applyFill="1" applyBorder="1" applyAlignment="1"/>
    <xf numFmtId="4" fontId="0" fillId="0" borderId="53" xfId="0" applyNumberFormat="1" applyFont="1" applyFill="1" applyBorder="1" applyAlignment="1">
      <alignment horizontal="left"/>
    </xf>
    <xf numFmtId="4" fontId="6" fillId="0" borderId="53" xfId="6" applyNumberFormat="1" applyFont="1" applyFill="1" applyBorder="1" applyAlignment="1">
      <alignment horizontal="left"/>
    </xf>
    <xf numFmtId="3" fontId="6" fillId="0" borderId="23" xfId="9" applyNumberFormat="1" applyFont="1" applyFill="1" applyBorder="1" applyAlignment="1">
      <alignment horizontal="right"/>
    </xf>
    <xf numFmtId="0" fontId="17" fillId="0" borderId="36" xfId="0" applyFont="1" applyFill="1" applyBorder="1" applyAlignment="1">
      <alignment horizontal="left"/>
    </xf>
    <xf numFmtId="4" fontId="6" fillId="0" borderId="67" xfId="6" applyNumberFormat="1" applyFont="1" applyFill="1" applyBorder="1" applyAlignment="1">
      <alignment horizontal="left"/>
    </xf>
    <xf numFmtId="3" fontId="6" fillId="0" borderId="21" xfId="9" applyNumberFormat="1" applyFont="1" applyFill="1" applyBorder="1" applyAlignment="1">
      <alignment horizontal="right"/>
    </xf>
    <xf numFmtId="0" fontId="17" fillId="0" borderId="36" xfId="0" applyFont="1" applyFill="1" applyBorder="1" applyAlignment="1">
      <alignment horizontal="center"/>
    </xf>
    <xf numFmtId="49" fontId="0" fillId="0" borderId="36" xfId="2" applyNumberFormat="1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/>
    </xf>
    <xf numFmtId="3" fontId="23" fillId="0" borderId="67" xfId="9" applyNumberFormat="1" applyFont="1" applyFill="1" applyBorder="1" applyAlignment="1">
      <alignment horizontal="right"/>
    </xf>
    <xf numFmtId="3" fontId="23" fillId="0" borderId="21" xfId="9" applyNumberFormat="1" applyFont="1" applyFill="1" applyBorder="1" applyAlignment="1">
      <alignment horizontal="right"/>
    </xf>
    <xf numFmtId="3" fontId="21" fillId="0" borderId="36" xfId="1" applyNumberFormat="1" applyFont="1" applyFill="1" applyBorder="1" applyAlignment="1"/>
    <xf numFmtId="49" fontId="25" fillId="0" borderId="36" xfId="2" applyNumberFormat="1" applyFont="1" applyFill="1" applyBorder="1" applyAlignment="1">
      <alignment horizontal="center"/>
    </xf>
    <xf numFmtId="49" fontId="4" fillId="0" borderId="17" xfId="2" applyNumberFormat="1" applyFont="1" applyFill="1" applyBorder="1" applyAlignment="1">
      <alignment horizontal="center"/>
    </xf>
    <xf numFmtId="49" fontId="4" fillId="0" borderId="36" xfId="2" applyNumberFormat="1" applyFont="1" applyFill="1" applyBorder="1" applyAlignment="1">
      <alignment horizontal="center"/>
    </xf>
    <xf numFmtId="49" fontId="4" fillId="0" borderId="30" xfId="2" applyNumberFormat="1" applyFont="1" applyFill="1" applyBorder="1" applyAlignment="1">
      <alignment horizontal="center"/>
    </xf>
    <xf numFmtId="49" fontId="0" fillId="0" borderId="17" xfId="2" applyNumberFormat="1" applyFont="1" applyFill="1" applyBorder="1" applyAlignment="1">
      <alignment horizontal="center"/>
    </xf>
    <xf numFmtId="0" fontId="21" fillId="0" borderId="55" xfId="2" applyFont="1" applyFill="1" applyBorder="1" applyAlignment="1"/>
    <xf numFmtId="49" fontId="0" fillId="0" borderId="57" xfId="2" applyNumberFormat="1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/>
    </xf>
    <xf numFmtId="0" fontId="24" fillId="0" borderId="20" xfId="0" applyFont="1" applyFill="1" applyBorder="1" applyAlignment="1">
      <alignment horizontal="left"/>
    </xf>
    <xf numFmtId="0" fontId="25" fillId="0" borderId="20" xfId="0" applyFont="1" applyFill="1" applyBorder="1" applyAlignment="1">
      <alignment horizontal="left"/>
    </xf>
    <xf numFmtId="3" fontId="25" fillId="0" borderId="53" xfId="2" applyNumberFormat="1" applyFont="1" applyFill="1" applyBorder="1" applyAlignment="1"/>
    <xf numFmtId="3" fontId="23" fillId="0" borderId="53" xfId="9" applyNumberFormat="1" applyFont="1" applyFill="1" applyBorder="1" applyAlignment="1">
      <alignment horizontal="right"/>
    </xf>
    <xf numFmtId="3" fontId="25" fillId="0" borderId="22" xfId="2" applyNumberFormat="1" applyFont="1" applyFill="1" applyBorder="1" applyAlignment="1"/>
    <xf numFmtId="3" fontId="23" fillId="0" borderId="23" xfId="9" applyNumberFormat="1" applyFont="1" applyFill="1" applyBorder="1" applyAlignment="1">
      <alignment horizontal="right"/>
    </xf>
    <xf numFmtId="49" fontId="32" fillId="0" borderId="20" xfId="2" applyNumberFormat="1" applyFont="1" applyFill="1" applyBorder="1" applyAlignment="1">
      <alignment horizontal="right" wrapText="1"/>
    </xf>
    <xf numFmtId="49" fontId="25" fillId="0" borderId="20" xfId="2" applyNumberFormat="1" applyFont="1" applyFill="1" applyBorder="1" applyAlignment="1">
      <alignment horizontal="center"/>
    </xf>
    <xf numFmtId="49" fontId="25" fillId="0" borderId="22" xfId="2" applyNumberFormat="1" applyFont="1" applyFill="1" applyBorder="1" applyAlignment="1">
      <alignment horizontal="center"/>
    </xf>
    <xf numFmtId="49" fontId="1" fillId="0" borderId="17" xfId="2" applyNumberFormat="1" applyFont="1" applyFill="1" applyBorder="1" applyAlignment="1">
      <alignment horizontal="right" wrapText="1"/>
    </xf>
    <xf numFmtId="3" fontId="4" fillId="0" borderId="53" xfId="2" applyNumberFormat="1" applyFont="1" applyFill="1" applyBorder="1" applyAlignment="1"/>
    <xf numFmtId="3" fontId="4" fillId="0" borderId="22" xfId="2" applyNumberFormat="1" applyFont="1" applyFill="1" applyBorder="1" applyAlignment="1"/>
    <xf numFmtId="49" fontId="1" fillId="0" borderId="57" xfId="2" applyNumberFormat="1" applyFont="1" applyFill="1" applyBorder="1" applyAlignment="1">
      <alignment horizontal="right" wrapText="1"/>
    </xf>
    <xf numFmtId="49" fontId="1" fillId="0" borderId="20" xfId="2" applyNumberFormat="1" applyFont="1" applyFill="1" applyBorder="1" applyAlignment="1">
      <alignment horizontal="right" wrapText="1"/>
    </xf>
    <xf numFmtId="49" fontId="4" fillId="0" borderId="20" xfId="2" applyNumberFormat="1" applyFont="1" applyFill="1" applyBorder="1" applyAlignment="1">
      <alignment horizontal="center"/>
    </xf>
    <xf numFmtId="49" fontId="4" fillId="0" borderId="22" xfId="2" applyNumberFormat="1" applyFont="1" applyFill="1" applyBorder="1" applyAlignment="1">
      <alignment horizontal="center"/>
    </xf>
    <xf numFmtId="49" fontId="1" fillId="0" borderId="57" xfId="2" applyNumberFormat="1" applyFont="1" applyFill="1" applyBorder="1" applyAlignment="1">
      <alignment horizontal="center" wrapText="1"/>
    </xf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3" fontId="3" fillId="3" borderId="10" xfId="2" applyNumberFormat="1" applyFont="1" applyFill="1" applyBorder="1" applyAlignment="1">
      <alignment wrapText="1"/>
    </xf>
    <xf numFmtId="0" fontId="1" fillId="0" borderId="30" xfId="0" applyFont="1" applyFill="1" applyBorder="1"/>
    <xf numFmtId="3" fontId="1" fillId="0" borderId="67" xfId="1" applyNumberFormat="1" applyFont="1" applyFill="1" applyBorder="1" applyAlignment="1"/>
    <xf numFmtId="3" fontId="1" fillId="0" borderId="21" xfId="2" applyNumberFormat="1" applyFont="1" applyFill="1" applyBorder="1" applyAlignment="1">
      <alignment wrapText="1"/>
    </xf>
    <xf numFmtId="3" fontId="3" fillId="4" borderId="64" xfId="2" applyNumberFormat="1" applyFont="1" applyFill="1" applyBorder="1" applyAlignment="1"/>
    <xf numFmtId="3" fontId="3" fillId="4" borderId="65" xfId="2" applyNumberFormat="1" applyFont="1" applyFill="1" applyBorder="1" applyAlignment="1"/>
    <xf numFmtId="3" fontId="3" fillId="4" borderId="9" xfId="2" applyNumberFormat="1" applyFont="1" applyFill="1" applyBorder="1" applyAlignment="1"/>
    <xf numFmtId="3" fontId="3" fillId="4" borderId="66" xfId="2" applyNumberFormat="1" applyFont="1" applyFill="1" applyBorder="1" applyAlignment="1"/>
    <xf numFmtId="165" fontId="3" fillId="7" borderId="65" xfId="3" applyNumberFormat="1" applyFont="1" applyFill="1" applyBorder="1" applyAlignment="1"/>
    <xf numFmtId="3" fontId="3" fillId="4" borderId="63" xfId="2" applyNumberFormat="1" applyFont="1" applyFill="1" applyBorder="1" applyAlignment="1"/>
    <xf numFmtId="3" fontId="3" fillId="4" borderId="3" xfId="2" applyNumberFormat="1" applyFont="1" applyFill="1" applyBorder="1" applyAlignment="1"/>
    <xf numFmtId="49" fontId="1" fillId="4" borderId="9" xfId="2" applyNumberFormat="1" applyFont="1" applyFill="1" applyBorder="1" applyAlignment="1">
      <alignment horizontal="left" wrapText="1"/>
    </xf>
    <xf numFmtId="0" fontId="1" fillId="4" borderId="0" xfId="2" applyFont="1" applyFill="1" applyBorder="1" applyAlignment="1"/>
    <xf numFmtId="0" fontId="1" fillId="4" borderId="36" xfId="2" applyFont="1" applyFill="1" applyBorder="1" applyAlignment="1"/>
    <xf numFmtId="3" fontId="1" fillId="3" borderId="9" xfId="2" applyNumberFormat="1" applyFont="1" applyFill="1" applyBorder="1" applyAlignment="1">
      <alignment wrapText="1"/>
    </xf>
    <xf numFmtId="0" fontId="0" fillId="0" borderId="22" xfId="0" applyFont="1" applyFill="1" applyBorder="1"/>
    <xf numFmtId="3" fontId="1" fillId="0" borderId="53" xfId="3" applyNumberFormat="1" applyFont="1" applyFill="1" applyBorder="1" applyAlignment="1"/>
    <xf numFmtId="3" fontId="1" fillId="0" borderId="20" xfId="3" applyNumberFormat="1" applyFont="1" applyFill="1" applyBorder="1" applyAlignment="1"/>
    <xf numFmtId="3" fontId="1" fillId="0" borderId="22" xfId="3" applyNumberFormat="1" applyFont="1" applyFill="1" applyBorder="1" applyAlignment="1"/>
    <xf numFmtId="49" fontId="1" fillId="0" borderId="17" xfId="0" applyNumberFormat="1" applyFont="1" applyFill="1" applyBorder="1" applyAlignment="1">
      <alignment horizontal="right"/>
    </xf>
    <xf numFmtId="4" fontId="0" fillId="0" borderId="67" xfId="0" applyNumberFormat="1" applyFont="1" applyFill="1" applyBorder="1" applyAlignment="1">
      <alignment horizontal="left" wrapText="1"/>
    </xf>
    <xf numFmtId="3" fontId="6" fillId="0" borderId="67" xfId="0" applyNumberFormat="1" applyFont="1" applyFill="1" applyBorder="1" applyAlignment="1">
      <alignment horizontal="right"/>
    </xf>
    <xf numFmtId="3" fontId="0" fillId="0" borderId="67" xfId="3" applyNumberFormat="1" applyFont="1" applyFill="1" applyBorder="1" applyAlignment="1"/>
    <xf numFmtId="3" fontId="0" fillId="0" borderId="30" xfId="3" applyNumberFormat="1" applyFont="1" applyFill="1" applyBorder="1" applyAlignment="1"/>
    <xf numFmtId="3" fontId="0" fillId="0" borderId="21" xfId="3" applyNumberFormat="1" applyFont="1" applyFill="1" applyBorder="1" applyAlignment="1"/>
    <xf numFmtId="3" fontId="0" fillId="0" borderId="36" xfId="3" applyNumberFormat="1" applyFont="1" applyFill="1" applyBorder="1" applyAlignment="1"/>
    <xf numFmtId="0" fontId="1" fillId="2" borderId="35" xfId="2" applyFont="1" applyFill="1" applyBorder="1" applyAlignment="1"/>
    <xf numFmtId="0" fontId="1" fillId="2" borderId="36" xfId="2" applyFont="1" applyFill="1" applyBorder="1" applyAlignment="1"/>
    <xf numFmtId="0" fontId="4" fillId="0" borderId="67" xfId="0" applyFont="1" applyFill="1" applyBorder="1" applyAlignment="1">
      <alignment horizontal="left" wrapText="1"/>
    </xf>
    <xf numFmtId="49" fontId="1" fillId="0" borderId="37" xfId="2" applyNumberFormat="1" applyFont="1" applyFill="1" applyBorder="1" applyAlignment="1">
      <alignment horizontal="center"/>
    </xf>
    <xf numFmtId="0" fontId="1" fillId="0" borderId="78" xfId="0" applyFont="1" applyFill="1" applyBorder="1" applyAlignment="1">
      <alignment horizontal="right"/>
    </xf>
    <xf numFmtId="0" fontId="1" fillId="0" borderId="55" xfId="0" applyFont="1" applyFill="1" applyBorder="1" applyAlignment="1">
      <alignment horizontal="center"/>
    </xf>
    <xf numFmtId="0" fontId="1" fillId="0" borderId="55" xfId="2" applyFont="1" applyFill="1" applyBorder="1" applyAlignment="1">
      <alignment horizontal="center"/>
    </xf>
    <xf numFmtId="0" fontId="4" fillId="0" borderId="38" xfId="0" applyFont="1" applyFill="1" applyBorder="1" applyAlignment="1">
      <alignment horizontal="left" wrapText="1"/>
    </xf>
    <xf numFmtId="3" fontId="1" fillId="0" borderId="78" xfId="2" applyNumberFormat="1" applyFont="1" applyFill="1" applyBorder="1" applyAlignment="1"/>
    <xf numFmtId="3" fontId="1" fillId="0" borderId="52" xfId="2" applyNumberFormat="1" applyFont="1" applyFill="1" applyBorder="1" applyAlignment="1"/>
    <xf numFmtId="3" fontId="1" fillId="0" borderId="38" xfId="2" applyNumberFormat="1" applyFont="1" applyFill="1" applyBorder="1" applyAlignment="1"/>
    <xf numFmtId="3" fontId="1" fillId="0" borderId="27" xfId="2" applyNumberFormat="1" applyFont="1" applyFill="1" applyBorder="1" applyAlignment="1"/>
    <xf numFmtId="3" fontId="1" fillId="0" borderId="7" xfId="2" applyNumberFormat="1" applyFont="1" applyFill="1" applyBorder="1" applyAlignment="1"/>
    <xf numFmtId="3" fontId="1" fillId="0" borderId="52" xfId="1" applyNumberFormat="1" applyFont="1" applyFill="1" applyBorder="1" applyAlignment="1"/>
    <xf numFmtId="3" fontId="1" fillId="0" borderId="55" xfId="1" applyNumberFormat="1" applyFont="1" applyFill="1" applyBorder="1" applyAlignment="1"/>
    <xf numFmtId="49" fontId="1" fillId="0" borderId="52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center"/>
    </xf>
    <xf numFmtId="49" fontId="0" fillId="0" borderId="10" xfId="2" applyNumberFormat="1" applyFont="1" applyFill="1" applyBorder="1" applyAlignment="1">
      <alignment horizontal="left" wrapText="1"/>
    </xf>
    <xf numFmtId="0" fontId="1" fillId="0" borderId="67" xfId="0" applyFont="1" applyFill="1" applyBorder="1" applyAlignment="1">
      <alignment horizontal="left"/>
    </xf>
    <xf numFmtId="3" fontId="1" fillId="0" borderId="67" xfId="1" applyNumberFormat="1" applyFont="1" applyFill="1" applyBorder="1"/>
    <xf numFmtId="0" fontId="1" fillId="2" borderId="41" xfId="2" applyFont="1" applyFill="1" applyBorder="1" applyAlignment="1"/>
    <xf numFmtId="0" fontId="1" fillId="3" borderId="41" xfId="2" applyFont="1" applyFill="1" applyBorder="1" applyAlignment="1"/>
    <xf numFmtId="0" fontId="1" fillId="3" borderId="58" xfId="2" applyFont="1" applyFill="1" applyBorder="1" applyAlignment="1"/>
    <xf numFmtId="0" fontId="1" fillId="0" borderId="52" xfId="2" applyFont="1" applyFill="1" applyBorder="1" applyAlignment="1">
      <alignment horizontal="center"/>
    </xf>
    <xf numFmtId="0" fontId="6" fillId="0" borderId="52" xfId="7" applyFont="1" applyFill="1" applyBorder="1" applyAlignment="1">
      <alignment horizontal="left" wrapText="1"/>
    </xf>
    <xf numFmtId="3" fontId="1" fillId="0" borderId="52" xfId="0" applyNumberFormat="1" applyFont="1" applyFill="1" applyBorder="1" applyAlignment="1"/>
    <xf numFmtId="0" fontId="1" fillId="0" borderId="38" xfId="0" applyFont="1" applyFill="1" applyBorder="1" applyAlignment="1"/>
    <xf numFmtId="3" fontId="1" fillId="0" borderId="27" xfId="0" applyNumberFormat="1" applyFont="1" applyFill="1" applyBorder="1" applyAlignment="1"/>
    <xf numFmtId="3" fontId="1" fillId="0" borderId="79" xfId="0" applyNumberFormat="1" applyFont="1" applyFill="1" applyBorder="1" applyAlignment="1"/>
    <xf numFmtId="0" fontId="1" fillId="0" borderId="56" xfId="0" applyFont="1" applyFill="1" applyBorder="1" applyAlignment="1"/>
    <xf numFmtId="49" fontId="1" fillId="0" borderId="55" xfId="0" applyNumberFormat="1" applyFont="1" applyFill="1" applyBorder="1" applyAlignment="1"/>
    <xf numFmtId="0" fontId="33" fillId="0" borderId="55" xfId="0" applyFont="1" applyFill="1" applyBorder="1" applyAlignment="1"/>
    <xf numFmtId="0" fontId="1" fillId="0" borderId="27" xfId="0" applyFont="1" applyFill="1" applyBorder="1" applyAlignment="1">
      <alignment wrapText="1"/>
    </xf>
    <xf numFmtId="0" fontId="4" fillId="0" borderId="56" xfId="2" applyFont="1" applyFill="1" applyBorder="1" applyAlignment="1"/>
    <xf numFmtId="49" fontId="34" fillId="3" borderId="9" xfId="2" applyNumberFormat="1" applyFont="1" applyFill="1" applyBorder="1" applyAlignment="1">
      <alignment horizontal="left" wrapText="1"/>
    </xf>
    <xf numFmtId="0" fontId="1" fillId="0" borderId="60" xfId="0" applyFont="1" applyFill="1" applyBorder="1" applyAlignment="1">
      <alignment horizontal="right"/>
    </xf>
    <xf numFmtId="0" fontId="0" fillId="0" borderId="65" xfId="0" applyFont="1" applyFill="1" applyBorder="1" applyAlignment="1"/>
    <xf numFmtId="3" fontId="1" fillId="0" borderId="69" xfId="1" applyNumberFormat="1" applyFont="1" applyFill="1" applyBorder="1" applyAlignment="1"/>
    <xf numFmtId="49" fontId="1" fillId="0" borderId="69" xfId="2" applyNumberFormat="1" applyFont="1" applyFill="1" applyBorder="1" applyAlignment="1">
      <alignment horizontal="center"/>
    </xf>
    <xf numFmtId="0" fontId="1" fillId="0" borderId="72" xfId="2" applyFont="1" applyFill="1" applyBorder="1" applyAlignment="1"/>
    <xf numFmtId="3" fontId="3" fillId="3" borderId="2" xfId="1" applyNumberFormat="1" applyFont="1" applyFill="1" applyBorder="1" applyAlignment="1"/>
    <xf numFmtId="3" fontId="3" fillId="3" borderId="64" xfId="1" applyNumberFormat="1" applyFont="1" applyFill="1" applyBorder="1" applyAlignment="1"/>
    <xf numFmtId="3" fontId="3" fillId="3" borderId="9" xfId="1" applyNumberFormat="1" applyFont="1" applyFill="1" applyBorder="1" applyAlignment="1"/>
    <xf numFmtId="3" fontId="3" fillId="3" borderId="65" xfId="1" applyNumberFormat="1" applyFont="1" applyFill="1" applyBorder="1" applyAlignment="1"/>
    <xf numFmtId="3" fontId="3" fillId="3" borderId="13" xfId="1" applyNumberFormat="1" applyFont="1" applyFill="1" applyBorder="1" applyAlignment="1"/>
    <xf numFmtId="0" fontId="17" fillId="0" borderId="50" xfId="0" applyFont="1" applyFill="1" applyBorder="1" applyAlignment="1">
      <alignment horizontal="right"/>
    </xf>
    <xf numFmtId="0" fontId="17" fillId="0" borderId="51" xfId="0" applyFont="1" applyFill="1" applyBorder="1" applyAlignment="1">
      <alignment horizontal="center"/>
    </xf>
    <xf numFmtId="0" fontId="1" fillId="0" borderId="49" xfId="2" applyFont="1" applyFill="1" applyBorder="1" applyAlignment="1">
      <alignment horizontal="center"/>
    </xf>
    <xf numFmtId="0" fontId="17" fillId="0" borderId="37" xfId="0" applyFont="1" applyFill="1" applyBorder="1" applyAlignment="1"/>
    <xf numFmtId="3" fontId="1" fillId="0" borderId="15" xfId="2" applyNumberFormat="1" applyFont="1" applyFill="1" applyBorder="1" applyAlignment="1"/>
    <xf numFmtId="3" fontId="6" fillId="0" borderId="49" xfId="9" applyNumberFormat="1" applyFont="1" applyFill="1" applyBorder="1" applyAlignment="1">
      <alignment horizontal="right"/>
    </xf>
    <xf numFmtId="3" fontId="1" fillId="0" borderId="30" xfId="1" applyNumberFormat="1" applyFont="1" applyFill="1" applyBorder="1" applyAlignment="1"/>
    <xf numFmtId="3" fontId="17" fillId="0" borderId="51" xfId="0" applyNumberFormat="1" applyFont="1" applyFill="1" applyBorder="1" applyAlignment="1">
      <alignment horizontal="right"/>
    </xf>
    <xf numFmtId="49" fontId="1" fillId="0" borderId="51" xfId="2" applyNumberFormat="1" applyFont="1" applyFill="1" applyBorder="1" applyAlignment="1">
      <alignment horizontal="center"/>
    </xf>
    <xf numFmtId="49" fontId="1" fillId="0" borderId="16" xfId="2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right"/>
    </xf>
    <xf numFmtId="49" fontId="1" fillId="0" borderId="36" xfId="0" applyNumberFormat="1" applyFont="1" applyFill="1" applyBorder="1" applyAlignment="1">
      <alignment horizontal="center"/>
    </xf>
    <xf numFmtId="0" fontId="1" fillId="0" borderId="67" xfId="0" applyFont="1" applyFill="1" applyBorder="1"/>
    <xf numFmtId="3" fontId="6" fillId="0" borderId="67" xfId="5" applyNumberFormat="1" applyFont="1" applyFill="1" applyBorder="1" applyAlignment="1">
      <alignment horizontal="right"/>
    </xf>
    <xf numFmtId="3" fontId="6" fillId="0" borderId="30" xfId="5" applyNumberFormat="1" applyFont="1" applyFill="1" applyBorder="1" applyAlignment="1">
      <alignment horizontal="right"/>
    </xf>
    <xf numFmtId="3" fontId="1" fillId="0" borderId="21" xfId="1" applyNumberFormat="1" applyFont="1" applyFill="1" applyBorder="1" applyAlignment="1"/>
    <xf numFmtId="3" fontId="3" fillId="3" borderId="8" xfId="1" applyNumberFormat="1" applyFont="1" applyFill="1" applyBorder="1" applyAlignment="1"/>
    <xf numFmtId="3" fontId="3" fillId="3" borderId="59" xfId="1" applyNumberFormat="1" applyFont="1" applyFill="1" applyBorder="1" applyAlignment="1"/>
    <xf numFmtId="3" fontId="3" fillId="3" borderId="40" xfId="1" applyNumberFormat="1" applyFont="1" applyFill="1" applyBorder="1" applyAlignment="1"/>
    <xf numFmtId="3" fontId="3" fillId="3" borderId="10" xfId="1" applyNumberFormat="1" applyFont="1" applyFill="1" applyBorder="1" applyAlignment="1"/>
    <xf numFmtId="3" fontId="3" fillId="3" borderId="58" xfId="1" applyNumberFormat="1" applyFont="1" applyFill="1" applyBorder="1" applyAlignment="1"/>
    <xf numFmtId="49" fontId="3" fillId="3" borderId="58" xfId="2" applyNumberFormat="1" applyFont="1" applyFill="1" applyBorder="1" applyAlignment="1">
      <alignment horizontal="center"/>
    </xf>
    <xf numFmtId="49" fontId="3" fillId="3" borderId="40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left" wrapText="1"/>
    </xf>
    <xf numFmtId="0" fontId="6" fillId="0" borderId="53" xfId="7" applyFont="1" applyFill="1" applyBorder="1" applyAlignment="1">
      <alignment wrapText="1"/>
    </xf>
    <xf numFmtId="0" fontId="0" fillId="0" borderId="22" xfId="0" applyFont="1" applyFill="1" applyBorder="1" applyAlignment="1">
      <alignment horizontal="left"/>
    </xf>
    <xf numFmtId="3" fontId="33" fillId="0" borderId="22" xfId="2" applyNumberFormat="1" applyFont="1" applyFill="1" applyBorder="1" applyAlignment="1"/>
    <xf numFmtId="0" fontId="21" fillId="0" borderId="60" xfId="0" applyFont="1" applyFill="1" applyBorder="1" applyAlignment="1">
      <alignment horizontal="right"/>
    </xf>
    <xf numFmtId="0" fontId="21" fillId="0" borderId="61" xfId="0" applyFont="1" applyFill="1" applyBorder="1" applyAlignment="1">
      <alignment horizontal="center"/>
    </xf>
    <xf numFmtId="0" fontId="21" fillId="0" borderId="61" xfId="2" applyFont="1" applyFill="1" applyBorder="1" applyAlignment="1">
      <alignment horizontal="center"/>
    </xf>
    <xf numFmtId="0" fontId="25" fillId="0" borderId="41" xfId="0" applyFont="1" applyFill="1" applyBorder="1" applyAlignment="1">
      <alignment horizontal="left"/>
    </xf>
    <xf numFmtId="3" fontId="21" fillId="0" borderId="68" xfId="2" applyNumberFormat="1" applyFont="1" applyFill="1" applyBorder="1" applyAlignment="1"/>
    <xf numFmtId="3" fontId="21" fillId="0" borderId="69" xfId="2" applyNumberFormat="1" applyFont="1" applyFill="1" applyBorder="1" applyAlignment="1"/>
    <xf numFmtId="3" fontId="21" fillId="0" borderId="62" xfId="2" applyNumberFormat="1" applyFont="1" applyFill="1" applyBorder="1" applyAlignment="1"/>
    <xf numFmtId="3" fontId="23" fillId="0" borderId="69" xfId="9" applyNumberFormat="1" applyFont="1" applyFill="1" applyBorder="1" applyAlignment="1">
      <alignment horizontal="right"/>
    </xf>
    <xf numFmtId="3" fontId="24" fillId="0" borderId="61" xfId="0" applyNumberFormat="1" applyFont="1" applyFill="1" applyBorder="1" applyAlignment="1">
      <alignment horizontal="right"/>
    </xf>
    <xf numFmtId="49" fontId="21" fillId="0" borderId="61" xfId="2" applyNumberFormat="1" applyFont="1" applyFill="1" applyBorder="1" applyAlignment="1">
      <alignment horizontal="center"/>
    </xf>
    <xf numFmtId="49" fontId="21" fillId="0" borderId="62" xfId="2" applyNumberFormat="1" applyFont="1" applyFill="1" applyBorder="1" applyAlignment="1">
      <alignment horizontal="center"/>
    </xf>
    <xf numFmtId="49" fontId="25" fillId="0" borderId="32" xfId="2" applyNumberFormat="1" applyFont="1" applyFill="1" applyBorder="1" applyAlignment="1">
      <alignment horizontal="left" wrapText="1"/>
    </xf>
    <xf numFmtId="0" fontId="21" fillId="0" borderId="61" xfId="2" applyFont="1" applyFill="1" applyBorder="1" applyAlignment="1"/>
    <xf numFmtId="0" fontId="21" fillId="0" borderId="41" xfId="2" applyFont="1" applyFill="1" applyBorder="1" applyAlignment="1"/>
    <xf numFmtId="0" fontId="21" fillId="0" borderId="58" xfId="2" applyFont="1" applyFill="1" applyBorder="1" applyAlignment="1"/>
    <xf numFmtId="3" fontId="1" fillId="0" borderId="53" xfId="1" applyNumberFormat="1" applyFont="1" applyFill="1" applyBorder="1" applyAlignment="1"/>
    <xf numFmtId="3" fontId="0" fillId="0" borderId="23" xfId="8" applyNumberFormat="1" applyFont="1" applyFill="1" applyBorder="1" applyAlignment="1">
      <alignment horizontal="left" wrapText="1"/>
    </xf>
    <xf numFmtId="49" fontId="3" fillId="3" borderId="64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left" wrapText="1"/>
    </xf>
    <xf numFmtId="3" fontId="3" fillId="4" borderId="2" xfId="2" applyNumberFormat="1" applyFont="1" applyFill="1" applyBorder="1" applyAlignment="1"/>
    <xf numFmtId="3" fontId="3" fillId="4" borderId="13" xfId="2" applyNumberFormat="1" applyFont="1" applyFill="1" applyBorder="1" applyAlignment="1"/>
    <xf numFmtId="165" fontId="3" fillId="4" borderId="48" xfId="3" applyNumberFormat="1" applyFont="1" applyFill="1" applyBorder="1" applyAlignment="1"/>
    <xf numFmtId="49" fontId="3" fillId="4" borderId="63" xfId="2" applyNumberFormat="1" applyFont="1" applyFill="1" applyBorder="1" applyAlignment="1">
      <alignment horizontal="center"/>
    </xf>
    <xf numFmtId="49" fontId="3" fillId="4" borderId="6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0" fontId="1" fillId="4" borderId="55" xfId="2" applyFont="1" applyFill="1" applyBorder="1" applyAlignment="1"/>
    <xf numFmtId="49" fontId="3" fillId="3" borderId="63" xfId="2" applyNumberFormat="1" applyFont="1" applyFill="1" applyBorder="1" applyAlignment="1">
      <alignment horizontal="center"/>
    </xf>
    <xf numFmtId="0" fontId="4" fillId="0" borderId="38" xfId="0" applyFont="1" applyFill="1" applyBorder="1"/>
    <xf numFmtId="3" fontId="17" fillId="0" borderId="55" xfId="0" applyNumberFormat="1" applyFont="1" applyFill="1" applyBorder="1" applyAlignment="1">
      <alignment horizontal="right"/>
    </xf>
    <xf numFmtId="49" fontId="1" fillId="0" borderId="76" xfId="2" applyNumberFormat="1" applyFont="1" applyFill="1" applyBorder="1" applyAlignment="1">
      <alignment horizontal="center"/>
    </xf>
    <xf numFmtId="49" fontId="0" fillId="0" borderId="27" xfId="2" applyNumberFormat="1" applyFont="1" applyFill="1" applyBorder="1" applyAlignment="1">
      <alignment horizontal="left" wrapText="1"/>
    </xf>
    <xf numFmtId="3" fontId="3" fillId="3" borderId="1" xfId="1" applyNumberFormat="1" applyFont="1" applyFill="1" applyBorder="1" applyAlignment="1"/>
    <xf numFmtId="3" fontId="3" fillId="3" borderId="48" xfId="1" applyNumberFormat="1" applyFont="1" applyFill="1" applyBorder="1" applyAlignment="1"/>
    <xf numFmtId="3" fontId="3" fillId="3" borderId="75" xfId="1" applyNumberFormat="1" applyFont="1" applyFill="1" applyBorder="1" applyAlignment="1"/>
    <xf numFmtId="3" fontId="3" fillId="3" borderId="4" xfId="1" applyNumberFormat="1" applyFont="1" applyFill="1" applyBorder="1" applyAlignment="1"/>
    <xf numFmtId="3" fontId="3" fillId="3" borderId="73" xfId="1" applyNumberFormat="1" applyFont="1" applyFill="1" applyBorder="1" applyAlignment="1"/>
    <xf numFmtId="49" fontId="3" fillId="3" borderId="1" xfId="2" applyNumberFormat="1" applyFont="1" applyFill="1" applyBorder="1" applyAlignment="1">
      <alignment horizontal="center"/>
    </xf>
    <xf numFmtId="49" fontId="3" fillId="3" borderId="48" xfId="2" applyNumberFormat="1" applyFont="1" applyFill="1" applyBorder="1" applyAlignment="1">
      <alignment horizontal="center"/>
    </xf>
    <xf numFmtId="49" fontId="3" fillId="3" borderId="75" xfId="2" applyNumberFormat="1" applyFont="1" applyFill="1" applyBorder="1" applyAlignment="1">
      <alignment horizontal="center"/>
    </xf>
    <xf numFmtId="3" fontId="3" fillId="3" borderId="41" xfId="1" applyNumberFormat="1" applyFont="1" applyFill="1" applyBorder="1" applyAlignment="1"/>
    <xf numFmtId="49" fontId="3" fillId="3" borderId="8" xfId="2" applyNumberFormat="1" applyFont="1" applyFill="1" applyBorder="1" applyAlignment="1">
      <alignment horizontal="center"/>
    </xf>
    <xf numFmtId="49" fontId="3" fillId="3" borderId="59" xfId="2" applyNumberFormat="1" applyFont="1" applyFill="1" applyBorder="1" applyAlignment="1">
      <alignment horizontal="center"/>
    </xf>
    <xf numFmtId="0" fontId="6" fillId="0" borderId="39" xfId="7" applyFont="1" applyFill="1" applyBorder="1" applyAlignment="1">
      <alignment wrapText="1"/>
    </xf>
    <xf numFmtId="0" fontId="1" fillId="0" borderId="31" xfId="0" applyFont="1" applyFill="1" applyBorder="1" applyAlignment="1">
      <alignment horizontal="right"/>
    </xf>
    <xf numFmtId="0" fontId="1" fillId="0" borderId="58" xfId="0" applyFont="1" applyFill="1" applyBorder="1" applyAlignment="1">
      <alignment horizontal="center"/>
    </xf>
    <xf numFmtId="0" fontId="1" fillId="0" borderId="59" xfId="2" applyFont="1" applyFill="1" applyBorder="1" applyAlignment="1">
      <alignment horizontal="center"/>
    </xf>
    <xf numFmtId="0" fontId="4" fillId="0" borderId="40" xfId="0" applyFont="1" applyFill="1" applyBorder="1"/>
    <xf numFmtId="3" fontId="1" fillId="0" borderId="8" xfId="2" applyNumberFormat="1" applyFont="1" applyFill="1" applyBorder="1" applyAlignment="1"/>
    <xf numFmtId="3" fontId="1" fillId="0" borderId="59" xfId="2" applyNumberFormat="1" applyFont="1" applyFill="1" applyBorder="1" applyAlignment="1"/>
    <xf numFmtId="3" fontId="1" fillId="0" borderId="59" xfId="1" applyNumberFormat="1" applyFont="1" applyFill="1" applyBorder="1" applyAlignment="1"/>
    <xf numFmtId="3" fontId="17" fillId="0" borderId="58" xfId="0" applyNumberFormat="1" applyFont="1" applyFill="1" applyBorder="1" applyAlignment="1">
      <alignment horizontal="right"/>
    </xf>
    <xf numFmtId="49" fontId="1" fillId="0" borderId="58" xfId="2" applyNumberFormat="1" applyFont="1" applyFill="1" applyBorder="1" applyAlignment="1">
      <alignment horizontal="center"/>
    </xf>
    <xf numFmtId="49" fontId="1" fillId="0" borderId="59" xfId="2" applyNumberFormat="1" applyFont="1" applyFill="1" applyBorder="1" applyAlignment="1">
      <alignment horizontal="center"/>
    </xf>
    <xf numFmtId="49" fontId="1" fillId="0" borderId="40" xfId="2" applyNumberFormat="1" applyFont="1" applyFill="1" applyBorder="1" applyAlignment="1">
      <alignment horizontal="center"/>
    </xf>
    <xf numFmtId="0" fontId="1" fillId="0" borderId="58" xfId="2" applyFont="1" applyFill="1" applyBorder="1" applyAlignment="1"/>
    <xf numFmtId="3" fontId="3" fillId="4" borderId="8" xfId="2" applyNumberFormat="1" applyFont="1" applyFill="1" applyBorder="1" applyAlignment="1"/>
    <xf numFmtId="3" fontId="3" fillId="4" borderId="58" xfId="2" applyNumberFormat="1" applyFont="1" applyFill="1" applyBorder="1" applyAlignment="1"/>
    <xf numFmtId="3" fontId="3" fillId="4" borderId="40" xfId="2" applyNumberFormat="1" applyFont="1" applyFill="1" applyBorder="1" applyAlignment="1"/>
    <xf numFmtId="3" fontId="3" fillId="4" borderId="59" xfId="2" applyNumberFormat="1" applyFont="1" applyFill="1" applyBorder="1" applyAlignment="1"/>
    <xf numFmtId="165" fontId="3" fillId="4" borderId="59" xfId="3" applyNumberFormat="1" applyFont="1" applyFill="1" applyBorder="1" applyAlignment="1"/>
    <xf numFmtId="49" fontId="3" fillId="4" borderId="58" xfId="2" applyNumberFormat="1" applyFont="1" applyFill="1" applyBorder="1" applyAlignment="1">
      <alignment horizontal="center"/>
    </xf>
    <xf numFmtId="49" fontId="3" fillId="4" borderId="40" xfId="2" applyNumberFormat="1" applyFont="1" applyFill="1" applyBorder="1" applyAlignment="1">
      <alignment horizontal="center"/>
    </xf>
    <xf numFmtId="49" fontId="1" fillId="4" borderId="10" xfId="2" applyNumberFormat="1" applyFont="1" applyFill="1" applyBorder="1" applyAlignment="1">
      <alignment horizontal="left" wrapText="1"/>
    </xf>
    <xf numFmtId="49" fontId="1" fillId="3" borderId="76" xfId="2" applyNumberFormat="1" applyFont="1" applyFill="1" applyBorder="1" applyAlignment="1">
      <alignment horizontal="center"/>
    </xf>
    <xf numFmtId="3" fontId="3" fillId="3" borderId="4" xfId="8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center"/>
    </xf>
    <xf numFmtId="0" fontId="3" fillId="3" borderId="41" xfId="2" applyFont="1" applyFill="1" applyBorder="1" applyAlignment="1">
      <alignment horizontal="center"/>
    </xf>
    <xf numFmtId="0" fontId="3" fillId="3" borderId="41" xfId="0" applyFont="1" applyFill="1" applyBorder="1" applyAlignment="1"/>
    <xf numFmtId="3" fontId="3" fillId="3" borderId="10" xfId="8" applyNumberFormat="1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right"/>
    </xf>
    <xf numFmtId="0" fontId="1" fillId="0" borderId="51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left" wrapText="1"/>
    </xf>
    <xf numFmtId="3" fontId="1" fillId="0" borderId="49" xfId="1" applyNumberFormat="1" applyFont="1" applyFill="1" applyBorder="1" applyAlignment="1"/>
    <xf numFmtId="3" fontId="1" fillId="0" borderId="37" xfId="1" applyNumberFormat="1" applyFont="1" applyFill="1" applyBorder="1" applyAlignment="1"/>
    <xf numFmtId="3" fontId="1" fillId="0" borderId="16" xfId="1" applyNumberFormat="1" applyFont="1" applyFill="1" applyBorder="1" applyAlignment="1"/>
    <xf numFmtId="49" fontId="1" fillId="0" borderId="50" xfId="2" applyNumberFormat="1" applyFont="1" applyFill="1" applyBorder="1" applyAlignment="1">
      <alignment horizontal="center"/>
    </xf>
    <xf numFmtId="3" fontId="1" fillId="0" borderId="16" xfId="8" applyNumberFormat="1" applyFont="1" applyFill="1" applyBorder="1" applyAlignment="1">
      <alignment horizontal="left" wrapText="1"/>
    </xf>
    <xf numFmtId="49" fontId="1" fillId="0" borderId="17" xfId="2" applyNumberFormat="1" applyFont="1" applyFill="1" applyBorder="1" applyAlignment="1">
      <alignment horizontal="center"/>
    </xf>
    <xf numFmtId="3" fontId="1" fillId="0" borderId="22" xfId="1" applyNumberFormat="1" applyFont="1" applyFill="1" applyBorder="1" applyAlignment="1"/>
    <xf numFmtId="3" fontId="1" fillId="0" borderId="23" xfId="1" applyNumberFormat="1" applyFont="1" applyFill="1" applyBorder="1" applyAlignment="1"/>
    <xf numFmtId="49" fontId="1" fillId="0" borderId="57" xfId="2" applyNumberFormat="1" applyFont="1" applyFill="1" applyBorder="1" applyAlignment="1">
      <alignment horizontal="center"/>
    </xf>
    <xf numFmtId="3" fontId="3" fillId="4" borderId="8" xfId="1" applyNumberFormat="1" applyFont="1" applyFill="1" applyBorder="1" applyAlignment="1"/>
    <xf numFmtId="3" fontId="3" fillId="4" borderId="59" xfId="1" applyNumberFormat="1" applyFont="1" applyFill="1" applyBorder="1" applyAlignment="1"/>
    <xf numFmtId="3" fontId="3" fillId="4" borderId="40" xfId="1" applyNumberFormat="1" applyFont="1" applyFill="1" applyBorder="1" applyAlignment="1"/>
    <xf numFmtId="3" fontId="3" fillId="4" borderId="58" xfId="1" applyNumberFormat="1" applyFont="1" applyFill="1" applyBorder="1" applyAlignment="1"/>
    <xf numFmtId="3" fontId="3" fillId="4" borderId="10" xfId="8" applyNumberFormat="1" applyFont="1" applyFill="1" applyBorder="1" applyAlignment="1">
      <alignment horizontal="left" wrapText="1"/>
    </xf>
    <xf numFmtId="3" fontId="3" fillId="3" borderId="9" xfId="8" applyNumberFormat="1" applyFont="1" applyFill="1" applyBorder="1" applyAlignment="1">
      <alignment horizontal="left" wrapText="1"/>
    </xf>
    <xf numFmtId="3" fontId="21" fillId="0" borderId="53" xfId="1" applyNumberFormat="1" applyFont="1" applyFill="1" applyBorder="1" applyAlignment="1"/>
    <xf numFmtId="3" fontId="21" fillId="0" borderId="22" xfId="1" applyNumberFormat="1" applyFont="1" applyFill="1" applyBorder="1" applyAlignment="1"/>
    <xf numFmtId="3" fontId="21" fillId="0" borderId="23" xfId="1" applyNumberFormat="1" applyFont="1" applyFill="1" applyBorder="1" applyAlignment="1"/>
    <xf numFmtId="3" fontId="25" fillId="0" borderId="23" xfId="8" applyNumberFormat="1" applyFont="1" applyFill="1" applyBorder="1" applyAlignment="1">
      <alignment horizontal="left" wrapText="1"/>
    </xf>
    <xf numFmtId="0" fontId="1" fillId="2" borderId="50" xfId="0" applyFont="1" applyFill="1" applyBorder="1" applyAlignment="1">
      <alignment horizontal="right"/>
    </xf>
    <xf numFmtId="0" fontId="1" fillId="2" borderId="51" xfId="0" applyFont="1" applyFill="1" applyBorder="1" applyAlignment="1">
      <alignment horizontal="center"/>
    </xf>
    <xf numFmtId="0" fontId="1" fillId="2" borderId="51" xfId="2" applyFont="1" applyFill="1" applyBorder="1" applyAlignment="1">
      <alignment horizontal="center"/>
    </xf>
    <xf numFmtId="0" fontId="1" fillId="2" borderId="37" xfId="0" applyFont="1" applyFill="1" applyBorder="1" applyAlignment="1">
      <alignment horizontal="left"/>
    </xf>
    <xf numFmtId="3" fontId="1" fillId="2" borderId="49" xfId="1" applyNumberFormat="1" applyFont="1" applyFill="1" applyBorder="1" applyAlignment="1"/>
    <xf numFmtId="3" fontId="1" fillId="2" borderId="37" xfId="1" applyNumberFormat="1" applyFont="1" applyFill="1" applyBorder="1" applyAlignment="1"/>
    <xf numFmtId="3" fontId="1" fillId="2" borderId="51" xfId="1" applyNumberFormat="1" applyFont="1" applyFill="1" applyBorder="1" applyAlignment="1"/>
    <xf numFmtId="165" fontId="1" fillId="2" borderId="49" xfId="3" applyNumberFormat="1" applyFont="1" applyFill="1" applyBorder="1" applyAlignment="1"/>
    <xf numFmtId="49" fontId="1" fillId="2" borderId="51" xfId="2" applyNumberFormat="1" applyFont="1" applyFill="1" applyBorder="1" applyAlignment="1">
      <alignment horizontal="center"/>
    </xf>
    <xf numFmtId="49" fontId="1" fillId="2" borderId="37" xfId="2" applyNumberFormat="1" applyFont="1" applyFill="1" applyBorder="1" applyAlignment="1">
      <alignment horizontal="center"/>
    </xf>
    <xf numFmtId="3" fontId="3" fillId="2" borderId="16" xfId="8" applyNumberFormat="1" applyFont="1" applyFill="1" applyBorder="1" applyAlignment="1">
      <alignment horizontal="left" wrapText="1"/>
    </xf>
    <xf numFmtId="49" fontId="1" fillId="2" borderId="60" xfId="0" applyNumberFormat="1" applyFont="1" applyFill="1" applyBorder="1" applyAlignment="1">
      <alignment horizontal="right"/>
    </xf>
    <xf numFmtId="0" fontId="1" fillId="2" borderId="61" xfId="0" applyFont="1" applyFill="1" applyBorder="1" applyAlignment="1">
      <alignment horizontal="center"/>
    </xf>
    <xf numFmtId="0" fontId="1" fillId="2" borderId="61" xfId="2" applyFont="1" applyFill="1" applyBorder="1" applyAlignment="1">
      <alignment horizontal="center"/>
    </xf>
    <xf numFmtId="0" fontId="1" fillId="2" borderId="62" xfId="0" applyFont="1" applyFill="1" applyBorder="1" applyAlignment="1">
      <alignment horizontal="left"/>
    </xf>
    <xf numFmtId="3" fontId="1" fillId="2" borderId="69" xfId="1" applyNumberFormat="1" applyFont="1" applyFill="1" applyBorder="1" applyAlignment="1"/>
    <xf numFmtId="3" fontId="1" fillId="2" borderId="61" xfId="1" applyNumberFormat="1" applyFont="1" applyFill="1" applyBorder="1" applyAlignment="1"/>
    <xf numFmtId="3" fontId="1" fillId="2" borderId="62" xfId="1" applyNumberFormat="1" applyFont="1" applyFill="1" applyBorder="1" applyAlignment="1"/>
    <xf numFmtId="3" fontId="1" fillId="2" borderId="32" xfId="1" applyNumberFormat="1" applyFont="1" applyFill="1" applyBorder="1" applyAlignment="1"/>
    <xf numFmtId="165" fontId="1" fillId="2" borderId="59" xfId="3" applyNumberFormat="1" applyFont="1" applyFill="1" applyBorder="1" applyAlignment="1"/>
    <xf numFmtId="49" fontId="1" fillId="2" borderId="61" xfId="2" applyNumberFormat="1" applyFont="1" applyFill="1" applyBorder="1" applyAlignment="1">
      <alignment horizontal="center"/>
    </xf>
    <xf numFmtId="49" fontId="1" fillId="2" borderId="62" xfId="2" applyNumberFormat="1" applyFont="1" applyFill="1" applyBorder="1" applyAlignment="1">
      <alignment horizontal="center"/>
    </xf>
    <xf numFmtId="3" fontId="3" fillId="2" borderId="32" xfId="8" applyNumberFormat="1" applyFont="1" applyFill="1" applyBorder="1" applyAlignment="1">
      <alignment horizontal="left" wrapText="1"/>
    </xf>
    <xf numFmtId="0" fontId="1" fillId="2" borderId="73" xfId="0" applyFont="1" applyFill="1" applyBorder="1" applyAlignment="1">
      <alignment horizontal="right"/>
    </xf>
    <xf numFmtId="0" fontId="1" fillId="2" borderId="73" xfId="0" applyFont="1" applyFill="1" applyBorder="1" applyAlignment="1"/>
    <xf numFmtId="0" fontId="1" fillId="2" borderId="7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3" fontId="38" fillId="2" borderId="2" xfId="0" applyNumberFormat="1" applyFont="1" applyFill="1" applyBorder="1" applyAlignment="1"/>
    <xf numFmtId="3" fontId="39" fillId="2" borderId="2" xfId="0" applyNumberFormat="1" applyFont="1" applyFill="1" applyBorder="1" applyAlignment="1"/>
    <xf numFmtId="3" fontId="39" fillId="2" borderId="9" xfId="0" applyNumberFormat="1" applyFont="1" applyFill="1" applyBorder="1" applyAlignment="1"/>
    <xf numFmtId="0" fontId="13" fillId="2" borderId="0" xfId="0" applyFont="1" applyFill="1" applyBorder="1" applyAlignment="1"/>
    <xf numFmtId="3" fontId="1" fillId="2" borderId="0" xfId="0" applyNumberFormat="1" applyFont="1" applyFill="1" applyBorder="1" applyAlignment="1"/>
    <xf numFmtId="0" fontId="1" fillId="0" borderId="0" xfId="2" applyFont="1" applyAlignment="1">
      <alignment horizontal="right"/>
    </xf>
    <xf numFmtId="49" fontId="1" fillId="0" borderId="0" xfId="2" applyNumberFormat="1" applyFont="1" applyAlignment="1">
      <alignment horizontal="center"/>
    </xf>
    <xf numFmtId="49" fontId="13" fillId="0" borderId="0" xfId="2" applyNumberFormat="1" applyFont="1" applyAlignment="1">
      <alignment horizontal="center"/>
    </xf>
    <xf numFmtId="49" fontId="1" fillId="0" borderId="0" xfId="2" applyNumberFormat="1" applyFont="1" applyAlignment="1">
      <alignment horizontal="left" wrapText="1"/>
    </xf>
    <xf numFmtId="0" fontId="13" fillId="0" borderId="0" xfId="2" applyFont="1" applyAlignment="1">
      <alignment horizontal="center"/>
    </xf>
    <xf numFmtId="0" fontId="1" fillId="0" borderId="0" xfId="2" applyFont="1" applyAlignment="1">
      <alignment horizontal="left" wrapText="1"/>
    </xf>
    <xf numFmtId="0" fontId="21" fillId="0" borderId="67" xfId="0" applyFont="1" applyFill="1" applyBorder="1" applyAlignment="1"/>
    <xf numFmtId="3" fontId="4" fillId="0" borderId="23" xfId="2" applyNumberFormat="1" applyFont="1" applyFill="1" applyBorder="1" applyAlignment="1"/>
    <xf numFmtId="49" fontId="4" fillId="0" borderId="20" xfId="2" applyNumberFormat="1" applyFont="1" applyFill="1" applyBorder="1" applyAlignment="1">
      <alignment horizontal="right"/>
    </xf>
    <xf numFmtId="3" fontId="6" fillId="0" borderId="41" xfId="9" applyNumberFormat="1" applyFont="1" applyFill="1" applyBorder="1" applyAlignment="1">
      <alignment horizontal="right"/>
    </xf>
    <xf numFmtId="3" fontId="1" fillId="0" borderId="41" xfId="1" applyNumberFormat="1" applyFont="1" applyFill="1" applyBorder="1" applyAlignment="1"/>
    <xf numFmtId="3" fontId="1" fillId="0" borderId="33" xfId="1" applyNumberFormat="1" applyFont="1" applyFill="1" applyBorder="1" applyAlignment="1"/>
    <xf numFmtId="3" fontId="1" fillId="0" borderId="53" xfId="1" applyNumberFormat="1" applyFont="1" applyFill="1" applyBorder="1"/>
    <xf numFmtId="49" fontId="1" fillId="0" borderId="18" xfId="2" applyNumberFormat="1" applyFont="1" applyFill="1" applyBorder="1" applyAlignment="1">
      <alignment horizontal="center"/>
    </xf>
    <xf numFmtId="0" fontId="0" fillId="0" borderId="36" xfId="0" applyFont="1" applyFill="1" applyBorder="1"/>
    <xf numFmtId="3" fontId="1" fillId="0" borderId="67" xfId="3" applyNumberFormat="1" applyFont="1" applyFill="1" applyBorder="1" applyAlignment="1"/>
    <xf numFmtId="3" fontId="1" fillId="0" borderId="30" xfId="3" applyNumberFormat="1" applyFont="1" applyFill="1" applyBorder="1" applyAlignment="1"/>
    <xf numFmtId="3" fontId="1" fillId="0" borderId="36" xfId="3" applyNumberFormat="1" applyFont="1" applyFill="1" applyBorder="1" applyAlignment="1"/>
    <xf numFmtId="0" fontId="17" fillId="0" borderId="17" xfId="0" applyFont="1" applyFill="1" applyBorder="1" applyAlignment="1">
      <alignment horizontal="right"/>
    </xf>
    <xf numFmtId="0" fontId="1" fillId="0" borderId="36" xfId="0" applyFont="1" applyFill="1" applyBorder="1" applyAlignment="1"/>
    <xf numFmtId="0" fontId="1" fillId="0" borderId="67" xfId="0" applyFont="1" applyFill="1" applyBorder="1" applyAlignment="1"/>
    <xf numFmtId="0" fontId="25" fillId="0" borderId="39" xfId="2" applyFont="1" applyFill="1" applyBorder="1" applyAlignment="1"/>
    <xf numFmtId="0" fontId="25" fillId="0" borderId="20" xfId="0" applyFont="1" applyFill="1" applyBorder="1" applyAlignment="1">
      <alignment horizontal="center"/>
    </xf>
    <xf numFmtId="49" fontId="25" fillId="0" borderId="20" xfId="2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49" fontId="21" fillId="0" borderId="17" xfId="2" applyNumberFormat="1" applyFont="1" applyFill="1" applyBorder="1" applyAlignment="1">
      <alignment horizontal="center"/>
    </xf>
    <xf numFmtId="165" fontId="21" fillId="0" borderId="53" xfId="3" applyNumberFormat="1" applyFont="1" applyFill="1" applyBorder="1" applyAlignment="1">
      <alignment horizontal="center"/>
    </xf>
    <xf numFmtId="165" fontId="21" fillId="0" borderId="53" xfId="3" applyNumberFormat="1" applyFont="1" applyFill="1" applyBorder="1" applyAlignment="1"/>
    <xf numFmtId="0" fontId="0" fillId="0" borderId="53" xfId="0" applyFont="1" applyFill="1" applyBorder="1" applyAlignment="1">
      <alignment horizontal="left" wrapText="1"/>
    </xf>
    <xf numFmtId="3" fontId="6" fillId="0" borderId="53" xfId="5" applyNumberFormat="1" applyFont="1" applyFill="1" applyBorder="1" applyAlignment="1">
      <alignment horizontal="right"/>
    </xf>
    <xf numFmtId="0" fontId="4" fillId="0" borderId="53" xfId="0" applyFont="1" applyFill="1" applyBorder="1" applyAlignment="1">
      <alignment horizontal="left"/>
    </xf>
    <xf numFmtId="49" fontId="1" fillId="0" borderId="17" xfId="2" applyNumberFormat="1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/>
    </xf>
    <xf numFmtId="3" fontId="0" fillId="0" borderId="69" xfId="2" applyNumberFormat="1" applyFont="1" applyFill="1" applyBorder="1" applyAlignment="1"/>
    <xf numFmtId="3" fontId="6" fillId="0" borderId="69" xfId="9" applyNumberFormat="1" applyFont="1" applyFill="1" applyBorder="1" applyAlignment="1">
      <alignment horizontal="right"/>
    </xf>
    <xf numFmtId="3" fontId="0" fillId="0" borderId="62" xfId="2" applyNumberFormat="1" applyFont="1" applyFill="1" applyBorder="1" applyAlignment="1"/>
    <xf numFmtId="3" fontId="6" fillId="0" borderId="32" xfId="9" applyNumberFormat="1" applyFont="1" applyFill="1" applyBorder="1" applyAlignment="1">
      <alignment horizontal="right"/>
    </xf>
    <xf numFmtId="49" fontId="0" fillId="0" borderId="32" xfId="2" applyNumberFormat="1" applyFont="1" applyFill="1" applyBorder="1" applyAlignment="1">
      <alignment horizontal="left" wrapText="1"/>
    </xf>
    <xf numFmtId="3" fontId="23" fillId="0" borderId="53" xfId="5" applyNumberFormat="1" applyFont="1" applyFill="1" applyBorder="1" applyAlignment="1">
      <alignment horizontal="right"/>
    </xf>
    <xf numFmtId="3" fontId="23" fillId="0" borderId="53" xfId="6" applyNumberFormat="1" applyFont="1" applyFill="1" applyBorder="1" applyAlignment="1">
      <alignment horizontal="right"/>
    </xf>
    <xf numFmtId="0" fontId="6" fillId="0" borderId="67" xfId="7" applyFont="1" applyFill="1" applyBorder="1" applyAlignment="1">
      <alignment wrapText="1"/>
    </xf>
    <xf numFmtId="4" fontId="6" fillId="0" borderId="22" xfId="6" applyNumberFormat="1" applyFont="1" applyFill="1" applyBorder="1" applyAlignment="1">
      <alignment horizontal="left"/>
    </xf>
    <xf numFmtId="49" fontId="0" fillId="0" borderId="57" xfId="2" applyNumberFormat="1" applyFont="1" applyFill="1" applyBorder="1" applyAlignment="1">
      <alignment horizontal="right"/>
    </xf>
    <xf numFmtId="0" fontId="1" fillId="0" borderId="22" xfId="0" applyFont="1" applyFill="1" applyBorder="1"/>
    <xf numFmtId="3" fontId="6" fillId="0" borderId="19" xfId="5" applyNumberFormat="1" applyFont="1" applyFill="1" applyBorder="1" applyAlignment="1">
      <alignment horizontal="right"/>
    </xf>
    <xf numFmtId="3" fontId="6" fillId="0" borderId="35" xfId="5" applyNumberFormat="1" applyFont="1" applyFill="1" applyBorder="1" applyAlignment="1">
      <alignment horizontal="right"/>
    </xf>
    <xf numFmtId="0" fontId="4" fillId="0" borderId="62" xfId="0" applyFont="1" applyFill="1" applyBorder="1" applyAlignment="1">
      <alignment horizontal="left"/>
    </xf>
    <xf numFmtId="3" fontId="6" fillId="0" borderId="69" xfId="5" applyNumberFormat="1" applyFont="1" applyFill="1" applyBorder="1" applyAlignment="1">
      <alignment horizontal="right"/>
    </xf>
    <xf numFmtId="0" fontId="4" fillId="0" borderId="53" xfId="0" applyFont="1" applyFill="1" applyBorder="1" applyAlignment="1">
      <alignment horizontal="left" wrapText="1"/>
    </xf>
    <xf numFmtId="0" fontId="4" fillId="0" borderId="67" xfId="0" applyFont="1" applyFill="1" applyBorder="1" applyAlignment="1">
      <alignment wrapText="1"/>
    </xf>
    <xf numFmtId="0" fontId="4" fillId="0" borderId="53" xfId="0" applyFont="1" applyFill="1" applyBorder="1" applyAlignment="1">
      <alignment wrapText="1"/>
    </xf>
    <xf numFmtId="0" fontId="17" fillId="0" borderId="57" xfId="0" applyFont="1" applyFill="1" applyBorder="1" applyAlignment="1">
      <alignment horizontal="right"/>
    </xf>
    <xf numFmtId="0" fontId="1" fillId="0" borderId="58" xfId="2" applyFont="1" applyFill="1" applyBorder="1" applyAlignment="1">
      <alignment horizontal="center"/>
    </xf>
    <xf numFmtId="0" fontId="6" fillId="0" borderId="67" xfId="9" applyNumberFormat="1" applyFont="1" applyFill="1" applyBorder="1" applyAlignment="1">
      <alignment horizontal="left"/>
    </xf>
    <xf numFmtId="3" fontId="1" fillId="0" borderId="0" xfId="1" applyNumberFormat="1" applyFont="1" applyFill="1" applyBorder="1" applyAlignment="1"/>
    <xf numFmtId="0" fontId="1" fillId="0" borderId="20" xfId="0" applyFont="1" applyFill="1" applyBorder="1"/>
    <xf numFmtId="3" fontId="3" fillId="3" borderId="41" xfId="3" applyNumberFormat="1" applyFont="1" applyFill="1" applyBorder="1" applyAlignment="1"/>
    <xf numFmtId="0" fontId="1" fillId="0" borderId="65" xfId="2" applyFont="1" applyFill="1" applyBorder="1" applyAlignment="1">
      <alignment horizontal="center"/>
    </xf>
    <xf numFmtId="0" fontId="6" fillId="0" borderId="53" xfId="5" applyFont="1" applyFill="1" applyBorder="1" applyAlignment="1">
      <alignment horizontal="left"/>
    </xf>
    <xf numFmtId="0" fontId="1" fillId="0" borderId="53" xfId="0" applyFont="1" applyFill="1" applyBorder="1"/>
    <xf numFmtId="0" fontId="0" fillId="0" borderId="53" xfId="0" applyFont="1" applyFill="1" applyBorder="1" applyAlignment="1"/>
    <xf numFmtId="3" fontId="6" fillId="0" borderId="59" xfId="9" applyNumberFormat="1" applyFont="1" applyFill="1" applyBorder="1" applyAlignment="1">
      <alignment horizontal="right"/>
    </xf>
    <xf numFmtId="0" fontId="0" fillId="0" borderId="67" xfId="0" applyFont="1" applyFill="1" applyBorder="1"/>
    <xf numFmtId="0" fontId="6" fillId="0" borderId="30" xfId="7" applyFont="1" applyFill="1" applyBorder="1" applyAlignment="1" applyProtection="1">
      <alignment wrapText="1"/>
      <protection locked="0"/>
    </xf>
    <xf numFmtId="0" fontId="1" fillId="0" borderId="59" xfId="0" applyFont="1" applyFill="1" applyBorder="1" applyAlignment="1">
      <alignment horizontal="left"/>
    </xf>
    <xf numFmtId="0" fontId="0" fillId="0" borderId="30" xfId="0" applyFont="1" applyFill="1" applyBorder="1"/>
    <xf numFmtId="3" fontId="1" fillId="0" borderId="59" xfId="1" applyNumberFormat="1" applyFont="1" applyFill="1" applyBorder="1"/>
    <xf numFmtId="0" fontId="0" fillId="0" borderId="39" xfId="0" applyFont="1" applyFill="1" applyBorder="1" applyAlignment="1">
      <alignment horizontal="left"/>
    </xf>
    <xf numFmtId="3" fontId="1" fillId="0" borderId="32" xfId="1" applyNumberFormat="1" applyFont="1" applyFill="1" applyBorder="1" applyAlignment="1"/>
    <xf numFmtId="0" fontId="1" fillId="0" borderId="39" xfId="0" applyFont="1" applyFill="1" applyBorder="1"/>
    <xf numFmtId="3" fontId="1" fillId="0" borderId="27" xfId="1" applyNumberFormat="1" applyFont="1" applyFill="1" applyBorder="1" applyAlignment="1"/>
    <xf numFmtId="0" fontId="1" fillId="0" borderId="56" xfId="2" applyFont="1" applyFill="1" applyBorder="1" applyAlignment="1">
      <alignment horizontal="center"/>
    </xf>
    <xf numFmtId="0" fontId="0" fillId="0" borderId="22" xfId="0" applyFont="1" applyFill="1" applyBorder="1" applyAlignment="1">
      <alignment horizontal="left" wrapText="1"/>
    </xf>
    <xf numFmtId="4" fontId="6" fillId="0" borderId="40" xfId="6" applyNumberFormat="1" applyFont="1" applyFill="1" applyBorder="1" applyAlignment="1">
      <alignment horizontal="left"/>
    </xf>
    <xf numFmtId="4" fontId="6" fillId="0" borderId="36" xfId="0" applyNumberFormat="1" applyFont="1" applyFill="1" applyBorder="1" applyAlignment="1">
      <alignment horizontal="left"/>
    </xf>
    <xf numFmtId="3" fontId="6" fillId="0" borderId="49" xfId="6" applyNumberFormat="1" applyFont="1" applyFill="1" applyBorder="1" applyAlignment="1">
      <alignment horizontal="right"/>
    </xf>
    <xf numFmtId="49" fontId="18" fillId="0" borderId="21" xfId="2" applyNumberFormat="1" applyFont="1" applyFill="1" applyBorder="1" applyAlignment="1">
      <alignment horizontal="left" wrapText="1"/>
    </xf>
    <xf numFmtId="0" fontId="6" fillId="0" borderId="39" xfId="0" applyFont="1" applyFill="1" applyBorder="1" applyAlignment="1">
      <alignment horizontal="left" wrapText="1"/>
    </xf>
    <xf numFmtId="165" fontId="1" fillId="0" borderId="67" xfId="3" applyNumberFormat="1" applyFont="1" applyFill="1" applyBorder="1" applyAlignment="1"/>
    <xf numFmtId="165" fontId="1" fillId="0" borderId="53" xfId="3" applyNumberFormat="1" applyFont="1" applyFill="1" applyBorder="1" applyAlignment="1">
      <alignment horizontal="center"/>
    </xf>
    <xf numFmtId="165" fontId="21" fillId="0" borderId="67" xfId="3" applyNumberFormat="1" applyFont="1" applyFill="1" applyBorder="1" applyAlignment="1"/>
    <xf numFmtId="165" fontId="1" fillId="0" borderId="67" xfId="3" applyNumberFormat="1" applyFont="1" applyFill="1" applyBorder="1" applyAlignment="1">
      <alignment horizontal="center"/>
    </xf>
    <xf numFmtId="165" fontId="21" fillId="0" borderId="67" xfId="3" applyNumberFormat="1" applyFont="1" applyFill="1" applyBorder="1" applyAlignment="1">
      <alignment horizontal="center"/>
    </xf>
    <xf numFmtId="165" fontId="1" fillId="0" borderId="69" xfId="3" applyNumberFormat="1" applyFont="1" applyFill="1" applyBorder="1" applyAlignment="1"/>
    <xf numFmtId="165" fontId="1" fillId="0" borderId="52" xfId="3" applyNumberFormat="1" applyFont="1" applyFill="1" applyBorder="1" applyAlignment="1"/>
    <xf numFmtId="165" fontId="1" fillId="0" borderId="49" xfId="3" applyNumberFormat="1" applyFont="1" applyFill="1" applyBorder="1" applyAlignment="1"/>
    <xf numFmtId="165" fontId="21" fillId="0" borderId="69" xfId="3" applyNumberFormat="1" applyFont="1" applyFill="1" applyBorder="1" applyAlignment="1"/>
    <xf numFmtId="165" fontId="3" fillId="3" borderId="48" xfId="3" applyNumberFormat="1" applyFont="1" applyFill="1" applyBorder="1" applyAlignment="1"/>
    <xf numFmtId="165" fontId="1" fillId="0" borderId="59" xfId="3" applyNumberFormat="1" applyFont="1" applyFill="1" applyBorder="1" applyAlignment="1"/>
    <xf numFmtId="0" fontId="3" fillId="0" borderId="78" xfId="2" applyFont="1" applyBorder="1" applyAlignment="1">
      <alignment horizontal="center"/>
    </xf>
    <xf numFmtId="0" fontId="3" fillId="0" borderId="31" xfId="2" applyFont="1" applyBorder="1" applyAlignment="1">
      <alignment horizontal="center"/>
    </xf>
    <xf numFmtId="49" fontId="1" fillId="3" borderId="63" xfId="2" applyNumberFormat="1" applyFont="1" applyFill="1" applyBorder="1" applyAlignment="1">
      <alignment horizontal="center"/>
    </xf>
    <xf numFmtId="49" fontId="1" fillId="0" borderId="14" xfId="2" applyNumberFormat="1" applyFont="1" applyFill="1" applyBorder="1" applyAlignment="1">
      <alignment horizontal="center"/>
    </xf>
    <xf numFmtId="49" fontId="21" fillId="0" borderId="14" xfId="2" applyNumberFormat="1" applyFont="1" applyFill="1" applyBorder="1" applyAlignment="1">
      <alignment horizontal="center"/>
    </xf>
    <xf numFmtId="49" fontId="1" fillId="3" borderId="31" xfId="2" applyNumberFormat="1" applyFont="1" applyFill="1" applyBorder="1" applyAlignment="1">
      <alignment horizontal="center"/>
    </xf>
    <xf numFmtId="49" fontId="1" fillId="0" borderId="14" xfId="2" applyNumberFormat="1" applyFont="1" applyFill="1" applyBorder="1" applyAlignment="1">
      <alignment horizontal="right"/>
    </xf>
    <xf numFmtId="49" fontId="1" fillId="0" borderId="17" xfId="2" applyNumberFormat="1" applyFont="1" applyFill="1" applyBorder="1" applyAlignment="1">
      <alignment horizontal="right"/>
    </xf>
    <xf numFmtId="49" fontId="0" fillId="0" borderId="14" xfId="2" applyNumberFormat="1" applyFont="1" applyFill="1" applyBorder="1" applyAlignment="1">
      <alignment horizontal="right"/>
    </xf>
    <xf numFmtId="49" fontId="25" fillId="0" borderId="14" xfId="2" applyNumberFormat="1" applyFont="1" applyFill="1" applyBorder="1" applyAlignment="1">
      <alignment horizontal="right"/>
    </xf>
    <xf numFmtId="49" fontId="1" fillId="3" borderId="1" xfId="2" applyNumberFormat="1" applyFont="1" applyFill="1" applyBorder="1" applyAlignment="1">
      <alignment horizontal="center"/>
    </xf>
    <xf numFmtId="49" fontId="13" fillId="0" borderId="17" xfId="2" applyNumberFormat="1" applyFont="1" applyFill="1" applyBorder="1" applyAlignment="1">
      <alignment horizontal="center" wrapText="1"/>
    </xf>
    <xf numFmtId="49" fontId="21" fillId="0" borderId="57" xfId="2" applyNumberFormat="1" applyFont="1" applyFill="1" applyBorder="1" applyAlignment="1">
      <alignment horizontal="right"/>
    </xf>
    <xf numFmtId="49" fontId="4" fillId="0" borderId="17" xfId="2" applyNumberFormat="1" applyFont="1" applyFill="1" applyBorder="1" applyAlignment="1">
      <alignment horizontal="right"/>
    </xf>
    <xf numFmtId="49" fontId="0" fillId="0" borderId="26" xfId="2" applyNumberFormat="1" applyFont="1" applyFill="1" applyBorder="1" applyAlignment="1">
      <alignment horizontal="center"/>
    </xf>
    <xf numFmtId="49" fontId="25" fillId="0" borderId="17" xfId="2" applyNumberFormat="1" applyFont="1" applyFill="1" applyBorder="1" applyAlignment="1">
      <alignment horizontal="right"/>
    </xf>
    <xf numFmtId="49" fontId="25" fillId="0" borderId="57" xfId="2" applyNumberFormat="1" applyFont="1" applyFill="1" applyBorder="1" applyAlignment="1">
      <alignment horizontal="right"/>
    </xf>
    <xf numFmtId="49" fontId="3" fillId="3" borderId="31" xfId="2" applyNumberFormat="1" applyFont="1" applyFill="1" applyBorder="1" applyAlignment="1">
      <alignment horizontal="center"/>
    </xf>
    <xf numFmtId="49" fontId="1" fillId="0" borderId="7" xfId="2" applyNumberFormat="1" applyFont="1" applyFill="1" applyBorder="1" applyAlignment="1">
      <alignment horizontal="center"/>
    </xf>
    <xf numFmtId="49" fontId="1" fillId="0" borderId="78" xfId="0" applyNumberFormat="1" applyFont="1" applyFill="1" applyBorder="1" applyAlignment="1"/>
    <xf numFmtId="49" fontId="1" fillId="0" borderId="68" xfId="2" applyNumberFormat="1" applyFont="1" applyFill="1" applyBorder="1" applyAlignment="1">
      <alignment horizontal="center"/>
    </xf>
    <xf numFmtId="3" fontId="3" fillId="3" borderId="63" xfId="1" applyNumberFormat="1" applyFont="1" applyFill="1" applyBorder="1" applyAlignment="1"/>
    <xf numFmtId="49" fontId="21" fillId="0" borderId="60" xfId="2" applyNumberFormat="1" applyFont="1" applyFill="1" applyBorder="1" applyAlignment="1">
      <alignment horizontal="center"/>
    </xf>
    <xf numFmtId="49" fontId="1" fillId="0" borderId="31" xfId="2" applyNumberFormat="1" applyFont="1" applyFill="1" applyBorder="1" applyAlignment="1">
      <alignment horizontal="center"/>
    </xf>
    <xf numFmtId="49" fontId="3" fillId="4" borderId="31" xfId="2" applyNumberFormat="1" applyFont="1" applyFill="1" applyBorder="1" applyAlignment="1">
      <alignment horizontal="center"/>
    </xf>
    <xf numFmtId="49" fontId="1" fillId="3" borderId="81" xfId="2" applyNumberFormat="1" applyFont="1" applyFill="1" applyBorder="1" applyAlignment="1">
      <alignment horizontal="center"/>
    </xf>
    <xf numFmtId="3" fontId="3" fillId="4" borderId="31" xfId="1" applyNumberFormat="1" applyFont="1" applyFill="1" applyBorder="1" applyAlignment="1"/>
    <xf numFmtId="49" fontId="1" fillId="2" borderId="50" xfId="2" applyNumberFormat="1" applyFont="1" applyFill="1" applyBorder="1" applyAlignment="1">
      <alignment horizontal="center"/>
    </xf>
    <xf numFmtId="49" fontId="1" fillId="2" borderId="60" xfId="2" applyNumberFormat="1" applyFont="1" applyFill="1" applyBorder="1" applyAlignment="1">
      <alignment horizontal="center"/>
    </xf>
    <xf numFmtId="0" fontId="20" fillId="0" borderId="36" xfId="2" applyFont="1" applyFill="1" applyBorder="1" applyAlignment="1">
      <alignment horizontal="center"/>
    </xf>
    <xf numFmtId="4" fontId="6" fillId="0" borderId="20" xfId="0" applyNumberFormat="1" applyFont="1" applyFill="1" applyBorder="1" applyAlignment="1">
      <alignment horizontal="left" wrapText="1"/>
    </xf>
    <xf numFmtId="4" fontId="6" fillId="0" borderId="30" xfId="0" applyNumberFormat="1" applyFont="1" applyFill="1" applyBorder="1" applyAlignment="1">
      <alignment wrapText="1"/>
    </xf>
    <xf numFmtId="3" fontId="6" fillId="0" borderId="69" xfId="6" applyNumberFormat="1" applyFont="1" applyFill="1" applyBorder="1" applyAlignment="1">
      <alignment horizontal="right"/>
    </xf>
    <xf numFmtId="49" fontId="1" fillId="0" borderId="60" xfId="2" applyNumberFormat="1" applyFont="1" applyFill="1" applyBorder="1" applyAlignment="1">
      <alignment horizontal="center"/>
    </xf>
    <xf numFmtId="49" fontId="18" fillId="0" borderId="10" xfId="2" applyNumberFormat="1" applyFont="1" applyFill="1" applyBorder="1" applyAlignment="1">
      <alignment horizontal="left" wrapText="1"/>
    </xf>
    <xf numFmtId="49" fontId="1" fillId="0" borderId="26" xfId="2" applyNumberFormat="1" applyFont="1" applyFill="1" applyBorder="1" applyAlignment="1">
      <alignment horizontal="center"/>
    </xf>
    <xf numFmtId="49" fontId="18" fillId="0" borderId="23" xfId="2" applyNumberFormat="1" applyFont="1" applyFill="1" applyBorder="1" applyAlignment="1">
      <alignment horizontal="left" wrapText="1"/>
    </xf>
    <xf numFmtId="4" fontId="0" fillId="0" borderId="67" xfId="0" applyNumberFormat="1" applyFont="1" applyFill="1" applyBorder="1" applyAlignment="1">
      <alignment horizontal="left"/>
    </xf>
    <xf numFmtId="4" fontId="25" fillId="0" borderId="67" xfId="0" applyNumberFormat="1" applyFont="1" applyFill="1" applyBorder="1" applyAlignment="1">
      <alignment horizontal="left"/>
    </xf>
    <xf numFmtId="4" fontId="25" fillId="0" borderId="53" xfId="0" applyNumberFormat="1" applyFont="1" applyFill="1" applyBorder="1" applyAlignment="1">
      <alignment horizontal="left"/>
    </xf>
    <xf numFmtId="0" fontId="25" fillId="0" borderId="30" xfId="0" applyFont="1" applyFill="1" applyBorder="1" applyAlignment="1">
      <alignment wrapText="1"/>
    </xf>
    <xf numFmtId="3" fontId="23" fillId="0" borderId="36" xfId="6" applyNumberFormat="1" applyFont="1" applyFill="1" applyBorder="1" applyAlignment="1">
      <alignment horizontal="right"/>
    </xf>
    <xf numFmtId="0" fontId="25" fillId="0" borderId="20" xfId="0" applyFont="1" applyFill="1" applyBorder="1" applyAlignment="1">
      <alignment wrapText="1"/>
    </xf>
    <xf numFmtId="0" fontId="24" fillId="0" borderId="17" xfId="0" applyFont="1" applyFill="1" applyBorder="1" applyAlignment="1">
      <alignment horizontal="right"/>
    </xf>
    <xf numFmtId="3" fontId="23" fillId="0" borderId="67" xfId="5" applyNumberFormat="1" applyFont="1" applyFill="1" applyBorder="1" applyAlignment="1">
      <alignment horizontal="right"/>
    </xf>
    <xf numFmtId="0" fontId="24" fillId="0" borderId="31" xfId="0" applyFont="1" applyFill="1" applyBorder="1" applyAlignment="1">
      <alignment horizontal="right"/>
    </xf>
    <xf numFmtId="0" fontId="21" fillId="0" borderId="58" xfId="0" applyFont="1" applyFill="1" applyBorder="1" applyAlignment="1">
      <alignment horizontal="center"/>
    </xf>
    <xf numFmtId="0" fontId="21" fillId="0" borderId="58" xfId="2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left"/>
    </xf>
    <xf numFmtId="3" fontId="21" fillId="0" borderId="8" xfId="2" applyNumberFormat="1" applyFont="1" applyFill="1" applyBorder="1" applyAlignment="1"/>
    <xf numFmtId="3" fontId="21" fillId="0" borderId="59" xfId="2" applyNumberFormat="1" applyFont="1" applyFill="1" applyBorder="1" applyAlignment="1"/>
    <xf numFmtId="3" fontId="21" fillId="0" borderId="40" xfId="2" applyNumberFormat="1" applyFont="1" applyFill="1" applyBorder="1" applyAlignment="1"/>
    <xf numFmtId="3" fontId="21" fillId="0" borderId="10" xfId="2" applyNumberFormat="1" applyFont="1" applyFill="1" applyBorder="1" applyAlignment="1"/>
    <xf numFmtId="3" fontId="23" fillId="0" borderId="69" xfId="6" applyNumberFormat="1" applyFont="1" applyFill="1" applyBorder="1" applyAlignment="1">
      <alignment horizontal="right"/>
    </xf>
    <xf numFmtId="3" fontId="24" fillId="0" borderId="58" xfId="0" applyNumberFormat="1" applyFont="1" applyFill="1" applyBorder="1" applyAlignment="1">
      <alignment horizontal="right"/>
    </xf>
    <xf numFmtId="165" fontId="21" fillId="0" borderId="59" xfId="3" applyNumberFormat="1" applyFont="1" applyFill="1" applyBorder="1" applyAlignment="1"/>
    <xf numFmtId="49" fontId="21" fillId="0" borderId="31" xfId="2" applyNumberFormat="1" applyFont="1" applyFill="1" applyBorder="1" applyAlignment="1">
      <alignment horizontal="center"/>
    </xf>
    <xf numFmtId="49" fontId="21" fillId="0" borderId="58" xfId="2" applyNumberFormat="1" applyFont="1" applyFill="1" applyBorder="1" applyAlignment="1">
      <alignment horizontal="center"/>
    </xf>
    <xf numFmtId="49" fontId="21" fillId="0" borderId="40" xfId="2" applyNumberFormat="1" applyFont="1" applyFill="1" applyBorder="1" applyAlignment="1">
      <alignment horizontal="center"/>
    </xf>
    <xf numFmtId="49" fontId="21" fillId="0" borderId="10" xfId="2" applyNumberFormat="1" applyFont="1" applyFill="1" applyBorder="1" applyAlignment="1">
      <alignment horizontal="left" wrapText="1"/>
    </xf>
    <xf numFmtId="0" fontId="21" fillId="0" borderId="11" xfId="2" applyFont="1" applyFill="1" applyBorder="1" applyAlignment="1"/>
    <xf numFmtId="0" fontId="1" fillId="0" borderId="20" xfId="0" applyFont="1" applyFill="1" applyBorder="1" applyAlignment="1"/>
    <xf numFmtId="0" fontId="1" fillId="0" borderId="40" xfId="0" applyFont="1" applyFill="1" applyBorder="1"/>
    <xf numFmtId="3" fontId="17" fillId="0" borderId="61" xfId="0" applyNumberFormat="1" applyFont="1" applyFill="1" applyBorder="1" applyAlignment="1">
      <alignment horizontal="right"/>
    </xf>
    <xf numFmtId="0" fontId="1" fillId="0" borderId="59" xfId="0" applyFont="1" applyFill="1" applyBorder="1" applyAlignment="1">
      <alignment wrapText="1"/>
    </xf>
    <xf numFmtId="3" fontId="1" fillId="0" borderId="58" xfId="1" applyNumberFormat="1" applyFont="1" applyFill="1" applyBorder="1" applyAlignment="1"/>
    <xf numFmtId="0" fontId="0" fillId="0" borderId="10" xfId="0" applyFont="1" applyFill="1" applyBorder="1" applyAlignment="1"/>
    <xf numFmtId="0" fontId="1" fillId="0" borderId="68" xfId="1" applyFont="1" applyFill="1" applyBorder="1" applyAlignment="1">
      <alignment horizontal="right"/>
    </xf>
    <xf numFmtId="0" fontId="4" fillId="0" borderId="62" xfId="0" applyFont="1" applyFill="1" applyBorder="1" applyAlignment="1">
      <alignment horizontal="left" wrapText="1"/>
    </xf>
    <xf numFmtId="165" fontId="1" fillId="0" borderId="69" xfId="3" applyNumberFormat="1" applyFont="1" applyFill="1" applyBorder="1" applyAlignment="1">
      <alignment horizontal="center"/>
    </xf>
    <xf numFmtId="3" fontId="4" fillId="0" borderId="20" xfId="2" applyNumberFormat="1" applyFont="1" applyFill="1" applyBorder="1" applyAlignment="1"/>
    <xf numFmtId="0" fontId="4" fillId="0" borderId="36" xfId="0" applyFont="1" applyFill="1" applyBorder="1" applyAlignment="1">
      <alignment horizontal="center"/>
    </xf>
    <xf numFmtId="49" fontId="1" fillId="0" borderId="20" xfId="2" applyNumberFormat="1" applyFont="1" applyFill="1" applyBorder="1" applyAlignment="1">
      <alignment horizontal="center" wrapText="1"/>
    </xf>
    <xf numFmtId="0" fontId="25" fillId="0" borderId="53" xfId="7" applyFont="1" applyFill="1" applyBorder="1" applyAlignment="1">
      <alignment horizontal="left" wrapText="1"/>
    </xf>
    <xf numFmtId="3" fontId="25" fillId="0" borderId="36" xfId="2" applyNumberFormat="1" applyFont="1" applyFill="1" applyBorder="1" applyAlignment="1"/>
    <xf numFmtId="3" fontId="25" fillId="0" borderId="21" xfId="8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right"/>
    </xf>
    <xf numFmtId="0" fontId="0" fillId="0" borderId="67" xfId="2" applyFont="1" applyFill="1" applyBorder="1" applyAlignment="1">
      <alignment horizontal="center"/>
    </xf>
    <xf numFmtId="0" fontId="0" fillId="0" borderId="36" xfId="0" applyFont="1" applyFill="1" applyBorder="1" applyAlignment="1"/>
    <xf numFmtId="3" fontId="0" fillId="0" borderId="17" xfId="2" applyNumberFormat="1" applyFont="1" applyFill="1" applyBorder="1" applyAlignment="1"/>
    <xf numFmtId="165" fontId="0" fillId="0" borderId="67" xfId="3" applyNumberFormat="1" applyFont="1" applyFill="1" applyBorder="1" applyAlignment="1"/>
    <xf numFmtId="0" fontId="23" fillId="0" borderId="22" xfId="9" applyNumberFormat="1" applyFont="1" applyFill="1" applyBorder="1" applyAlignment="1">
      <alignment horizontal="left"/>
    </xf>
    <xf numFmtId="49" fontId="26" fillId="0" borderId="23" xfId="2" applyNumberFormat="1" applyFont="1" applyFill="1" applyBorder="1" applyAlignment="1">
      <alignment horizontal="left" wrapText="1"/>
    </xf>
    <xf numFmtId="0" fontId="23" fillId="0" borderId="60" xfId="0" applyNumberFormat="1" applyFont="1" applyFill="1" applyBorder="1" applyAlignment="1">
      <alignment horizontal="right"/>
    </xf>
    <xf numFmtId="3" fontId="25" fillId="0" borderId="62" xfId="2" applyNumberFormat="1" applyFont="1" applyFill="1" applyBorder="1" applyAlignment="1"/>
    <xf numFmtId="49" fontId="25" fillId="0" borderId="60" xfId="2" applyNumberFormat="1" applyFont="1" applyFill="1" applyBorder="1" applyAlignment="1">
      <alignment horizontal="right"/>
    </xf>
    <xf numFmtId="49" fontId="25" fillId="0" borderId="61" xfId="2" applyNumberFormat="1" applyFont="1" applyFill="1" applyBorder="1" applyAlignment="1">
      <alignment horizontal="right"/>
    </xf>
    <xf numFmtId="49" fontId="25" fillId="0" borderId="61" xfId="2" applyNumberFormat="1" applyFont="1" applyFill="1" applyBorder="1" applyAlignment="1">
      <alignment horizontal="center"/>
    </xf>
    <xf numFmtId="49" fontId="25" fillId="0" borderId="62" xfId="2" applyNumberFormat="1" applyFont="1" applyFill="1" applyBorder="1" applyAlignment="1">
      <alignment horizontal="center"/>
    </xf>
    <xf numFmtId="3" fontId="0" fillId="0" borderId="14" xfId="2" applyNumberFormat="1" applyFont="1" applyFill="1" applyBorder="1" applyAlignment="1"/>
    <xf numFmtId="3" fontId="6" fillId="0" borderId="59" xfId="6" applyNumberFormat="1" applyFont="1" applyFill="1" applyBorder="1" applyAlignment="1">
      <alignment horizontal="right"/>
    </xf>
    <xf numFmtId="3" fontId="0" fillId="0" borderId="58" xfId="0" applyNumberFormat="1" applyFont="1" applyFill="1" applyBorder="1" applyAlignment="1">
      <alignment horizontal="right"/>
    </xf>
    <xf numFmtId="3" fontId="25" fillId="0" borderId="20" xfId="2" applyNumberFormat="1" applyFont="1" applyFill="1" applyBorder="1" applyAlignment="1"/>
    <xf numFmtId="3" fontId="23" fillId="0" borderId="20" xfId="6" applyNumberFormat="1" applyFont="1" applyFill="1" applyBorder="1" applyAlignment="1">
      <alignment horizontal="right"/>
    </xf>
    <xf numFmtId="3" fontId="25" fillId="0" borderId="20" xfId="0" applyNumberFormat="1" applyFont="1" applyFill="1" applyBorder="1" applyAlignment="1">
      <alignment horizontal="right"/>
    </xf>
    <xf numFmtId="0" fontId="25" fillId="0" borderId="53" xfId="0" applyFont="1" applyFill="1" applyBorder="1" applyAlignment="1">
      <alignment wrapText="1"/>
    </xf>
    <xf numFmtId="49" fontId="1" fillId="0" borderId="22" xfId="2" applyNumberFormat="1" applyFont="1" applyFill="1" applyBorder="1" applyAlignment="1">
      <alignment horizontal="center" wrapText="1"/>
    </xf>
    <xf numFmtId="0" fontId="6" fillId="0" borderId="20" xfId="5" applyFont="1" applyFill="1" applyBorder="1" applyAlignment="1">
      <alignment horizontal="left"/>
    </xf>
    <xf numFmtId="3" fontId="1" fillId="0" borderId="21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>
      <alignment horizontal="right"/>
    </xf>
    <xf numFmtId="3" fontId="18" fillId="0" borderId="23" xfId="8" applyNumberFormat="1" applyFont="1" applyFill="1" applyBorder="1" applyAlignment="1">
      <alignment horizontal="left" wrapText="1"/>
    </xf>
    <xf numFmtId="49" fontId="1" fillId="0" borderId="61" xfId="2" applyNumberFormat="1" applyFont="1" applyFill="1" applyBorder="1" applyAlignment="1">
      <alignment horizontal="right"/>
    </xf>
    <xf numFmtId="0" fontId="1" fillId="0" borderId="57" xfId="0" applyNumberFormat="1" applyFont="1" applyFill="1" applyBorder="1" applyAlignment="1">
      <alignment horizontal="right"/>
    </xf>
    <xf numFmtId="0" fontId="25" fillId="0" borderId="57" xfId="0" applyNumberFormat="1" applyFont="1" applyFill="1" applyBorder="1" applyAlignment="1">
      <alignment horizontal="right"/>
    </xf>
    <xf numFmtId="0" fontId="25" fillId="0" borderId="20" xfId="0" applyFont="1" applyFill="1" applyBorder="1" applyAlignment="1"/>
    <xf numFmtId="3" fontId="25" fillId="0" borderId="26" xfId="2" applyNumberFormat="1" applyFont="1" applyFill="1" applyBorder="1" applyAlignment="1"/>
    <xf numFmtId="165" fontId="25" fillId="0" borderId="53" xfId="3" applyNumberFormat="1" applyFont="1" applyFill="1" applyBorder="1" applyAlignment="1"/>
    <xf numFmtId="49" fontId="25" fillId="0" borderId="26" xfId="2" applyNumberFormat="1" applyFont="1" applyFill="1" applyBorder="1" applyAlignment="1">
      <alignment horizontal="center"/>
    </xf>
    <xf numFmtId="49" fontId="25" fillId="0" borderId="53" xfId="2" applyNumberFormat="1" applyFont="1" applyFill="1" applyBorder="1" applyAlignment="1">
      <alignment horizontal="center"/>
    </xf>
    <xf numFmtId="49" fontId="25" fillId="0" borderId="17" xfId="2" applyNumberFormat="1" applyFont="1" applyFill="1" applyBorder="1" applyAlignment="1">
      <alignment horizontal="center"/>
    </xf>
    <xf numFmtId="0" fontId="21" fillId="0" borderId="57" xfId="0" applyNumberFormat="1" applyFont="1" applyFill="1" applyBorder="1" applyAlignment="1">
      <alignment horizontal="right"/>
    </xf>
    <xf numFmtId="0" fontId="21" fillId="0" borderId="53" xfId="0" applyFont="1" applyFill="1" applyBorder="1" applyAlignment="1">
      <alignment wrapText="1"/>
    </xf>
    <xf numFmtId="49" fontId="30" fillId="0" borderId="22" xfId="2" applyNumberFormat="1" applyFont="1" applyFill="1" applyBorder="1" applyAlignment="1">
      <alignment horizontal="center" vertical="center" wrapText="1"/>
    </xf>
    <xf numFmtId="0" fontId="25" fillId="0" borderId="53" xfId="0" applyFont="1" applyFill="1" applyBorder="1" applyAlignment="1"/>
    <xf numFmtId="0" fontId="17" fillId="0" borderId="20" xfId="0" applyFont="1" applyFill="1" applyBorder="1" applyAlignment="1"/>
    <xf numFmtId="0" fontId="17" fillId="0" borderId="22" xfId="0" applyFont="1" applyFill="1" applyBorder="1" applyAlignment="1"/>
    <xf numFmtId="49" fontId="1" fillId="0" borderId="26" xfId="2" applyNumberFormat="1" applyFont="1" applyFill="1" applyBorder="1" applyAlignment="1"/>
    <xf numFmtId="49" fontId="1" fillId="0" borderId="53" xfId="2" applyNumberFormat="1" applyFont="1" applyFill="1" applyBorder="1" applyAlignment="1"/>
    <xf numFmtId="165" fontId="0" fillId="0" borderId="53" xfId="3" applyNumberFormat="1" applyFont="1" applyFill="1" applyBorder="1" applyAlignment="1"/>
    <xf numFmtId="3" fontId="4" fillId="0" borderId="21" xfId="8" applyNumberFormat="1" applyFont="1" applyFill="1" applyBorder="1" applyAlignment="1">
      <alignment horizontal="left" wrapText="1"/>
    </xf>
    <xf numFmtId="3" fontId="25" fillId="0" borderId="17" xfId="2" applyNumberFormat="1" applyFont="1" applyFill="1" applyBorder="1" applyAlignment="1"/>
    <xf numFmtId="4" fontId="6" fillId="0" borderId="67" xfId="6" applyNumberFormat="1" applyFont="1" applyFill="1" applyBorder="1" applyAlignment="1">
      <alignment horizontal="left" wrapText="1"/>
    </xf>
    <xf numFmtId="0" fontId="1" fillId="0" borderId="67" xfId="0" applyFont="1" applyFill="1" applyBorder="1" applyAlignment="1">
      <alignment horizontal="left" wrapText="1"/>
    </xf>
    <xf numFmtId="0" fontId="1" fillId="0" borderId="30" xfId="2" applyFont="1" applyFill="1" applyBorder="1" applyAlignment="1">
      <alignment horizontal="left"/>
    </xf>
    <xf numFmtId="49" fontId="4" fillId="0" borderId="14" xfId="2" applyNumberFormat="1" applyFont="1" applyFill="1" applyBorder="1" applyAlignment="1">
      <alignment horizontal="right"/>
    </xf>
    <xf numFmtId="49" fontId="4" fillId="0" borderId="67" xfId="2" applyNumberFormat="1" applyFont="1" applyFill="1" applyBorder="1" applyAlignment="1">
      <alignment horizontal="right"/>
    </xf>
    <xf numFmtId="0" fontId="0" fillId="0" borderId="36" xfId="0" applyFont="1" applyFill="1" applyBorder="1" applyAlignment="1">
      <alignment wrapText="1"/>
    </xf>
    <xf numFmtId="3" fontId="0" fillId="0" borderId="53" xfId="2" applyNumberFormat="1" applyFont="1" applyFill="1" applyBorder="1" applyAlignment="1">
      <alignment wrapText="1"/>
    </xf>
    <xf numFmtId="0" fontId="4" fillId="0" borderId="53" xfId="7" applyFont="1" applyFill="1" applyBorder="1" applyAlignment="1">
      <alignment wrapText="1"/>
    </xf>
    <xf numFmtId="49" fontId="4" fillId="0" borderId="57" xfId="2" applyNumberFormat="1" applyFont="1" applyFill="1" applyBorder="1" applyAlignment="1">
      <alignment horizontal="right"/>
    </xf>
    <xf numFmtId="0" fontId="21" fillId="0" borderId="53" xfId="0" applyFont="1" applyFill="1" applyBorder="1" applyAlignment="1"/>
    <xf numFmtId="3" fontId="23" fillId="0" borderId="20" xfId="9" applyNumberFormat="1" applyFont="1" applyFill="1" applyBorder="1" applyAlignment="1">
      <alignment horizontal="right"/>
    </xf>
    <xf numFmtId="0" fontId="26" fillId="0" borderId="23" xfId="2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49" fontId="25" fillId="0" borderId="57" xfId="2" applyNumberFormat="1" applyFont="1" applyFill="1" applyBorder="1" applyAlignment="1">
      <alignment horizontal="center"/>
    </xf>
    <xf numFmtId="0" fontId="25" fillId="0" borderId="22" xfId="0" applyFont="1" applyFill="1" applyBorder="1" applyAlignment="1">
      <alignment wrapText="1"/>
    </xf>
    <xf numFmtId="0" fontId="4" fillId="0" borderId="20" xfId="0" applyFont="1" applyFill="1" applyBorder="1"/>
    <xf numFmtId="0" fontId="0" fillId="0" borderId="54" xfId="0" applyFont="1" applyFill="1" applyBorder="1" applyAlignment="1"/>
    <xf numFmtId="0" fontId="4" fillId="0" borderId="36" xfId="0" applyFont="1" applyFill="1" applyBorder="1" applyAlignment="1"/>
    <xf numFmtId="4" fontId="23" fillId="0" borderId="53" xfId="6" applyNumberFormat="1" applyFont="1" applyFill="1" applyBorder="1" applyAlignment="1">
      <alignment horizontal="left"/>
    </xf>
    <xf numFmtId="4" fontId="23" fillId="0" borderId="22" xfId="6" applyNumberFormat="1" applyFont="1" applyFill="1" applyBorder="1" applyAlignment="1">
      <alignment horizontal="left"/>
    </xf>
    <xf numFmtId="4" fontId="6" fillId="0" borderId="30" xfId="6" applyNumberFormat="1" applyFont="1" applyFill="1" applyBorder="1" applyAlignment="1">
      <alignment horizontal="left" wrapText="1"/>
    </xf>
    <xf numFmtId="3" fontId="26" fillId="0" borderId="23" xfId="8" applyNumberFormat="1" applyFont="1" applyFill="1" applyBorder="1" applyAlignment="1">
      <alignment horizontal="left" wrapText="1"/>
    </xf>
    <xf numFmtId="4" fontId="6" fillId="0" borderId="53" xfId="6" applyNumberFormat="1" applyFont="1" applyFill="1" applyBorder="1" applyAlignment="1">
      <alignment horizontal="left" wrapText="1"/>
    </xf>
    <xf numFmtId="4" fontId="23" fillId="0" borderId="53" xfId="6" applyNumberFormat="1" applyFont="1" applyFill="1" applyBorder="1" applyAlignment="1">
      <alignment horizontal="left" wrapText="1"/>
    </xf>
    <xf numFmtId="0" fontId="1" fillId="0" borderId="36" xfId="0" applyFont="1" applyFill="1" applyBorder="1"/>
    <xf numFmtId="49" fontId="1" fillId="0" borderId="30" xfId="2" applyNumberFormat="1" applyFont="1" applyFill="1" applyBorder="1" applyAlignment="1">
      <alignment horizontal="right"/>
    </xf>
    <xf numFmtId="49" fontId="1" fillId="0" borderId="22" xfId="2" applyNumberFormat="1" applyFont="1" applyFill="1" applyBorder="1" applyAlignment="1">
      <alignment horizontal="right"/>
    </xf>
    <xf numFmtId="0" fontId="0" fillId="0" borderId="69" xfId="0" applyFont="1" applyFill="1" applyBorder="1" applyAlignment="1">
      <alignment horizontal="center"/>
    </xf>
    <xf numFmtId="0" fontId="1" fillId="0" borderId="61" xfId="0" applyFont="1" applyFill="1" applyBorder="1"/>
    <xf numFmtId="49" fontId="1" fillId="0" borderId="60" xfId="2" applyNumberFormat="1" applyFont="1" applyFill="1" applyBorder="1" applyAlignment="1">
      <alignment horizontal="right" wrapText="1"/>
    </xf>
    <xf numFmtId="49" fontId="1" fillId="0" borderId="62" xfId="2" applyNumberFormat="1" applyFont="1" applyFill="1" applyBorder="1" applyAlignment="1">
      <alignment horizontal="right"/>
    </xf>
    <xf numFmtId="0" fontId="1" fillId="0" borderId="63" xfId="0" applyFont="1" applyFill="1" applyBorder="1" applyAlignment="1">
      <alignment horizontal="right"/>
    </xf>
    <xf numFmtId="3" fontId="1" fillId="0" borderId="2" xfId="2" applyNumberFormat="1" applyFont="1" applyFill="1" applyBorder="1" applyAlignment="1"/>
    <xf numFmtId="3" fontId="1" fillId="0" borderId="65" xfId="2" applyNumberFormat="1" applyFont="1" applyFill="1" applyBorder="1" applyAlignment="1"/>
    <xf numFmtId="3" fontId="1" fillId="0" borderId="13" xfId="2" applyNumberFormat="1" applyFont="1" applyFill="1" applyBorder="1" applyAlignment="1"/>
    <xf numFmtId="3" fontId="1" fillId="0" borderId="9" xfId="2" applyNumberFormat="1" applyFont="1" applyFill="1" applyBorder="1" applyAlignment="1"/>
    <xf numFmtId="3" fontId="1" fillId="0" borderId="65" xfId="1" applyNumberFormat="1" applyFont="1" applyFill="1" applyBorder="1" applyAlignment="1"/>
    <xf numFmtId="3" fontId="1" fillId="0" borderId="64" xfId="1" applyNumberFormat="1" applyFont="1" applyFill="1" applyBorder="1" applyAlignment="1"/>
    <xf numFmtId="165" fontId="1" fillId="0" borderId="65" xfId="3" applyNumberFormat="1" applyFont="1" applyFill="1" applyBorder="1" applyAlignment="1"/>
    <xf numFmtId="49" fontId="1" fillId="0" borderId="63" xfId="2" applyNumberFormat="1" applyFont="1" applyFill="1" applyBorder="1" applyAlignment="1">
      <alignment horizontal="center"/>
    </xf>
    <xf numFmtId="49" fontId="1" fillId="0" borderId="64" xfId="2" applyNumberFormat="1" applyFont="1" applyFill="1" applyBorder="1" applyAlignment="1">
      <alignment horizontal="center"/>
    </xf>
    <xf numFmtId="49" fontId="0" fillId="0" borderId="64" xfId="2" applyNumberFormat="1" applyFont="1" applyFill="1" applyBorder="1" applyAlignment="1">
      <alignment horizontal="center"/>
    </xf>
    <xf numFmtId="49" fontId="1" fillId="0" borderId="13" xfId="2" applyNumberFormat="1" applyFont="1" applyFill="1" applyBorder="1" applyAlignment="1">
      <alignment horizontal="center"/>
    </xf>
    <xf numFmtId="49" fontId="21" fillId="0" borderId="31" xfId="0" applyNumberFormat="1" applyFont="1" applyFill="1" applyBorder="1" applyAlignment="1">
      <alignment horizontal="right"/>
    </xf>
    <xf numFmtId="4" fontId="25" fillId="0" borderId="69" xfId="0" applyNumberFormat="1" applyFont="1" applyFill="1" applyBorder="1" applyAlignment="1">
      <alignment horizontal="left" wrapText="1"/>
    </xf>
    <xf numFmtId="3" fontId="23" fillId="0" borderId="59" xfId="0" applyNumberFormat="1" applyFont="1" applyFill="1" applyBorder="1" applyAlignment="1">
      <alignment horizontal="right"/>
    </xf>
    <xf numFmtId="3" fontId="25" fillId="0" borderId="59" xfId="3" applyNumberFormat="1" applyFont="1" applyFill="1" applyBorder="1" applyAlignment="1"/>
    <xf numFmtId="3" fontId="25" fillId="0" borderId="40" xfId="3" applyNumberFormat="1" applyFont="1" applyFill="1" applyBorder="1" applyAlignment="1"/>
    <xf numFmtId="3" fontId="25" fillId="0" borderId="10" xfId="3" applyNumberFormat="1" applyFont="1" applyFill="1" applyBorder="1" applyAlignment="1"/>
    <xf numFmtId="3" fontId="25" fillId="0" borderId="58" xfId="3" applyNumberFormat="1" applyFont="1" applyFill="1" applyBorder="1" applyAlignment="1"/>
    <xf numFmtId="49" fontId="25" fillId="0" borderId="60" xfId="2" applyNumberFormat="1" applyFont="1" applyFill="1" applyBorder="1" applyAlignment="1">
      <alignment horizontal="center"/>
    </xf>
    <xf numFmtId="49" fontId="25" fillId="0" borderId="58" xfId="2" applyNumberFormat="1" applyFont="1" applyFill="1" applyBorder="1" applyAlignment="1">
      <alignment horizontal="center"/>
    </xf>
    <xf numFmtId="49" fontId="26" fillId="0" borderId="10" xfId="2" applyNumberFormat="1" applyFont="1" applyFill="1" applyBorder="1" applyAlignment="1">
      <alignment horizontal="left" wrapText="1"/>
    </xf>
    <xf numFmtId="0" fontId="1" fillId="0" borderId="64" xfId="0" applyFont="1" applyFill="1" applyBorder="1" applyAlignment="1">
      <alignment horizontal="center"/>
    </xf>
    <xf numFmtId="0" fontId="6" fillId="0" borderId="65" xfId="7" applyFont="1" applyFill="1" applyBorder="1" applyAlignment="1">
      <alignment horizontal="left" wrapText="1"/>
    </xf>
    <xf numFmtId="49" fontId="18" fillId="0" borderId="9" xfId="2" applyNumberFormat="1" applyFont="1" applyFill="1" applyBorder="1" applyAlignment="1">
      <alignment horizontal="left" wrapText="1"/>
    </xf>
    <xf numFmtId="0" fontId="6" fillId="0" borderId="55" xfId="0" applyFont="1" applyFill="1" applyBorder="1" applyAlignment="1">
      <alignment horizontal="left"/>
    </xf>
    <xf numFmtId="49" fontId="1" fillId="0" borderId="78" xfId="2" applyNumberFormat="1" applyFont="1" applyFill="1" applyBorder="1" applyAlignment="1">
      <alignment horizontal="center"/>
    </xf>
    <xf numFmtId="49" fontId="1" fillId="0" borderId="55" xfId="2" applyNumberFormat="1" applyFont="1" applyFill="1" applyBorder="1" applyAlignment="1">
      <alignment horizontal="center"/>
    </xf>
    <xf numFmtId="3" fontId="3" fillId="0" borderId="21" xfId="8" applyNumberFormat="1" applyFont="1" applyFill="1" applyBorder="1" applyAlignment="1">
      <alignment horizontal="left" wrapText="1"/>
    </xf>
    <xf numFmtId="3" fontId="3" fillId="0" borderId="10" xfId="8" applyNumberFormat="1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right"/>
    </xf>
    <xf numFmtId="0" fontId="1" fillId="0" borderId="56" xfId="0" applyFont="1" applyFill="1" applyBorder="1" applyAlignment="1">
      <alignment horizontal="center"/>
    </xf>
    <xf numFmtId="0" fontId="1" fillId="0" borderId="79" xfId="0" applyFont="1" applyFill="1" applyBorder="1" applyAlignment="1">
      <alignment horizontal="left" wrapText="1"/>
    </xf>
    <xf numFmtId="3" fontId="1" fillId="0" borderId="24" xfId="2" applyNumberFormat="1" applyFont="1" applyFill="1" applyBorder="1" applyAlignment="1"/>
    <xf numFmtId="0" fontId="1" fillId="0" borderId="29" xfId="0" applyFont="1" applyFill="1" applyBorder="1" applyAlignment="1"/>
    <xf numFmtId="3" fontId="1" fillId="0" borderId="25" xfId="0" applyNumberFormat="1" applyFont="1" applyFill="1" applyBorder="1" applyAlignment="1"/>
    <xf numFmtId="165" fontId="1" fillId="0" borderId="79" xfId="3" applyNumberFormat="1" applyFont="1" applyFill="1" applyBorder="1" applyAlignment="1"/>
    <xf numFmtId="49" fontId="1" fillId="0" borderId="28" xfId="0" applyNumberFormat="1" applyFont="1" applyFill="1" applyBorder="1" applyAlignment="1"/>
    <xf numFmtId="49" fontId="1" fillId="0" borderId="56" xfId="0" applyNumberFormat="1" applyFont="1" applyFill="1" applyBorder="1" applyAlignment="1"/>
    <xf numFmtId="0" fontId="18" fillId="0" borderId="25" xfId="0" applyFont="1" applyFill="1" applyBorder="1" applyAlignment="1">
      <alignment wrapText="1"/>
    </xf>
    <xf numFmtId="49" fontId="6" fillId="0" borderId="57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 wrapText="1"/>
    </xf>
    <xf numFmtId="3" fontId="6" fillId="0" borderId="22" xfId="5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/>
    <xf numFmtId="49" fontId="6" fillId="0" borderId="17" xfId="0" applyNumberFormat="1" applyFont="1" applyFill="1" applyBorder="1" applyAlignment="1">
      <alignment horizontal="right" wrapText="1"/>
    </xf>
    <xf numFmtId="49" fontId="1" fillId="0" borderId="36" xfId="0" applyNumberFormat="1" applyFont="1" applyFill="1" applyBorder="1" applyAlignment="1">
      <alignment horizontal="center" wrapText="1"/>
    </xf>
    <xf numFmtId="0" fontId="1" fillId="0" borderId="67" xfId="2" applyFont="1" applyFill="1" applyBorder="1" applyAlignment="1">
      <alignment horizontal="center" wrapText="1"/>
    </xf>
    <xf numFmtId="3" fontId="1" fillId="0" borderId="26" xfId="2" applyNumberFormat="1" applyFont="1" applyFill="1" applyBorder="1" applyAlignment="1">
      <alignment wrapText="1"/>
    </xf>
    <xf numFmtId="3" fontId="6" fillId="0" borderId="67" xfId="5" applyNumberFormat="1" applyFont="1" applyFill="1" applyBorder="1" applyAlignment="1">
      <alignment horizontal="right" wrapText="1"/>
    </xf>
    <xf numFmtId="3" fontId="6" fillId="0" borderId="30" xfId="5" applyNumberFormat="1" applyFont="1" applyFill="1" applyBorder="1" applyAlignment="1">
      <alignment horizontal="right" wrapText="1"/>
    </xf>
    <xf numFmtId="3" fontId="1" fillId="0" borderId="21" xfId="1" applyNumberFormat="1" applyFont="1" applyFill="1" applyBorder="1" applyAlignment="1">
      <alignment wrapText="1"/>
    </xf>
    <xf numFmtId="3" fontId="6" fillId="0" borderId="53" xfId="6" applyNumberFormat="1" applyFont="1" applyFill="1" applyBorder="1" applyAlignment="1">
      <alignment horizontal="right" wrapText="1"/>
    </xf>
    <xf numFmtId="3" fontId="17" fillId="0" borderId="36" xfId="0" applyNumberFormat="1" applyFont="1" applyFill="1" applyBorder="1" applyAlignment="1">
      <alignment horizontal="right" wrapText="1"/>
    </xf>
    <xf numFmtId="165" fontId="1" fillId="0" borderId="67" xfId="3" applyNumberFormat="1" applyFont="1" applyFill="1" applyBorder="1" applyAlignment="1">
      <alignment wrapText="1"/>
    </xf>
    <xf numFmtId="49" fontId="1" fillId="0" borderId="36" xfId="2" applyNumberFormat="1" applyFont="1" applyFill="1" applyBorder="1" applyAlignment="1">
      <alignment horizontal="center" wrapText="1"/>
    </xf>
    <xf numFmtId="49" fontId="1" fillId="0" borderId="30" xfId="2" applyNumberFormat="1" applyFont="1" applyFill="1" applyBorder="1" applyAlignment="1">
      <alignment horizontal="center" wrapText="1"/>
    </xf>
    <xf numFmtId="0" fontId="1" fillId="0" borderId="39" xfId="2" applyFont="1" applyFill="1" applyBorder="1" applyAlignment="1">
      <alignment wrapText="1"/>
    </xf>
    <xf numFmtId="49" fontId="6" fillId="0" borderId="78" xfId="0" applyNumberFormat="1" applyFont="1" applyFill="1" applyBorder="1" applyAlignment="1">
      <alignment horizontal="right"/>
    </xf>
    <xf numFmtId="3" fontId="6" fillId="0" borderId="52" xfId="5" applyNumberFormat="1" applyFont="1" applyFill="1" applyBorder="1" applyAlignment="1">
      <alignment horizontal="right"/>
    </xf>
    <xf numFmtId="3" fontId="6" fillId="0" borderId="38" xfId="5" applyNumberFormat="1" applyFont="1" applyFill="1" applyBorder="1" applyAlignment="1">
      <alignment horizontal="right"/>
    </xf>
    <xf numFmtId="3" fontId="6" fillId="0" borderId="79" xfId="6" applyNumberFormat="1" applyFont="1" applyFill="1" applyBorder="1" applyAlignment="1">
      <alignment horizontal="right"/>
    </xf>
    <xf numFmtId="49" fontId="23" fillId="0" borderId="57" xfId="0" applyNumberFormat="1" applyFont="1" applyFill="1" applyBorder="1" applyAlignment="1">
      <alignment horizontal="right"/>
    </xf>
    <xf numFmtId="49" fontId="21" fillId="0" borderId="20" xfId="0" applyNumberFormat="1" applyFont="1" applyFill="1" applyBorder="1" applyAlignment="1">
      <alignment horizontal="center"/>
    </xf>
    <xf numFmtId="3" fontId="23" fillId="0" borderId="22" xfId="5" applyNumberFormat="1" applyFont="1" applyFill="1" applyBorder="1" applyAlignment="1">
      <alignment horizontal="right"/>
    </xf>
    <xf numFmtId="49" fontId="6" fillId="0" borderId="60" xfId="0" applyNumberFormat="1" applyFont="1" applyFill="1" applyBorder="1" applyAlignment="1">
      <alignment horizontal="right"/>
    </xf>
    <xf numFmtId="49" fontId="1" fillId="0" borderId="61" xfId="0" applyNumberFormat="1" applyFont="1" applyFill="1" applyBorder="1" applyAlignment="1">
      <alignment horizontal="center"/>
    </xf>
    <xf numFmtId="0" fontId="0" fillId="0" borderId="62" xfId="0" applyFont="1" applyFill="1" applyBorder="1"/>
    <xf numFmtId="3" fontId="6" fillId="0" borderId="62" xfId="5" applyNumberFormat="1" applyFont="1" applyFill="1" applyBorder="1" applyAlignment="1">
      <alignment horizontal="right"/>
    </xf>
    <xf numFmtId="0" fontId="25" fillId="0" borderId="39" xfId="0" applyFont="1" applyFill="1" applyBorder="1" applyAlignment="1">
      <alignment horizontal="left"/>
    </xf>
    <xf numFmtId="3" fontId="27" fillId="0" borderId="30" xfId="2" applyNumberFormat="1" applyFont="1" applyFill="1" applyBorder="1" applyAlignment="1"/>
    <xf numFmtId="49" fontId="21" fillId="0" borderId="36" xfId="2" applyNumberFormat="1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right"/>
    </xf>
    <xf numFmtId="0" fontId="1" fillId="0" borderId="40" xfId="0" applyFont="1" applyFill="1" applyBorder="1" applyAlignment="1"/>
    <xf numFmtId="3" fontId="1" fillId="0" borderId="10" xfId="8" applyNumberFormat="1" applyFont="1" applyFill="1" applyBorder="1" applyAlignment="1">
      <alignment horizontal="left" wrapText="1"/>
    </xf>
    <xf numFmtId="0" fontId="6" fillId="0" borderId="20" xfId="7" applyFont="1" applyFill="1" applyBorder="1" applyAlignment="1">
      <alignment wrapText="1"/>
    </xf>
    <xf numFmtId="0" fontId="1" fillId="0" borderId="22" xfId="0" applyFont="1" applyFill="1" applyBorder="1" applyAlignment="1">
      <alignment horizontal="left"/>
    </xf>
    <xf numFmtId="0" fontId="0" fillId="0" borderId="59" xfId="0" applyFont="1" applyFill="1" applyBorder="1" applyAlignment="1">
      <alignment horizontal="left" wrapText="1"/>
    </xf>
    <xf numFmtId="3" fontId="1" fillId="0" borderId="40" xfId="1" applyNumberFormat="1" applyFont="1" applyFill="1" applyBorder="1" applyAlignment="1"/>
    <xf numFmtId="0" fontId="0" fillId="0" borderId="62" xfId="0" applyFont="1" applyFill="1" applyBorder="1" applyAlignment="1">
      <alignment horizontal="left"/>
    </xf>
    <xf numFmtId="3" fontId="1" fillId="0" borderId="62" xfId="1" applyNumberFormat="1" applyFont="1" applyFill="1" applyBorder="1" applyAlignment="1"/>
    <xf numFmtId="0" fontId="36" fillId="0" borderId="57" xfId="0" applyFont="1" applyFill="1" applyBorder="1" applyAlignment="1">
      <alignment horizontal="right"/>
    </xf>
    <xf numFmtId="0" fontId="36" fillId="0" borderId="20" xfId="0" applyFont="1" applyFill="1" applyBorder="1" applyAlignment="1">
      <alignment horizontal="center"/>
    </xf>
    <xf numFmtId="0" fontId="36" fillId="0" borderId="20" xfId="2" applyFont="1" applyFill="1" applyBorder="1" applyAlignment="1">
      <alignment horizontal="center"/>
    </xf>
    <xf numFmtId="0" fontId="36" fillId="0" borderId="67" xfId="0" applyFont="1" applyFill="1" applyBorder="1" applyAlignment="1">
      <alignment wrapText="1"/>
    </xf>
    <xf numFmtId="3" fontId="36" fillId="0" borderId="26" xfId="2" applyNumberFormat="1" applyFont="1" applyFill="1" applyBorder="1" applyAlignment="1"/>
    <xf numFmtId="3" fontId="36" fillId="0" borderId="53" xfId="1" applyNumberFormat="1" applyFont="1" applyFill="1" applyBorder="1" applyAlignment="1"/>
    <xf numFmtId="3" fontId="36" fillId="0" borderId="22" xfId="1" applyNumberFormat="1" applyFont="1" applyFill="1" applyBorder="1" applyAlignment="1"/>
    <xf numFmtId="3" fontId="36" fillId="0" borderId="23" xfId="1" applyNumberFormat="1" applyFont="1" applyFill="1" applyBorder="1" applyAlignment="1"/>
    <xf numFmtId="3" fontId="37" fillId="0" borderId="20" xfId="0" applyNumberFormat="1" applyFont="1" applyFill="1" applyBorder="1" applyAlignment="1">
      <alignment horizontal="right"/>
    </xf>
    <xf numFmtId="165" fontId="36" fillId="0" borderId="53" xfId="3" applyNumberFormat="1" applyFont="1" applyFill="1" applyBorder="1" applyAlignment="1"/>
    <xf numFmtId="49" fontId="36" fillId="0" borderId="57" xfId="2" applyNumberFormat="1" applyFont="1" applyFill="1" applyBorder="1" applyAlignment="1">
      <alignment horizontal="center"/>
    </xf>
    <xf numFmtId="49" fontId="36" fillId="0" borderId="20" xfId="2" applyNumberFormat="1" applyFont="1" applyFill="1" applyBorder="1" applyAlignment="1">
      <alignment horizontal="center"/>
    </xf>
    <xf numFmtId="49" fontId="36" fillId="0" borderId="22" xfId="2" applyNumberFormat="1" applyFont="1" applyFill="1" applyBorder="1" applyAlignment="1">
      <alignment horizontal="center"/>
    </xf>
    <xf numFmtId="4" fontId="6" fillId="0" borderId="30" xfId="6" applyNumberFormat="1" applyFont="1" applyFill="1" applyBorder="1" applyAlignment="1">
      <alignment horizontal="left"/>
    </xf>
    <xf numFmtId="49" fontId="1" fillId="0" borderId="53" xfId="2" applyNumberFormat="1" applyFont="1" applyFill="1" applyBorder="1" applyAlignment="1">
      <alignment horizontal="right"/>
    </xf>
    <xf numFmtId="49" fontId="1" fillId="0" borderId="22" xfId="2" applyNumberFormat="1" applyFont="1" applyFill="1" applyBorder="1" applyAlignment="1">
      <alignment horizontal="right" wrapText="1"/>
    </xf>
    <xf numFmtId="49" fontId="3" fillId="0" borderId="41" xfId="2" applyNumberFormat="1" applyFont="1" applyBorder="1" applyAlignment="1">
      <alignment horizontal="center"/>
    </xf>
    <xf numFmtId="3" fontId="3" fillId="4" borderId="33" xfId="0" applyNumberFormat="1" applyFont="1" applyFill="1" applyBorder="1" applyAlignment="1"/>
    <xf numFmtId="3" fontId="3" fillId="3" borderId="33" xfId="3" applyNumberFormat="1" applyFont="1" applyFill="1" applyBorder="1" applyAlignment="1"/>
    <xf numFmtId="3" fontId="6" fillId="0" borderId="42" xfId="6" applyNumberFormat="1" applyFont="1" applyFill="1" applyBorder="1" applyAlignment="1">
      <alignment horizontal="right"/>
    </xf>
    <xf numFmtId="3" fontId="6" fillId="0" borderId="34" xfId="6" applyNumberFormat="1" applyFont="1" applyFill="1" applyBorder="1" applyAlignment="1">
      <alignment horizontal="right"/>
    </xf>
    <xf numFmtId="3" fontId="6" fillId="0" borderId="39" xfId="6" applyNumberFormat="1" applyFont="1" applyFill="1" applyBorder="1" applyAlignment="1">
      <alignment horizontal="right"/>
    </xf>
    <xf numFmtId="3" fontId="23" fillId="0" borderId="39" xfId="6" applyNumberFormat="1" applyFont="1" applyFill="1" applyBorder="1" applyAlignment="1">
      <alignment horizontal="right"/>
    </xf>
    <xf numFmtId="3" fontId="23" fillId="0" borderId="34" xfId="6" applyNumberFormat="1" applyFont="1" applyFill="1" applyBorder="1" applyAlignment="1">
      <alignment horizontal="right"/>
    </xf>
    <xf numFmtId="3" fontId="23" fillId="0" borderId="35" xfId="5" applyNumberFormat="1" applyFont="1" applyFill="1" applyBorder="1" applyAlignment="1">
      <alignment horizontal="right"/>
    </xf>
    <xf numFmtId="3" fontId="23" fillId="0" borderId="35" xfId="6" applyNumberFormat="1" applyFont="1" applyFill="1" applyBorder="1" applyAlignment="1">
      <alignment horizontal="right"/>
    </xf>
    <xf numFmtId="3" fontId="23" fillId="0" borderId="39" xfId="5" applyNumberFormat="1" applyFont="1" applyFill="1" applyBorder="1" applyAlignment="1">
      <alignment horizontal="right"/>
    </xf>
    <xf numFmtId="3" fontId="23" fillId="0" borderId="72" xfId="6" applyNumberFormat="1" applyFont="1" applyFill="1" applyBorder="1" applyAlignment="1">
      <alignment horizontal="right"/>
    </xf>
    <xf numFmtId="3" fontId="1" fillId="0" borderId="34" xfId="1" applyNumberFormat="1" applyFont="1" applyFill="1" applyBorder="1" applyAlignment="1"/>
    <xf numFmtId="3" fontId="6" fillId="0" borderId="72" xfId="5" applyNumberFormat="1" applyFont="1" applyFill="1" applyBorder="1" applyAlignment="1">
      <alignment horizontal="right"/>
    </xf>
    <xf numFmtId="3" fontId="1" fillId="0" borderId="72" xfId="1" applyNumberFormat="1" applyFont="1" applyFill="1" applyBorder="1" applyAlignment="1"/>
    <xf numFmtId="3" fontId="6" fillId="0" borderId="42" xfId="6" applyNumberFormat="1" applyFont="1" applyBorder="1" applyAlignment="1">
      <alignment horizontal="right"/>
    </xf>
    <xf numFmtId="3" fontId="6" fillId="0" borderId="34" xfId="6" applyNumberFormat="1" applyFont="1" applyBorder="1" applyAlignment="1">
      <alignment horizontal="right"/>
    </xf>
    <xf numFmtId="3" fontId="23" fillId="0" borderId="19" xfId="6" applyNumberFormat="1" applyFont="1" applyFill="1" applyBorder="1" applyAlignment="1">
      <alignment horizontal="right"/>
    </xf>
    <xf numFmtId="3" fontId="6" fillId="0" borderId="41" xfId="6" applyNumberFormat="1" applyFont="1" applyFill="1" applyBorder="1" applyAlignment="1">
      <alignment horizontal="right"/>
    </xf>
    <xf numFmtId="3" fontId="1" fillId="3" borderId="73" xfId="1" applyNumberFormat="1" applyFont="1" applyFill="1" applyBorder="1" applyAlignment="1"/>
    <xf numFmtId="3" fontId="6" fillId="0" borderId="39" xfId="9" applyNumberFormat="1" applyFont="1" applyFill="1" applyBorder="1" applyAlignment="1">
      <alignment horizontal="right"/>
    </xf>
    <xf numFmtId="3" fontId="6" fillId="0" borderId="72" xfId="6" applyNumberFormat="1" applyFont="1" applyFill="1" applyBorder="1" applyAlignment="1">
      <alignment horizontal="right"/>
    </xf>
    <xf numFmtId="3" fontId="1" fillId="0" borderId="39" xfId="3" applyNumberFormat="1" applyFont="1" applyFill="1" applyBorder="1" applyAlignment="1"/>
    <xf numFmtId="3" fontId="6" fillId="0" borderId="39" xfId="0" applyNumberFormat="1" applyFont="1" applyFill="1" applyBorder="1" applyAlignment="1">
      <alignment horizontal="right"/>
    </xf>
    <xf numFmtId="3" fontId="23" fillId="0" borderId="41" xfId="0" applyNumberFormat="1" applyFont="1" applyFill="1" applyBorder="1" applyAlignment="1">
      <alignment horizontal="right"/>
    </xf>
    <xf numFmtId="3" fontId="1" fillId="0" borderId="39" xfId="1" applyNumberFormat="1" applyFont="1" applyFill="1" applyBorder="1"/>
    <xf numFmtId="3" fontId="1" fillId="0" borderId="34" xfId="1" applyNumberFormat="1" applyFont="1" applyFill="1" applyBorder="1"/>
    <xf numFmtId="3" fontId="1" fillId="0" borderId="41" xfId="1" applyNumberFormat="1" applyFont="1" applyFill="1" applyBorder="1"/>
    <xf numFmtId="3" fontId="1" fillId="0" borderId="80" xfId="0" applyNumberFormat="1" applyFont="1" applyFill="1" applyBorder="1" applyAlignment="1"/>
    <xf numFmtId="3" fontId="3" fillId="3" borderId="33" xfId="1" applyNumberFormat="1" applyFont="1" applyFill="1" applyBorder="1" applyAlignment="1"/>
    <xf numFmtId="3" fontId="6" fillId="0" borderId="34" xfId="6" applyNumberFormat="1" applyFont="1" applyFill="1" applyBorder="1" applyAlignment="1">
      <alignment horizontal="right" wrapText="1"/>
    </xf>
    <xf numFmtId="3" fontId="6" fillId="0" borderId="80" xfId="6" applyNumberFormat="1" applyFont="1" applyFill="1" applyBorder="1" applyAlignment="1">
      <alignment horizontal="right"/>
    </xf>
    <xf numFmtId="3" fontId="23" fillId="0" borderId="39" xfId="9" applyNumberFormat="1" applyFont="1" applyFill="1" applyBorder="1" applyAlignment="1">
      <alignment horizontal="right"/>
    </xf>
    <xf numFmtId="3" fontId="6" fillId="0" borderId="34" xfId="9" applyNumberFormat="1" applyFont="1" applyFill="1" applyBorder="1" applyAlignment="1">
      <alignment horizontal="right"/>
    </xf>
    <xf numFmtId="3" fontId="23" fillId="0" borderId="72" xfId="9" applyNumberFormat="1" applyFont="1" applyFill="1" applyBorder="1" applyAlignment="1">
      <alignment horizontal="right"/>
    </xf>
    <xf numFmtId="3" fontId="3" fillId="4" borderId="33" xfId="2" applyNumberFormat="1" applyFont="1" applyFill="1" applyBorder="1" applyAlignment="1"/>
    <xf numFmtId="3" fontId="3" fillId="4" borderId="41" xfId="2" applyNumberFormat="1" applyFont="1" applyFill="1" applyBorder="1" applyAlignment="1"/>
    <xf numFmtId="3" fontId="6" fillId="0" borderId="42" xfId="9" applyNumberFormat="1" applyFont="1" applyFill="1" applyBorder="1" applyAlignment="1">
      <alignment horizontal="right"/>
    </xf>
    <xf numFmtId="3" fontId="6" fillId="0" borderId="72" xfId="9" applyNumberFormat="1" applyFont="1" applyFill="1" applyBorder="1" applyAlignment="1">
      <alignment horizontal="right"/>
    </xf>
    <xf numFmtId="3" fontId="3" fillId="4" borderId="41" xfId="1" applyNumberFormat="1" applyFont="1" applyFill="1" applyBorder="1" applyAlignment="1"/>
    <xf numFmtId="3" fontId="36" fillId="0" borderId="34" xfId="1" applyNumberFormat="1" applyFont="1" applyFill="1" applyBorder="1" applyAlignment="1"/>
    <xf numFmtId="3" fontId="21" fillId="0" borderId="34" xfId="1" applyNumberFormat="1" applyFont="1" applyFill="1" applyBorder="1" applyAlignment="1"/>
    <xf numFmtId="3" fontId="1" fillId="2" borderId="72" xfId="1" applyNumberFormat="1" applyFont="1" applyFill="1" applyBorder="1" applyAlignment="1"/>
    <xf numFmtId="3" fontId="21" fillId="0" borderId="32" xfId="2" applyNumberFormat="1" applyFont="1" applyFill="1" applyBorder="1" applyAlignment="1"/>
    <xf numFmtId="3" fontId="3" fillId="4" borderId="10" xfId="2" applyNumberFormat="1" applyFont="1" applyFill="1" applyBorder="1" applyAlignment="1"/>
    <xf numFmtId="3" fontId="3" fillId="4" borderId="10" xfId="1" applyNumberFormat="1" applyFont="1" applyFill="1" applyBorder="1" applyAlignment="1"/>
    <xf numFmtId="3" fontId="18" fillId="0" borderId="21" xfId="8" applyNumberFormat="1" applyFont="1" applyFill="1" applyBorder="1" applyAlignment="1">
      <alignment horizontal="left" wrapText="1"/>
    </xf>
    <xf numFmtId="3" fontId="0" fillId="0" borderId="32" xfId="8" applyNumberFormat="1" applyFont="1" applyFill="1" applyBorder="1" applyAlignment="1">
      <alignment horizontal="left" wrapText="1"/>
    </xf>
    <xf numFmtId="49" fontId="3" fillId="3" borderId="4" xfId="2" applyNumberFormat="1" applyFont="1" applyFill="1" applyBorder="1" applyAlignment="1">
      <alignment horizontal="left" wrapText="1"/>
    </xf>
    <xf numFmtId="0" fontId="1" fillId="0" borderId="60" xfId="1" applyFont="1" applyFill="1" applyBorder="1" applyAlignment="1">
      <alignment horizontal="right"/>
    </xf>
    <xf numFmtId="49" fontId="1" fillId="0" borderId="70" xfId="2" applyNumberFormat="1" applyFont="1" applyFill="1" applyBorder="1" applyAlignment="1">
      <alignment horizontal="center"/>
    </xf>
    <xf numFmtId="49" fontId="1" fillId="0" borderId="77" xfId="2" applyNumberFormat="1" applyFont="1" applyFill="1" applyBorder="1" applyAlignment="1">
      <alignment horizontal="center"/>
    </xf>
    <xf numFmtId="3" fontId="0" fillId="0" borderId="36" xfId="2" applyNumberFormat="1" applyFont="1" applyFill="1" applyBorder="1" applyAlignment="1">
      <alignment horizontal="right"/>
    </xf>
    <xf numFmtId="3" fontId="0" fillId="0" borderId="30" xfId="2" applyNumberFormat="1" applyFont="1" applyFill="1" applyBorder="1" applyAlignment="1">
      <alignment horizontal="right"/>
    </xf>
    <xf numFmtId="3" fontId="0" fillId="0" borderId="21" xfId="2" applyNumberFormat="1" applyFont="1" applyFill="1" applyBorder="1" applyAlignment="1">
      <alignment horizontal="right"/>
    </xf>
    <xf numFmtId="0" fontId="1" fillId="0" borderId="59" xfId="0" applyFont="1" applyFill="1" applyBorder="1" applyAlignment="1"/>
    <xf numFmtId="3" fontId="1" fillId="0" borderId="58" xfId="2" applyNumberFormat="1" applyFont="1" applyFill="1" applyBorder="1" applyAlignment="1"/>
    <xf numFmtId="49" fontId="1" fillId="0" borderId="8" xfId="2" applyNumberFormat="1" applyFont="1" applyFill="1" applyBorder="1" applyAlignment="1">
      <alignment horizontal="center"/>
    </xf>
    <xf numFmtId="0" fontId="0" fillId="0" borderId="58" xfId="0" applyFont="1" applyFill="1" applyBorder="1" applyAlignment="1">
      <alignment horizontal="left"/>
    </xf>
    <xf numFmtId="49" fontId="1" fillId="0" borderId="31" xfId="2" applyNumberFormat="1" applyFont="1" applyFill="1" applyBorder="1" applyAlignment="1">
      <alignment horizontal="right"/>
    </xf>
    <xf numFmtId="49" fontId="1" fillId="0" borderId="58" xfId="2" applyNumberFormat="1" applyFont="1" applyFill="1" applyBorder="1" applyAlignment="1">
      <alignment horizontal="right"/>
    </xf>
    <xf numFmtId="49" fontId="1" fillId="0" borderId="10" xfId="2" applyNumberFormat="1" applyFont="1" applyFill="1" applyBorder="1" applyAlignment="1">
      <alignment horizontal="left" wrapText="1"/>
    </xf>
    <xf numFmtId="0" fontId="24" fillId="0" borderId="55" xfId="0" applyFont="1" applyFill="1" applyBorder="1" applyAlignment="1">
      <alignment horizontal="center"/>
    </xf>
    <xf numFmtId="4" fontId="23" fillId="0" borderId="67" xfId="6" applyNumberFormat="1" applyFont="1" applyFill="1" applyBorder="1" applyAlignment="1">
      <alignment horizontal="left"/>
    </xf>
    <xf numFmtId="0" fontId="24" fillId="0" borderId="61" xfId="0" applyFont="1" applyFill="1" applyBorder="1" applyAlignment="1">
      <alignment horizontal="center"/>
    </xf>
    <xf numFmtId="0" fontId="25" fillId="0" borderId="69" xfId="0" applyFont="1" applyFill="1" applyBorder="1" applyAlignment="1">
      <alignment horizontal="center"/>
    </xf>
    <xf numFmtId="4" fontId="23" fillId="0" borderId="69" xfId="6" applyNumberFormat="1" applyFont="1" applyFill="1" applyBorder="1" applyAlignment="1">
      <alignment horizontal="left"/>
    </xf>
    <xf numFmtId="3" fontId="25" fillId="0" borderId="69" xfId="2" applyNumberFormat="1" applyFont="1" applyFill="1" applyBorder="1" applyAlignment="1"/>
    <xf numFmtId="3" fontId="23" fillId="0" borderId="32" xfId="9" applyNumberFormat="1" applyFont="1" applyFill="1" applyBorder="1" applyAlignment="1">
      <alignment horizontal="right"/>
    </xf>
    <xf numFmtId="3" fontId="21" fillId="0" borderId="61" xfId="1" applyNumberFormat="1" applyFont="1" applyFill="1" applyBorder="1" applyAlignment="1"/>
    <xf numFmtId="0" fontId="21" fillId="0" borderId="72" xfId="2" applyFont="1" applyFill="1" applyBorder="1" applyAlignment="1"/>
    <xf numFmtId="0" fontId="0" fillId="0" borderId="59" xfId="0" applyFont="1" applyFill="1" applyBorder="1"/>
    <xf numFmtId="3" fontId="1" fillId="0" borderId="59" xfId="3" applyNumberFormat="1" applyFont="1" applyFill="1" applyBorder="1" applyAlignment="1"/>
    <xf numFmtId="3" fontId="1" fillId="0" borderId="40" xfId="3" applyNumberFormat="1" applyFont="1" applyFill="1" applyBorder="1" applyAlignment="1"/>
    <xf numFmtId="3" fontId="1" fillId="0" borderId="10" xfId="3" applyNumberFormat="1" applyFont="1" applyFill="1" applyBorder="1" applyAlignment="1"/>
    <xf numFmtId="3" fontId="1" fillId="0" borderId="41" xfId="3" applyNumberFormat="1" applyFont="1" applyFill="1" applyBorder="1" applyAlignment="1"/>
    <xf numFmtId="3" fontId="1" fillId="0" borderId="58" xfId="3" applyNumberFormat="1" applyFont="1" applyFill="1" applyBorder="1" applyAlignment="1"/>
    <xf numFmtId="49" fontId="0" fillId="0" borderId="31" xfId="2" applyNumberFormat="1" applyFont="1" applyFill="1" applyBorder="1" applyAlignment="1">
      <alignment horizontal="center"/>
    </xf>
    <xf numFmtId="49" fontId="0" fillId="0" borderId="40" xfId="2" applyNumberFormat="1" applyFont="1" applyFill="1" applyBorder="1" applyAlignment="1">
      <alignment horizontal="center"/>
    </xf>
    <xf numFmtId="49" fontId="1" fillId="0" borderId="60" xfId="0" applyNumberFormat="1" applyFont="1" applyFill="1" applyBorder="1" applyAlignment="1">
      <alignment horizontal="right"/>
    </xf>
    <xf numFmtId="0" fontId="6" fillId="0" borderId="69" xfId="7" applyFont="1" applyFill="1" applyBorder="1" applyAlignment="1">
      <alignment wrapText="1"/>
    </xf>
    <xf numFmtId="3" fontId="1" fillId="0" borderId="32" xfId="8" applyNumberFormat="1" applyFont="1" applyFill="1" applyBorder="1" applyAlignment="1">
      <alignment horizontal="left" wrapText="1"/>
    </xf>
    <xf numFmtId="49" fontId="1" fillId="0" borderId="23" xfId="2" applyNumberFormat="1" applyFont="1" applyFill="1" applyBorder="1" applyAlignment="1">
      <alignment horizontal="left"/>
    </xf>
    <xf numFmtId="0" fontId="2" fillId="6" borderId="0" xfId="1" applyFont="1" applyFill="1" applyAlignment="1"/>
    <xf numFmtId="4" fontId="1" fillId="6" borderId="0" xfId="1" applyNumberFormat="1" applyFont="1" applyFill="1"/>
    <xf numFmtId="0" fontId="1" fillId="6" borderId="0" xfId="1" applyFont="1" applyFill="1"/>
    <xf numFmtId="0" fontId="1" fillId="6" borderId="0" xfId="1" applyFont="1" applyFill="1" applyAlignment="1">
      <alignment horizontal="center"/>
    </xf>
    <xf numFmtId="0" fontId="1" fillId="6" borderId="0" xfId="1" applyFont="1" applyFill="1" applyAlignment="1">
      <alignment horizontal="left"/>
    </xf>
    <xf numFmtId="3" fontId="1" fillId="2" borderId="27" xfId="1" applyNumberFormat="1" applyFont="1" applyFill="1" applyBorder="1" applyAlignment="1">
      <alignment horizontal="right"/>
    </xf>
    <xf numFmtId="3" fontId="1" fillId="2" borderId="21" xfId="1" applyNumberFormat="1" applyFont="1" applyFill="1" applyBorder="1" applyAlignment="1">
      <alignment horizontal="right"/>
    </xf>
    <xf numFmtId="3" fontId="1" fillId="2" borderId="25" xfId="1" applyNumberFormat="1" applyFont="1" applyFill="1" applyBorder="1" applyAlignment="1">
      <alignment horizontal="right"/>
    </xf>
    <xf numFmtId="3" fontId="1" fillId="2" borderId="24" xfId="1" applyNumberFormat="1" applyFont="1" applyFill="1" applyBorder="1" applyAlignment="1">
      <alignment horizontal="right"/>
    </xf>
    <xf numFmtId="3" fontId="1" fillId="2" borderId="14" xfId="1" applyNumberFormat="1" applyFont="1" applyFill="1" applyBorder="1" applyAlignment="1">
      <alignment horizontal="right"/>
    </xf>
    <xf numFmtId="164" fontId="1" fillId="0" borderId="28" xfId="1" applyNumberFormat="1" applyFont="1" applyBorder="1" applyAlignment="1">
      <alignment horizontal="right"/>
    </xf>
    <xf numFmtId="164" fontId="1" fillId="0" borderId="17" xfId="1" applyNumberFormat="1" applyFont="1" applyBorder="1" applyAlignment="1">
      <alignment horizontal="right"/>
    </xf>
    <xf numFmtId="164" fontId="1" fillId="0" borderId="29" xfId="1" applyNumberFormat="1" applyFont="1" applyBorder="1" applyAlignment="1">
      <alignment horizontal="right"/>
    </xf>
    <xf numFmtId="164" fontId="1" fillId="0" borderId="30" xfId="1" applyNumberFormat="1" applyFont="1" applyBorder="1" applyAlignment="1">
      <alignment horizontal="right"/>
    </xf>
    <xf numFmtId="3" fontId="1" fillId="2" borderId="10" xfId="1" applyNumberFormat="1" applyFont="1" applyFill="1" applyBorder="1" applyAlignment="1">
      <alignment horizontal="right"/>
    </xf>
    <xf numFmtId="164" fontId="1" fillId="0" borderId="31" xfId="1" applyNumberFormat="1" applyFont="1" applyBorder="1" applyAlignment="1">
      <alignment horizontal="right"/>
    </xf>
    <xf numFmtId="164" fontId="1" fillId="0" borderId="40" xfId="1" applyNumberFormat="1" applyFont="1" applyBorder="1" applyAlignment="1">
      <alignment horizontal="right"/>
    </xf>
    <xf numFmtId="0" fontId="2" fillId="6" borderId="0" xfId="1" applyFont="1" applyFill="1" applyAlignment="1">
      <alignment horizontal="center"/>
    </xf>
    <xf numFmtId="0" fontId="2" fillId="6" borderId="0" xfId="1" applyFont="1" applyFill="1" applyAlignment="1"/>
    <xf numFmtId="0" fontId="3" fillId="0" borderId="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3" fontId="1" fillId="0" borderId="25" xfId="1" applyNumberFormat="1" applyFont="1" applyFill="1" applyBorder="1" applyAlignment="1">
      <alignment horizontal="right"/>
    </xf>
    <xf numFmtId="3" fontId="1" fillId="0" borderId="21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4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3" borderId="74" xfId="0" applyFont="1" applyFill="1" applyBorder="1" applyAlignment="1">
      <alignment horizontal="left"/>
    </xf>
    <xf numFmtId="0" fontId="35" fillId="3" borderId="8" xfId="4" applyFont="1" applyFill="1" applyBorder="1" applyAlignment="1">
      <alignment horizontal="left"/>
    </xf>
    <xf numFmtId="0" fontId="35" fillId="3" borderId="41" xfId="4" applyFont="1" applyFill="1" applyBorder="1" applyAlignment="1">
      <alignment horizontal="left"/>
    </xf>
    <xf numFmtId="0" fontId="35" fillId="3" borderId="12" xfId="4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3" fontId="3" fillId="0" borderId="28" xfId="2" applyNumberFormat="1" applyFont="1" applyBorder="1" applyAlignment="1">
      <alignment horizontal="center" vertical="center"/>
    </xf>
    <xf numFmtId="3" fontId="3" fillId="0" borderId="31" xfId="2" applyNumberFormat="1" applyFont="1" applyBorder="1" applyAlignment="1">
      <alignment horizontal="center" vertical="center"/>
    </xf>
    <xf numFmtId="3" fontId="3" fillId="0" borderId="53" xfId="2" applyNumberFormat="1" applyFont="1" applyBorder="1" applyAlignment="1">
      <alignment horizontal="center"/>
    </xf>
    <xf numFmtId="3" fontId="3" fillId="0" borderId="34" xfId="2" applyNumberFormat="1" applyFont="1" applyBorder="1" applyAlignment="1">
      <alignment horizontal="center"/>
    </xf>
    <xf numFmtId="3" fontId="3" fillId="0" borderId="54" xfId="2" applyNumberFormat="1" applyFont="1" applyBorder="1" applyAlignment="1">
      <alignment horizontal="center"/>
    </xf>
    <xf numFmtId="0" fontId="3" fillId="0" borderId="56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0" fontId="14" fillId="4" borderId="3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1" fillId="2" borderId="0" xfId="3" applyFont="1" applyFill="1" applyBorder="1" applyAlignment="1">
      <alignment horizontal="center"/>
    </xf>
    <xf numFmtId="3" fontId="3" fillId="0" borderId="15" xfId="2" applyNumberFormat="1" applyFont="1" applyBorder="1" applyAlignment="1">
      <alignment horizontal="center"/>
    </xf>
    <xf numFmtId="3" fontId="3" fillId="0" borderId="42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11">
    <cellStyle name="Normální" xfId="0" builtinId="0"/>
    <cellStyle name="Normální 2" xfId="10"/>
    <cellStyle name="Normální 3" xfId="6"/>
    <cellStyle name="normální_2007 - 1" xfId="5"/>
    <cellStyle name="normální_2008 - 12" xfId="9"/>
    <cellStyle name="normální_Navrh IR2009 - 21_10_2008" xfId="7"/>
    <cellStyle name="normální_OVaK" xfId="8"/>
    <cellStyle name="normální_pl - 2003" xfId="1"/>
    <cellStyle name="normální_pl2002" xfId="3"/>
    <cellStyle name="normální_ROZPOČET 2008 - BAR" xfId="4"/>
    <cellStyle name="normální_Seši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Z183"/>
  <sheetViews>
    <sheetView tabSelected="1" zoomScale="115" zoomScaleNormal="115" workbookViewId="0">
      <selection sqref="A1:F1"/>
    </sheetView>
  </sheetViews>
  <sheetFormatPr defaultRowHeight="12.75" x14ac:dyDescent="0.2"/>
  <cols>
    <col min="1" max="1" width="52" style="113" customWidth="1"/>
    <col min="2" max="3" width="10.7109375" style="111" customWidth="1"/>
    <col min="4" max="4" width="10.85546875" style="111" bestFit="1" customWidth="1"/>
    <col min="5" max="5" width="8" style="111" customWidth="1"/>
    <col min="6" max="6" width="6.7109375" style="8" customWidth="1"/>
    <col min="7" max="129" width="9.140625" style="8"/>
    <col min="130" max="16384" width="9.140625" style="112"/>
  </cols>
  <sheetData>
    <row r="1" spans="1:130" s="1130" customFormat="1" ht="23.25" customHeight="1" x14ac:dyDescent="0.25">
      <c r="A1" s="1145" t="s">
        <v>0</v>
      </c>
      <c r="B1" s="1145"/>
      <c r="C1" s="1145"/>
      <c r="D1" s="1145"/>
      <c r="E1" s="1145"/>
      <c r="F1" s="1145"/>
      <c r="G1" s="1128"/>
      <c r="H1" s="1129"/>
    </row>
    <row r="2" spans="1:130" s="1130" customFormat="1" ht="18.75" customHeight="1" x14ac:dyDescent="0.25">
      <c r="A2" s="1146" t="s">
        <v>897</v>
      </c>
      <c r="B2" s="1146"/>
      <c r="C2" s="1146"/>
      <c r="D2" s="1146"/>
      <c r="E2" s="1146"/>
      <c r="F2" s="1146"/>
      <c r="H2" s="1129"/>
    </row>
    <row r="3" spans="1:130" s="1130" customFormat="1" ht="31.5" customHeight="1" thickBot="1" x14ac:dyDescent="0.25">
      <c r="E3" s="1131" t="s">
        <v>1</v>
      </c>
      <c r="F3" s="1132"/>
      <c r="H3" s="1129"/>
    </row>
    <row r="4" spans="1:130" s="8" customFormat="1" ht="17.25" customHeight="1" thickBot="1" x14ac:dyDescent="0.25">
      <c r="A4" s="3" t="s">
        <v>2</v>
      </c>
      <c r="B4" s="4" t="s">
        <v>3</v>
      </c>
      <c r="C4" s="5"/>
      <c r="D4" s="1147" t="s">
        <v>4</v>
      </c>
      <c r="E4" s="6" t="s">
        <v>5</v>
      </c>
      <c r="F4" s="7"/>
    </row>
    <row r="5" spans="1:130" s="8" customFormat="1" ht="17.25" customHeight="1" thickBot="1" x14ac:dyDescent="0.25">
      <c r="A5" s="9" t="s">
        <v>6</v>
      </c>
      <c r="B5" s="10" t="s">
        <v>7</v>
      </c>
      <c r="C5" s="11" t="s">
        <v>8</v>
      </c>
      <c r="D5" s="1148"/>
      <c r="E5" s="12" t="s">
        <v>9</v>
      </c>
      <c r="F5" s="13" t="s">
        <v>10</v>
      </c>
    </row>
    <row r="6" spans="1:130" s="20" customFormat="1" ht="18.75" customHeight="1" thickBot="1" x14ac:dyDescent="0.25">
      <c r="A6" s="14" t="s">
        <v>11</v>
      </c>
      <c r="B6" s="15">
        <f>SUM(B7:B15)</f>
        <v>799387</v>
      </c>
      <c r="C6" s="16">
        <f>SUM(C7:C15)</f>
        <v>792798</v>
      </c>
      <c r="D6" s="15">
        <f>SUM(D7:D15)</f>
        <v>672127</v>
      </c>
      <c r="E6" s="17">
        <f t="shared" ref="E6:E13" si="0">(D6/B6)*100</f>
        <v>84.080301531048164</v>
      </c>
      <c r="F6" s="18">
        <f t="shared" ref="F6:F15" si="1">(D6/C6)*100</f>
        <v>84.779098837282646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</row>
    <row r="7" spans="1:130" s="27" customFormat="1" ht="18" customHeight="1" x14ac:dyDescent="0.2">
      <c r="A7" s="21" t="s">
        <v>12</v>
      </c>
      <c r="B7" s="22">
        <v>83129</v>
      </c>
      <c r="C7" s="23">
        <v>141037</v>
      </c>
      <c r="D7" s="23">
        <v>125203</v>
      </c>
      <c r="E7" s="24">
        <f t="shared" si="0"/>
        <v>150.61290283775818</v>
      </c>
      <c r="F7" s="25">
        <f t="shared" si="1"/>
        <v>88.773158816480773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26"/>
    </row>
    <row r="8" spans="1:130" s="27" customFormat="1" ht="18" customHeight="1" x14ac:dyDescent="0.2">
      <c r="A8" s="21" t="s">
        <v>13</v>
      </c>
      <c r="B8" s="28">
        <v>71693</v>
      </c>
      <c r="C8" s="29">
        <v>104089</v>
      </c>
      <c r="D8" s="29">
        <v>90619</v>
      </c>
      <c r="E8" s="24">
        <f t="shared" si="0"/>
        <v>126.39867211582721</v>
      </c>
      <c r="F8" s="30">
        <f t="shared" si="1"/>
        <v>87.059151303211678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26"/>
    </row>
    <row r="9" spans="1:130" s="27" customFormat="1" ht="18" customHeight="1" x14ac:dyDescent="0.2">
      <c r="A9" s="31" t="s">
        <v>14</v>
      </c>
      <c r="B9" s="32">
        <v>127059</v>
      </c>
      <c r="C9" s="32">
        <v>175920</v>
      </c>
      <c r="D9" s="29">
        <v>142531</v>
      </c>
      <c r="E9" s="24">
        <f t="shared" si="0"/>
        <v>112.1770201245091</v>
      </c>
      <c r="F9" s="30">
        <f t="shared" si="1"/>
        <v>81.020350159163257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26"/>
    </row>
    <row r="10" spans="1:130" s="27" customFormat="1" ht="18" customHeight="1" x14ac:dyDescent="0.2">
      <c r="A10" s="33" t="s">
        <v>15</v>
      </c>
      <c r="B10" s="34">
        <v>2146</v>
      </c>
      <c r="C10" s="35">
        <v>311</v>
      </c>
      <c r="D10" s="29">
        <v>311</v>
      </c>
      <c r="E10" s="24">
        <f t="shared" si="0"/>
        <v>14.492078285181734</v>
      </c>
      <c r="F10" s="30">
        <f t="shared" si="1"/>
        <v>100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26"/>
    </row>
    <row r="11" spans="1:130" s="27" customFormat="1" ht="18" customHeight="1" x14ac:dyDescent="0.2">
      <c r="A11" s="33" t="s">
        <v>16</v>
      </c>
      <c r="B11" s="36">
        <v>3500</v>
      </c>
      <c r="C11" s="37">
        <v>0</v>
      </c>
      <c r="D11" s="29">
        <v>0</v>
      </c>
      <c r="E11" s="24">
        <f t="shared" si="0"/>
        <v>0</v>
      </c>
      <c r="F11" s="38" t="s">
        <v>17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26"/>
    </row>
    <row r="12" spans="1:130" s="27" customFormat="1" ht="18" customHeight="1" x14ac:dyDescent="0.2">
      <c r="A12" s="39" t="s">
        <v>18</v>
      </c>
      <c r="B12" s="40">
        <v>72625</v>
      </c>
      <c r="C12" s="41">
        <v>60219</v>
      </c>
      <c r="D12" s="29">
        <v>46855</v>
      </c>
      <c r="E12" s="42">
        <f t="shared" si="0"/>
        <v>64.516351118760767</v>
      </c>
      <c r="F12" s="30">
        <f t="shared" si="1"/>
        <v>77.807668675999267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26"/>
    </row>
    <row r="13" spans="1:130" s="27" customFormat="1" ht="18" customHeight="1" x14ac:dyDescent="0.2">
      <c r="A13" s="43" t="s">
        <v>19</v>
      </c>
      <c r="B13" s="1135">
        <v>438827</v>
      </c>
      <c r="C13" s="1135">
        <v>311176</v>
      </c>
      <c r="D13" s="1149">
        <v>266562</v>
      </c>
      <c r="E13" s="1138">
        <f t="shared" si="0"/>
        <v>60.744211272323724</v>
      </c>
      <c r="F13" s="1140">
        <f t="shared" si="1"/>
        <v>85.662776049566801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26"/>
    </row>
    <row r="14" spans="1:130" s="27" customFormat="1" ht="12" customHeight="1" x14ac:dyDescent="0.2">
      <c r="A14" s="21" t="s">
        <v>20</v>
      </c>
      <c r="B14" s="1134"/>
      <c r="C14" s="1134"/>
      <c r="D14" s="1150"/>
      <c r="E14" s="1139"/>
      <c r="F14" s="114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26"/>
    </row>
    <row r="15" spans="1:130" s="50" customFormat="1" ht="18.95" customHeight="1" thickBot="1" x14ac:dyDescent="0.25">
      <c r="A15" s="44" t="s">
        <v>21</v>
      </c>
      <c r="B15" s="45">
        <v>408</v>
      </c>
      <c r="C15" s="46">
        <v>46</v>
      </c>
      <c r="D15" s="46">
        <v>46</v>
      </c>
      <c r="E15" s="47">
        <f>(D15/B15)*100</f>
        <v>11.274509803921569</v>
      </c>
      <c r="F15" s="30">
        <f t="shared" si="1"/>
        <v>100</v>
      </c>
      <c r="G15" s="8"/>
      <c r="H15" s="8"/>
      <c r="I15" s="8"/>
      <c r="J15" s="8"/>
      <c r="K15" s="8"/>
      <c r="L15" s="8"/>
      <c r="M15" s="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9"/>
    </row>
    <row r="16" spans="1:130" s="55" customFormat="1" ht="18.75" customHeight="1" thickBot="1" x14ac:dyDescent="0.25">
      <c r="A16" s="51" t="s">
        <v>22</v>
      </c>
      <c r="B16" s="15">
        <f>SUM(B17:B30)</f>
        <v>222159</v>
      </c>
      <c r="C16" s="15">
        <f>SUM(C17:C30)</f>
        <v>269178</v>
      </c>
      <c r="D16" s="52">
        <f>SUM(D17:D30)</f>
        <v>257399</v>
      </c>
      <c r="E16" s="17">
        <f>(D16/B16)*100</f>
        <v>115.86251288491576</v>
      </c>
      <c r="F16" s="18">
        <f>(D16/C16)*100</f>
        <v>95.624085177837713</v>
      </c>
      <c r="G16" s="8"/>
      <c r="H16" s="8"/>
      <c r="I16" s="8"/>
      <c r="J16" s="8"/>
      <c r="K16" s="8"/>
      <c r="L16" s="8"/>
      <c r="M16" s="8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4"/>
    </row>
    <row r="17" spans="1:130" s="27" customFormat="1" ht="18" customHeight="1" x14ac:dyDescent="0.2">
      <c r="A17" s="56" t="s">
        <v>23</v>
      </c>
      <c r="B17" s="29">
        <v>0</v>
      </c>
      <c r="C17" s="29">
        <v>149</v>
      </c>
      <c r="D17" s="57">
        <v>148</v>
      </c>
      <c r="E17" s="58" t="s">
        <v>17</v>
      </c>
      <c r="F17" s="59">
        <f>(D17/C17)*100</f>
        <v>99.328859060402692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26"/>
    </row>
    <row r="18" spans="1:130" s="27" customFormat="1" ht="18" customHeight="1" x14ac:dyDescent="0.2">
      <c r="A18" s="56" t="s">
        <v>24</v>
      </c>
      <c r="B18" s="29">
        <v>11988</v>
      </c>
      <c r="C18" s="29">
        <v>24439</v>
      </c>
      <c r="D18" s="57">
        <v>24391</v>
      </c>
      <c r="E18" s="60">
        <f>(D18/B18)*100</f>
        <v>203.4617951284618</v>
      </c>
      <c r="F18" s="59">
        <f>(D18/C18)*100</f>
        <v>99.803592618355907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26"/>
    </row>
    <row r="19" spans="1:130" s="27" customFormat="1" ht="18" customHeight="1" x14ac:dyDescent="0.2">
      <c r="A19" s="31" t="s">
        <v>25</v>
      </c>
      <c r="B19" s="61">
        <v>8461</v>
      </c>
      <c r="C19" s="61">
        <v>11461</v>
      </c>
      <c r="D19" s="62">
        <v>10735</v>
      </c>
      <c r="E19" s="60">
        <f t="shared" ref="E19:E29" si="2">(D19/B19)*100</f>
        <v>126.87625576173029</v>
      </c>
      <c r="F19" s="63">
        <f t="shared" ref="F19:F29" si="3">(D19/C19)*100</f>
        <v>93.665474216909516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26"/>
    </row>
    <row r="20" spans="1:130" s="27" customFormat="1" ht="18" customHeight="1" x14ac:dyDescent="0.2">
      <c r="A20" s="33" t="s">
        <v>26</v>
      </c>
      <c r="B20" s="35">
        <v>2500</v>
      </c>
      <c r="C20" s="35">
        <v>1000</v>
      </c>
      <c r="D20" s="62">
        <v>999</v>
      </c>
      <c r="E20" s="60">
        <f t="shared" si="2"/>
        <v>39.96</v>
      </c>
      <c r="F20" s="63">
        <f t="shared" si="3"/>
        <v>99.9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26"/>
    </row>
    <row r="21" spans="1:130" s="27" customFormat="1" ht="18" customHeight="1" x14ac:dyDescent="0.2">
      <c r="A21" s="33" t="s">
        <v>27</v>
      </c>
      <c r="B21" s="35">
        <v>1500</v>
      </c>
      <c r="C21" s="35">
        <v>1500</v>
      </c>
      <c r="D21" s="62">
        <v>1137</v>
      </c>
      <c r="E21" s="60">
        <f t="shared" si="2"/>
        <v>75.8</v>
      </c>
      <c r="F21" s="63">
        <f t="shared" si="3"/>
        <v>75.8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26"/>
    </row>
    <row r="22" spans="1:130" s="27" customFormat="1" ht="18" customHeight="1" x14ac:dyDescent="0.2">
      <c r="A22" s="56" t="s">
        <v>28</v>
      </c>
      <c r="B22" s="64">
        <v>93099</v>
      </c>
      <c r="C22" s="64">
        <v>115090</v>
      </c>
      <c r="D22" s="62">
        <v>107547</v>
      </c>
      <c r="E22" s="65">
        <f t="shared" si="2"/>
        <v>115.51896368382044</v>
      </c>
      <c r="F22" s="63">
        <f t="shared" si="3"/>
        <v>93.445998783560697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26"/>
    </row>
    <row r="23" spans="1:130" s="68" customFormat="1" ht="18" customHeight="1" x14ac:dyDescent="0.2">
      <c r="A23" s="56" t="s">
        <v>29</v>
      </c>
      <c r="B23" s="64">
        <v>700</v>
      </c>
      <c r="C23" s="64">
        <v>0</v>
      </c>
      <c r="D23" s="62">
        <v>0</v>
      </c>
      <c r="E23" s="65">
        <f t="shared" si="2"/>
        <v>0</v>
      </c>
      <c r="F23" s="66" t="s">
        <v>17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67"/>
    </row>
    <row r="24" spans="1:130" s="68" customFormat="1" ht="18" customHeight="1" x14ac:dyDescent="0.2">
      <c r="A24" s="33" t="s">
        <v>30</v>
      </c>
      <c r="B24" s="64">
        <v>959</v>
      </c>
      <c r="C24" s="64">
        <v>1908</v>
      </c>
      <c r="D24" s="62">
        <v>1907</v>
      </c>
      <c r="E24" s="65">
        <f t="shared" si="2"/>
        <v>198.85297184567256</v>
      </c>
      <c r="F24" s="63">
        <f t="shared" si="3"/>
        <v>99.94758909853249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67"/>
    </row>
    <row r="25" spans="1:130" s="68" customFormat="1" ht="18" customHeight="1" x14ac:dyDescent="0.2">
      <c r="A25" s="69" t="s">
        <v>31</v>
      </c>
      <c r="B25" s="64">
        <v>0</v>
      </c>
      <c r="C25" s="64">
        <v>236</v>
      </c>
      <c r="D25" s="62">
        <v>236</v>
      </c>
      <c r="E25" s="70" t="s">
        <v>17</v>
      </c>
      <c r="F25" s="63">
        <f t="shared" si="3"/>
        <v>100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67"/>
    </row>
    <row r="26" spans="1:130" s="68" customFormat="1" ht="18" customHeight="1" x14ac:dyDescent="0.2">
      <c r="A26" s="56" t="s">
        <v>32</v>
      </c>
      <c r="B26" s="71">
        <v>21572</v>
      </c>
      <c r="C26" s="71">
        <v>19659</v>
      </c>
      <c r="D26" s="62">
        <v>19485</v>
      </c>
      <c r="E26" s="72">
        <f t="shared" si="2"/>
        <v>90.325421843129988</v>
      </c>
      <c r="F26" s="30">
        <f t="shared" si="3"/>
        <v>99.11490920189226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67"/>
    </row>
    <row r="27" spans="1:130" s="27" customFormat="1" ht="18" customHeight="1" x14ac:dyDescent="0.2">
      <c r="A27" s="73" t="s">
        <v>33</v>
      </c>
      <c r="B27" s="74">
        <v>60426</v>
      </c>
      <c r="C27" s="74">
        <v>71051</v>
      </c>
      <c r="D27" s="62">
        <v>68896</v>
      </c>
      <c r="E27" s="72">
        <f t="shared" si="2"/>
        <v>114.01714493760964</v>
      </c>
      <c r="F27" s="30">
        <f t="shared" si="3"/>
        <v>96.966967389621544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26"/>
    </row>
    <row r="28" spans="1:130" s="27" customFormat="1" ht="18" customHeight="1" x14ac:dyDescent="0.2">
      <c r="A28" s="75" t="s">
        <v>34</v>
      </c>
      <c r="B28" s="71">
        <v>16725</v>
      </c>
      <c r="C28" s="71">
        <v>21502</v>
      </c>
      <c r="D28" s="76">
        <v>20739</v>
      </c>
      <c r="E28" s="60">
        <f t="shared" si="2"/>
        <v>124</v>
      </c>
      <c r="F28" s="77">
        <f t="shared" si="3"/>
        <v>96.451492884382844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26"/>
    </row>
    <row r="29" spans="1:130" s="27" customFormat="1" ht="18" customHeight="1" x14ac:dyDescent="0.2">
      <c r="A29" s="78" t="s">
        <v>35</v>
      </c>
      <c r="B29" s="1133">
        <v>4229</v>
      </c>
      <c r="C29" s="1135">
        <v>1183</v>
      </c>
      <c r="D29" s="1136">
        <v>1179</v>
      </c>
      <c r="E29" s="1138">
        <f t="shared" si="2"/>
        <v>27.87893118940648</v>
      </c>
      <c r="F29" s="1140">
        <f t="shared" si="3"/>
        <v>99.661876584953518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26"/>
    </row>
    <row r="30" spans="1:130" s="27" customFormat="1" ht="12" customHeight="1" thickBot="1" x14ac:dyDescent="0.25">
      <c r="A30" s="56" t="s">
        <v>36</v>
      </c>
      <c r="B30" s="1134"/>
      <c r="C30" s="1134"/>
      <c r="D30" s="1137"/>
      <c r="E30" s="1139"/>
      <c r="F30" s="1141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26"/>
    </row>
    <row r="31" spans="1:130" s="55" customFormat="1" ht="18.75" customHeight="1" thickBot="1" x14ac:dyDescent="0.25">
      <c r="A31" s="14" t="s">
        <v>37</v>
      </c>
      <c r="B31" s="15">
        <f>SUM(B32:B34)</f>
        <v>34730</v>
      </c>
      <c r="C31" s="15">
        <f>SUM(C32:C34)</f>
        <v>31329</v>
      </c>
      <c r="D31" s="15">
        <f>SUM(D32:D34)</f>
        <v>29952</v>
      </c>
      <c r="E31" s="17">
        <f>(D31/B31)*100</f>
        <v>86.242441693060755</v>
      </c>
      <c r="F31" s="18">
        <f>(D31/C31)*100</f>
        <v>95.604711289859239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4"/>
    </row>
    <row r="32" spans="1:130" s="27" customFormat="1" ht="18" customHeight="1" x14ac:dyDescent="0.2">
      <c r="A32" s="79" t="s">
        <v>38</v>
      </c>
      <c r="B32" s="80">
        <v>0</v>
      </c>
      <c r="C32" s="80">
        <v>796</v>
      </c>
      <c r="D32" s="81">
        <v>587</v>
      </c>
      <c r="E32" s="70" t="s">
        <v>17</v>
      </c>
      <c r="F32" s="82">
        <f t="shared" ref="F32" si="4">(D32/C32)*100</f>
        <v>73.743718592964825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26"/>
    </row>
    <row r="33" spans="1:130" s="27" customFormat="1" ht="18" customHeight="1" x14ac:dyDescent="0.2">
      <c r="A33" s="39" t="s">
        <v>39</v>
      </c>
      <c r="B33" s="83"/>
      <c r="C33" s="83"/>
      <c r="D33" s="84"/>
      <c r="E33" s="85"/>
      <c r="F33" s="8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26"/>
    </row>
    <row r="34" spans="1:130" s="27" customFormat="1" ht="18" customHeight="1" thickBot="1" x14ac:dyDescent="0.25">
      <c r="A34" s="39" t="s">
        <v>40</v>
      </c>
      <c r="B34" s="83">
        <v>34730</v>
      </c>
      <c r="C34" s="83">
        <v>30533</v>
      </c>
      <c r="D34" s="84">
        <v>29365</v>
      </c>
      <c r="E34" s="87">
        <f t="shared" ref="E34:E37" si="5">(D34/B34)*100</f>
        <v>84.552260293694218</v>
      </c>
      <c r="F34" s="86">
        <f t="shared" ref="F34:F37" si="6">(D34/C34)*100</f>
        <v>96.174630727409678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26"/>
    </row>
    <row r="35" spans="1:130" s="55" customFormat="1" ht="18.75" customHeight="1" thickBot="1" x14ac:dyDescent="0.25">
      <c r="A35" s="14" t="s">
        <v>41</v>
      </c>
      <c r="B35" s="15">
        <f>SUM(B36:B37)</f>
        <v>15399</v>
      </c>
      <c r="C35" s="15">
        <f>SUM(C36:C37)</f>
        <v>2472</v>
      </c>
      <c r="D35" s="15">
        <f>SUM(D36:D37)</f>
        <v>1814</v>
      </c>
      <c r="E35" s="17">
        <f t="shared" si="5"/>
        <v>11.779985713358009</v>
      </c>
      <c r="F35" s="18">
        <f t="shared" si="6"/>
        <v>73.381877022653725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4"/>
    </row>
    <row r="36" spans="1:130" s="27" customFormat="1" ht="18" customHeight="1" x14ac:dyDescent="0.2">
      <c r="A36" s="21" t="s">
        <v>42</v>
      </c>
      <c r="B36" s="88">
        <v>4145</v>
      </c>
      <c r="C36" s="88">
        <v>324</v>
      </c>
      <c r="D36" s="89">
        <v>23</v>
      </c>
      <c r="E36" s="60">
        <f t="shared" si="5"/>
        <v>0.55488540410132692</v>
      </c>
      <c r="F36" s="77">
        <f t="shared" si="6"/>
        <v>7.098765432098765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26"/>
    </row>
    <row r="37" spans="1:130" s="27" customFormat="1" ht="18" customHeight="1" x14ac:dyDescent="0.2">
      <c r="A37" s="39" t="s">
        <v>43</v>
      </c>
      <c r="B37" s="1135">
        <v>11254</v>
      </c>
      <c r="C37" s="1135">
        <v>2148</v>
      </c>
      <c r="D37" s="1135">
        <v>1791</v>
      </c>
      <c r="E37" s="1138">
        <f t="shared" si="5"/>
        <v>15.914341567442685</v>
      </c>
      <c r="F37" s="1140">
        <f t="shared" si="6"/>
        <v>83.379888268156421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26"/>
    </row>
    <row r="38" spans="1:130" s="27" customFormat="1" ht="12" customHeight="1" thickBot="1" x14ac:dyDescent="0.25">
      <c r="A38" s="39" t="s">
        <v>44</v>
      </c>
      <c r="B38" s="1142"/>
      <c r="C38" s="1142"/>
      <c r="D38" s="1142"/>
      <c r="E38" s="1143"/>
      <c r="F38" s="1144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26"/>
    </row>
    <row r="39" spans="1:130" s="55" customFormat="1" ht="18.75" customHeight="1" thickBot="1" x14ac:dyDescent="0.25">
      <c r="A39" s="14" t="s">
        <v>45</v>
      </c>
      <c r="B39" s="15">
        <f>SUM(B40:B41)</f>
        <v>12300</v>
      </c>
      <c r="C39" s="15">
        <f>SUM(C40:C41)</f>
        <v>13062</v>
      </c>
      <c r="D39" s="90">
        <f>SUM(D40:D41)</f>
        <v>9438</v>
      </c>
      <c r="E39" s="91">
        <f>(D39/B39)*100</f>
        <v>76.731707317073173</v>
      </c>
      <c r="F39" s="92">
        <f>(D39/C39)*100</f>
        <v>72.255397335783186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4"/>
    </row>
    <row r="40" spans="1:130" s="27" customFormat="1" ht="18" customHeight="1" x14ac:dyDescent="0.2">
      <c r="A40" s="79" t="s">
        <v>46</v>
      </c>
      <c r="B40" s="93">
        <v>6300</v>
      </c>
      <c r="C40" s="93">
        <v>9631</v>
      </c>
      <c r="D40" s="94">
        <v>9438</v>
      </c>
      <c r="E40" s="95">
        <f>(D40/B40)*100</f>
        <v>149.80952380952382</v>
      </c>
      <c r="F40" s="82">
        <f>(D40/C40)*100</f>
        <v>97.996054407641992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26"/>
    </row>
    <row r="41" spans="1:130" s="27" customFormat="1" ht="18" customHeight="1" thickBot="1" x14ac:dyDescent="0.25">
      <c r="A41" s="96" t="s">
        <v>47</v>
      </c>
      <c r="B41" s="97">
        <v>6000</v>
      </c>
      <c r="C41" s="97">
        <v>3431</v>
      </c>
      <c r="D41" s="98">
        <v>0</v>
      </c>
      <c r="E41" s="99">
        <f>(D41/B41)*100</f>
        <v>0</v>
      </c>
      <c r="F41" s="77">
        <f>(D41/C41)*100</f>
        <v>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26"/>
    </row>
    <row r="42" spans="1:130" s="105" customFormat="1" ht="30" customHeight="1" thickBot="1" x14ac:dyDescent="0.35">
      <c r="A42" s="100" t="s">
        <v>48</v>
      </c>
      <c r="B42" s="101">
        <f>SUM(B6+B16+B31+B35+B39)</f>
        <v>1083975</v>
      </c>
      <c r="C42" s="102">
        <f>SUM(C6+C16+C31+C35+C39)</f>
        <v>1108839</v>
      </c>
      <c r="D42" s="102">
        <f>SUM(D6+D16+D31+D35+D39)</f>
        <v>970730</v>
      </c>
      <c r="E42" s="103">
        <f>(D42/B42)*100</f>
        <v>89.552803339560413</v>
      </c>
      <c r="F42" s="104">
        <f>(D42/C42)*100</f>
        <v>87.544720198333565</v>
      </c>
      <c r="H42" s="106"/>
    </row>
    <row r="43" spans="1:130" s="2" customFormat="1" ht="10.5" customHeight="1" thickTop="1" x14ac:dyDescent="0.2">
      <c r="A43" s="1"/>
      <c r="B43" s="1"/>
      <c r="C43" s="107"/>
      <c r="D43" s="107"/>
      <c r="E43" s="108"/>
      <c r="F43" s="108"/>
      <c r="H43" s="1"/>
    </row>
    <row r="44" spans="1:130" s="2" customFormat="1" ht="16.5" customHeight="1" x14ac:dyDescent="0.2">
      <c r="A44" s="109"/>
      <c r="B44" s="1"/>
      <c r="C44" s="1"/>
      <c r="D44" s="1"/>
      <c r="E44" s="1"/>
      <c r="F44" s="1"/>
      <c r="G44" s="1"/>
      <c r="H44" s="1"/>
    </row>
    <row r="45" spans="1:130" x14ac:dyDescent="0.2">
      <c r="A45" s="1"/>
      <c r="B45" s="1"/>
      <c r="C45" s="110"/>
      <c r="D45" s="110"/>
    </row>
    <row r="46" spans="1:130" x14ac:dyDescent="0.2">
      <c r="B46" s="1"/>
    </row>
    <row r="47" spans="1:130" x14ac:dyDescent="0.2">
      <c r="A47" s="1"/>
      <c r="B47" s="1"/>
    </row>
    <row r="48" spans="1:130" x14ac:dyDescent="0.2">
      <c r="A48" s="1"/>
      <c r="B48" s="1"/>
    </row>
    <row r="49" spans="1:130" x14ac:dyDescent="0.2">
      <c r="A49" s="111"/>
    </row>
    <row r="50" spans="1:130" x14ac:dyDescent="0.2">
      <c r="A50" s="111"/>
    </row>
    <row r="51" spans="1:130" s="111" customFormat="1" x14ac:dyDescent="0.2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112"/>
    </row>
    <row r="52" spans="1:130" s="111" customFormat="1" x14ac:dyDescent="0.2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112"/>
    </row>
    <row r="53" spans="1:130" s="111" customFormat="1" x14ac:dyDescent="0.2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112"/>
    </row>
    <row r="54" spans="1:130" s="111" customFormat="1" x14ac:dyDescent="0.2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112"/>
    </row>
    <row r="55" spans="1:130" s="111" customFormat="1" x14ac:dyDescent="0.2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112"/>
    </row>
    <row r="56" spans="1:130" s="111" customFormat="1" x14ac:dyDescent="0.2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112"/>
    </row>
    <row r="57" spans="1:130" s="111" customFormat="1" x14ac:dyDescent="0.2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112"/>
    </row>
    <row r="58" spans="1:130" s="111" customFormat="1" x14ac:dyDescent="0.2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112"/>
    </row>
    <row r="59" spans="1:130" s="111" customFormat="1" x14ac:dyDescent="0.2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112"/>
    </row>
    <row r="60" spans="1:130" s="111" customFormat="1" x14ac:dyDescent="0.2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112"/>
    </row>
    <row r="61" spans="1:130" s="111" customFormat="1" x14ac:dyDescent="0.2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112"/>
    </row>
    <row r="62" spans="1:130" s="111" customFormat="1" x14ac:dyDescent="0.2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112"/>
    </row>
    <row r="63" spans="1:130" s="111" customFormat="1" x14ac:dyDescent="0.2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112"/>
    </row>
    <row r="64" spans="1:130" s="111" customFormat="1" x14ac:dyDescent="0.2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112"/>
    </row>
    <row r="65" spans="6:130" s="111" customFormat="1" x14ac:dyDescent="0.2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112"/>
    </row>
    <row r="66" spans="6:130" s="111" customFormat="1" x14ac:dyDescent="0.2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112"/>
    </row>
    <row r="67" spans="6:130" s="111" customFormat="1" x14ac:dyDescent="0.2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112"/>
    </row>
    <row r="68" spans="6:130" s="111" customFormat="1" x14ac:dyDescent="0.2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112"/>
    </row>
    <row r="69" spans="6:130" s="111" customFormat="1" x14ac:dyDescent="0.2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112"/>
    </row>
    <row r="70" spans="6:130" s="111" customFormat="1" x14ac:dyDescent="0.2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112"/>
    </row>
    <row r="71" spans="6:130" s="111" customFormat="1" x14ac:dyDescent="0.2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112"/>
    </row>
    <row r="72" spans="6:130" s="111" customFormat="1" x14ac:dyDescent="0.2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112"/>
    </row>
    <row r="73" spans="6:130" s="111" customFormat="1" x14ac:dyDescent="0.2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112"/>
    </row>
    <row r="74" spans="6:130" s="111" customFormat="1" x14ac:dyDescent="0.2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112"/>
    </row>
    <row r="75" spans="6:130" s="111" customFormat="1" x14ac:dyDescent="0.2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112"/>
    </row>
    <row r="76" spans="6:130" s="111" customFormat="1" x14ac:dyDescent="0.2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112"/>
    </row>
    <row r="77" spans="6:130" s="111" customFormat="1" x14ac:dyDescent="0.2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112"/>
    </row>
    <row r="78" spans="6:130" s="111" customFormat="1" x14ac:dyDescent="0.2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112"/>
    </row>
    <row r="79" spans="6:130" s="111" customFormat="1" x14ac:dyDescent="0.2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112"/>
    </row>
    <row r="80" spans="6:130" s="111" customFormat="1" x14ac:dyDescent="0.2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112"/>
    </row>
    <row r="81" spans="6:130" s="111" customFormat="1" x14ac:dyDescent="0.2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112"/>
    </row>
    <row r="82" spans="6:130" s="111" customFormat="1" x14ac:dyDescent="0.2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112"/>
    </row>
    <row r="83" spans="6:130" s="111" customFormat="1" x14ac:dyDescent="0.2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112"/>
    </row>
    <row r="84" spans="6:130" s="111" customFormat="1" x14ac:dyDescent="0.2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112"/>
    </row>
    <row r="85" spans="6:130" s="111" customFormat="1" x14ac:dyDescent="0.2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112"/>
    </row>
    <row r="86" spans="6:130" s="111" customFormat="1" x14ac:dyDescent="0.2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112"/>
    </row>
    <row r="87" spans="6:130" s="111" customFormat="1" x14ac:dyDescent="0.2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112"/>
    </row>
    <row r="88" spans="6:130" s="111" customFormat="1" x14ac:dyDescent="0.2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112"/>
    </row>
    <row r="89" spans="6:130" s="111" customFormat="1" x14ac:dyDescent="0.2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112"/>
    </row>
    <row r="90" spans="6:130" s="111" customFormat="1" x14ac:dyDescent="0.2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112"/>
    </row>
    <row r="91" spans="6:130" s="111" customFormat="1" x14ac:dyDescent="0.2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112"/>
    </row>
    <row r="92" spans="6:130" s="111" customFormat="1" x14ac:dyDescent="0.2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112"/>
    </row>
    <row r="93" spans="6:130" s="111" customFormat="1" x14ac:dyDescent="0.2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112"/>
    </row>
    <row r="94" spans="6:130" s="111" customFormat="1" x14ac:dyDescent="0.2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112"/>
    </row>
    <row r="95" spans="6:130" s="111" customFormat="1" x14ac:dyDescent="0.2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112"/>
    </row>
    <row r="96" spans="6:130" s="111" customFormat="1" x14ac:dyDescent="0.2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112"/>
    </row>
    <row r="97" spans="6:130" s="111" customFormat="1" x14ac:dyDescent="0.2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112"/>
    </row>
    <row r="98" spans="6:130" s="111" customFormat="1" x14ac:dyDescent="0.2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112"/>
    </row>
    <row r="99" spans="6:130" s="111" customFormat="1" x14ac:dyDescent="0.2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112"/>
    </row>
    <row r="100" spans="6:130" s="111" customFormat="1" x14ac:dyDescent="0.2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112"/>
    </row>
    <row r="101" spans="6:130" s="111" customFormat="1" x14ac:dyDescent="0.2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112"/>
    </row>
    <row r="102" spans="6:130" s="111" customFormat="1" x14ac:dyDescent="0.2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112"/>
    </row>
    <row r="103" spans="6:130" s="111" customFormat="1" x14ac:dyDescent="0.2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112"/>
    </row>
    <row r="104" spans="6:130" s="111" customFormat="1" x14ac:dyDescent="0.2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112"/>
    </row>
    <row r="105" spans="6:130" s="111" customFormat="1" x14ac:dyDescent="0.2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112"/>
    </row>
    <row r="106" spans="6:130" s="111" customFormat="1" x14ac:dyDescent="0.2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112"/>
    </row>
    <row r="107" spans="6:130" s="111" customFormat="1" x14ac:dyDescent="0.2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112"/>
    </row>
    <row r="108" spans="6:130" s="111" customFormat="1" x14ac:dyDescent="0.2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112"/>
    </row>
    <row r="109" spans="6:130" s="111" customFormat="1" x14ac:dyDescent="0.2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112"/>
    </row>
    <row r="110" spans="6:130" s="111" customFormat="1" x14ac:dyDescent="0.2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112"/>
    </row>
    <row r="111" spans="6:130" s="111" customFormat="1" x14ac:dyDescent="0.2"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112"/>
    </row>
    <row r="112" spans="6:130" s="111" customFormat="1" x14ac:dyDescent="0.2"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112"/>
    </row>
    <row r="113" spans="6:130" s="111" customFormat="1" x14ac:dyDescent="0.2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112"/>
    </row>
    <row r="114" spans="6:130" s="111" customFormat="1" x14ac:dyDescent="0.2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112"/>
    </row>
    <row r="115" spans="6:130" s="111" customFormat="1" x14ac:dyDescent="0.2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112"/>
    </row>
    <row r="116" spans="6:130" s="111" customFormat="1" x14ac:dyDescent="0.2"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112"/>
    </row>
    <row r="117" spans="6:130" s="111" customFormat="1" x14ac:dyDescent="0.2"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112"/>
    </row>
    <row r="118" spans="6:130" s="111" customFormat="1" x14ac:dyDescent="0.2"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112"/>
    </row>
    <row r="119" spans="6:130" s="111" customFormat="1" x14ac:dyDescent="0.2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112"/>
    </row>
    <row r="120" spans="6:130" s="111" customFormat="1" x14ac:dyDescent="0.2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112"/>
    </row>
    <row r="121" spans="6:130" s="111" customFormat="1" x14ac:dyDescent="0.2"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112"/>
    </row>
    <row r="122" spans="6:130" s="111" customFormat="1" x14ac:dyDescent="0.2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112"/>
    </row>
    <row r="123" spans="6:130" s="111" customFormat="1" x14ac:dyDescent="0.2"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112"/>
    </row>
    <row r="124" spans="6:130" s="111" customFormat="1" x14ac:dyDescent="0.2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112"/>
    </row>
    <row r="125" spans="6:130" s="111" customFormat="1" x14ac:dyDescent="0.2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112"/>
    </row>
    <row r="126" spans="6:130" s="111" customFormat="1" x14ac:dyDescent="0.2"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112"/>
    </row>
    <row r="127" spans="6:130" s="111" customFormat="1" x14ac:dyDescent="0.2"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112"/>
    </row>
    <row r="128" spans="6:130" s="111" customFormat="1" x14ac:dyDescent="0.2"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112"/>
    </row>
    <row r="129" spans="6:130" s="111" customFormat="1" x14ac:dyDescent="0.2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112"/>
    </row>
    <row r="130" spans="6:130" s="111" customFormat="1" x14ac:dyDescent="0.2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112"/>
    </row>
    <row r="131" spans="6:130" s="111" customFormat="1" x14ac:dyDescent="0.2"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112"/>
    </row>
    <row r="132" spans="6:130" s="111" customFormat="1" x14ac:dyDescent="0.2"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112"/>
    </row>
    <row r="133" spans="6:130" s="111" customFormat="1" x14ac:dyDescent="0.2"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112"/>
    </row>
    <row r="134" spans="6:130" s="111" customFormat="1" x14ac:dyDescent="0.2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112"/>
    </row>
    <row r="135" spans="6:130" s="111" customFormat="1" x14ac:dyDescent="0.2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112"/>
    </row>
    <row r="136" spans="6:130" s="111" customFormat="1" x14ac:dyDescent="0.2"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112"/>
    </row>
    <row r="137" spans="6:130" s="111" customFormat="1" x14ac:dyDescent="0.2"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112"/>
    </row>
    <row r="138" spans="6:130" s="111" customFormat="1" x14ac:dyDescent="0.2"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112"/>
    </row>
    <row r="139" spans="6:130" s="111" customFormat="1" x14ac:dyDescent="0.2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112"/>
    </row>
    <row r="179" spans="1:130" s="8" customFormat="1" x14ac:dyDescent="0.2">
      <c r="A179" s="114"/>
      <c r="B179" s="115"/>
      <c r="C179" s="115"/>
      <c r="D179" s="115"/>
      <c r="E179" s="115"/>
      <c r="T179" s="116"/>
      <c r="DZ179" s="112"/>
    </row>
    <row r="180" spans="1:130" s="8" customFormat="1" x14ac:dyDescent="0.2">
      <c r="A180" s="117"/>
      <c r="B180" s="118"/>
      <c r="C180" s="118"/>
      <c r="D180" s="118"/>
      <c r="E180" s="118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20"/>
      <c r="DZ180" s="112"/>
    </row>
    <row r="183" spans="1:130" s="8" customFormat="1" x14ac:dyDescent="0.2">
      <c r="A183" s="113"/>
      <c r="B183" s="111"/>
      <c r="C183" s="111"/>
      <c r="D183" s="111"/>
      <c r="E183" s="111"/>
      <c r="M183" s="8">
        <v>734</v>
      </c>
      <c r="DZ183" s="112"/>
    </row>
  </sheetData>
  <mergeCells count="18">
    <mergeCell ref="A1:F1"/>
    <mergeCell ref="A2:F2"/>
    <mergeCell ref="D4:D5"/>
    <mergeCell ref="B13:B14"/>
    <mergeCell ref="C13:C14"/>
    <mergeCell ref="D13:D14"/>
    <mergeCell ref="E13:E14"/>
    <mergeCell ref="F13:F14"/>
    <mergeCell ref="B37:B38"/>
    <mergeCell ref="C37:C38"/>
    <mergeCell ref="D37:D38"/>
    <mergeCell ref="E37:E38"/>
    <mergeCell ref="F37:F38"/>
    <mergeCell ref="B29:B30"/>
    <mergeCell ref="C29:C30"/>
    <mergeCell ref="D29:D30"/>
    <mergeCell ref="E29:E30"/>
    <mergeCell ref="F29:F30"/>
  </mergeCells>
  <pageMargins left="0.39370078740157483" right="0" top="0.78740157480314965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F875"/>
  <sheetViews>
    <sheetView zoomScale="85" zoomScaleNormal="85" workbookViewId="0">
      <pane ySplit="5" topLeftCell="A192" activePane="bottomLeft" state="frozen"/>
      <selection activeCell="K35" sqref="K35"/>
      <selection pane="bottomLeft" activeCell="R17" sqref="R17"/>
    </sheetView>
  </sheetViews>
  <sheetFormatPr defaultRowHeight="409.6" customHeight="1" x14ac:dyDescent="0.2"/>
  <cols>
    <col min="1" max="1" width="5.85546875" style="706" customWidth="1"/>
    <col min="2" max="2" width="5.5703125" style="113" customWidth="1"/>
    <col min="3" max="3" width="11.7109375" style="113" customWidth="1"/>
    <col min="4" max="4" width="41.42578125" style="113" customWidth="1"/>
    <col min="5" max="5" width="9.7109375" style="129" customWidth="1"/>
    <col min="6" max="6" width="10" style="129" customWidth="1"/>
    <col min="7" max="7" width="8.140625" style="129" customWidth="1"/>
    <col min="8" max="8" width="7.5703125" style="129" customWidth="1"/>
    <col min="9" max="9" width="10.140625" style="129" customWidth="1"/>
    <col min="10" max="10" width="8" style="129" customWidth="1"/>
    <col min="11" max="11" width="9" style="129" customWidth="1"/>
    <col min="12" max="12" width="7.5703125" style="129" customWidth="1"/>
    <col min="13" max="13" width="5.7109375" style="129" customWidth="1"/>
    <col min="14" max="15" width="7.7109375" style="113" customWidth="1"/>
    <col min="16" max="16" width="14.42578125" style="710" customWidth="1"/>
    <col min="17" max="17" width="7.5703125" style="113" customWidth="1"/>
    <col min="18" max="18" width="49.42578125" style="711" customWidth="1"/>
    <col min="19" max="55" width="9.140625" style="121"/>
    <col min="56" max="109" width="9.140625" style="122"/>
    <col min="110" max="117" width="9.140625" style="123"/>
    <col min="118" max="16384" width="9.140625" style="124"/>
  </cols>
  <sheetData>
    <row r="1" spans="1:136" ht="23.25" x14ac:dyDescent="0.35">
      <c r="A1" s="1181" t="s">
        <v>49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1181"/>
      <c r="Q1" s="1181"/>
      <c r="R1" s="1181"/>
      <c r="BD1" s="121"/>
      <c r="BE1" s="121"/>
      <c r="BF1" s="121"/>
      <c r="BG1" s="121"/>
      <c r="BH1" s="121"/>
      <c r="BI1" s="121"/>
      <c r="BJ1" s="121"/>
      <c r="BK1" s="121"/>
      <c r="BL1" s="121"/>
      <c r="BM1" s="121"/>
    </row>
    <row r="2" spans="1:136" ht="17.25" thickBot="1" x14ac:dyDescent="0.3">
      <c r="A2" s="125"/>
      <c r="C2" s="126"/>
      <c r="D2" s="127"/>
      <c r="E2" s="128"/>
      <c r="J2" s="126"/>
      <c r="L2" s="126"/>
      <c r="M2" s="122"/>
      <c r="P2" s="130"/>
      <c r="Q2" s="122"/>
      <c r="R2" s="131" t="s">
        <v>50</v>
      </c>
      <c r="BD2" s="121"/>
      <c r="BE2" s="121"/>
      <c r="BF2" s="121"/>
      <c r="BG2" s="121"/>
      <c r="BH2" s="121"/>
      <c r="BI2" s="121"/>
      <c r="BJ2" s="121"/>
      <c r="BK2" s="121"/>
      <c r="BL2" s="121"/>
      <c r="BM2" s="121"/>
    </row>
    <row r="3" spans="1:136" s="138" customFormat="1" ht="12.75" customHeight="1" x14ac:dyDescent="0.2">
      <c r="A3" s="132"/>
      <c r="B3" s="133"/>
      <c r="C3" s="133"/>
      <c r="D3" s="133"/>
      <c r="E3" s="1182" t="s">
        <v>51</v>
      </c>
      <c r="F3" s="1183"/>
      <c r="G3" s="1183"/>
      <c r="H3" s="1184"/>
      <c r="I3" s="134" t="s">
        <v>52</v>
      </c>
      <c r="J3" s="1185" t="s">
        <v>53</v>
      </c>
      <c r="K3" s="1185"/>
      <c r="L3" s="1186" t="s">
        <v>54</v>
      </c>
      <c r="M3" s="1187"/>
      <c r="N3" s="1188" t="s">
        <v>55</v>
      </c>
      <c r="O3" s="1189"/>
      <c r="P3" s="1189"/>
      <c r="Q3" s="1190"/>
      <c r="R3" s="135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</row>
    <row r="4" spans="1:136" s="138" customFormat="1" ht="12.75" customHeight="1" x14ac:dyDescent="0.2">
      <c r="A4" s="139" t="s">
        <v>56</v>
      </c>
      <c r="B4" s="140" t="s">
        <v>57</v>
      </c>
      <c r="C4" s="140" t="s">
        <v>58</v>
      </c>
      <c r="D4" s="140" t="s">
        <v>59</v>
      </c>
      <c r="E4" s="1169" t="s">
        <v>60</v>
      </c>
      <c r="F4" s="1171" t="s">
        <v>61</v>
      </c>
      <c r="G4" s="1172"/>
      <c r="H4" s="1173"/>
      <c r="I4" s="141" t="s">
        <v>62</v>
      </c>
      <c r="J4" s="147" t="s">
        <v>63</v>
      </c>
      <c r="K4" s="143" t="s">
        <v>64</v>
      </c>
      <c r="L4" s="144" t="s">
        <v>65</v>
      </c>
      <c r="M4" s="142" t="s">
        <v>66</v>
      </c>
      <c r="N4" s="795" t="s">
        <v>67</v>
      </c>
      <c r="O4" s="140" t="s">
        <v>67</v>
      </c>
      <c r="P4" s="1174" t="s">
        <v>68</v>
      </c>
      <c r="Q4" s="1176" t="s">
        <v>69</v>
      </c>
      <c r="R4" s="145" t="s">
        <v>70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</row>
    <row r="5" spans="1:136" s="138" customFormat="1" ht="12.75" customHeight="1" thickBot="1" x14ac:dyDescent="0.25">
      <c r="A5" s="139"/>
      <c r="B5" s="140"/>
      <c r="C5" s="140"/>
      <c r="D5" s="140"/>
      <c r="E5" s="1170"/>
      <c r="F5" s="146" t="s">
        <v>71</v>
      </c>
      <c r="G5" s="147" t="s">
        <v>72</v>
      </c>
      <c r="H5" s="148" t="s">
        <v>73</v>
      </c>
      <c r="I5" s="141" t="s">
        <v>74</v>
      </c>
      <c r="J5" s="1045" t="s">
        <v>75</v>
      </c>
      <c r="K5" s="149" t="s">
        <v>75</v>
      </c>
      <c r="L5" s="150" t="s">
        <v>75</v>
      </c>
      <c r="M5" s="151" t="s">
        <v>76</v>
      </c>
      <c r="N5" s="796" t="s">
        <v>77</v>
      </c>
      <c r="O5" s="152" t="s">
        <v>78</v>
      </c>
      <c r="P5" s="1175"/>
      <c r="Q5" s="1177"/>
      <c r="R5" s="153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</row>
    <row r="6" spans="1:136" s="170" customFormat="1" ht="20.25" customHeight="1" thickBot="1" x14ac:dyDescent="0.25">
      <c r="A6" s="154" t="s">
        <v>11</v>
      </c>
      <c r="B6" s="155"/>
      <c r="C6" s="156"/>
      <c r="D6" s="157"/>
      <c r="E6" s="158">
        <f t="shared" ref="E6:L6" si="0">E7+E29+E72+E76+E78+E80+E114+E210</f>
        <v>6900885.4908400001</v>
      </c>
      <c r="F6" s="159">
        <f t="shared" si="0"/>
        <v>6376071</v>
      </c>
      <c r="G6" s="159">
        <f t="shared" si="0"/>
        <v>377606</v>
      </c>
      <c r="H6" s="160">
        <f t="shared" si="0"/>
        <v>147209</v>
      </c>
      <c r="I6" s="161">
        <f t="shared" si="0"/>
        <v>2434017</v>
      </c>
      <c r="J6" s="1046">
        <f t="shared" si="0"/>
        <v>799387</v>
      </c>
      <c r="K6" s="162">
        <f t="shared" si="0"/>
        <v>792798</v>
      </c>
      <c r="L6" s="159">
        <f t="shared" si="0"/>
        <v>672127</v>
      </c>
      <c r="M6" s="163">
        <f t="shared" ref="M6:M81" si="1">(L6/K6)*100</f>
        <v>84.779098837282646</v>
      </c>
      <c r="N6" s="158"/>
      <c r="O6" s="164"/>
      <c r="P6" s="165"/>
      <c r="Q6" s="166"/>
      <c r="R6" s="167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</row>
    <row r="7" spans="1:136" s="182" customFormat="1" ht="17.100000000000001" customHeight="1" thickBot="1" x14ac:dyDescent="0.25">
      <c r="A7" s="1151" t="s">
        <v>12</v>
      </c>
      <c r="B7" s="1152"/>
      <c r="C7" s="1152"/>
      <c r="D7" s="1153"/>
      <c r="E7" s="171">
        <f t="shared" ref="E7:L7" si="2">SUM(E8:E28)</f>
        <v>881089</v>
      </c>
      <c r="F7" s="172">
        <f t="shared" si="2"/>
        <v>833499</v>
      </c>
      <c r="G7" s="172">
        <f t="shared" si="2"/>
        <v>23859</v>
      </c>
      <c r="H7" s="173">
        <f t="shared" si="2"/>
        <v>23731</v>
      </c>
      <c r="I7" s="174">
        <f t="shared" si="2"/>
        <v>559075</v>
      </c>
      <c r="J7" s="1047">
        <f t="shared" si="2"/>
        <v>83129</v>
      </c>
      <c r="K7" s="172">
        <f t="shared" si="2"/>
        <v>141037</v>
      </c>
      <c r="L7" s="175">
        <f t="shared" si="2"/>
        <v>125203</v>
      </c>
      <c r="M7" s="176">
        <f t="shared" si="1"/>
        <v>88.773158816480773</v>
      </c>
      <c r="N7" s="797"/>
      <c r="O7" s="177"/>
      <c r="P7" s="178"/>
      <c r="Q7" s="179"/>
      <c r="R7" s="180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81"/>
      <c r="DG7" s="181"/>
      <c r="DH7" s="181"/>
      <c r="DI7" s="181"/>
      <c r="DJ7" s="181"/>
      <c r="DK7" s="181"/>
      <c r="DL7" s="181"/>
      <c r="DM7" s="181"/>
    </row>
    <row r="8" spans="1:136" s="206" customFormat="1" ht="15.75" customHeight="1" x14ac:dyDescent="0.2">
      <c r="A8" s="241">
        <v>3049</v>
      </c>
      <c r="B8" s="184" t="s">
        <v>79</v>
      </c>
      <c r="C8" s="184" t="s">
        <v>80</v>
      </c>
      <c r="D8" s="780" t="s">
        <v>81</v>
      </c>
      <c r="E8" s="208">
        <f t="shared" ref="E8" si="3">SUM(F8:H8)</f>
        <v>16206</v>
      </c>
      <c r="F8" s="232">
        <v>14616</v>
      </c>
      <c r="G8" s="232">
        <v>1130</v>
      </c>
      <c r="H8" s="187">
        <v>460</v>
      </c>
      <c r="I8" s="189">
        <v>16206</v>
      </c>
      <c r="J8" s="1048">
        <v>11330</v>
      </c>
      <c r="K8" s="781">
        <v>14780</v>
      </c>
      <c r="L8" s="242">
        <v>14598</v>
      </c>
      <c r="M8" s="784">
        <f t="shared" si="1"/>
        <v>98.768606224627874</v>
      </c>
      <c r="N8" s="660" t="s">
        <v>82</v>
      </c>
      <c r="O8" s="194" t="s">
        <v>83</v>
      </c>
      <c r="P8" s="194" t="s">
        <v>84</v>
      </c>
      <c r="Q8" s="195"/>
      <c r="R8" s="782" t="s">
        <v>85</v>
      </c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</row>
    <row r="9" spans="1:136" s="198" customFormat="1" ht="27" customHeight="1" x14ac:dyDescent="0.2">
      <c r="A9" s="183">
        <v>3069</v>
      </c>
      <c r="B9" s="184"/>
      <c r="C9" s="184" t="s">
        <v>86</v>
      </c>
      <c r="D9" s="185" t="s">
        <v>87</v>
      </c>
      <c r="E9" s="186">
        <f>F9+G9+H9</f>
        <v>68370</v>
      </c>
      <c r="F9" s="187">
        <v>55200</v>
      </c>
      <c r="G9" s="187">
        <v>3000</v>
      </c>
      <c r="H9" s="188">
        <v>10170</v>
      </c>
      <c r="I9" s="189">
        <v>2939</v>
      </c>
      <c r="J9" s="1049">
        <v>865</v>
      </c>
      <c r="K9" s="219">
        <v>630</v>
      </c>
      <c r="L9" s="191">
        <v>629</v>
      </c>
      <c r="M9" s="442">
        <f t="shared" si="1"/>
        <v>99.841269841269849</v>
      </c>
      <c r="N9" s="660" t="s">
        <v>88</v>
      </c>
      <c r="O9" s="194" t="s">
        <v>89</v>
      </c>
      <c r="P9" s="194" t="s">
        <v>90</v>
      </c>
      <c r="Q9" s="195"/>
      <c r="R9" s="196" t="s">
        <v>91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</row>
    <row r="10" spans="1:136" s="211" customFormat="1" ht="15.75" customHeight="1" x14ac:dyDescent="0.2">
      <c r="A10" s="241">
        <v>3076</v>
      </c>
      <c r="B10" s="184" t="s">
        <v>92</v>
      </c>
      <c r="C10" s="214" t="s">
        <v>93</v>
      </c>
      <c r="D10" s="329" t="s">
        <v>94</v>
      </c>
      <c r="E10" s="208">
        <f>F10+G10+H10</f>
        <v>104648</v>
      </c>
      <c r="F10" s="187">
        <v>100244</v>
      </c>
      <c r="G10" s="187">
        <v>4404</v>
      </c>
      <c r="H10" s="188">
        <v>0</v>
      </c>
      <c r="I10" s="189">
        <v>104648</v>
      </c>
      <c r="J10" s="1049">
        <v>10000</v>
      </c>
      <c r="K10" s="219">
        <v>11885</v>
      </c>
      <c r="L10" s="242">
        <v>11770</v>
      </c>
      <c r="M10" s="784">
        <f t="shared" si="1"/>
        <v>99.032393773664282</v>
      </c>
      <c r="N10" s="660" t="s">
        <v>95</v>
      </c>
      <c r="O10" s="194" t="s">
        <v>96</v>
      </c>
      <c r="P10" s="194" t="s">
        <v>97</v>
      </c>
      <c r="Q10" s="195" t="s">
        <v>98</v>
      </c>
      <c r="R10" s="782" t="s">
        <v>99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</row>
    <row r="11" spans="1:136" s="206" customFormat="1" ht="27.75" customHeight="1" x14ac:dyDescent="0.2">
      <c r="A11" s="241">
        <v>3106</v>
      </c>
      <c r="B11" s="184" t="s">
        <v>100</v>
      </c>
      <c r="C11" s="184" t="s">
        <v>101</v>
      </c>
      <c r="D11" s="212" t="s">
        <v>102</v>
      </c>
      <c r="E11" s="208">
        <f>F11+G11+H11</f>
        <v>21572</v>
      </c>
      <c r="F11" s="187">
        <v>20000</v>
      </c>
      <c r="G11" s="187">
        <v>1239</v>
      </c>
      <c r="H11" s="188">
        <v>333</v>
      </c>
      <c r="I11" s="189">
        <v>18716</v>
      </c>
      <c r="J11" s="1049">
        <v>20000</v>
      </c>
      <c r="K11" s="219">
        <v>200</v>
      </c>
      <c r="L11" s="242">
        <v>96</v>
      </c>
      <c r="M11" s="784">
        <f t="shared" si="1"/>
        <v>48</v>
      </c>
      <c r="N11" s="660" t="s">
        <v>103</v>
      </c>
      <c r="O11" s="194" t="s">
        <v>89</v>
      </c>
      <c r="P11" s="194" t="s">
        <v>104</v>
      </c>
      <c r="Q11" s="195" t="s">
        <v>105</v>
      </c>
      <c r="R11" s="210" t="s">
        <v>106</v>
      </c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</row>
    <row r="12" spans="1:136" s="206" customFormat="1" ht="37.5" customHeight="1" x14ac:dyDescent="0.2">
      <c r="A12" s="200">
        <v>3115</v>
      </c>
      <c r="B12" s="201" t="s">
        <v>107</v>
      </c>
      <c r="C12" s="184" t="s">
        <v>80</v>
      </c>
      <c r="D12" s="202" t="s">
        <v>108</v>
      </c>
      <c r="E12" s="203">
        <f t="shared" ref="E12" si="4">SUM(F12:H12)</f>
        <v>32000</v>
      </c>
      <c r="F12" s="187">
        <v>30000</v>
      </c>
      <c r="G12" s="204">
        <v>2000</v>
      </c>
      <c r="H12" s="187"/>
      <c r="I12" s="189">
        <v>2300</v>
      </c>
      <c r="J12" s="1049">
        <v>3640</v>
      </c>
      <c r="K12" s="219">
        <v>200</v>
      </c>
      <c r="L12" s="205">
        <v>0</v>
      </c>
      <c r="M12" s="784">
        <f t="shared" si="1"/>
        <v>0</v>
      </c>
      <c r="N12" s="660" t="s">
        <v>109</v>
      </c>
      <c r="O12" s="194"/>
      <c r="P12" s="194"/>
      <c r="Q12" s="195"/>
      <c r="R12" s="196" t="s">
        <v>110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</row>
    <row r="13" spans="1:136" s="206" customFormat="1" ht="16.5" customHeight="1" x14ac:dyDescent="0.2">
      <c r="A13" s="213">
        <v>3116</v>
      </c>
      <c r="B13" s="224" t="s">
        <v>111</v>
      </c>
      <c r="C13" s="225" t="s">
        <v>86</v>
      </c>
      <c r="D13" s="736" t="s">
        <v>112</v>
      </c>
      <c r="E13" s="186">
        <f>SUM(F13:H13)</f>
        <v>18036</v>
      </c>
      <c r="F13" s="216">
        <v>17587</v>
      </c>
      <c r="G13" s="217">
        <v>449</v>
      </c>
      <c r="H13" s="192"/>
      <c r="I13" s="218">
        <v>18036</v>
      </c>
      <c r="J13" s="1049">
        <v>3400</v>
      </c>
      <c r="K13" s="219">
        <v>3400</v>
      </c>
      <c r="L13" s="209">
        <v>912</v>
      </c>
      <c r="M13" s="442">
        <f t="shared" si="1"/>
        <v>26.823529411764707</v>
      </c>
      <c r="N13" s="663" t="s">
        <v>113</v>
      </c>
      <c r="O13" s="220" t="s">
        <v>114</v>
      </c>
      <c r="P13" s="220" t="s">
        <v>115</v>
      </c>
      <c r="Q13" s="221" t="s">
        <v>116</v>
      </c>
      <c r="R13" s="210" t="s">
        <v>117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</row>
    <row r="14" spans="1:136" s="198" customFormat="1" ht="16.5" customHeight="1" x14ac:dyDescent="0.2">
      <c r="A14" s="200">
        <v>3120</v>
      </c>
      <c r="B14" s="201" t="s">
        <v>107</v>
      </c>
      <c r="C14" s="184" t="s">
        <v>86</v>
      </c>
      <c r="D14" s="427" t="s">
        <v>118</v>
      </c>
      <c r="E14" s="208">
        <f>SUM(F14:H14)</f>
        <v>175470</v>
      </c>
      <c r="F14" s="187">
        <v>173000</v>
      </c>
      <c r="G14" s="204">
        <v>2470</v>
      </c>
      <c r="H14" s="188">
        <v>0</v>
      </c>
      <c r="I14" s="189">
        <v>168800</v>
      </c>
      <c r="J14" s="1049">
        <v>1818</v>
      </c>
      <c r="K14" s="219">
        <v>72618</v>
      </c>
      <c r="L14" s="205">
        <v>69821</v>
      </c>
      <c r="M14" s="784">
        <f t="shared" si="1"/>
        <v>96.148337877661177</v>
      </c>
      <c r="N14" s="660" t="s">
        <v>119</v>
      </c>
      <c r="O14" s="194" t="s">
        <v>120</v>
      </c>
      <c r="P14" s="194" t="s">
        <v>121</v>
      </c>
      <c r="Q14" s="195" t="s">
        <v>122</v>
      </c>
      <c r="R14" s="196" t="s">
        <v>123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</row>
    <row r="15" spans="1:136" s="206" customFormat="1" ht="16.5" customHeight="1" x14ac:dyDescent="0.2">
      <c r="A15" s="213">
        <v>3130</v>
      </c>
      <c r="B15" s="224" t="s">
        <v>111</v>
      </c>
      <c r="C15" s="225" t="s">
        <v>80</v>
      </c>
      <c r="D15" s="234" t="s">
        <v>124</v>
      </c>
      <c r="E15" s="226">
        <f t="shared" ref="E15" si="5">SUM(F15:H15)</f>
        <v>194150</v>
      </c>
      <c r="F15" s="216">
        <v>191127</v>
      </c>
      <c r="G15" s="217">
        <v>1080</v>
      </c>
      <c r="H15" s="216">
        <v>1943</v>
      </c>
      <c r="I15" s="218">
        <v>194150</v>
      </c>
      <c r="J15" s="1049">
        <v>15272</v>
      </c>
      <c r="K15" s="219">
        <v>14172</v>
      </c>
      <c r="L15" s="209">
        <v>5414</v>
      </c>
      <c r="M15" s="442">
        <f t="shared" si="1"/>
        <v>38.20208862545865</v>
      </c>
      <c r="N15" s="663" t="s">
        <v>125</v>
      </c>
      <c r="O15" s="220" t="s">
        <v>126</v>
      </c>
      <c r="P15" s="220" t="s">
        <v>127</v>
      </c>
      <c r="Q15" s="221" t="s">
        <v>128</v>
      </c>
      <c r="R15" s="210" t="s">
        <v>129</v>
      </c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</row>
    <row r="16" spans="1:136" s="211" customFormat="1" ht="16.5" customHeight="1" x14ac:dyDescent="0.2">
      <c r="A16" s="200">
        <v>3150</v>
      </c>
      <c r="B16" s="201" t="s">
        <v>111</v>
      </c>
      <c r="C16" s="184" t="s">
        <v>86</v>
      </c>
      <c r="D16" s="207" t="s">
        <v>130</v>
      </c>
      <c r="E16" s="208">
        <f>SUM(F16:H16)</f>
        <v>158289</v>
      </c>
      <c r="F16" s="187">
        <v>156819</v>
      </c>
      <c r="G16" s="204">
        <v>1470</v>
      </c>
      <c r="H16" s="188"/>
      <c r="I16" s="189">
        <v>1470</v>
      </c>
      <c r="J16" s="1049">
        <v>9796</v>
      </c>
      <c r="K16" s="219">
        <v>830</v>
      </c>
      <c r="L16" s="209">
        <v>830</v>
      </c>
      <c r="M16" s="442">
        <f t="shared" si="1"/>
        <v>100</v>
      </c>
      <c r="N16" s="660" t="s">
        <v>131</v>
      </c>
      <c r="O16" s="194" t="s">
        <v>98</v>
      </c>
      <c r="P16" s="194" t="s">
        <v>132</v>
      </c>
      <c r="Q16" s="195" t="s">
        <v>133</v>
      </c>
      <c r="R16" s="210" t="s">
        <v>134</v>
      </c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</row>
    <row r="17" spans="1:136" s="206" customFormat="1" ht="18.75" customHeight="1" x14ac:dyDescent="0.2">
      <c r="A17" s="230">
        <v>3156</v>
      </c>
      <c r="B17" s="201" t="s">
        <v>135</v>
      </c>
      <c r="C17" s="184" t="s">
        <v>80</v>
      </c>
      <c r="D17" s="746" t="s">
        <v>136</v>
      </c>
      <c r="E17" s="203">
        <f t="shared" ref="E17" si="6">SUM(F17:H17)</f>
        <v>1350</v>
      </c>
      <c r="F17" s="232">
        <v>1350</v>
      </c>
      <c r="G17" s="204"/>
      <c r="H17" s="188"/>
      <c r="I17" s="189">
        <v>1173</v>
      </c>
      <c r="J17" s="1049">
        <v>1372</v>
      </c>
      <c r="K17" s="219">
        <v>1294</v>
      </c>
      <c r="L17" s="209">
        <v>663</v>
      </c>
      <c r="M17" s="784">
        <f t="shared" si="1"/>
        <v>51.23647604327666</v>
      </c>
      <c r="N17" s="660" t="s">
        <v>137</v>
      </c>
      <c r="O17" s="194"/>
      <c r="P17" s="194"/>
      <c r="Q17" s="195"/>
      <c r="R17" s="196" t="s">
        <v>138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</row>
    <row r="18" spans="1:136" s="198" customFormat="1" ht="16.5" customHeight="1" x14ac:dyDescent="0.2">
      <c r="A18" s="200">
        <v>3162</v>
      </c>
      <c r="B18" s="201" t="s">
        <v>92</v>
      </c>
      <c r="C18" s="184" t="s">
        <v>139</v>
      </c>
      <c r="D18" s="783" t="s">
        <v>140</v>
      </c>
      <c r="E18" s="208">
        <f>SUM(F18:H18)</f>
        <v>18858</v>
      </c>
      <c r="F18" s="187">
        <v>17976</v>
      </c>
      <c r="G18" s="204">
        <v>799</v>
      </c>
      <c r="H18" s="188">
        <v>83</v>
      </c>
      <c r="I18" s="189">
        <v>3956</v>
      </c>
      <c r="J18" s="1049">
        <v>572</v>
      </c>
      <c r="K18" s="219">
        <v>736</v>
      </c>
      <c r="L18" s="209">
        <v>735</v>
      </c>
      <c r="M18" s="784">
        <f t="shared" si="1"/>
        <v>99.864130434782609</v>
      </c>
      <c r="N18" s="660" t="s">
        <v>141</v>
      </c>
      <c r="O18" s="194" t="s">
        <v>142</v>
      </c>
      <c r="P18" s="194" t="s">
        <v>143</v>
      </c>
      <c r="Q18" s="195" t="s">
        <v>144</v>
      </c>
      <c r="R18" s="297" t="s">
        <v>145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</row>
    <row r="19" spans="1:136" s="211" customFormat="1" ht="17.25" customHeight="1" x14ac:dyDescent="0.2">
      <c r="A19" s="200">
        <v>3163</v>
      </c>
      <c r="B19" s="201" t="s">
        <v>111</v>
      </c>
      <c r="C19" s="184" t="s">
        <v>86</v>
      </c>
      <c r="D19" s="212" t="s">
        <v>146</v>
      </c>
      <c r="E19" s="208">
        <f>SUM(F19:H19)</f>
        <v>4815</v>
      </c>
      <c r="F19" s="187">
        <v>4678</v>
      </c>
      <c r="G19" s="204">
        <v>137</v>
      </c>
      <c r="H19" s="188"/>
      <c r="I19" s="189">
        <v>137</v>
      </c>
      <c r="J19" s="1049">
        <v>220</v>
      </c>
      <c r="K19" s="219">
        <v>48</v>
      </c>
      <c r="L19" s="209">
        <v>47</v>
      </c>
      <c r="M19" s="442">
        <f t="shared" si="1"/>
        <v>97.916666666666657</v>
      </c>
      <c r="N19" s="660" t="s">
        <v>131</v>
      </c>
      <c r="O19" s="194" t="s">
        <v>128</v>
      </c>
      <c r="P19" s="194" t="s">
        <v>147</v>
      </c>
      <c r="Q19" s="195" t="s">
        <v>147</v>
      </c>
      <c r="R19" s="196" t="s">
        <v>148</v>
      </c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</row>
    <row r="20" spans="1:136" s="206" customFormat="1" ht="16.5" customHeight="1" x14ac:dyDescent="0.2">
      <c r="A20" s="213">
        <v>3165</v>
      </c>
      <c r="B20" s="201" t="s">
        <v>92</v>
      </c>
      <c r="C20" s="214" t="s">
        <v>101</v>
      </c>
      <c r="D20" s="215" t="s">
        <v>149</v>
      </c>
      <c r="E20" s="186">
        <f t="shared" ref="E20:E28" si="7">SUM(F20:H20)</f>
        <v>7100</v>
      </c>
      <c r="F20" s="216">
        <v>6000</v>
      </c>
      <c r="G20" s="217">
        <v>1100</v>
      </c>
      <c r="H20" s="192"/>
      <c r="I20" s="218">
        <v>577</v>
      </c>
      <c r="J20" s="1049">
        <v>1000</v>
      </c>
      <c r="K20" s="219">
        <v>477</v>
      </c>
      <c r="L20" s="209">
        <v>107</v>
      </c>
      <c r="M20" s="784">
        <f t="shared" si="1"/>
        <v>22.431865828092242</v>
      </c>
      <c r="N20" s="663" t="s">
        <v>150</v>
      </c>
      <c r="O20" s="220" t="s">
        <v>151</v>
      </c>
      <c r="P20" s="220" t="s">
        <v>147</v>
      </c>
      <c r="Q20" s="221" t="s">
        <v>147</v>
      </c>
      <c r="R20" s="222" t="s">
        <v>152</v>
      </c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</row>
    <row r="21" spans="1:136" s="326" customFormat="1" ht="27.75" customHeight="1" thickBot="1" x14ac:dyDescent="0.25">
      <c r="A21" s="213">
        <v>3166</v>
      </c>
      <c r="B21" s="224" t="s">
        <v>111</v>
      </c>
      <c r="C21" s="239" t="s">
        <v>101</v>
      </c>
      <c r="D21" s="234" t="s">
        <v>153</v>
      </c>
      <c r="E21" s="186">
        <f t="shared" si="7"/>
        <v>0</v>
      </c>
      <c r="F21" s="216"/>
      <c r="G21" s="217"/>
      <c r="H21" s="192"/>
      <c r="I21" s="218"/>
      <c r="J21" s="1049">
        <v>2400</v>
      </c>
      <c r="K21" s="219">
        <v>0</v>
      </c>
      <c r="L21" s="209">
        <v>0</v>
      </c>
      <c r="M21" s="785" t="s">
        <v>17</v>
      </c>
      <c r="N21" s="663"/>
      <c r="O21" s="220"/>
      <c r="P21" s="220"/>
      <c r="Q21" s="221"/>
      <c r="R21" s="1127" t="s">
        <v>154</v>
      </c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327"/>
      <c r="BE21" s="327"/>
      <c r="BF21" s="327"/>
      <c r="BG21" s="327"/>
      <c r="BH21" s="327"/>
      <c r="BI21" s="327"/>
      <c r="BJ21" s="327"/>
      <c r="BK21" s="327"/>
      <c r="BL21" s="327"/>
      <c r="BM21" s="327"/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7"/>
      <c r="BY21" s="327"/>
      <c r="BZ21" s="327"/>
      <c r="CA21" s="327"/>
      <c r="CB21" s="327"/>
      <c r="CC21" s="327"/>
      <c r="CD21" s="327"/>
      <c r="CE21" s="327"/>
      <c r="CF21" s="327"/>
      <c r="CG21" s="327"/>
      <c r="CH21" s="327"/>
      <c r="CI21" s="327"/>
      <c r="CJ21" s="327"/>
      <c r="CK21" s="327"/>
      <c r="CL21" s="327"/>
      <c r="CM21" s="327"/>
      <c r="CN21" s="327"/>
      <c r="CO21" s="327"/>
      <c r="CP21" s="327"/>
      <c r="CQ21" s="327"/>
      <c r="CR21" s="327"/>
      <c r="CS21" s="327"/>
      <c r="CT21" s="327"/>
      <c r="CU21" s="327"/>
      <c r="CV21" s="327"/>
      <c r="CW21" s="327"/>
      <c r="CX21" s="327"/>
      <c r="CY21" s="327"/>
      <c r="CZ21" s="327"/>
      <c r="DA21" s="327"/>
      <c r="DB21" s="327"/>
      <c r="DC21" s="327"/>
      <c r="DD21" s="327"/>
      <c r="DE21" s="327"/>
      <c r="DF21" s="327"/>
      <c r="DG21" s="327"/>
      <c r="DH21" s="327"/>
      <c r="DI21" s="327"/>
      <c r="DJ21" s="327"/>
      <c r="DK21" s="327"/>
      <c r="DL21" s="327"/>
      <c r="DM21" s="327"/>
      <c r="DN21" s="327"/>
      <c r="DO21" s="327"/>
      <c r="DP21" s="327"/>
      <c r="DQ21" s="327"/>
      <c r="DR21" s="327"/>
      <c r="DS21" s="327"/>
      <c r="DT21" s="327"/>
      <c r="DU21" s="327"/>
      <c r="DV21" s="327"/>
      <c r="DW21" s="327"/>
      <c r="DX21" s="327"/>
      <c r="DY21" s="327"/>
      <c r="DZ21" s="327"/>
      <c r="EA21" s="327"/>
      <c r="EB21" s="327"/>
      <c r="EC21" s="327"/>
      <c r="ED21" s="327"/>
      <c r="EE21" s="327"/>
      <c r="EF21" s="327"/>
    </row>
    <row r="22" spans="1:136" s="197" customFormat="1" ht="27.75" customHeight="1" x14ac:dyDescent="0.2">
      <c r="A22" s="223">
        <v>3169</v>
      </c>
      <c r="B22" s="224"/>
      <c r="C22" s="225" t="s">
        <v>80</v>
      </c>
      <c r="D22" s="215" t="s">
        <v>155</v>
      </c>
      <c r="E22" s="226">
        <f t="shared" si="7"/>
        <v>1060</v>
      </c>
      <c r="F22" s="227"/>
      <c r="G22" s="217">
        <v>1060</v>
      </c>
      <c r="H22" s="192"/>
      <c r="I22" s="218">
        <v>966</v>
      </c>
      <c r="J22" s="1049">
        <v>1094</v>
      </c>
      <c r="K22" s="219">
        <v>0</v>
      </c>
      <c r="L22" s="209">
        <v>0</v>
      </c>
      <c r="M22" s="785" t="s">
        <v>17</v>
      </c>
      <c r="N22" s="663" t="s">
        <v>151</v>
      </c>
      <c r="O22" s="220"/>
      <c r="P22" s="194"/>
      <c r="Q22" s="221"/>
      <c r="R22" s="222" t="s">
        <v>156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</row>
    <row r="23" spans="1:136" s="198" customFormat="1" ht="17.25" customHeight="1" x14ac:dyDescent="0.2">
      <c r="A23" s="230">
        <v>3171</v>
      </c>
      <c r="B23" s="201"/>
      <c r="C23" s="184" t="s">
        <v>86</v>
      </c>
      <c r="D23" s="212" t="s">
        <v>157</v>
      </c>
      <c r="E23" s="226">
        <f t="shared" si="7"/>
        <v>12000</v>
      </c>
      <c r="F23" s="232"/>
      <c r="G23" s="204">
        <v>2000</v>
      </c>
      <c r="H23" s="188">
        <v>10000</v>
      </c>
      <c r="I23" s="189">
        <v>6160</v>
      </c>
      <c r="J23" s="1049">
        <v>0</v>
      </c>
      <c r="K23" s="219">
        <v>1160</v>
      </c>
      <c r="L23" s="209">
        <v>1154</v>
      </c>
      <c r="M23" s="442">
        <f t="shared" ref="M23:M25" si="8">(L23/K23)*100</f>
        <v>99.482758620689665</v>
      </c>
      <c r="N23" s="660" t="s">
        <v>372</v>
      </c>
      <c r="O23" s="194"/>
      <c r="P23" s="194" t="s">
        <v>132</v>
      </c>
      <c r="Q23" s="195"/>
      <c r="R23" s="196" t="s">
        <v>158</v>
      </c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</row>
    <row r="24" spans="1:136" s="198" customFormat="1" ht="25.5" customHeight="1" x14ac:dyDescent="0.2">
      <c r="A24" s="230">
        <v>3172</v>
      </c>
      <c r="B24" s="201" t="s">
        <v>159</v>
      </c>
      <c r="C24" s="184" t="s">
        <v>86</v>
      </c>
      <c r="D24" s="231" t="s">
        <v>160</v>
      </c>
      <c r="E24" s="203">
        <f t="shared" si="7"/>
        <v>23673</v>
      </c>
      <c r="F24" s="232">
        <v>22647</v>
      </c>
      <c r="G24" s="204">
        <v>349</v>
      </c>
      <c r="H24" s="188">
        <v>677</v>
      </c>
      <c r="I24" s="189">
        <v>349</v>
      </c>
      <c r="J24" s="1049">
        <v>350</v>
      </c>
      <c r="K24" s="219">
        <v>179</v>
      </c>
      <c r="L24" s="209">
        <v>178</v>
      </c>
      <c r="M24" s="784">
        <f t="shared" si="8"/>
        <v>99.441340782122893</v>
      </c>
      <c r="N24" s="660"/>
      <c r="O24" s="194" t="s">
        <v>161</v>
      </c>
      <c r="P24" s="194" t="s">
        <v>147</v>
      </c>
      <c r="Q24" s="195" t="s">
        <v>147</v>
      </c>
      <c r="R24" s="196" t="s">
        <v>162</v>
      </c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</row>
    <row r="25" spans="1:136" s="198" customFormat="1" ht="16.5" customHeight="1" x14ac:dyDescent="0.2">
      <c r="A25" s="230">
        <v>3180</v>
      </c>
      <c r="B25" s="201" t="s">
        <v>163</v>
      </c>
      <c r="C25" s="184" t="s">
        <v>101</v>
      </c>
      <c r="D25" s="207" t="s">
        <v>164</v>
      </c>
      <c r="E25" s="203">
        <f t="shared" si="7"/>
        <v>5274</v>
      </c>
      <c r="F25" s="232">
        <v>5000</v>
      </c>
      <c r="G25" s="204">
        <v>274</v>
      </c>
      <c r="H25" s="188"/>
      <c r="I25" s="189">
        <v>274</v>
      </c>
      <c r="J25" s="1050">
        <v>0</v>
      </c>
      <c r="K25" s="233">
        <v>274</v>
      </c>
      <c r="L25" s="205">
        <v>273</v>
      </c>
      <c r="M25" s="784">
        <f t="shared" si="8"/>
        <v>99.635036496350367</v>
      </c>
      <c r="N25" s="660" t="s">
        <v>165</v>
      </c>
      <c r="O25" s="194" t="s">
        <v>166</v>
      </c>
      <c r="P25" s="194" t="s">
        <v>147</v>
      </c>
      <c r="Q25" s="195" t="s">
        <v>147</v>
      </c>
      <c r="R25" s="196" t="s">
        <v>167</v>
      </c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</row>
    <row r="26" spans="1:136" s="198" customFormat="1" ht="39" customHeight="1" x14ac:dyDescent="0.2">
      <c r="A26" s="230">
        <v>3183</v>
      </c>
      <c r="B26" s="201" t="s">
        <v>163</v>
      </c>
      <c r="C26" s="184" t="s">
        <v>139</v>
      </c>
      <c r="D26" s="212" t="s">
        <v>168</v>
      </c>
      <c r="E26" s="203">
        <f t="shared" si="7"/>
        <v>17854</v>
      </c>
      <c r="F26" s="232">
        <v>17255</v>
      </c>
      <c r="G26" s="204">
        <v>534</v>
      </c>
      <c r="H26" s="192">
        <v>65</v>
      </c>
      <c r="I26" s="218">
        <v>17854</v>
      </c>
      <c r="J26" s="1049">
        <v>0</v>
      </c>
      <c r="K26" s="219">
        <v>17790</v>
      </c>
      <c r="L26" s="209">
        <v>17613</v>
      </c>
      <c r="M26" s="442">
        <f t="shared" si="1"/>
        <v>99.00505902192242</v>
      </c>
      <c r="N26" s="660" t="s">
        <v>126</v>
      </c>
      <c r="O26" s="194" t="s">
        <v>169</v>
      </c>
      <c r="P26" s="194" t="s">
        <v>170</v>
      </c>
      <c r="Q26" s="195" t="s">
        <v>171</v>
      </c>
      <c r="R26" s="210" t="s">
        <v>172</v>
      </c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</row>
    <row r="27" spans="1:136" s="198" customFormat="1" ht="27.75" customHeight="1" x14ac:dyDescent="0.2">
      <c r="A27" s="230">
        <v>3188</v>
      </c>
      <c r="B27" s="201" t="s">
        <v>100</v>
      </c>
      <c r="C27" s="184" t="s">
        <v>101</v>
      </c>
      <c r="D27" s="234" t="s">
        <v>173</v>
      </c>
      <c r="E27" s="203">
        <f t="shared" si="7"/>
        <v>181</v>
      </c>
      <c r="F27" s="232"/>
      <c r="G27" s="204">
        <v>181</v>
      </c>
      <c r="H27" s="188"/>
      <c r="I27" s="189">
        <v>181</v>
      </c>
      <c r="J27" s="1050">
        <v>0</v>
      </c>
      <c r="K27" s="233">
        <v>181</v>
      </c>
      <c r="L27" s="205">
        <v>180</v>
      </c>
      <c r="M27" s="784">
        <f t="shared" si="1"/>
        <v>99.447513812154696</v>
      </c>
      <c r="N27" s="737" t="s">
        <v>174</v>
      </c>
      <c r="O27" s="235" t="s">
        <v>174</v>
      </c>
      <c r="P27" s="194" t="s">
        <v>175</v>
      </c>
      <c r="Q27" s="195" t="s">
        <v>176</v>
      </c>
      <c r="R27" s="196" t="s">
        <v>177</v>
      </c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</row>
    <row r="28" spans="1:136" s="198" customFormat="1" ht="27" customHeight="1" thickBot="1" x14ac:dyDescent="0.25">
      <c r="A28" s="230">
        <v>3189</v>
      </c>
      <c r="B28" s="201" t="s">
        <v>100</v>
      </c>
      <c r="C28" s="184" t="s">
        <v>101</v>
      </c>
      <c r="D28" s="236" t="s">
        <v>178</v>
      </c>
      <c r="E28" s="203">
        <f t="shared" si="7"/>
        <v>183</v>
      </c>
      <c r="F28" s="232"/>
      <c r="G28" s="204">
        <v>183</v>
      </c>
      <c r="H28" s="188"/>
      <c r="I28" s="189">
        <v>183</v>
      </c>
      <c r="J28" s="1050">
        <v>0</v>
      </c>
      <c r="K28" s="233">
        <v>183</v>
      </c>
      <c r="L28" s="205">
        <v>183</v>
      </c>
      <c r="M28" s="784">
        <f t="shared" si="1"/>
        <v>100</v>
      </c>
      <c r="N28" s="737" t="s">
        <v>174</v>
      </c>
      <c r="O28" s="235" t="s">
        <v>174</v>
      </c>
      <c r="P28" s="194" t="s">
        <v>175</v>
      </c>
      <c r="Q28" s="195" t="s">
        <v>176</v>
      </c>
      <c r="R28" s="196" t="s">
        <v>179</v>
      </c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</row>
    <row r="29" spans="1:136" s="182" customFormat="1" ht="17.100000000000001" customHeight="1" thickBot="1" x14ac:dyDescent="0.25">
      <c r="A29" s="1151" t="s">
        <v>13</v>
      </c>
      <c r="B29" s="1152"/>
      <c r="C29" s="1152"/>
      <c r="D29" s="1153"/>
      <c r="E29" s="171">
        <f t="shared" ref="E29:L29" si="9">SUM(E30:E71)</f>
        <v>960858.49083999998</v>
      </c>
      <c r="F29" s="172">
        <f t="shared" si="9"/>
        <v>867812</v>
      </c>
      <c r="G29" s="172">
        <f t="shared" si="9"/>
        <v>75117</v>
      </c>
      <c r="H29" s="173">
        <f t="shared" si="9"/>
        <v>17930</v>
      </c>
      <c r="I29" s="174">
        <f t="shared" si="9"/>
        <v>368310</v>
      </c>
      <c r="J29" s="1047">
        <f t="shared" si="9"/>
        <v>71693</v>
      </c>
      <c r="K29" s="172">
        <f t="shared" si="9"/>
        <v>104089</v>
      </c>
      <c r="L29" s="175">
        <f t="shared" si="9"/>
        <v>90619</v>
      </c>
      <c r="M29" s="176">
        <f t="shared" si="1"/>
        <v>87.059151303211678</v>
      </c>
      <c r="N29" s="797"/>
      <c r="O29" s="177"/>
      <c r="P29" s="177"/>
      <c r="Q29" s="179"/>
      <c r="R29" s="180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81"/>
      <c r="DG29" s="181"/>
      <c r="DH29" s="181"/>
      <c r="DI29" s="181"/>
      <c r="DJ29" s="181"/>
      <c r="DK29" s="181"/>
      <c r="DL29" s="181"/>
      <c r="DM29" s="181"/>
    </row>
    <row r="30" spans="1:136" s="326" customFormat="1" ht="29.25" customHeight="1" thickBot="1" x14ac:dyDescent="0.25">
      <c r="A30" s="285">
        <v>3071</v>
      </c>
      <c r="B30" s="201"/>
      <c r="C30" s="214" t="s">
        <v>93</v>
      </c>
      <c r="D30" s="395" t="s">
        <v>180</v>
      </c>
      <c r="E30" s="186">
        <f>SUM(F30:H30)</f>
        <v>66500</v>
      </c>
      <c r="F30" s="187">
        <v>64000</v>
      </c>
      <c r="G30" s="187">
        <v>2500</v>
      </c>
      <c r="H30" s="188">
        <v>0</v>
      </c>
      <c r="I30" s="189">
        <v>60288</v>
      </c>
      <c r="J30" s="1048">
        <v>1000</v>
      </c>
      <c r="K30" s="781">
        <v>0</v>
      </c>
      <c r="L30" s="242">
        <v>0</v>
      </c>
      <c r="M30" s="785" t="s">
        <v>17</v>
      </c>
      <c r="N30" s="660" t="s">
        <v>181</v>
      </c>
      <c r="O30" s="194" t="s">
        <v>182</v>
      </c>
      <c r="P30" s="194" t="s">
        <v>183</v>
      </c>
      <c r="Q30" s="195" t="s">
        <v>184</v>
      </c>
      <c r="R30" s="210" t="s">
        <v>185</v>
      </c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327"/>
      <c r="BO30" s="327"/>
      <c r="BP30" s="327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7"/>
      <c r="CB30" s="327"/>
      <c r="CC30" s="327"/>
      <c r="CD30" s="327"/>
      <c r="CE30" s="327"/>
      <c r="CF30" s="327"/>
      <c r="CG30" s="327"/>
      <c r="CH30" s="327"/>
      <c r="CI30" s="32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7"/>
      <c r="CU30" s="327"/>
      <c r="CV30" s="327"/>
      <c r="CW30" s="327"/>
      <c r="CX30" s="327"/>
      <c r="CY30" s="327"/>
      <c r="CZ30" s="327"/>
      <c r="DA30" s="327"/>
      <c r="DB30" s="327"/>
      <c r="DC30" s="327"/>
      <c r="DD30" s="327"/>
      <c r="DE30" s="327"/>
      <c r="DF30" s="327"/>
      <c r="DG30" s="327"/>
      <c r="DH30" s="327"/>
      <c r="DI30" s="327"/>
      <c r="DJ30" s="327"/>
      <c r="DK30" s="327"/>
      <c r="DL30" s="327"/>
      <c r="DM30" s="327"/>
      <c r="DN30" s="327"/>
      <c r="DO30" s="327"/>
      <c r="DP30" s="327"/>
      <c r="DQ30" s="327"/>
      <c r="DR30" s="327"/>
      <c r="DS30" s="327"/>
      <c r="DT30" s="327"/>
      <c r="DU30" s="327"/>
      <c r="DV30" s="327"/>
      <c r="DW30" s="327"/>
      <c r="DX30" s="327"/>
      <c r="DY30" s="327"/>
      <c r="DZ30" s="327"/>
      <c r="EA30" s="327"/>
      <c r="EB30" s="327"/>
      <c r="EC30" s="327"/>
      <c r="ED30" s="327"/>
      <c r="EE30" s="327"/>
      <c r="EF30" s="327"/>
    </row>
    <row r="31" spans="1:136" s="211" customFormat="1" ht="17.25" customHeight="1" x14ac:dyDescent="0.2">
      <c r="A31" s="238">
        <v>3091</v>
      </c>
      <c r="B31" s="225" t="s">
        <v>186</v>
      </c>
      <c r="C31" s="239" t="s">
        <v>93</v>
      </c>
      <c r="D31" s="240" t="s">
        <v>187</v>
      </c>
      <c r="E31" s="186">
        <f t="shared" ref="E31:E66" si="10">F31+G31+H31</f>
        <v>56345</v>
      </c>
      <c r="F31" s="216">
        <v>52000</v>
      </c>
      <c r="G31" s="216">
        <v>4345</v>
      </c>
      <c r="H31" s="192">
        <v>0</v>
      </c>
      <c r="I31" s="218">
        <v>3004</v>
      </c>
      <c r="J31" s="1049">
        <v>2200</v>
      </c>
      <c r="K31" s="219">
        <v>575</v>
      </c>
      <c r="L31" s="191">
        <v>575</v>
      </c>
      <c r="M31" s="442">
        <f t="shared" si="1"/>
        <v>100</v>
      </c>
      <c r="N31" s="663" t="s">
        <v>119</v>
      </c>
      <c r="O31" s="220" t="s">
        <v>150</v>
      </c>
      <c r="P31" s="220" t="s">
        <v>188</v>
      </c>
      <c r="Q31" s="221" t="s">
        <v>189</v>
      </c>
      <c r="R31" s="222" t="s">
        <v>190</v>
      </c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</row>
    <row r="32" spans="1:136" s="197" customFormat="1" ht="27.75" customHeight="1" x14ac:dyDescent="0.2">
      <c r="A32" s="241">
        <v>3094</v>
      </c>
      <c r="B32" s="184"/>
      <c r="C32" s="239" t="s">
        <v>93</v>
      </c>
      <c r="D32" s="207" t="s">
        <v>191</v>
      </c>
      <c r="E32" s="186">
        <f t="shared" si="10"/>
        <v>29500</v>
      </c>
      <c r="F32" s="187">
        <v>26000</v>
      </c>
      <c r="G32" s="187">
        <v>3500</v>
      </c>
      <c r="H32" s="188">
        <v>0</v>
      </c>
      <c r="I32" s="189">
        <v>2545</v>
      </c>
      <c r="J32" s="1049">
        <v>38</v>
      </c>
      <c r="K32" s="219">
        <v>2</v>
      </c>
      <c r="L32" s="242">
        <v>1</v>
      </c>
      <c r="M32" s="442">
        <f t="shared" si="1"/>
        <v>50</v>
      </c>
      <c r="N32" s="660" t="s">
        <v>96</v>
      </c>
      <c r="O32" s="194" t="s">
        <v>169</v>
      </c>
      <c r="P32" s="194" t="s">
        <v>192</v>
      </c>
      <c r="Q32" s="195" t="s">
        <v>193</v>
      </c>
      <c r="R32" s="196" t="s">
        <v>194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228"/>
      <c r="BO32" s="228"/>
      <c r="BP32" s="228"/>
      <c r="BQ32" s="228"/>
      <c r="BR32" s="228"/>
      <c r="BS32" s="228"/>
      <c r="BT32" s="228"/>
      <c r="BU32" s="228"/>
      <c r="BV32" s="228"/>
      <c r="BW32" s="228"/>
      <c r="BX32" s="228"/>
      <c r="BY32" s="228"/>
      <c r="BZ32" s="228"/>
      <c r="CA32" s="228"/>
      <c r="CB32" s="228"/>
      <c r="CC32" s="228"/>
      <c r="CD32" s="228"/>
      <c r="CE32" s="228"/>
      <c r="CF32" s="228"/>
      <c r="CG32" s="228"/>
      <c r="CH32" s="228"/>
      <c r="CI32" s="228"/>
      <c r="CJ32" s="228"/>
      <c r="CK32" s="228"/>
      <c r="CL32" s="228"/>
      <c r="CM32" s="228"/>
      <c r="CN32" s="228"/>
      <c r="CO32" s="228"/>
      <c r="CP32" s="228"/>
      <c r="CQ32" s="228"/>
      <c r="CR32" s="228"/>
      <c r="CS32" s="228"/>
      <c r="CT32" s="228"/>
      <c r="CU32" s="228"/>
      <c r="CV32" s="228"/>
      <c r="CW32" s="228"/>
      <c r="CX32" s="228"/>
      <c r="CY32" s="228"/>
      <c r="CZ32" s="228"/>
      <c r="DA32" s="228"/>
      <c r="DB32" s="228"/>
      <c r="DC32" s="228"/>
      <c r="DD32" s="228"/>
      <c r="DE32" s="228"/>
      <c r="DF32" s="228"/>
      <c r="DG32" s="228"/>
      <c r="DH32" s="228"/>
      <c r="DI32" s="228"/>
      <c r="DJ32" s="228"/>
      <c r="DK32" s="228"/>
      <c r="DL32" s="228"/>
      <c r="DM32" s="228"/>
      <c r="DN32" s="228"/>
      <c r="DO32" s="228"/>
      <c r="DP32" s="228"/>
      <c r="DQ32" s="228"/>
      <c r="DR32" s="228"/>
      <c r="DS32" s="228"/>
      <c r="DT32" s="228"/>
      <c r="DU32" s="228"/>
      <c r="DV32" s="228"/>
      <c r="DW32" s="228"/>
      <c r="DX32" s="228"/>
      <c r="DY32" s="228"/>
      <c r="DZ32" s="228"/>
      <c r="EA32" s="228"/>
      <c r="EB32" s="228"/>
      <c r="EC32" s="228"/>
      <c r="ED32" s="228"/>
      <c r="EE32" s="228"/>
      <c r="EF32" s="228"/>
    </row>
    <row r="33" spans="1:136" s="206" customFormat="1" ht="27.75" customHeight="1" x14ac:dyDescent="0.2">
      <c r="A33" s="241">
        <v>3095</v>
      </c>
      <c r="B33" s="824"/>
      <c r="C33" s="239" t="s">
        <v>93</v>
      </c>
      <c r="D33" s="825" t="s">
        <v>195</v>
      </c>
      <c r="E33" s="186">
        <f t="shared" si="10"/>
        <v>24800</v>
      </c>
      <c r="F33" s="187">
        <v>21700</v>
      </c>
      <c r="G33" s="187">
        <v>3100</v>
      </c>
      <c r="H33" s="188">
        <v>0</v>
      </c>
      <c r="I33" s="189">
        <v>24064</v>
      </c>
      <c r="J33" s="1049">
        <v>11073</v>
      </c>
      <c r="K33" s="219">
        <v>15521</v>
      </c>
      <c r="L33" s="242">
        <v>15513</v>
      </c>
      <c r="M33" s="442">
        <f t="shared" si="1"/>
        <v>99.948456929321566</v>
      </c>
      <c r="N33" s="660" t="s">
        <v>196</v>
      </c>
      <c r="O33" s="194" t="s">
        <v>103</v>
      </c>
      <c r="P33" s="194" t="s">
        <v>197</v>
      </c>
      <c r="Q33" s="195" t="s">
        <v>198</v>
      </c>
      <c r="R33" s="196" t="s">
        <v>199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228"/>
      <c r="BO33" s="228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8"/>
      <c r="DC33" s="228"/>
      <c r="DD33" s="228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8"/>
      <c r="DP33" s="228"/>
      <c r="DQ33" s="228"/>
      <c r="DR33" s="228"/>
      <c r="DS33" s="228"/>
      <c r="DT33" s="228"/>
      <c r="DU33" s="228"/>
      <c r="DV33" s="228"/>
      <c r="DW33" s="228"/>
      <c r="DX33" s="228"/>
      <c r="DY33" s="228"/>
      <c r="DZ33" s="228"/>
      <c r="EA33" s="228"/>
      <c r="EB33" s="228"/>
      <c r="EC33" s="228"/>
      <c r="ED33" s="228"/>
      <c r="EE33" s="228"/>
      <c r="EF33" s="228"/>
    </row>
    <row r="34" spans="1:136" s="197" customFormat="1" ht="16.5" customHeight="1" x14ac:dyDescent="0.2">
      <c r="A34" s="238">
        <v>3097</v>
      </c>
      <c r="B34" s="225" t="s">
        <v>92</v>
      </c>
      <c r="C34" s="239" t="s">
        <v>93</v>
      </c>
      <c r="D34" s="215" t="s">
        <v>200</v>
      </c>
      <c r="E34" s="226">
        <f t="shared" si="10"/>
        <v>9836</v>
      </c>
      <c r="F34" s="216">
        <v>8000</v>
      </c>
      <c r="G34" s="216">
        <v>1800</v>
      </c>
      <c r="H34" s="192">
        <v>36</v>
      </c>
      <c r="I34" s="218">
        <v>1371</v>
      </c>
      <c r="J34" s="1049">
        <v>721</v>
      </c>
      <c r="K34" s="219">
        <v>0</v>
      </c>
      <c r="L34" s="191">
        <v>0</v>
      </c>
      <c r="M34" s="785" t="s">
        <v>17</v>
      </c>
      <c r="N34" s="663" t="s">
        <v>119</v>
      </c>
      <c r="O34" s="220" t="s">
        <v>166</v>
      </c>
      <c r="P34" s="220" t="s">
        <v>201</v>
      </c>
      <c r="Q34" s="221" t="s">
        <v>202</v>
      </c>
      <c r="R34" s="243" t="s">
        <v>203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4"/>
      <c r="CN34" s="244"/>
      <c r="CO34" s="244"/>
      <c r="CP34" s="244"/>
      <c r="CQ34" s="244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4"/>
      <c r="DM34" s="244"/>
      <c r="DN34" s="244"/>
      <c r="DO34" s="244"/>
      <c r="DP34" s="244"/>
      <c r="DQ34" s="244"/>
      <c r="DR34" s="244"/>
      <c r="DS34" s="244"/>
      <c r="DT34" s="244"/>
      <c r="DU34" s="244"/>
      <c r="DV34" s="244"/>
      <c r="DW34" s="244"/>
      <c r="DX34" s="244"/>
      <c r="DY34" s="244"/>
      <c r="DZ34" s="244"/>
      <c r="EA34" s="244"/>
      <c r="EB34" s="244"/>
      <c r="EC34" s="244"/>
      <c r="ED34" s="244"/>
      <c r="EE34" s="244"/>
      <c r="EF34" s="244"/>
    </row>
    <row r="35" spans="1:136" s="206" customFormat="1" ht="15.75" customHeight="1" x14ac:dyDescent="0.2">
      <c r="A35" s="241">
        <v>3100</v>
      </c>
      <c r="B35" s="184" t="s">
        <v>92</v>
      </c>
      <c r="C35" s="214" t="s">
        <v>93</v>
      </c>
      <c r="D35" s="725" t="s">
        <v>204</v>
      </c>
      <c r="E35" s="208">
        <f t="shared" si="10"/>
        <v>10581</v>
      </c>
      <c r="F35" s="187">
        <v>9099</v>
      </c>
      <c r="G35" s="187">
        <v>1348</v>
      </c>
      <c r="H35" s="188">
        <v>134</v>
      </c>
      <c r="I35" s="189">
        <v>10581</v>
      </c>
      <c r="J35" s="1049">
        <v>1000</v>
      </c>
      <c r="K35" s="219">
        <v>1067</v>
      </c>
      <c r="L35" s="242">
        <v>1067</v>
      </c>
      <c r="M35" s="784">
        <f t="shared" si="1"/>
        <v>100</v>
      </c>
      <c r="N35" s="660" t="s">
        <v>125</v>
      </c>
      <c r="O35" s="193" t="s">
        <v>205</v>
      </c>
      <c r="P35" s="193" t="s">
        <v>97</v>
      </c>
      <c r="Q35" s="719" t="s">
        <v>116</v>
      </c>
      <c r="R35" s="782" t="s">
        <v>206</v>
      </c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228"/>
      <c r="BO35" s="228"/>
      <c r="BP35" s="228"/>
      <c r="BQ35" s="228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8"/>
      <c r="CP35" s="228"/>
      <c r="CQ35" s="228"/>
      <c r="CR35" s="2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8"/>
      <c r="DD35" s="228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28"/>
      <c r="DV35" s="228"/>
      <c r="DW35" s="228"/>
      <c r="DX35" s="228"/>
      <c r="DY35" s="228"/>
      <c r="DZ35" s="228"/>
      <c r="EA35" s="228"/>
      <c r="EB35" s="228"/>
      <c r="EC35" s="228"/>
      <c r="ED35" s="228"/>
      <c r="EE35" s="228"/>
      <c r="EF35" s="228"/>
    </row>
    <row r="36" spans="1:136" s="257" customFormat="1" ht="17.25" customHeight="1" x14ac:dyDescent="0.2">
      <c r="A36" s="245">
        <v>3102</v>
      </c>
      <c r="B36" s="246"/>
      <c r="C36" s="247" t="s">
        <v>93</v>
      </c>
      <c r="D36" s="248" t="s">
        <v>207</v>
      </c>
      <c r="E36" s="249">
        <f t="shared" si="10"/>
        <v>40112</v>
      </c>
      <c r="F36" s="250">
        <v>36500</v>
      </c>
      <c r="G36" s="250">
        <v>3300</v>
      </c>
      <c r="H36" s="251">
        <v>312</v>
      </c>
      <c r="I36" s="252">
        <v>3169</v>
      </c>
      <c r="J36" s="1051">
        <v>1840</v>
      </c>
      <c r="K36" s="299">
        <v>871</v>
      </c>
      <c r="L36" s="253">
        <v>871</v>
      </c>
      <c r="M36" s="733">
        <f t="shared" si="1"/>
        <v>100</v>
      </c>
      <c r="N36" s="399" t="s">
        <v>114</v>
      </c>
      <c r="O36" s="254" t="s">
        <v>208</v>
      </c>
      <c r="P36" s="254" t="s">
        <v>209</v>
      </c>
      <c r="Q36" s="255" t="s">
        <v>210</v>
      </c>
      <c r="R36" s="256" t="s">
        <v>211</v>
      </c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9"/>
      <c r="BO36" s="259"/>
      <c r="BP36" s="259"/>
      <c r="BQ36" s="259"/>
      <c r="BR36" s="259"/>
      <c r="BS36" s="259"/>
      <c r="BT36" s="259"/>
      <c r="BU36" s="259"/>
      <c r="BV36" s="259"/>
      <c r="BW36" s="259"/>
      <c r="BX36" s="259"/>
      <c r="BY36" s="259"/>
      <c r="BZ36" s="259"/>
      <c r="CA36" s="259"/>
      <c r="CB36" s="259"/>
      <c r="CC36" s="259"/>
      <c r="CD36" s="259"/>
      <c r="CE36" s="259"/>
      <c r="CF36" s="259"/>
      <c r="CG36" s="259"/>
      <c r="CH36" s="259"/>
      <c r="CI36" s="259"/>
      <c r="CJ36" s="259"/>
      <c r="CK36" s="259"/>
      <c r="CL36" s="259"/>
      <c r="CM36" s="259"/>
      <c r="CN36" s="259"/>
      <c r="CO36" s="259"/>
      <c r="CP36" s="259"/>
      <c r="CQ36" s="259"/>
      <c r="CR36" s="259"/>
      <c r="CS36" s="259"/>
      <c r="CT36" s="259"/>
      <c r="CU36" s="259"/>
      <c r="CV36" s="259"/>
      <c r="CW36" s="259"/>
      <c r="CX36" s="259"/>
      <c r="CY36" s="259"/>
      <c r="CZ36" s="259"/>
      <c r="DA36" s="259"/>
      <c r="DB36" s="259"/>
      <c r="DC36" s="259"/>
      <c r="DD36" s="259"/>
      <c r="DE36" s="259"/>
      <c r="DF36" s="259"/>
      <c r="DG36" s="259"/>
      <c r="DH36" s="259"/>
      <c r="DI36" s="259"/>
      <c r="DJ36" s="259"/>
      <c r="DK36" s="259"/>
      <c r="DL36" s="259"/>
      <c r="DM36" s="259"/>
      <c r="DN36" s="259"/>
      <c r="DO36" s="259"/>
      <c r="DP36" s="259"/>
      <c r="DQ36" s="259"/>
      <c r="DR36" s="259"/>
      <c r="DS36" s="259"/>
      <c r="DT36" s="259"/>
      <c r="DU36" s="259"/>
      <c r="DV36" s="259"/>
      <c r="DW36" s="259"/>
      <c r="DX36" s="259"/>
      <c r="DY36" s="259"/>
      <c r="DZ36" s="259"/>
      <c r="EA36" s="259"/>
      <c r="EB36" s="259"/>
      <c r="EC36" s="259"/>
      <c r="ED36" s="259"/>
      <c r="EE36" s="259"/>
      <c r="EF36" s="259"/>
    </row>
    <row r="37" spans="1:136" s="257" customFormat="1" ht="27.75" customHeight="1" x14ac:dyDescent="0.2">
      <c r="A37" s="260">
        <v>3107</v>
      </c>
      <c r="B37" s="261"/>
      <c r="C37" s="262" t="s">
        <v>93</v>
      </c>
      <c r="D37" s="263" t="s">
        <v>212</v>
      </c>
      <c r="E37" s="264">
        <f t="shared" si="10"/>
        <v>42200</v>
      </c>
      <c r="F37" s="265">
        <v>39300</v>
      </c>
      <c r="G37" s="265">
        <v>2900</v>
      </c>
      <c r="H37" s="266">
        <v>0</v>
      </c>
      <c r="I37" s="267">
        <v>1146</v>
      </c>
      <c r="J37" s="1052">
        <v>1362</v>
      </c>
      <c r="K37" s="745">
        <v>460</v>
      </c>
      <c r="L37" s="268">
        <v>460</v>
      </c>
      <c r="M37" s="786">
        <f t="shared" si="1"/>
        <v>100</v>
      </c>
      <c r="N37" s="731" t="s">
        <v>161</v>
      </c>
      <c r="O37" s="269" t="s">
        <v>213</v>
      </c>
      <c r="P37" s="269" t="s">
        <v>214</v>
      </c>
      <c r="Q37" s="270" t="s">
        <v>215</v>
      </c>
      <c r="R37" s="271" t="s">
        <v>216</v>
      </c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59"/>
      <c r="CC37" s="259"/>
      <c r="CD37" s="259"/>
      <c r="CE37" s="259"/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/>
      <c r="CY37" s="259"/>
      <c r="CZ37" s="259"/>
      <c r="DA37" s="259"/>
      <c r="DB37" s="259"/>
      <c r="DC37" s="259"/>
      <c r="DD37" s="259"/>
      <c r="DE37" s="259"/>
      <c r="DF37" s="259"/>
      <c r="DG37" s="259"/>
      <c r="DH37" s="259"/>
      <c r="DI37" s="259"/>
      <c r="DJ37" s="259"/>
      <c r="DK37" s="259"/>
      <c r="DL37" s="259"/>
      <c r="DM37" s="259"/>
      <c r="DN37" s="259"/>
      <c r="DO37" s="259"/>
      <c r="DP37" s="259"/>
      <c r="DQ37" s="259"/>
      <c r="DR37" s="259"/>
      <c r="DS37" s="259"/>
      <c r="DT37" s="259"/>
      <c r="DU37" s="259"/>
      <c r="DV37" s="259"/>
      <c r="DW37" s="259"/>
      <c r="DX37" s="259"/>
      <c r="DY37" s="259"/>
      <c r="DZ37" s="259"/>
      <c r="EA37" s="259"/>
      <c r="EB37" s="259"/>
      <c r="EC37" s="259"/>
      <c r="ED37" s="259"/>
      <c r="EE37" s="259"/>
      <c r="EF37" s="259"/>
    </row>
    <row r="38" spans="1:136" s="276" customFormat="1" ht="17.100000000000001" customHeight="1" x14ac:dyDescent="0.2">
      <c r="A38" s="245">
        <v>3109</v>
      </c>
      <c r="B38" s="272" t="s">
        <v>217</v>
      </c>
      <c r="C38" s="272" t="s">
        <v>93</v>
      </c>
      <c r="D38" s="273" t="s">
        <v>218</v>
      </c>
      <c r="E38" s="249">
        <f t="shared" si="10"/>
        <v>26957</v>
      </c>
      <c r="F38" s="250">
        <v>25000</v>
      </c>
      <c r="G38" s="250">
        <v>1950</v>
      </c>
      <c r="H38" s="251">
        <v>7</v>
      </c>
      <c r="I38" s="252">
        <v>1274</v>
      </c>
      <c r="J38" s="1052">
        <v>19</v>
      </c>
      <c r="K38" s="745">
        <v>0</v>
      </c>
      <c r="L38" s="253">
        <v>0</v>
      </c>
      <c r="M38" s="732" t="s">
        <v>17</v>
      </c>
      <c r="N38" s="399" t="s">
        <v>219</v>
      </c>
      <c r="O38" s="274" t="s">
        <v>220</v>
      </c>
      <c r="P38" s="274" t="s">
        <v>214</v>
      </c>
      <c r="Q38" s="275" t="s">
        <v>215</v>
      </c>
      <c r="R38" s="256" t="s">
        <v>221</v>
      </c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7"/>
      <c r="CH38" s="277"/>
      <c r="CI38" s="277"/>
      <c r="CJ38" s="277"/>
      <c r="CK38" s="277"/>
      <c r="CL38" s="277"/>
      <c r="CM38" s="277"/>
      <c r="CN38" s="277"/>
      <c r="CO38" s="277"/>
      <c r="CP38" s="277"/>
      <c r="CQ38" s="277"/>
      <c r="CR38" s="277"/>
      <c r="CS38" s="277"/>
      <c r="CT38" s="277"/>
      <c r="CU38" s="277"/>
      <c r="CV38" s="277"/>
      <c r="CW38" s="277"/>
      <c r="CX38" s="277"/>
      <c r="CY38" s="277"/>
      <c r="CZ38" s="277"/>
      <c r="DA38" s="277"/>
      <c r="DB38" s="277"/>
      <c r="DC38" s="277"/>
      <c r="DD38" s="277"/>
      <c r="DE38" s="277"/>
      <c r="DF38" s="277"/>
      <c r="DG38" s="277"/>
      <c r="DH38" s="277"/>
      <c r="DI38" s="277"/>
      <c r="DJ38" s="277"/>
      <c r="DK38" s="277"/>
      <c r="DL38" s="277"/>
      <c r="DM38" s="277"/>
      <c r="DN38" s="277"/>
      <c r="DO38" s="277"/>
      <c r="DP38" s="277"/>
      <c r="DQ38" s="277"/>
      <c r="DR38" s="277"/>
      <c r="DS38" s="277"/>
      <c r="DT38" s="277"/>
      <c r="DU38" s="277"/>
      <c r="DV38" s="277"/>
      <c r="DW38" s="277"/>
      <c r="DX38" s="277"/>
      <c r="DY38" s="277"/>
      <c r="DZ38" s="277"/>
      <c r="EA38" s="277"/>
      <c r="EB38" s="277"/>
      <c r="EC38" s="277"/>
      <c r="ED38" s="277"/>
      <c r="EE38" s="277"/>
      <c r="EF38" s="277"/>
    </row>
    <row r="39" spans="1:136" s="276" customFormat="1" ht="28.5" customHeight="1" x14ac:dyDescent="0.2">
      <c r="A39" s="245">
        <v>3111</v>
      </c>
      <c r="B39" s="272" t="s">
        <v>222</v>
      </c>
      <c r="C39" s="272" t="s">
        <v>93</v>
      </c>
      <c r="D39" s="278" t="s">
        <v>223</v>
      </c>
      <c r="E39" s="249">
        <f t="shared" si="10"/>
        <v>9400</v>
      </c>
      <c r="F39" s="250">
        <v>8300</v>
      </c>
      <c r="G39" s="250">
        <v>1100</v>
      </c>
      <c r="H39" s="251">
        <v>0</v>
      </c>
      <c r="I39" s="252">
        <v>282</v>
      </c>
      <c r="J39" s="1052">
        <v>983</v>
      </c>
      <c r="K39" s="745">
        <v>0</v>
      </c>
      <c r="L39" s="253">
        <v>0</v>
      </c>
      <c r="M39" s="732" t="s">
        <v>17</v>
      </c>
      <c r="N39" s="399" t="s">
        <v>150</v>
      </c>
      <c r="O39" s="274" t="s">
        <v>151</v>
      </c>
      <c r="P39" s="269" t="s">
        <v>224</v>
      </c>
      <c r="Q39" s="270" t="s">
        <v>225</v>
      </c>
      <c r="R39" s="256" t="s">
        <v>226</v>
      </c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</row>
    <row r="40" spans="1:136" s="206" customFormat="1" ht="27" customHeight="1" x14ac:dyDescent="0.2">
      <c r="A40" s="241">
        <v>3112</v>
      </c>
      <c r="B40" s="184" t="s">
        <v>227</v>
      </c>
      <c r="C40" s="184" t="s">
        <v>93</v>
      </c>
      <c r="D40" s="826" t="s">
        <v>228</v>
      </c>
      <c r="E40" s="208">
        <f t="shared" si="10"/>
        <v>7009</v>
      </c>
      <c r="F40" s="187">
        <v>6100</v>
      </c>
      <c r="G40" s="187">
        <v>900</v>
      </c>
      <c r="H40" s="188">
        <v>9</v>
      </c>
      <c r="I40" s="189">
        <v>6768</v>
      </c>
      <c r="J40" s="1049">
        <v>24</v>
      </c>
      <c r="K40" s="219">
        <v>9924</v>
      </c>
      <c r="L40" s="242">
        <v>5980</v>
      </c>
      <c r="M40" s="784">
        <f t="shared" si="1"/>
        <v>60.257960499798472</v>
      </c>
      <c r="N40" s="660" t="s">
        <v>229</v>
      </c>
      <c r="O40" s="194" t="s">
        <v>230</v>
      </c>
      <c r="P40" s="194" t="s">
        <v>231</v>
      </c>
      <c r="Q40" s="195" t="s">
        <v>232</v>
      </c>
      <c r="R40" s="196" t="s">
        <v>233</v>
      </c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</row>
    <row r="41" spans="1:136" s="206" customFormat="1" ht="16.5" customHeight="1" x14ac:dyDescent="0.2">
      <c r="A41" s="241">
        <v>3113</v>
      </c>
      <c r="B41" s="225" t="s">
        <v>107</v>
      </c>
      <c r="C41" s="184" t="s">
        <v>93</v>
      </c>
      <c r="D41" s="234" t="s">
        <v>234</v>
      </c>
      <c r="E41" s="186">
        <f t="shared" si="10"/>
        <v>11432</v>
      </c>
      <c r="F41" s="187">
        <v>8711</v>
      </c>
      <c r="G41" s="187">
        <v>2200</v>
      </c>
      <c r="H41" s="188">
        <v>521</v>
      </c>
      <c r="I41" s="189">
        <v>11432</v>
      </c>
      <c r="J41" s="1049">
        <v>3341</v>
      </c>
      <c r="K41" s="219">
        <v>4024</v>
      </c>
      <c r="L41" s="242">
        <v>4023</v>
      </c>
      <c r="M41" s="442">
        <f t="shared" si="1"/>
        <v>99.975149105367791</v>
      </c>
      <c r="N41" s="663" t="s">
        <v>235</v>
      </c>
      <c r="O41" s="193" t="s">
        <v>236</v>
      </c>
      <c r="P41" s="194" t="s">
        <v>237</v>
      </c>
      <c r="Q41" s="719" t="s">
        <v>98</v>
      </c>
      <c r="R41" s="782" t="s">
        <v>99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</row>
    <row r="42" spans="1:136" s="206" customFormat="1" ht="27" customHeight="1" x14ac:dyDescent="0.2">
      <c r="A42" s="241">
        <v>3118</v>
      </c>
      <c r="B42" s="184" t="s">
        <v>107</v>
      </c>
      <c r="C42" s="214" t="s">
        <v>238</v>
      </c>
      <c r="D42" s="212" t="s">
        <v>239</v>
      </c>
      <c r="E42" s="208">
        <f t="shared" si="10"/>
        <v>7149</v>
      </c>
      <c r="F42" s="187">
        <v>6249</v>
      </c>
      <c r="G42" s="187">
        <v>444</v>
      </c>
      <c r="H42" s="188">
        <v>456</v>
      </c>
      <c r="I42" s="189">
        <v>7149</v>
      </c>
      <c r="J42" s="1050">
        <v>341</v>
      </c>
      <c r="K42" s="233">
        <v>8222</v>
      </c>
      <c r="L42" s="242">
        <v>6276</v>
      </c>
      <c r="M42" s="784">
        <f t="shared" si="1"/>
        <v>76.331792751155433</v>
      </c>
      <c r="N42" s="660" t="s">
        <v>240</v>
      </c>
      <c r="O42" s="194" t="s">
        <v>241</v>
      </c>
      <c r="P42" s="194" t="s">
        <v>242</v>
      </c>
      <c r="Q42" s="195" t="s">
        <v>232</v>
      </c>
      <c r="R42" s="782" t="s">
        <v>243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8"/>
      <c r="CM42" s="228"/>
      <c r="CN42" s="228"/>
      <c r="CO42" s="228"/>
      <c r="CP42" s="228"/>
      <c r="CQ42" s="228"/>
      <c r="CR42" s="228"/>
      <c r="CS42" s="228"/>
      <c r="CT42" s="228"/>
      <c r="CU42" s="228"/>
      <c r="CV42" s="228"/>
      <c r="CW42" s="228"/>
      <c r="CX42" s="228"/>
      <c r="CY42" s="228"/>
      <c r="CZ42" s="228"/>
      <c r="DA42" s="228"/>
      <c r="DB42" s="228"/>
      <c r="DC42" s="228"/>
      <c r="DD42" s="228"/>
      <c r="DE42" s="228"/>
      <c r="DF42" s="228"/>
      <c r="DG42" s="228"/>
      <c r="DH42" s="228"/>
      <c r="DI42" s="228"/>
      <c r="DJ42" s="228"/>
      <c r="DK42" s="228"/>
      <c r="DL42" s="228"/>
      <c r="DM42" s="228"/>
      <c r="DN42" s="228"/>
      <c r="DO42" s="228"/>
      <c r="DP42" s="228"/>
      <c r="DQ42" s="228"/>
      <c r="DR42" s="228"/>
      <c r="DS42" s="228"/>
      <c r="DT42" s="228"/>
      <c r="DU42" s="228"/>
      <c r="DV42" s="228"/>
      <c r="DW42" s="228"/>
      <c r="DX42" s="228"/>
      <c r="DY42" s="228"/>
      <c r="DZ42" s="228"/>
      <c r="EA42" s="228"/>
      <c r="EB42" s="228"/>
      <c r="EC42" s="228"/>
      <c r="ED42" s="228"/>
      <c r="EE42" s="228"/>
      <c r="EF42" s="228"/>
    </row>
    <row r="43" spans="1:136" s="326" customFormat="1" ht="28.5" customHeight="1" thickBot="1" x14ac:dyDescent="0.25">
      <c r="A43" s="1094">
        <v>3123</v>
      </c>
      <c r="B43" s="317" t="s">
        <v>163</v>
      </c>
      <c r="C43" s="317" t="s">
        <v>93</v>
      </c>
      <c r="D43" s="863" t="s">
        <v>244</v>
      </c>
      <c r="E43" s="421">
        <f t="shared" si="10"/>
        <v>14299</v>
      </c>
      <c r="F43" s="422">
        <v>12650</v>
      </c>
      <c r="G43" s="422">
        <v>1600</v>
      </c>
      <c r="H43" s="319">
        <v>49</v>
      </c>
      <c r="I43" s="423">
        <v>11622</v>
      </c>
      <c r="J43" s="1066">
        <v>3078</v>
      </c>
      <c r="K43" s="827">
        <v>3399</v>
      </c>
      <c r="L43" s="858">
        <v>3399</v>
      </c>
      <c r="M43" s="789">
        <f t="shared" si="1"/>
        <v>100</v>
      </c>
      <c r="N43" s="828" t="s">
        <v>205</v>
      </c>
      <c r="O43" s="1095" t="s">
        <v>83</v>
      </c>
      <c r="P43" s="323" t="s">
        <v>245</v>
      </c>
      <c r="Q43" s="1096" t="s">
        <v>105</v>
      </c>
      <c r="R43" s="325" t="s">
        <v>246</v>
      </c>
      <c r="S43" s="549"/>
      <c r="T43" s="549"/>
      <c r="U43" s="549"/>
      <c r="V43" s="549"/>
      <c r="W43" s="549"/>
      <c r="X43" s="549"/>
      <c r="Y43" s="549"/>
      <c r="Z43" s="549"/>
      <c r="AA43" s="549"/>
      <c r="AB43" s="549"/>
      <c r="AC43" s="549"/>
      <c r="AD43" s="549"/>
      <c r="AE43" s="549"/>
      <c r="AF43" s="549"/>
      <c r="AG43" s="549"/>
      <c r="AH43" s="549"/>
      <c r="AI43" s="549"/>
      <c r="AJ43" s="549"/>
      <c r="AK43" s="549"/>
      <c r="AL43" s="549"/>
      <c r="AM43" s="549"/>
      <c r="AN43" s="549"/>
      <c r="AO43" s="549"/>
      <c r="AP43" s="549"/>
      <c r="AQ43" s="549"/>
      <c r="AR43" s="549"/>
      <c r="AS43" s="549"/>
      <c r="AT43" s="549"/>
      <c r="AU43" s="549"/>
      <c r="AV43" s="549"/>
      <c r="AW43" s="549"/>
      <c r="AX43" s="549"/>
      <c r="AY43" s="549"/>
      <c r="AZ43" s="549"/>
      <c r="BA43" s="549"/>
      <c r="BB43" s="549"/>
      <c r="BC43" s="549"/>
      <c r="BD43" s="549"/>
      <c r="BE43" s="549"/>
      <c r="BF43" s="549"/>
      <c r="BG43" s="549"/>
      <c r="BH43" s="549"/>
      <c r="BI43" s="549"/>
      <c r="BJ43" s="549"/>
      <c r="BK43" s="549"/>
      <c r="BL43" s="549"/>
      <c r="BM43" s="549"/>
      <c r="BN43" s="549"/>
      <c r="BO43" s="549"/>
      <c r="BP43" s="549"/>
      <c r="BQ43" s="549"/>
      <c r="BR43" s="549"/>
      <c r="BS43" s="549"/>
      <c r="BT43" s="549"/>
      <c r="BU43" s="549"/>
      <c r="BV43" s="549"/>
      <c r="BW43" s="549"/>
      <c r="BX43" s="549"/>
      <c r="BY43" s="549"/>
      <c r="BZ43" s="549"/>
      <c r="CA43" s="549"/>
      <c r="CB43" s="549"/>
      <c r="CC43" s="549"/>
      <c r="CD43" s="549"/>
      <c r="CE43" s="549"/>
      <c r="CF43" s="549"/>
      <c r="CG43" s="549"/>
      <c r="CH43" s="549"/>
      <c r="CI43" s="549"/>
      <c r="CJ43" s="549"/>
      <c r="CK43" s="549"/>
      <c r="CL43" s="549"/>
      <c r="CM43" s="549"/>
      <c r="CN43" s="549"/>
      <c r="CO43" s="549"/>
      <c r="CP43" s="549"/>
      <c r="CQ43" s="549"/>
      <c r="CR43" s="549"/>
      <c r="CS43" s="549"/>
      <c r="CT43" s="549"/>
      <c r="CU43" s="549"/>
      <c r="CV43" s="549"/>
      <c r="CW43" s="549"/>
      <c r="CX43" s="549"/>
      <c r="CY43" s="549"/>
      <c r="CZ43" s="549"/>
      <c r="DA43" s="549"/>
      <c r="DB43" s="549"/>
      <c r="DC43" s="549"/>
      <c r="DD43" s="549"/>
      <c r="DE43" s="549"/>
      <c r="DF43" s="549"/>
      <c r="DG43" s="549"/>
      <c r="DH43" s="549"/>
      <c r="DI43" s="549"/>
      <c r="DJ43" s="549"/>
      <c r="DK43" s="549"/>
      <c r="DL43" s="549"/>
      <c r="DM43" s="549"/>
      <c r="DN43" s="549"/>
      <c r="DO43" s="549"/>
      <c r="DP43" s="549"/>
      <c r="DQ43" s="549"/>
      <c r="DR43" s="549"/>
      <c r="DS43" s="549"/>
      <c r="DT43" s="549"/>
      <c r="DU43" s="549"/>
      <c r="DV43" s="549"/>
      <c r="DW43" s="549"/>
      <c r="DX43" s="549"/>
      <c r="DY43" s="549"/>
      <c r="DZ43" s="549"/>
      <c r="EA43" s="549"/>
      <c r="EB43" s="549"/>
      <c r="EC43" s="549"/>
      <c r="ED43" s="549"/>
      <c r="EE43" s="549"/>
      <c r="EF43" s="549"/>
    </row>
    <row r="44" spans="1:136" s="257" customFormat="1" ht="16.5" customHeight="1" x14ac:dyDescent="0.2">
      <c r="A44" s="260">
        <v>3125</v>
      </c>
      <c r="B44" s="262" t="s">
        <v>247</v>
      </c>
      <c r="C44" s="262" t="s">
        <v>93</v>
      </c>
      <c r="D44" s="279" t="s">
        <v>248</v>
      </c>
      <c r="E44" s="264">
        <f t="shared" si="10"/>
        <v>15602</v>
      </c>
      <c r="F44" s="265">
        <v>13700</v>
      </c>
      <c r="G44" s="265">
        <v>1900</v>
      </c>
      <c r="H44" s="266">
        <v>2</v>
      </c>
      <c r="I44" s="267">
        <v>1400</v>
      </c>
      <c r="J44" s="1051">
        <v>57</v>
      </c>
      <c r="K44" s="299">
        <v>57</v>
      </c>
      <c r="L44" s="268">
        <v>0</v>
      </c>
      <c r="M44" s="786">
        <f t="shared" si="1"/>
        <v>0</v>
      </c>
      <c r="N44" s="731" t="s">
        <v>249</v>
      </c>
      <c r="O44" s="269" t="s">
        <v>114</v>
      </c>
      <c r="P44" s="269" t="s">
        <v>250</v>
      </c>
      <c r="Q44" s="270" t="s">
        <v>251</v>
      </c>
      <c r="R44" s="280" t="s">
        <v>252</v>
      </c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9"/>
      <c r="BO44" s="259"/>
      <c r="BP44" s="259"/>
      <c r="BQ44" s="259"/>
      <c r="BR44" s="259"/>
      <c r="BS44" s="259"/>
      <c r="BT44" s="259"/>
      <c r="BU44" s="259"/>
      <c r="BV44" s="259"/>
      <c r="BW44" s="259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59"/>
      <c r="CI44" s="259"/>
      <c r="CJ44" s="259"/>
      <c r="CK44" s="259"/>
      <c r="CL44" s="259"/>
      <c r="CM44" s="259"/>
      <c r="CN44" s="259"/>
      <c r="CO44" s="259"/>
      <c r="CP44" s="259"/>
      <c r="CQ44" s="259"/>
      <c r="CR44" s="259"/>
      <c r="CS44" s="259"/>
      <c r="CT44" s="259"/>
      <c r="CU44" s="259"/>
      <c r="CV44" s="259"/>
      <c r="CW44" s="259"/>
      <c r="CX44" s="259"/>
      <c r="CY44" s="259"/>
      <c r="CZ44" s="259"/>
      <c r="DA44" s="259"/>
      <c r="DB44" s="259"/>
      <c r="DC44" s="259"/>
      <c r="DD44" s="259"/>
      <c r="DE44" s="259"/>
      <c r="DF44" s="259"/>
      <c r="DG44" s="259"/>
      <c r="DH44" s="259"/>
      <c r="DI44" s="259"/>
      <c r="DJ44" s="259"/>
      <c r="DK44" s="259"/>
      <c r="DL44" s="259"/>
      <c r="DM44" s="259"/>
      <c r="DN44" s="259"/>
      <c r="DO44" s="259"/>
      <c r="DP44" s="259"/>
      <c r="DQ44" s="259"/>
      <c r="DR44" s="259"/>
      <c r="DS44" s="259"/>
      <c r="DT44" s="259"/>
      <c r="DU44" s="259"/>
      <c r="DV44" s="259"/>
      <c r="DW44" s="259"/>
      <c r="DX44" s="259"/>
      <c r="DY44" s="259"/>
      <c r="DZ44" s="259"/>
      <c r="EA44" s="259"/>
      <c r="EB44" s="259"/>
      <c r="EC44" s="259"/>
      <c r="ED44" s="259"/>
      <c r="EE44" s="259"/>
      <c r="EF44" s="259"/>
    </row>
    <row r="45" spans="1:136" s="257" customFormat="1" ht="16.5" customHeight="1" x14ac:dyDescent="0.2">
      <c r="A45" s="260">
        <v>3126</v>
      </c>
      <c r="B45" s="262" t="s">
        <v>107</v>
      </c>
      <c r="C45" s="281" t="s">
        <v>93</v>
      </c>
      <c r="D45" s="279" t="s">
        <v>253</v>
      </c>
      <c r="E45" s="282">
        <f t="shared" si="10"/>
        <v>10900</v>
      </c>
      <c r="F45" s="265">
        <v>9000</v>
      </c>
      <c r="G45" s="265">
        <v>1900</v>
      </c>
      <c r="H45" s="266">
        <v>0</v>
      </c>
      <c r="I45" s="267">
        <v>1288</v>
      </c>
      <c r="J45" s="1052">
        <v>662</v>
      </c>
      <c r="K45" s="745">
        <v>138</v>
      </c>
      <c r="L45" s="268">
        <v>138</v>
      </c>
      <c r="M45" s="786">
        <f t="shared" si="1"/>
        <v>100</v>
      </c>
      <c r="N45" s="731" t="s">
        <v>119</v>
      </c>
      <c r="O45" s="269" t="s">
        <v>171</v>
      </c>
      <c r="P45" s="269" t="s">
        <v>254</v>
      </c>
      <c r="Q45" s="270" t="s">
        <v>225</v>
      </c>
      <c r="R45" s="280" t="s">
        <v>255</v>
      </c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9"/>
      <c r="BO45" s="259"/>
      <c r="BP45" s="259"/>
      <c r="BQ45" s="259"/>
      <c r="BR45" s="259"/>
      <c r="BS45" s="259"/>
      <c r="BT45" s="259"/>
      <c r="BU45" s="259"/>
      <c r="BV45" s="259"/>
      <c r="BW45" s="259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  <c r="CO45" s="259"/>
      <c r="CP45" s="259"/>
      <c r="CQ45" s="259"/>
      <c r="CR45" s="259"/>
      <c r="CS45" s="259"/>
      <c r="CT45" s="259"/>
      <c r="CU45" s="259"/>
      <c r="CV45" s="259"/>
      <c r="CW45" s="259"/>
      <c r="CX45" s="259"/>
      <c r="CY45" s="259"/>
      <c r="CZ45" s="259"/>
      <c r="DA45" s="259"/>
      <c r="DB45" s="259"/>
      <c r="DC45" s="259"/>
      <c r="DD45" s="259"/>
      <c r="DE45" s="259"/>
      <c r="DF45" s="259"/>
      <c r="DG45" s="259"/>
      <c r="DH45" s="259"/>
      <c r="DI45" s="259"/>
      <c r="DJ45" s="259"/>
      <c r="DK45" s="259"/>
      <c r="DL45" s="259"/>
      <c r="DM45" s="259"/>
      <c r="DN45" s="259"/>
      <c r="DO45" s="259"/>
      <c r="DP45" s="259"/>
      <c r="DQ45" s="259"/>
      <c r="DR45" s="259"/>
      <c r="DS45" s="259"/>
      <c r="DT45" s="259"/>
      <c r="DU45" s="259"/>
      <c r="DV45" s="259"/>
      <c r="DW45" s="259"/>
      <c r="DX45" s="259"/>
      <c r="DY45" s="259"/>
      <c r="DZ45" s="259"/>
      <c r="EA45" s="259"/>
      <c r="EB45" s="259"/>
      <c r="EC45" s="259"/>
      <c r="ED45" s="259"/>
      <c r="EE45" s="259"/>
      <c r="EF45" s="259"/>
    </row>
    <row r="46" spans="1:136" s="197" customFormat="1" ht="17.25" customHeight="1" x14ac:dyDescent="0.2">
      <c r="A46" s="238">
        <v>3127</v>
      </c>
      <c r="B46" s="225" t="s">
        <v>163</v>
      </c>
      <c r="C46" s="225" t="s">
        <v>256</v>
      </c>
      <c r="D46" s="754" t="s">
        <v>257</v>
      </c>
      <c r="E46" s="226">
        <f>F46+G46+H46</f>
        <v>15222</v>
      </c>
      <c r="F46" s="216">
        <v>12034</v>
      </c>
      <c r="G46" s="216">
        <v>2779</v>
      </c>
      <c r="H46" s="192">
        <v>409</v>
      </c>
      <c r="I46" s="218">
        <v>15222</v>
      </c>
      <c r="J46" s="1049">
        <v>23854</v>
      </c>
      <c r="K46" s="219">
        <v>14618</v>
      </c>
      <c r="L46" s="191">
        <v>12598</v>
      </c>
      <c r="M46" s="442">
        <f t="shared" si="1"/>
        <v>86.181420166917505</v>
      </c>
      <c r="N46" s="830" t="s">
        <v>219</v>
      </c>
      <c r="O46" s="288" t="s">
        <v>249</v>
      </c>
      <c r="P46" s="288" t="s">
        <v>258</v>
      </c>
      <c r="Q46" s="221" t="s">
        <v>161</v>
      </c>
      <c r="R46" s="831" t="s">
        <v>243</v>
      </c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228"/>
      <c r="BO46" s="228"/>
      <c r="BP46" s="228"/>
      <c r="BQ46" s="228"/>
      <c r="BR46" s="228"/>
      <c r="BS46" s="228"/>
      <c r="BT46" s="228"/>
      <c r="BU46" s="228"/>
      <c r="BV46" s="228"/>
      <c r="BW46" s="228"/>
      <c r="BX46" s="228"/>
      <c r="BY46" s="228"/>
      <c r="BZ46" s="228"/>
      <c r="CA46" s="228"/>
      <c r="CB46" s="228"/>
      <c r="CC46" s="228"/>
      <c r="CD46" s="228"/>
      <c r="CE46" s="228"/>
      <c r="CF46" s="228"/>
      <c r="CG46" s="228"/>
      <c r="CH46" s="228"/>
      <c r="CI46" s="228"/>
      <c r="CJ46" s="228"/>
      <c r="CK46" s="228"/>
      <c r="CL46" s="228"/>
      <c r="CM46" s="228"/>
      <c r="CN46" s="228"/>
      <c r="CO46" s="228"/>
      <c r="CP46" s="228"/>
      <c r="CQ46" s="228"/>
      <c r="CR46" s="228"/>
      <c r="CS46" s="228"/>
      <c r="CT46" s="228"/>
      <c r="CU46" s="228"/>
      <c r="CV46" s="228"/>
      <c r="CW46" s="228"/>
      <c r="CX46" s="228"/>
      <c r="CY46" s="228"/>
      <c r="CZ46" s="228"/>
      <c r="DA46" s="228"/>
      <c r="DB46" s="228"/>
      <c r="DC46" s="228"/>
      <c r="DD46" s="228"/>
      <c r="DE46" s="228"/>
      <c r="DF46" s="228"/>
      <c r="DG46" s="228"/>
      <c r="DH46" s="228"/>
      <c r="DI46" s="228"/>
      <c r="DJ46" s="228"/>
      <c r="DK46" s="228"/>
      <c r="DL46" s="228"/>
      <c r="DM46" s="228"/>
      <c r="DN46" s="228"/>
      <c r="DO46" s="228"/>
      <c r="DP46" s="228"/>
      <c r="DQ46" s="228"/>
      <c r="DR46" s="228"/>
      <c r="DS46" s="228"/>
      <c r="DT46" s="228"/>
      <c r="DU46" s="228"/>
      <c r="DV46" s="228"/>
      <c r="DW46" s="228"/>
      <c r="DX46" s="228"/>
      <c r="DY46" s="228"/>
      <c r="DZ46" s="228"/>
      <c r="EA46" s="228"/>
      <c r="EB46" s="228"/>
      <c r="EC46" s="228"/>
      <c r="ED46" s="228"/>
      <c r="EE46" s="228"/>
      <c r="EF46" s="228"/>
    </row>
    <row r="47" spans="1:136" s="206" customFormat="1" ht="16.5" customHeight="1" x14ac:dyDescent="0.2">
      <c r="A47" s="283">
        <v>3129</v>
      </c>
      <c r="B47" s="184" t="s">
        <v>92</v>
      </c>
      <c r="C47" s="184" t="s">
        <v>139</v>
      </c>
      <c r="D47" s="284" t="s">
        <v>259</v>
      </c>
      <c r="E47" s="208">
        <f>F47+G47+H47</f>
        <v>82461</v>
      </c>
      <c r="F47" s="187">
        <v>80000</v>
      </c>
      <c r="G47" s="187">
        <v>2461</v>
      </c>
      <c r="H47" s="188"/>
      <c r="I47" s="189">
        <v>2461</v>
      </c>
      <c r="J47" s="1049">
        <v>1208</v>
      </c>
      <c r="K47" s="219">
        <v>118</v>
      </c>
      <c r="L47" s="242">
        <v>117</v>
      </c>
      <c r="M47" s="784">
        <f t="shared" si="1"/>
        <v>99.152542372881356</v>
      </c>
      <c r="N47" s="660" t="s">
        <v>120</v>
      </c>
      <c r="O47" s="194"/>
      <c r="P47" s="194" t="s">
        <v>132</v>
      </c>
      <c r="Q47" s="195"/>
      <c r="R47" s="196" t="s">
        <v>260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8"/>
      <c r="CM47" s="228"/>
      <c r="CN47" s="228"/>
      <c r="CO47" s="228"/>
      <c r="CP47" s="228"/>
      <c r="CQ47" s="228"/>
      <c r="CR47" s="228"/>
      <c r="CS47" s="228"/>
      <c r="CT47" s="228"/>
      <c r="CU47" s="228"/>
      <c r="CV47" s="228"/>
      <c r="CW47" s="228"/>
      <c r="CX47" s="228"/>
      <c r="CY47" s="228"/>
      <c r="CZ47" s="228"/>
      <c r="DA47" s="228"/>
      <c r="DB47" s="228"/>
      <c r="DC47" s="228"/>
      <c r="DD47" s="228"/>
      <c r="DE47" s="228"/>
      <c r="DF47" s="228"/>
      <c r="DG47" s="228"/>
      <c r="DH47" s="228"/>
      <c r="DI47" s="228"/>
      <c r="DJ47" s="228"/>
      <c r="DK47" s="228"/>
      <c r="DL47" s="228"/>
      <c r="DM47" s="228"/>
      <c r="DN47" s="228"/>
      <c r="DO47" s="228"/>
      <c r="DP47" s="228"/>
      <c r="DQ47" s="228"/>
      <c r="DR47" s="228"/>
      <c r="DS47" s="228"/>
      <c r="DT47" s="228"/>
      <c r="DU47" s="228"/>
      <c r="DV47" s="228"/>
      <c r="DW47" s="228"/>
      <c r="DX47" s="228"/>
      <c r="DY47" s="228"/>
      <c r="DZ47" s="228"/>
      <c r="EA47" s="228"/>
      <c r="EB47" s="228"/>
      <c r="EC47" s="228"/>
      <c r="ED47" s="228"/>
      <c r="EE47" s="228"/>
      <c r="EF47" s="228"/>
    </row>
    <row r="48" spans="1:136" s="206" customFormat="1" ht="17.25" customHeight="1" x14ac:dyDescent="0.2">
      <c r="A48" s="285">
        <v>3134</v>
      </c>
      <c r="B48" s="201"/>
      <c r="C48" s="184" t="s">
        <v>238</v>
      </c>
      <c r="D48" s="768" t="s">
        <v>261</v>
      </c>
      <c r="E48" s="208">
        <f t="shared" ref="E48:E50" si="11">F48+G48+H48</f>
        <v>7528</v>
      </c>
      <c r="F48" s="187">
        <v>6442</v>
      </c>
      <c r="G48" s="187">
        <v>1000</v>
      </c>
      <c r="H48" s="188">
        <v>86</v>
      </c>
      <c r="I48" s="189">
        <v>7528</v>
      </c>
      <c r="J48" s="1050">
        <v>424</v>
      </c>
      <c r="K48" s="233">
        <v>7610</v>
      </c>
      <c r="L48" s="242">
        <v>6507</v>
      </c>
      <c r="M48" s="784">
        <f t="shared" si="1"/>
        <v>85.505913272010517</v>
      </c>
      <c r="N48" s="660" t="s">
        <v>249</v>
      </c>
      <c r="O48" s="194" t="s">
        <v>89</v>
      </c>
      <c r="P48" s="194" t="s">
        <v>242</v>
      </c>
      <c r="Q48" s="195" t="s">
        <v>232</v>
      </c>
      <c r="R48" s="831" t="s">
        <v>243</v>
      </c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</row>
    <row r="49" spans="1:136" s="206" customFormat="1" ht="17.100000000000001" customHeight="1" x14ac:dyDescent="0.2">
      <c r="A49" s="285">
        <v>3137</v>
      </c>
      <c r="B49" s="201"/>
      <c r="C49" s="184" t="s">
        <v>93</v>
      </c>
      <c r="D49" s="286" t="s">
        <v>262</v>
      </c>
      <c r="E49" s="208">
        <f t="shared" si="11"/>
        <v>16340</v>
      </c>
      <c r="F49" s="187">
        <v>14340</v>
      </c>
      <c r="G49" s="187">
        <v>2000</v>
      </c>
      <c r="H49" s="188">
        <v>0</v>
      </c>
      <c r="I49" s="189">
        <v>1414</v>
      </c>
      <c r="J49" s="1049">
        <v>229</v>
      </c>
      <c r="K49" s="219">
        <v>688</v>
      </c>
      <c r="L49" s="242">
        <v>687</v>
      </c>
      <c r="M49" s="784">
        <f t="shared" si="1"/>
        <v>99.854651162790702</v>
      </c>
      <c r="N49" s="660" t="s">
        <v>114</v>
      </c>
      <c r="O49" s="194" t="s">
        <v>263</v>
      </c>
      <c r="P49" s="194" t="s">
        <v>264</v>
      </c>
      <c r="Q49" s="195" t="s">
        <v>251</v>
      </c>
      <c r="R49" s="196" t="s">
        <v>265</v>
      </c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8"/>
      <c r="BZ49" s="228"/>
      <c r="CA49" s="228"/>
      <c r="CB49" s="228"/>
      <c r="CC49" s="228"/>
      <c r="CD49" s="228"/>
      <c r="CE49" s="228"/>
      <c r="CF49" s="228"/>
      <c r="CG49" s="228"/>
      <c r="CH49" s="228"/>
      <c r="CI49" s="228"/>
      <c r="CJ49" s="228"/>
      <c r="CK49" s="228"/>
      <c r="CL49" s="228"/>
      <c r="CM49" s="228"/>
      <c r="CN49" s="228"/>
      <c r="CO49" s="228"/>
      <c r="CP49" s="228"/>
      <c r="CQ49" s="228"/>
      <c r="CR49" s="228"/>
      <c r="CS49" s="228"/>
      <c r="CT49" s="228"/>
      <c r="CU49" s="228"/>
      <c r="CV49" s="228"/>
      <c r="CW49" s="228"/>
      <c r="CX49" s="228"/>
      <c r="CY49" s="228"/>
      <c r="CZ49" s="228"/>
      <c r="DA49" s="228"/>
      <c r="DB49" s="228"/>
      <c r="DC49" s="228"/>
      <c r="DD49" s="228"/>
      <c r="DE49" s="228"/>
      <c r="DF49" s="228"/>
      <c r="DG49" s="228"/>
      <c r="DH49" s="228"/>
      <c r="DI49" s="228"/>
      <c r="DJ49" s="228"/>
      <c r="DK49" s="228"/>
      <c r="DL49" s="228"/>
      <c r="DM49" s="228"/>
      <c r="DN49" s="228"/>
      <c r="DO49" s="228"/>
      <c r="DP49" s="228"/>
      <c r="DQ49" s="228"/>
      <c r="DR49" s="228"/>
      <c r="DS49" s="228"/>
      <c r="DT49" s="228"/>
      <c r="DU49" s="228"/>
      <c r="DV49" s="228"/>
      <c r="DW49" s="228"/>
      <c r="DX49" s="228"/>
      <c r="DY49" s="228"/>
      <c r="DZ49" s="228"/>
      <c r="EA49" s="228"/>
      <c r="EB49" s="228"/>
      <c r="EC49" s="228"/>
      <c r="ED49" s="228"/>
      <c r="EE49" s="228"/>
      <c r="EF49" s="228"/>
    </row>
    <row r="50" spans="1:136" s="206" customFormat="1" ht="17.100000000000001" customHeight="1" x14ac:dyDescent="0.2">
      <c r="A50" s="285">
        <v>3138</v>
      </c>
      <c r="B50" s="224" t="s">
        <v>247</v>
      </c>
      <c r="C50" s="184" t="s">
        <v>93</v>
      </c>
      <c r="D50" s="286" t="s">
        <v>266</v>
      </c>
      <c r="E50" s="208">
        <f t="shared" si="11"/>
        <v>13617</v>
      </c>
      <c r="F50" s="187">
        <v>12200</v>
      </c>
      <c r="G50" s="187">
        <v>1400</v>
      </c>
      <c r="H50" s="188">
        <v>17</v>
      </c>
      <c r="I50" s="189">
        <v>1210</v>
      </c>
      <c r="J50" s="1049">
        <v>317</v>
      </c>
      <c r="K50" s="219">
        <v>0</v>
      </c>
      <c r="L50" s="242">
        <v>0</v>
      </c>
      <c r="M50" s="787" t="s">
        <v>17</v>
      </c>
      <c r="N50" s="660" t="s">
        <v>114</v>
      </c>
      <c r="O50" s="194" t="s">
        <v>150</v>
      </c>
      <c r="P50" s="194" t="s">
        <v>267</v>
      </c>
      <c r="Q50" s="195" t="s">
        <v>202</v>
      </c>
      <c r="R50" s="196" t="s">
        <v>268</v>
      </c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  <c r="BX50" s="228"/>
      <c r="BY50" s="228"/>
      <c r="BZ50" s="228"/>
      <c r="CA50" s="228"/>
      <c r="CB50" s="228"/>
      <c r="CC50" s="228"/>
      <c r="CD50" s="228"/>
      <c r="CE50" s="228"/>
      <c r="CF50" s="228"/>
      <c r="CG50" s="228"/>
      <c r="CH50" s="228"/>
      <c r="CI50" s="228"/>
      <c r="CJ50" s="228"/>
      <c r="CK50" s="228"/>
      <c r="CL50" s="228"/>
      <c r="CM50" s="228"/>
      <c r="CN50" s="228"/>
      <c r="CO50" s="228"/>
      <c r="CP50" s="228"/>
      <c r="CQ50" s="228"/>
      <c r="CR50" s="228"/>
      <c r="CS50" s="228"/>
      <c r="CT50" s="228"/>
      <c r="CU50" s="228"/>
      <c r="CV50" s="228"/>
      <c r="CW50" s="228"/>
      <c r="CX50" s="228"/>
      <c r="CY50" s="228"/>
      <c r="CZ50" s="228"/>
      <c r="DA50" s="228"/>
      <c r="DB50" s="228"/>
      <c r="DC50" s="228"/>
      <c r="DD50" s="228"/>
      <c r="DE50" s="228"/>
      <c r="DF50" s="228"/>
      <c r="DG50" s="228"/>
      <c r="DH50" s="228"/>
      <c r="DI50" s="228"/>
      <c r="DJ50" s="228"/>
      <c r="DK50" s="228"/>
      <c r="DL50" s="228"/>
      <c r="DM50" s="228"/>
      <c r="DN50" s="228"/>
      <c r="DO50" s="228"/>
      <c r="DP50" s="228"/>
      <c r="DQ50" s="228"/>
      <c r="DR50" s="228"/>
      <c r="DS50" s="228"/>
      <c r="DT50" s="228"/>
      <c r="DU50" s="228"/>
      <c r="DV50" s="228"/>
      <c r="DW50" s="228"/>
      <c r="DX50" s="228"/>
      <c r="DY50" s="228"/>
      <c r="DZ50" s="228"/>
      <c r="EA50" s="228"/>
      <c r="EB50" s="228"/>
      <c r="EC50" s="228"/>
      <c r="ED50" s="228"/>
      <c r="EE50" s="228"/>
      <c r="EF50" s="228"/>
    </row>
    <row r="51" spans="1:136" s="197" customFormat="1" ht="16.5" customHeight="1" x14ac:dyDescent="0.2">
      <c r="A51" s="287">
        <v>3146</v>
      </c>
      <c r="B51" s="224" t="s">
        <v>100</v>
      </c>
      <c r="C51" s="225" t="s">
        <v>238</v>
      </c>
      <c r="D51" s="215" t="s">
        <v>269</v>
      </c>
      <c r="E51" s="186">
        <f t="shared" si="10"/>
        <v>4000</v>
      </c>
      <c r="F51" s="216">
        <v>3558</v>
      </c>
      <c r="G51" s="216">
        <v>442</v>
      </c>
      <c r="H51" s="192"/>
      <c r="I51" s="218">
        <v>627</v>
      </c>
      <c r="J51" s="1049">
        <v>435</v>
      </c>
      <c r="K51" s="219">
        <v>135</v>
      </c>
      <c r="L51" s="191">
        <v>15</v>
      </c>
      <c r="M51" s="442">
        <f t="shared" si="1"/>
        <v>11.111111111111111</v>
      </c>
      <c r="N51" s="663" t="s">
        <v>116</v>
      </c>
      <c r="O51" s="220"/>
      <c r="P51" s="288"/>
      <c r="Q51" s="221"/>
      <c r="R51" s="289" t="s">
        <v>270</v>
      </c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</row>
    <row r="52" spans="1:136" s="257" customFormat="1" ht="18" customHeight="1" x14ac:dyDescent="0.2">
      <c r="A52" s="290">
        <v>3152</v>
      </c>
      <c r="B52" s="291" t="s">
        <v>100</v>
      </c>
      <c r="C52" s="262" t="s">
        <v>93</v>
      </c>
      <c r="D52" s="279" t="s">
        <v>271</v>
      </c>
      <c r="E52" s="249">
        <f t="shared" si="10"/>
        <v>18800</v>
      </c>
      <c r="F52" s="265">
        <v>17500</v>
      </c>
      <c r="G52" s="265">
        <v>1300</v>
      </c>
      <c r="H52" s="266">
        <v>0</v>
      </c>
      <c r="I52" s="267">
        <v>1145</v>
      </c>
      <c r="J52" s="1052">
        <v>1254</v>
      </c>
      <c r="K52" s="745">
        <v>426</v>
      </c>
      <c r="L52" s="268">
        <v>425</v>
      </c>
      <c r="M52" s="733">
        <f t="shared" si="1"/>
        <v>99.765258215962433</v>
      </c>
      <c r="N52" s="731" t="s">
        <v>128</v>
      </c>
      <c r="O52" s="269" t="s">
        <v>184</v>
      </c>
      <c r="P52" s="269" t="s">
        <v>272</v>
      </c>
      <c r="Q52" s="270" t="s">
        <v>202</v>
      </c>
      <c r="R52" s="271" t="s">
        <v>273</v>
      </c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59"/>
      <c r="CN52" s="259"/>
      <c r="CO52" s="259"/>
      <c r="CP52" s="259"/>
      <c r="CQ52" s="259"/>
      <c r="CR52" s="259"/>
      <c r="CS52" s="259"/>
      <c r="CT52" s="259"/>
      <c r="CU52" s="259"/>
      <c r="CV52" s="259"/>
      <c r="CW52" s="259"/>
      <c r="CX52" s="259"/>
      <c r="CY52" s="259"/>
      <c r="CZ52" s="259"/>
      <c r="DA52" s="259"/>
      <c r="DB52" s="259"/>
      <c r="DC52" s="259"/>
      <c r="DD52" s="259"/>
      <c r="DE52" s="259"/>
      <c r="DF52" s="259"/>
      <c r="DG52" s="259"/>
      <c r="DH52" s="259"/>
      <c r="DI52" s="259"/>
      <c r="DJ52" s="259"/>
      <c r="DK52" s="259"/>
      <c r="DL52" s="259"/>
      <c r="DM52" s="259"/>
      <c r="DN52" s="259"/>
      <c r="DO52" s="259"/>
      <c r="DP52" s="259"/>
      <c r="DQ52" s="259"/>
      <c r="DR52" s="259"/>
      <c r="DS52" s="259"/>
      <c r="DT52" s="259"/>
      <c r="DU52" s="259"/>
      <c r="DV52" s="259"/>
      <c r="DW52" s="259"/>
      <c r="DX52" s="259"/>
      <c r="DY52" s="259"/>
      <c r="DZ52" s="259"/>
      <c r="EA52" s="259"/>
      <c r="EB52" s="259"/>
      <c r="EC52" s="259"/>
      <c r="ED52" s="259"/>
      <c r="EE52" s="259"/>
      <c r="EF52" s="259"/>
    </row>
    <row r="53" spans="1:136" s="276" customFormat="1" ht="17.100000000000001" customHeight="1" x14ac:dyDescent="0.2">
      <c r="A53" s="292">
        <v>3153</v>
      </c>
      <c r="B53" s="291" t="s">
        <v>135</v>
      </c>
      <c r="C53" s="272" t="s">
        <v>93</v>
      </c>
      <c r="D53" s="293" t="s">
        <v>274</v>
      </c>
      <c r="E53" s="249">
        <f t="shared" si="10"/>
        <v>11150</v>
      </c>
      <c r="F53" s="250">
        <v>9900</v>
      </c>
      <c r="G53" s="250">
        <v>1250</v>
      </c>
      <c r="H53" s="251">
        <v>0</v>
      </c>
      <c r="I53" s="252">
        <v>779</v>
      </c>
      <c r="J53" s="1052">
        <v>805</v>
      </c>
      <c r="K53" s="745">
        <v>381</v>
      </c>
      <c r="L53" s="253">
        <v>380</v>
      </c>
      <c r="M53" s="733">
        <f t="shared" si="1"/>
        <v>99.737532808398953</v>
      </c>
      <c r="N53" s="399" t="s">
        <v>169</v>
      </c>
      <c r="O53" s="274" t="s">
        <v>275</v>
      </c>
      <c r="P53" s="274" t="s">
        <v>276</v>
      </c>
      <c r="Q53" s="275" t="s">
        <v>277</v>
      </c>
      <c r="R53" s="294" t="s">
        <v>278</v>
      </c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77"/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  <c r="CS53" s="277"/>
      <c r="CT53" s="277"/>
      <c r="CU53" s="277"/>
      <c r="CV53" s="277"/>
      <c r="CW53" s="277"/>
      <c r="CX53" s="277"/>
      <c r="CY53" s="277"/>
      <c r="CZ53" s="277"/>
      <c r="DA53" s="277"/>
      <c r="DB53" s="277"/>
      <c r="DC53" s="277"/>
      <c r="DD53" s="277"/>
      <c r="DE53" s="277"/>
      <c r="DF53" s="277"/>
      <c r="DG53" s="277"/>
      <c r="DH53" s="277"/>
      <c r="DI53" s="277"/>
      <c r="DJ53" s="277"/>
      <c r="DK53" s="277"/>
      <c r="DL53" s="277"/>
      <c r="DM53" s="277"/>
      <c r="DN53" s="277"/>
      <c r="DO53" s="277"/>
      <c r="DP53" s="277"/>
      <c r="DQ53" s="277"/>
      <c r="DR53" s="277"/>
      <c r="DS53" s="277"/>
      <c r="DT53" s="277"/>
      <c r="DU53" s="277"/>
      <c r="DV53" s="277"/>
      <c r="DW53" s="277"/>
      <c r="DX53" s="277"/>
      <c r="DY53" s="277"/>
      <c r="DZ53" s="277"/>
      <c r="EA53" s="277"/>
      <c r="EB53" s="277"/>
      <c r="EC53" s="277"/>
      <c r="ED53" s="277"/>
      <c r="EE53" s="277"/>
      <c r="EF53" s="277"/>
    </row>
    <row r="54" spans="1:136" s="257" customFormat="1" ht="17.25" customHeight="1" x14ac:dyDescent="0.2">
      <c r="A54" s="290">
        <v>3154</v>
      </c>
      <c r="B54" s="295"/>
      <c r="C54" s="262" t="s">
        <v>93</v>
      </c>
      <c r="D54" s="279" t="s">
        <v>279</v>
      </c>
      <c r="E54" s="264">
        <f t="shared" si="10"/>
        <v>20000</v>
      </c>
      <c r="F54" s="265">
        <v>18000</v>
      </c>
      <c r="G54" s="265">
        <v>2000</v>
      </c>
      <c r="H54" s="266">
        <v>0</v>
      </c>
      <c r="I54" s="267">
        <v>475</v>
      </c>
      <c r="J54" s="1052">
        <v>1108</v>
      </c>
      <c r="K54" s="745">
        <v>0</v>
      </c>
      <c r="L54" s="268">
        <v>0</v>
      </c>
      <c r="M54" s="788" t="s">
        <v>17</v>
      </c>
      <c r="N54" s="731" t="s">
        <v>166</v>
      </c>
      <c r="O54" s="269" t="s">
        <v>122</v>
      </c>
      <c r="P54" s="269" t="s">
        <v>280</v>
      </c>
      <c r="Q54" s="270" t="s">
        <v>281</v>
      </c>
      <c r="R54" s="271" t="s">
        <v>282</v>
      </c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  <c r="CV54" s="259"/>
      <c r="CW54" s="259"/>
      <c r="CX54" s="259"/>
      <c r="CY54" s="259"/>
      <c r="CZ54" s="259"/>
      <c r="DA54" s="259"/>
      <c r="DB54" s="259"/>
      <c r="DC54" s="259"/>
      <c r="DD54" s="259"/>
      <c r="DE54" s="259"/>
      <c r="DF54" s="259"/>
      <c r="DG54" s="259"/>
      <c r="DH54" s="259"/>
      <c r="DI54" s="259"/>
      <c r="DJ54" s="259"/>
      <c r="DK54" s="259"/>
      <c r="DL54" s="259"/>
      <c r="DM54" s="259"/>
      <c r="DN54" s="259"/>
      <c r="DO54" s="259"/>
      <c r="DP54" s="259"/>
      <c r="DQ54" s="259"/>
      <c r="DR54" s="259"/>
      <c r="DS54" s="259"/>
      <c r="DT54" s="259"/>
      <c r="DU54" s="259"/>
      <c r="DV54" s="259"/>
      <c r="DW54" s="259"/>
      <c r="DX54" s="259"/>
      <c r="DY54" s="259"/>
      <c r="DZ54" s="259"/>
      <c r="EA54" s="259"/>
      <c r="EB54" s="259"/>
      <c r="EC54" s="259"/>
      <c r="ED54" s="259"/>
      <c r="EE54" s="259"/>
      <c r="EF54" s="259"/>
    </row>
    <row r="55" spans="1:136" s="257" customFormat="1" ht="17.25" customHeight="1" x14ac:dyDescent="0.2">
      <c r="A55" s="290">
        <v>3155</v>
      </c>
      <c r="B55" s="291"/>
      <c r="C55" s="262" t="s">
        <v>93</v>
      </c>
      <c r="D55" s="293" t="s">
        <v>283</v>
      </c>
      <c r="E55" s="249">
        <f t="shared" si="10"/>
        <v>22000</v>
      </c>
      <c r="F55" s="265">
        <v>20000</v>
      </c>
      <c r="G55" s="265">
        <v>2000</v>
      </c>
      <c r="H55" s="251">
        <v>0</v>
      </c>
      <c r="I55" s="252">
        <v>478</v>
      </c>
      <c r="J55" s="1052">
        <v>1256</v>
      </c>
      <c r="K55" s="745">
        <v>0</v>
      </c>
      <c r="L55" s="253">
        <v>0</v>
      </c>
      <c r="M55" s="788" t="s">
        <v>17</v>
      </c>
      <c r="N55" s="399" t="s">
        <v>150</v>
      </c>
      <c r="O55" s="274" t="s">
        <v>284</v>
      </c>
      <c r="P55" s="274" t="s">
        <v>285</v>
      </c>
      <c r="Q55" s="275" t="s">
        <v>286</v>
      </c>
      <c r="R55" s="294" t="s">
        <v>287</v>
      </c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</row>
    <row r="56" spans="1:136" s="197" customFormat="1" ht="16.5" customHeight="1" x14ac:dyDescent="0.2">
      <c r="A56" s="285">
        <v>3161</v>
      </c>
      <c r="B56" s="201" t="s">
        <v>135</v>
      </c>
      <c r="C56" s="184" t="s">
        <v>238</v>
      </c>
      <c r="D56" s="212" t="s">
        <v>288</v>
      </c>
      <c r="E56" s="208">
        <f t="shared" si="10"/>
        <v>3500</v>
      </c>
      <c r="F56" s="187">
        <v>3000</v>
      </c>
      <c r="G56" s="187">
        <v>500</v>
      </c>
      <c r="H56" s="188"/>
      <c r="I56" s="189">
        <v>474</v>
      </c>
      <c r="J56" s="1049">
        <v>400</v>
      </c>
      <c r="K56" s="219">
        <v>178</v>
      </c>
      <c r="L56" s="191">
        <v>177</v>
      </c>
      <c r="M56" s="784">
        <f t="shared" si="1"/>
        <v>99.438202247191015</v>
      </c>
      <c r="N56" s="660"/>
      <c r="O56" s="194" t="s">
        <v>98</v>
      </c>
      <c r="P56" s="194"/>
      <c r="Q56" s="195"/>
      <c r="R56" s="210" t="s">
        <v>289</v>
      </c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</row>
    <row r="57" spans="1:136" s="206" customFormat="1" ht="16.5" customHeight="1" x14ac:dyDescent="0.2">
      <c r="A57" s="285">
        <v>3173</v>
      </c>
      <c r="B57" s="201" t="s">
        <v>247</v>
      </c>
      <c r="C57" s="184" t="s">
        <v>238</v>
      </c>
      <c r="D57" s="207" t="s">
        <v>290</v>
      </c>
      <c r="E57" s="208">
        <f t="shared" si="10"/>
        <v>12981</v>
      </c>
      <c r="F57" s="187">
        <v>11808</v>
      </c>
      <c r="G57" s="187">
        <v>586</v>
      </c>
      <c r="H57" s="188">
        <v>587</v>
      </c>
      <c r="I57" s="189">
        <v>12981</v>
      </c>
      <c r="J57" s="1049">
        <v>4039</v>
      </c>
      <c r="K57" s="219">
        <v>1519</v>
      </c>
      <c r="L57" s="242">
        <v>1514</v>
      </c>
      <c r="M57" s="784">
        <f t="shared" si="1"/>
        <v>99.670836076366029</v>
      </c>
      <c r="N57" s="798" t="s">
        <v>109</v>
      </c>
      <c r="O57" s="194" t="s">
        <v>98</v>
      </c>
      <c r="P57" s="194" t="s">
        <v>291</v>
      </c>
      <c r="Q57" s="195"/>
      <c r="R57" s="210" t="s">
        <v>292</v>
      </c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</row>
    <row r="58" spans="1:136" s="206" customFormat="1" ht="16.5" customHeight="1" x14ac:dyDescent="0.2">
      <c r="A58" s="285">
        <v>3174</v>
      </c>
      <c r="B58" s="201" t="s">
        <v>111</v>
      </c>
      <c r="C58" s="184" t="s">
        <v>238</v>
      </c>
      <c r="D58" s="832" t="s">
        <v>293</v>
      </c>
      <c r="E58" s="208">
        <f t="shared" si="10"/>
        <v>2172</v>
      </c>
      <c r="F58" s="187">
        <v>1858</v>
      </c>
      <c r="G58" s="187">
        <v>0</v>
      </c>
      <c r="H58" s="188">
        <v>314</v>
      </c>
      <c r="I58" s="189">
        <v>2172</v>
      </c>
      <c r="J58" s="1049">
        <v>2044</v>
      </c>
      <c r="K58" s="219">
        <v>2174</v>
      </c>
      <c r="L58" s="242">
        <v>2059</v>
      </c>
      <c r="M58" s="784">
        <f t="shared" si="1"/>
        <v>94.710211591536336</v>
      </c>
      <c r="N58" s="798" t="s">
        <v>89</v>
      </c>
      <c r="O58" s="194" t="s">
        <v>220</v>
      </c>
      <c r="P58" s="194" t="s">
        <v>294</v>
      </c>
      <c r="Q58" s="195" t="s">
        <v>161</v>
      </c>
      <c r="R58" s="782" t="s">
        <v>243</v>
      </c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</row>
    <row r="59" spans="1:136" s="257" customFormat="1" ht="15.75" customHeight="1" x14ac:dyDescent="0.2">
      <c r="A59" s="290">
        <v>3176</v>
      </c>
      <c r="B59" s="295" t="s">
        <v>135</v>
      </c>
      <c r="C59" s="262" t="s">
        <v>93</v>
      </c>
      <c r="D59" s="833" t="s">
        <v>295</v>
      </c>
      <c r="E59" s="264">
        <f t="shared" si="10"/>
        <v>11100</v>
      </c>
      <c r="F59" s="265">
        <v>9500</v>
      </c>
      <c r="G59" s="265">
        <v>1600</v>
      </c>
      <c r="H59" s="266">
        <v>0</v>
      </c>
      <c r="I59" s="267">
        <v>324</v>
      </c>
      <c r="J59" s="1052">
        <v>700</v>
      </c>
      <c r="K59" s="745">
        <v>148</v>
      </c>
      <c r="L59" s="268">
        <v>147</v>
      </c>
      <c r="M59" s="786">
        <f t="shared" si="1"/>
        <v>99.324324324324323</v>
      </c>
      <c r="N59" s="799" t="s">
        <v>171</v>
      </c>
      <c r="O59" s="269" t="s">
        <v>296</v>
      </c>
      <c r="P59" s="269" t="s">
        <v>297</v>
      </c>
      <c r="Q59" s="270" t="s">
        <v>210</v>
      </c>
      <c r="R59" s="256" t="s">
        <v>226</v>
      </c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  <c r="BQ59" s="258"/>
      <c r="BR59" s="258"/>
      <c r="BS59" s="258"/>
      <c r="BT59" s="258"/>
      <c r="BU59" s="258"/>
      <c r="BV59" s="258"/>
      <c r="BW59" s="258"/>
      <c r="BX59" s="258"/>
      <c r="BY59" s="258"/>
      <c r="BZ59" s="258"/>
      <c r="CA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8"/>
      <c r="CL59" s="258"/>
      <c r="CM59" s="258"/>
      <c r="CN59" s="258"/>
      <c r="CO59" s="258"/>
      <c r="CP59" s="258"/>
      <c r="CQ59" s="258"/>
      <c r="CR59" s="258"/>
      <c r="CS59" s="258"/>
      <c r="CT59" s="258"/>
      <c r="CU59" s="258"/>
      <c r="CV59" s="258"/>
      <c r="CW59" s="258"/>
      <c r="CX59" s="258"/>
      <c r="CY59" s="258"/>
      <c r="CZ59" s="258"/>
      <c r="DA59" s="258"/>
      <c r="DB59" s="258"/>
      <c r="DC59" s="258"/>
      <c r="DD59" s="258"/>
      <c r="DE59" s="258"/>
      <c r="DF59" s="258"/>
      <c r="DG59" s="258"/>
      <c r="DH59" s="258"/>
      <c r="DI59" s="258"/>
      <c r="DJ59" s="258"/>
      <c r="DK59" s="258"/>
      <c r="DL59" s="258"/>
      <c r="DM59" s="258"/>
      <c r="DN59" s="258"/>
      <c r="DO59" s="258"/>
      <c r="DP59" s="258"/>
      <c r="DQ59" s="258"/>
      <c r="DR59" s="258"/>
      <c r="DS59" s="258"/>
      <c r="DT59" s="258"/>
      <c r="DU59" s="258"/>
      <c r="DV59" s="258"/>
      <c r="DW59" s="258"/>
      <c r="DX59" s="258"/>
      <c r="DY59" s="258"/>
      <c r="DZ59" s="258"/>
      <c r="EA59" s="258"/>
      <c r="EB59" s="258"/>
      <c r="EC59" s="258"/>
      <c r="ED59" s="258"/>
      <c r="EE59" s="258"/>
      <c r="EF59" s="258"/>
    </row>
    <row r="60" spans="1:136" s="257" customFormat="1" ht="15.75" customHeight="1" x14ac:dyDescent="0.2">
      <c r="A60" s="290">
        <v>3177</v>
      </c>
      <c r="B60" s="295" t="s">
        <v>107</v>
      </c>
      <c r="C60" s="262" t="s">
        <v>93</v>
      </c>
      <c r="D60" s="834" t="s">
        <v>298</v>
      </c>
      <c r="E60" s="264">
        <f t="shared" si="10"/>
        <v>13300</v>
      </c>
      <c r="F60" s="265">
        <v>11500</v>
      </c>
      <c r="G60" s="265">
        <v>1800</v>
      </c>
      <c r="H60" s="266">
        <v>0</v>
      </c>
      <c r="I60" s="267">
        <v>357</v>
      </c>
      <c r="J60" s="1052">
        <v>750</v>
      </c>
      <c r="K60" s="745">
        <v>164</v>
      </c>
      <c r="L60" s="268">
        <v>163</v>
      </c>
      <c r="M60" s="786">
        <f t="shared" si="1"/>
        <v>99.390243902439025</v>
      </c>
      <c r="N60" s="799" t="s">
        <v>150</v>
      </c>
      <c r="O60" s="269" t="s">
        <v>299</v>
      </c>
      <c r="P60" s="269" t="s">
        <v>300</v>
      </c>
      <c r="Q60" s="270" t="s">
        <v>215</v>
      </c>
      <c r="R60" s="256" t="s">
        <v>226</v>
      </c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258"/>
      <c r="DL60" s="258"/>
      <c r="DM60" s="258"/>
      <c r="DN60" s="258"/>
      <c r="DO60" s="258"/>
      <c r="DP60" s="258"/>
      <c r="DQ60" s="258"/>
      <c r="DR60" s="258"/>
      <c r="DS60" s="258"/>
      <c r="DT60" s="258"/>
      <c r="DU60" s="258"/>
      <c r="DV60" s="258"/>
      <c r="DW60" s="258"/>
      <c r="DX60" s="258"/>
      <c r="DY60" s="258"/>
      <c r="DZ60" s="258"/>
      <c r="EA60" s="258"/>
      <c r="EB60" s="258"/>
      <c r="EC60" s="258"/>
      <c r="ED60" s="258"/>
      <c r="EE60" s="258"/>
      <c r="EF60" s="258"/>
    </row>
    <row r="61" spans="1:136" s="206" customFormat="1" ht="27.75" customHeight="1" x14ac:dyDescent="0.2">
      <c r="A61" s="285">
        <v>3178</v>
      </c>
      <c r="B61" s="201" t="s">
        <v>92</v>
      </c>
      <c r="C61" s="184" t="s">
        <v>139</v>
      </c>
      <c r="D61" s="234" t="s">
        <v>301</v>
      </c>
      <c r="E61" s="208">
        <v>21238.490839999999</v>
      </c>
      <c r="F61" s="187">
        <v>19800</v>
      </c>
      <c r="G61" s="187">
        <v>139</v>
      </c>
      <c r="H61" s="188">
        <v>1300</v>
      </c>
      <c r="I61" s="189">
        <v>21238</v>
      </c>
      <c r="J61" s="750">
        <v>110</v>
      </c>
      <c r="K61" s="219">
        <v>20110</v>
      </c>
      <c r="L61" s="242">
        <v>20029</v>
      </c>
      <c r="M61" s="784">
        <f t="shared" si="1"/>
        <v>99.597215315763293</v>
      </c>
      <c r="N61" s="798" t="s">
        <v>103</v>
      </c>
      <c r="O61" s="194" t="s">
        <v>220</v>
      </c>
      <c r="P61" s="194" t="s">
        <v>302</v>
      </c>
      <c r="Q61" s="195" t="s">
        <v>303</v>
      </c>
      <c r="R61" s="210" t="s">
        <v>304</v>
      </c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</row>
    <row r="62" spans="1:136" s="206" customFormat="1" ht="16.5" customHeight="1" x14ac:dyDescent="0.2">
      <c r="A62" s="285">
        <v>3184</v>
      </c>
      <c r="B62" s="201"/>
      <c r="C62" s="184" t="s">
        <v>93</v>
      </c>
      <c r="D62" s="212" t="s">
        <v>305</v>
      </c>
      <c r="E62" s="208">
        <f t="shared" si="10"/>
        <v>42700</v>
      </c>
      <c r="F62" s="187">
        <v>40000</v>
      </c>
      <c r="G62" s="187">
        <v>2700</v>
      </c>
      <c r="H62" s="188">
        <v>0</v>
      </c>
      <c r="I62" s="189">
        <v>684</v>
      </c>
      <c r="J62" s="751">
        <v>0</v>
      </c>
      <c r="K62" s="233">
        <v>331</v>
      </c>
      <c r="L62" s="242">
        <v>330</v>
      </c>
      <c r="M62" s="784">
        <f t="shared" si="1"/>
        <v>99.697885196374628</v>
      </c>
      <c r="N62" s="798" t="s">
        <v>105</v>
      </c>
      <c r="O62" s="194" t="s">
        <v>277</v>
      </c>
      <c r="P62" s="194" t="s">
        <v>306</v>
      </c>
      <c r="Q62" s="195" t="s">
        <v>307</v>
      </c>
      <c r="R62" s="297" t="s">
        <v>287</v>
      </c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</row>
    <row r="63" spans="1:136" s="206" customFormat="1" ht="16.5" customHeight="1" x14ac:dyDescent="0.2">
      <c r="A63" s="285">
        <v>3185</v>
      </c>
      <c r="B63" s="201"/>
      <c r="C63" s="184" t="s">
        <v>93</v>
      </c>
      <c r="D63" s="212" t="s">
        <v>308</v>
      </c>
      <c r="E63" s="208">
        <f t="shared" si="10"/>
        <v>44800</v>
      </c>
      <c r="F63" s="187">
        <v>42000</v>
      </c>
      <c r="G63" s="187">
        <v>2800</v>
      </c>
      <c r="H63" s="188">
        <v>0</v>
      </c>
      <c r="I63" s="189">
        <v>764</v>
      </c>
      <c r="J63" s="751">
        <v>0</v>
      </c>
      <c r="K63" s="233">
        <v>363</v>
      </c>
      <c r="L63" s="242">
        <v>362</v>
      </c>
      <c r="M63" s="784">
        <f t="shared" si="1"/>
        <v>99.724517906336089</v>
      </c>
      <c r="N63" s="798" t="s">
        <v>184</v>
      </c>
      <c r="O63" s="194" t="s">
        <v>284</v>
      </c>
      <c r="P63" s="194" t="s">
        <v>306</v>
      </c>
      <c r="Q63" s="195" t="s">
        <v>307</v>
      </c>
      <c r="R63" s="222" t="s">
        <v>226</v>
      </c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</row>
    <row r="64" spans="1:136" s="206" customFormat="1" ht="16.5" customHeight="1" x14ac:dyDescent="0.2">
      <c r="A64" s="285">
        <v>3186</v>
      </c>
      <c r="B64" s="201"/>
      <c r="C64" s="184" t="s">
        <v>93</v>
      </c>
      <c r="D64" s="212" t="s">
        <v>309</v>
      </c>
      <c r="E64" s="208">
        <f t="shared" si="10"/>
        <v>13500</v>
      </c>
      <c r="F64" s="187">
        <v>12000</v>
      </c>
      <c r="G64" s="187">
        <v>1500</v>
      </c>
      <c r="H64" s="188">
        <v>0</v>
      </c>
      <c r="I64" s="189">
        <v>285</v>
      </c>
      <c r="J64" s="751">
        <v>0</v>
      </c>
      <c r="K64" s="233">
        <v>133</v>
      </c>
      <c r="L64" s="242">
        <v>133</v>
      </c>
      <c r="M64" s="784">
        <f t="shared" si="1"/>
        <v>100</v>
      </c>
      <c r="N64" s="798" t="s">
        <v>165</v>
      </c>
      <c r="O64" s="194" t="s">
        <v>151</v>
      </c>
      <c r="P64" s="194" t="s">
        <v>300</v>
      </c>
      <c r="Q64" s="195" t="s">
        <v>310</v>
      </c>
      <c r="R64" s="222" t="s">
        <v>226</v>
      </c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</row>
    <row r="65" spans="1:136" s="206" customFormat="1" ht="16.5" customHeight="1" x14ac:dyDescent="0.2">
      <c r="A65" s="285">
        <v>3192</v>
      </c>
      <c r="B65" s="201" t="s">
        <v>100</v>
      </c>
      <c r="C65" s="184" t="s">
        <v>139</v>
      </c>
      <c r="D65" s="212" t="s">
        <v>311</v>
      </c>
      <c r="E65" s="208">
        <f t="shared" si="10"/>
        <v>52638</v>
      </c>
      <c r="F65" s="187">
        <v>50000</v>
      </c>
      <c r="G65" s="187">
        <v>2415</v>
      </c>
      <c r="H65" s="188">
        <v>223</v>
      </c>
      <c r="I65" s="189">
        <v>2638</v>
      </c>
      <c r="J65" s="751">
        <v>0</v>
      </c>
      <c r="K65" s="233">
        <v>223</v>
      </c>
      <c r="L65" s="242">
        <v>223</v>
      </c>
      <c r="M65" s="784">
        <f t="shared" si="1"/>
        <v>100</v>
      </c>
      <c r="N65" s="798"/>
      <c r="O65" s="194"/>
      <c r="P65" s="194"/>
      <c r="Q65" s="195"/>
      <c r="R65" s="210" t="s">
        <v>312</v>
      </c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</row>
    <row r="66" spans="1:136" s="257" customFormat="1" ht="16.5" customHeight="1" x14ac:dyDescent="0.2">
      <c r="A66" s="290">
        <v>3193</v>
      </c>
      <c r="B66" s="295" t="s">
        <v>163</v>
      </c>
      <c r="C66" s="262" t="s">
        <v>256</v>
      </c>
      <c r="D66" s="298" t="s">
        <v>313</v>
      </c>
      <c r="E66" s="264">
        <f t="shared" si="10"/>
        <v>115</v>
      </c>
      <c r="F66" s="265"/>
      <c r="G66" s="265">
        <v>115</v>
      </c>
      <c r="H66" s="266"/>
      <c r="I66" s="267">
        <v>115</v>
      </c>
      <c r="J66" s="1053">
        <v>0</v>
      </c>
      <c r="K66" s="299">
        <v>115</v>
      </c>
      <c r="L66" s="268">
        <v>115</v>
      </c>
      <c r="M66" s="786">
        <f t="shared" si="1"/>
        <v>100</v>
      </c>
      <c r="N66" s="799"/>
      <c r="O66" s="269"/>
      <c r="P66" s="269"/>
      <c r="Q66" s="270"/>
      <c r="R66" s="271" t="s">
        <v>314</v>
      </c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8"/>
      <c r="BW66" s="258"/>
      <c r="BX66" s="258"/>
      <c r="BY66" s="258"/>
      <c r="BZ66" s="258"/>
      <c r="CA66" s="258"/>
      <c r="CB66" s="258"/>
      <c r="CC66" s="258"/>
      <c r="CD66" s="258"/>
      <c r="CE66" s="258"/>
      <c r="CF66" s="258"/>
      <c r="CG66" s="258"/>
      <c r="CH66" s="258"/>
      <c r="CI66" s="258"/>
      <c r="CJ66" s="258"/>
      <c r="CK66" s="258"/>
      <c r="CL66" s="258"/>
      <c r="CM66" s="258"/>
      <c r="CN66" s="258"/>
      <c r="CO66" s="258"/>
      <c r="CP66" s="258"/>
      <c r="CQ66" s="258"/>
      <c r="CR66" s="258"/>
      <c r="CS66" s="258"/>
      <c r="CT66" s="258"/>
      <c r="CU66" s="258"/>
      <c r="CV66" s="258"/>
      <c r="CW66" s="258"/>
      <c r="CX66" s="258"/>
      <c r="CY66" s="258"/>
      <c r="CZ66" s="258"/>
      <c r="DA66" s="258"/>
      <c r="DB66" s="258"/>
      <c r="DC66" s="258"/>
      <c r="DD66" s="258"/>
      <c r="DE66" s="258"/>
      <c r="DF66" s="258"/>
      <c r="DG66" s="258"/>
      <c r="DH66" s="258"/>
      <c r="DI66" s="258"/>
      <c r="DJ66" s="258"/>
      <c r="DK66" s="258"/>
      <c r="DL66" s="258"/>
      <c r="DM66" s="258"/>
      <c r="DN66" s="258"/>
      <c r="DO66" s="258"/>
      <c r="DP66" s="258"/>
      <c r="DQ66" s="258"/>
      <c r="DR66" s="258"/>
      <c r="DS66" s="258"/>
      <c r="DT66" s="258"/>
      <c r="DU66" s="258"/>
      <c r="DV66" s="258"/>
      <c r="DW66" s="258"/>
      <c r="DX66" s="258"/>
      <c r="DY66" s="258"/>
      <c r="DZ66" s="258"/>
      <c r="EA66" s="258"/>
      <c r="EB66" s="258"/>
      <c r="EC66" s="258"/>
      <c r="ED66" s="258"/>
      <c r="EE66" s="258"/>
      <c r="EF66" s="258"/>
    </row>
    <row r="67" spans="1:136" s="257" customFormat="1" ht="27.75" customHeight="1" x14ac:dyDescent="0.2">
      <c r="A67" s="292">
        <v>8134</v>
      </c>
      <c r="B67" s="291"/>
      <c r="C67" s="262" t="s">
        <v>93</v>
      </c>
      <c r="D67" s="835" t="s">
        <v>315</v>
      </c>
      <c r="E67" s="249">
        <f t="shared" ref="E67:E68" si="12">SUM(F67:H67)</f>
        <v>29843</v>
      </c>
      <c r="F67" s="265">
        <v>27041</v>
      </c>
      <c r="G67" s="265">
        <v>2763</v>
      </c>
      <c r="H67" s="266">
        <v>39</v>
      </c>
      <c r="I67" s="267">
        <v>29843</v>
      </c>
      <c r="J67" s="1054">
        <v>208</v>
      </c>
      <c r="K67" s="299">
        <v>1208</v>
      </c>
      <c r="L67" s="268">
        <v>1183</v>
      </c>
      <c r="M67" s="733">
        <f t="shared" si="1"/>
        <v>97.930463576158942</v>
      </c>
      <c r="N67" s="799" t="s">
        <v>316</v>
      </c>
      <c r="O67" s="274" t="s">
        <v>95</v>
      </c>
      <c r="P67" s="269" t="s">
        <v>317</v>
      </c>
      <c r="Q67" s="275" t="s">
        <v>318</v>
      </c>
      <c r="R67" s="280" t="s">
        <v>319</v>
      </c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  <c r="BZ67" s="259"/>
      <c r="CA67" s="259"/>
      <c r="CB67" s="259"/>
      <c r="CC67" s="259"/>
      <c r="CD67" s="259"/>
      <c r="CE67" s="259"/>
      <c r="CF67" s="259"/>
      <c r="CG67" s="259"/>
      <c r="CH67" s="259"/>
      <c r="CI67" s="259"/>
      <c r="CJ67" s="259"/>
      <c r="CK67" s="259"/>
      <c r="CL67" s="259"/>
      <c r="CM67" s="259"/>
      <c r="CN67" s="259"/>
      <c r="CO67" s="259"/>
      <c r="CP67" s="259"/>
      <c r="CQ67" s="259"/>
      <c r="CR67" s="259"/>
      <c r="CS67" s="259"/>
      <c r="CT67" s="259"/>
      <c r="CU67" s="259"/>
      <c r="CV67" s="259"/>
      <c r="CW67" s="259"/>
      <c r="CX67" s="259"/>
      <c r="CY67" s="259"/>
      <c r="CZ67" s="259"/>
      <c r="DA67" s="259"/>
      <c r="DB67" s="259"/>
      <c r="DC67" s="259"/>
      <c r="DD67" s="259"/>
      <c r="DE67" s="259"/>
      <c r="DF67" s="259"/>
      <c r="DG67" s="259"/>
      <c r="DH67" s="259"/>
      <c r="DI67" s="259"/>
      <c r="DJ67" s="259"/>
      <c r="DK67" s="259"/>
      <c r="DL67" s="259"/>
      <c r="DM67" s="259"/>
      <c r="DN67" s="259"/>
      <c r="DO67" s="259"/>
      <c r="DP67" s="259"/>
      <c r="DQ67" s="259"/>
      <c r="DR67" s="259"/>
      <c r="DS67" s="259"/>
      <c r="DT67" s="259"/>
      <c r="DU67" s="259"/>
      <c r="DV67" s="259"/>
      <c r="DW67" s="259"/>
      <c r="DX67" s="259"/>
      <c r="DY67" s="259"/>
      <c r="DZ67" s="259"/>
      <c r="EA67" s="259"/>
      <c r="EB67" s="259"/>
      <c r="EC67" s="259"/>
      <c r="ED67" s="259"/>
      <c r="EE67" s="259"/>
      <c r="EF67" s="259"/>
    </row>
    <row r="68" spans="1:136" s="276" customFormat="1" ht="27.75" customHeight="1" x14ac:dyDescent="0.2">
      <c r="A68" s="292">
        <v>8136</v>
      </c>
      <c r="B68" s="291" t="s">
        <v>163</v>
      </c>
      <c r="C68" s="272" t="s">
        <v>93</v>
      </c>
      <c r="D68" s="837" t="s">
        <v>320</v>
      </c>
      <c r="E68" s="415">
        <f t="shared" si="12"/>
        <v>28623</v>
      </c>
      <c r="F68" s="250">
        <v>26119</v>
      </c>
      <c r="G68" s="250">
        <v>1997</v>
      </c>
      <c r="H68" s="251">
        <v>507</v>
      </c>
      <c r="I68" s="252">
        <v>28623</v>
      </c>
      <c r="J68" s="1052">
        <v>850</v>
      </c>
      <c r="K68" s="745">
        <v>850</v>
      </c>
      <c r="L68" s="253">
        <v>596</v>
      </c>
      <c r="M68" s="733">
        <f t="shared" si="1"/>
        <v>70.117647058823536</v>
      </c>
      <c r="N68" s="399" t="s">
        <v>316</v>
      </c>
      <c r="O68" s="274" t="s">
        <v>321</v>
      </c>
      <c r="P68" s="274" t="s">
        <v>322</v>
      </c>
      <c r="Q68" s="275" t="s">
        <v>131</v>
      </c>
      <c r="R68" s="280" t="s">
        <v>319</v>
      </c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277"/>
      <c r="BZ68" s="277"/>
      <c r="CA68" s="277"/>
      <c r="CB68" s="277"/>
      <c r="CC68" s="277"/>
      <c r="CD68" s="277"/>
      <c r="CE68" s="277"/>
      <c r="CF68" s="277"/>
      <c r="CG68" s="277"/>
      <c r="CH68" s="277"/>
      <c r="CI68" s="277"/>
      <c r="CJ68" s="277"/>
      <c r="CK68" s="277"/>
      <c r="CL68" s="277"/>
      <c r="CM68" s="277"/>
      <c r="CN68" s="277"/>
      <c r="CO68" s="277"/>
      <c r="CP68" s="277"/>
      <c r="CQ68" s="277"/>
      <c r="CR68" s="277"/>
      <c r="CS68" s="277"/>
      <c r="CT68" s="277"/>
      <c r="CU68" s="277"/>
      <c r="CV68" s="277"/>
      <c r="CW68" s="277"/>
      <c r="CX68" s="277"/>
      <c r="CY68" s="277"/>
      <c r="CZ68" s="277"/>
      <c r="DA68" s="277"/>
      <c r="DB68" s="277"/>
      <c r="DC68" s="277"/>
      <c r="DD68" s="277"/>
      <c r="DE68" s="277"/>
      <c r="DF68" s="277"/>
      <c r="DG68" s="277"/>
      <c r="DH68" s="277"/>
      <c r="DI68" s="277"/>
      <c r="DJ68" s="277"/>
      <c r="DK68" s="277"/>
      <c r="DL68" s="277"/>
      <c r="DM68" s="277"/>
      <c r="DN68" s="277"/>
      <c r="DO68" s="277"/>
      <c r="DP68" s="277"/>
      <c r="DQ68" s="277"/>
      <c r="DR68" s="277"/>
      <c r="DS68" s="277"/>
      <c r="DT68" s="277"/>
      <c r="DU68" s="277"/>
      <c r="DV68" s="277"/>
      <c r="DW68" s="277"/>
      <c r="DX68" s="277"/>
      <c r="DY68" s="277"/>
      <c r="DZ68" s="277"/>
      <c r="EA68" s="277"/>
      <c r="EB68" s="277"/>
      <c r="EC68" s="277"/>
      <c r="ED68" s="277"/>
      <c r="EE68" s="277"/>
      <c r="EF68" s="277"/>
    </row>
    <row r="69" spans="1:136" s="257" customFormat="1" ht="27" customHeight="1" x14ac:dyDescent="0.2">
      <c r="A69" s="290">
        <v>8137</v>
      </c>
      <c r="B69" s="295" t="s">
        <v>163</v>
      </c>
      <c r="C69" s="281" t="s">
        <v>93</v>
      </c>
      <c r="D69" s="835" t="s">
        <v>323</v>
      </c>
      <c r="E69" s="282">
        <f>SUM(F69:H69)</f>
        <v>28020</v>
      </c>
      <c r="F69" s="265">
        <v>21781</v>
      </c>
      <c r="G69" s="265">
        <v>1634</v>
      </c>
      <c r="H69" s="266">
        <v>4605</v>
      </c>
      <c r="I69" s="267">
        <v>28020</v>
      </c>
      <c r="J69" s="1052">
        <v>480</v>
      </c>
      <c r="K69" s="745">
        <v>4980</v>
      </c>
      <c r="L69" s="268">
        <v>4194</v>
      </c>
      <c r="M69" s="786">
        <f t="shared" si="1"/>
        <v>84.216867469879517</v>
      </c>
      <c r="N69" s="731" t="s">
        <v>316</v>
      </c>
      <c r="O69" s="269" t="s">
        <v>321</v>
      </c>
      <c r="P69" s="269" t="s">
        <v>324</v>
      </c>
      <c r="Q69" s="270" t="s">
        <v>208</v>
      </c>
      <c r="R69" s="280" t="s">
        <v>319</v>
      </c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  <c r="BZ69" s="259"/>
      <c r="CA69" s="259"/>
      <c r="CB69" s="259"/>
      <c r="CC69" s="259"/>
      <c r="CD69" s="259"/>
      <c r="CE69" s="259"/>
      <c r="CF69" s="259"/>
      <c r="CG69" s="259"/>
      <c r="CH69" s="259"/>
      <c r="CI69" s="259"/>
      <c r="CJ69" s="259"/>
      <c r="CK69" s="259"/>
      <c r="CL69" s="259"/>
      <c r="CM69" s="259"/>
      <c r="CN69" s="259"/>
      <c r="CO69" s="259"/>
      <c r="CP69" s="259"/>
      <c r="CQ69" s="259"/>
      <c r="CR69" s="259"/>
      <c r="CS69" s="259"/>
      <c r="CT69" s="259"/>
      <c r="CU69" s="259"/>
      <c r="CV69" s="259"/>
      <c r="CW69" s="259"/>
      <c r="CX69" s="259"/>
      <c r="CY69" s="259"/>
      <c r="CZ69" s="259"/>
      <c r="DA69" s="259"/>
      <c r="DB69" s="259"/>
      <c r="DC69" s="259"/>
      <c r="DD69" s="259"/>
      <c r="DE69" s="259"/>
      <c r="DF69" s="259"/>
      <c r="DG69" s="259"/>
      <c r="DH69" s="259"/>
      <c r="DI69" s="259"/>
      <c r="DJ69" s="259"/>
      <c r="DK69" s="259"/>
      <c r="DL69" s="259"/>
      <c r="DM69" s="259"/>
      <c r="DN69" s="259"/>
      <c r="DO69" s="259"/>
      <c r="DP69" s="259"/>
      <c r="DQ69" s="259"/>
      <c r="DR69" s="259"/>
      <c r="DS69" s="259"/>
      <c r="DT69" s="259"/>
      <c r="DU69" s="259"/>
      <c r="DV69" s="259"/>
      <c r="DW69" s="259"/>
      <c r="DX69" s="259"/>
      <c r="DY69" s="259"/>
      <c r="DZ69" s="259"/>
      <c r="EA69" s="259"/>
      <c r="EB69" s="259"/>
      <c r="EC69" s="259"/>
      <c r="ED69" s="259"/>
      <c r="EE69" s="259"/>
      <c r="EF69" s="259"/>
    </row>
    <row r="70" spans="1:136" s="257" customFormat="1" ht="28.5" customHeight="1" x14ac:dyDescent="0.2">
      <c r="A70" s="838">
        <v>8138</v>
      </c>
      <c r="B70" s="295" t="s">
        <v>107</v>
      </c>
      <c r="C70" s="262" t="s">
        <v>93</v>
      </c>
      <c r="D70" s="835" t="s">
        <v>325</v>
      </c>
      <c r="E70" s="282">
        <f t="shared" ref="E70:E71" si="13">SUM(F70:H70)</f>
        <v>42790</v>
      </c>
      <c r="F70" s="265">
        <v>36602</v>
      </c>
      <c r="G70" s="265">
        <v>1949</v>
      </c>
      <c r="H70" s="266">
        <v>4239</v>
      </c>
      <c r="I70" s="267">
        <v>42790</v>
      </c>
      <c r="J70" s="1055">
        <v>0</v>
      </c>
      <c r="K70" s="839">
        <v>179</v>
      </c>
      <c r="L70" s="268">
        <v>94</v>
      </c>
      <c r="M70" s="786">
        <f t="shared" si="1"/>
        <v>52.513966480446925</v>
      </c>
      <c r="N70" s="731" t="s">
        <v>316</v>
      </c>
      <c r="O70" s="269" t="s">
        <v>95</v>
      </c>
      <c r="P70" s="269" t="s">
        <v>326</v>
      </c>
      <c r="Q70" s="270" t="s">
        <v>103</v>
      </c>
      <c r="R70" s="271" t="s">
        <v>327</v>
      </c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  <c r="BZ70" s="259"/>
      <c r="CA70" s="259"/>
      <c r="CB70" s="259"/>
      <c r="CC70" s="259"/>
      <c r="CD70" s="259"/>
      <c r="CE70" s="259"/>
      <c r="CF70" s="259"/>
      <c r="CG70" s="259"/>
      <c r="CH70" s="259"/>
      <c r="CI70" s="259"/>
      <c r="CJ70" s="259"/>
      <c r="CK70" s="259"/>
      <c r="CL70" s="259"/>
      <c r="CM70" s="259"/>
      <c r="CN70" s="259"/>
      <c r="CO70" s="259"/>
      <c r="CP70" s="259"/>
      <c r="CQ70" s="259"/>
      <c r="CR70" s="259"/>
      <c r="CS70" s="259"/>
      <c r="CT70" s="259"/>
      <c r="CU70" s="259"/>
      <c r="CV70" s="259"/>
      <c r="CW70" s="259"/>
      <c r="CX70" s="259"/>
      <c r="CY70" s="259"/>
      <c r="CZ70" s="259"/>
      <c r="DA70" s="259"/>
      <c r="DB70" s="259"/>
      <c r="DC70" s="259"/>
      <c r="DD70" s="259"/>
      <c r="DE70" s="259"/>
      <c r="DF70" s="259"/>
      <c r="DG70" s="259"/>
      <c r="DH70" s="259"/>
      <c r="DI70" s="259"/>
      <c r="DJ70" s="259"/>
      <c r="DK70" s="259"/>
      <c r="DL70" s="259"/>
      <c r="DM70" s="259"/>
      <c r="DN70" s="259"/>
      <c r="DO70" s="259"/>
      <c r="DP70" s="259"/>
      <c r="DQ70" s="259"/>
      <c r="DR70" s="259"/>
      <c r="DS70" s="259"/>
      <c r="DT70" s="259"/>
      <c r="DU70" s="259"/>
      <c r="DV70" s="259"/>
      <c r="DW70" s="259"/>
      <c r="DX70" s="259"/>
      <c r="DY70" s="259"/>
      <c r="DZ70" s="259"/>
      <c r="EA70" s="259"/>
      <c r="EB70" s="259"/>
      <c r="EC70" s="259"/>
      <c r="ED70" s="259"/>
      <c r="EE70" s="259"/>
      <c r="EF70" s="259"/>
    </row>
    <row r="71" spans="1:136" s="596" customFormat="1" ht="27.75" customHeight="1" thickBot="1" x14ac:dyDescent="0.25">
      <c r="A71" s="840">
        <v>8142</v>
      </c>
      <c r="B71" s="841" t="s">
        <v>328</v>
      </c>
      <c r="C71" s="842" t="s">
        <v>93</v>
      </c>
      <c r="D71" s="843" t="s">
        <v>329</v>
      </c>
      <c r="E71" s="844">
        <f t="shared" si="13"/>
        <v>19798</v>
      </c>
      <c r="F71" s="845">
        <v>14520</v>
      </c>
      <c r="G71" s="845">
        <v>1200</v>
      </c>
      <c r="H71" s="846">
        <v>4078</v>
      </c>
      <c r="I71" s="847">
        <v>18280</v>
      </c>
      <c r="J71" s="1056">
        <v>3483</v>
      </c>
      <c r="K71" s="848">
        <v>3178</v>
      </c>
      <c r="L71" s="849">
        <v>268</v>
      </c>
      <c r="M71" s="850">
        <f t="shared" si="1"/>
        <v>8.432976714915041</v>
      </c>
      <c r="N71" s="851" t="s">
        <v>330</v>
      </c>
      <c r="O71" s="852" t="s">
        <v>103</v>
      </c>
      <c r="P71" s="852" t="s">
        <v>331</v>
      </c>
      <c r="Q71" s="853" t="s">
        <v>296</v>
      </c>
      <c r="R71" s="854" t="s">
        <v>332</v>
      </c>
      <c r="S71" s="595"/>
      <c r="T71" s="595"/>
      <c r="U71" s="595"/>
      <c r="V71" s="595"/>
      <c r="W71" s="595"/>
      <c r="X71" s="595"/>
      <c r="Y71" s="595"/>
      <c r="Z71" s="595"/>
      <c r="AA71" s="595"/>
      <c r="AB71" s="595"/>
      <c r="AC71" s="595"/>
      <c r="AD71" s="595"/>
      <c r="AE71" s="595"/>
      <c r="AF71" s="595"/>
      <c r="AG71" s="595"/>
      <c r="AH71" s="595"/>
      <c r="AI71" s="595"/>
      <c r="AJ71" s="595"/>
      <c r="AK71" s="595"/>
      <c r="AL71" s="595"/>
      <c r="AM71" s="595"/>
      <c r="AN71" s="595"/>
      <c r="AO71" s="595"/>
      <c r="AP71" s="595"/>
      <c r="AQ71" s="595"/>
      <c r="AR71" s="595"/>
      <c r="AS71" s="595"/>
      <c r="AT71" s="595"/>
      <c r="AU71" s="595"/>
      <c r="AV71" s="595"/>
      <c r="AW71" s="595"/>
      <c r="AX71" s="595"/>
      <c r="AY71" s="595"/>
      <c r="AZ71" s="595"/>
      <c r="BA71" s="595"/>
      <c r="BB71" s="595"/>
      <c r="BC71" s="595"/>
      <c r="BD71" s="595"/>
      <c r="BE71" s="595"/>
      <c r="BF71" s="595"/>
      <c r="BG71" s="595"/>
      <c r="BH71" s="595"/>
      <c r="BI71" s="595"/>
      <c r="BJ71" s="595"/>
      <c r="BK71" s="595"/>
      <c r="BL71" s="595"/>
      <c r="BM71" s="595"/>
      <c r="BN71" s="595"/>
      <c r="BO71" s="595"/>
      <c r="BP71" s="595"/>
      <c r="BQ71" s="595"/>
      <c r="BR71" s="595"/>
      <c r="BS71" s="595"/>
      <c r="BT71" s="595"/>
      <c r="BU71" s="595"/>
      <c r="BV71" s="595"/>
      <c r="BW71" s="595"/>
      <c r="BX71" s="595"/>
      <c r="BY71" s="595"/>
      <c r="BZ71" s="595"/>
      <c r="CA71" s="595"/>
      <c r="CB71" s="595"/>
      <c r="CC71" s="595"/>
      <c r="CD71" s="595"/>
      <c r="CE71" s="595"/>
      <c r="CF71" s="595"/>
      <c r="CG71" s="595"/>
      <c r="CH71" s="595"/>
      <c r="CI71" s="595"/>
      <c r="CJ71" s="595"/>
      <c r="CK71" s="595"/>
      <c r="CL71" s="595"/>
      <c r="CM71" s="595"/>
      <c r="CN71" s="595"/>
      <c r="CO71" s="855"/>
    </row>
    <row r="72" spans="1:136" s="182" customFormat="1" ht="17.100000000000001" customHeight="1" thickBot="1" x14ac:dyDescent="0.25">
      <c r="A72" s="1151" t="s">
        <v>14</v>
      </c>
      <c r="B72" s="1152"/>
      <c r="C72" s="1152"/>
      <c r="D72" s="1153"/>
      <c r="E72" s="171">
        <f>SUM(E73:E75)</f>
        <v>176938</v>
      </c>
      <c r="F72" s="172">
        <f t="shared" ref="F72:L72" si="14">SUM(F73:F75)</f>
        <v>165314</v>
      </c>
      <c r="G72" s="172">
        <f t="shared" si="14"/>
        <v>9543</v>
      </c>
      <c r="H72" s="173">
        <f t="shared" si="14"/>
        <v>2081</v>
      </c>
      <c r="I72" s="174">
        <f t="shared" si="14"/>
        <v>254685</v>
      </c>
      <c r="J72" s="1047">
        <f t="shared" si="14"/>
        <v>127059</v>
      </c>
      <c r="K72" s="172">
        <f t="shared" si="14"/>
        <v>175920</v>
      </c>
      <c r="L72" s="175">
        <f t="shared" si="14"/>
        <v>142531</v>
      </c>
      <c r="M72" s="176">
        <f t="shared" si="1"/>
        <v>81.020350159163257</v>
      </c>
      <c r="N72" s="797"/>
      <c r="O72" s="177"/>
      <c r="P72" s="177"/>
      <c r="Q72" s="179"/>
      <c r="R72" s="180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81"/>
      <c r="DG72" s="181"/>
      <c r="DH72" s="181"/>
      <c r="DI72" s="181"/>
      <c r="DJ72" s="181"/>
      <c r="DK72" s="181"/>
      <c r="DL72" s="181"/>
      <c r="DM72" s="181"/>
    </row>
    <row r="73" spans="1:136" s="211" customFormat="1" ht="17.25" customHeight="1" x14ac:dyDescent="0.2">
      <c r="A73" s="285">
        <v>3033</v>
      </c>
      <c r="B73" s="184" t="s">
        <v>163</v>
      </c>
      <c r="C73" s="184" t="s">
        <v>86</v>
      </c>
      <c r="D73" s="856" t="s">
        <v>333</v>
      </c>
      <c r="E73" s="208">
        <f>SUM(F73:H73)</f>
        <v>87271</v>
      </c>
      <c r="F73" s="187">
        <v>82771</v>
      </c>
      <c r="G73" s="187">
        <v>4500</v>
      </c>
      <c r="H73" s="188">
        <v>0</v>
      </c>
      <c r="I73" s="189">
        <v>165018</v>
      </c>
      <c r="J73" s="1057">
        <v>80598</v>
      </c>
      <c r="K73" s="597">
        <v>72875</v>
      </c>
      <c r="L73" s="209">
        <v>72872</v>
      </c>
      <c r="M73" s="442">
        <f t="shared" si="1"/>
        <v>99.995883361921102</v>
      </c>
      <c r="N73" s="660" t="s">
        <v>334</v>
      </c>
      <c r="O73" s="194" t="s">
        <v>335</v>
      </c>
      <c r="P73" s="194" t="s">
        <v>336</v>
      </c>
      <c r="Q73" s="195" t="s">
        <v>171</v>
      </c>
      <c r="R73" s="196" t="s">
        <v>337</v>
      </c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</row>
    <row r="74" spans="1:136" s="197" customFormat="1" ht="27.75" customHeight="1" x14ac:dyDescent="0.2">
      <c r="A74" s="285">
        <v>3064</v>
      </c>
      <c r="B74" s="184" t="s">
        <v>135</v>
      </c>
      <c r="C74" s="239" t="s">
        <v>338</v>
      </c>
      <c r="D74" s="726" t="s">
        <v>339</v>
      </c>
      <c r="E74" s="186">
        <f>F74+G74+H74</f>
        <v>76489</v>
      </c>
      <c r="F74" s="187">
        <v>70452</v>
      </c>
      <c r="G74" s="187">
        <v>4449</v>
      </c>
      <c r="H74" s="188">
        <v>1588</v>
      </c>
      <c r="I74" s="189">
        <v>76489</v>
      </c>
      <c r="J74" s="313">
        <v>38850</v>
      </c>
      <c r="K74" s="486">
        <v>90539</v>
      </c>
      <c r="L74" s="209">
        <v>57166</v>
      </c>
      <c r="M74" s="442">
        <f t="shared" si="1"/>
        <v>63.139641480466977</v>
      </c>
      <c r="N74" s="660" t="s">
        <v>340</v>
      </c>
      <c r="O74" s="194" t="s">
        <v>330</v>
      </c>
      <c r="P74" s="194" t="s">
        <v>341</v>
      </c>
      <c r="Q74" s="221" t="s">
        <v>303</v>
      </c>
      <c r="R74" s="243" t="s">
        <v>342</v>
      </c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228"/>
      <c r="BO74" s="228"/>
      <c r="BP74" s="228"/>
      <c r="BQ74" s="228"/>
      <c r="BR74" s="228"/>
      <c r="BS74" s="228"/>
      <c r="BT74" s="228"/>
      <c r="BU74" s="228"/>
      <c r="BV74" s="228"/>
      <c r="BW74" s="228"/>
      <c r="BX74" s="228"/>
      <c r="BY74" s="228"/>
      <c r="BZ74" s="228"/>
      <c r="CA74" s="228"/>
      <c r="CB74" s="228"/>
      <c r="CC74" s="228"/>
      <c r="CD74" s="228"/>
      <c r="CE74" s="228"/>
      <c r="CF74" s="228"/>
      <c r="CG74" s="228"/>
      <c r="CH74" s="228"/>
      <c r="CI74" s="228"/>
      <c r="CJ74" s="228"/>
      <c r="CK74" s="228"/>
      <c r="CL74" s="228"/>
      <c r="CM74" s="228"/>
      <c r="CN74" s="228"/>
      <c r="CO74" s="228"/>
      <c r="CP74" s="228"/>
      <c r="CQ74" s="228"/>
      <c r="CR74" s="228"/>
      <c r="CS74" s="228"/>
      <c r="CT74" s="228"/>
      <c r="CU74" s="228"/>
      <c r="CV74" s="228"/>
      <c r="CW74" s="228"/>
      <c r="CX74" s="228"/>
      <c r="CY74" s="228"/>
      <c r="CZ74" s="228"/>
      <c r="DA74" s="228"/>
      <c r="DB74" s="228"/>
      <c r="DC74" s="228"/>
      <c r="DD74" s="228"/>
      <c r="DE74" s="228"/>
      <c r="DF74" s="228"/>
      <c r="DG74" s="228"/>
      <c r="DH74" s="228"/>
      <c r="DI74" s="228"/>
      <c r="DJ74" s="228"/>
      <c r="DK74" s="228"/>
      <c r="DL74" s="228"/>
      <c r="DM74" s="228"/>
      <c r="DN74" s="228"/>
      <c r="DO74" s="228"/>
      <c r="DP74" s="228"/>
      <c r="DQ74" s="228"/>
      <c r="DR74" s="228"/>
      <c r="DS74" s="228"/>
      <c r="DT74" s="228"/>
      <c r="DU74" s="228"/>
      <c r="DV74" s="228"/>
      <c r="DW74" s="228"/>
      <c r="DX74" s="228"/>
      <c r="DY74" s="228"/>
      <c r="DZ74" s="228"/>
      <c r="EA74" s="228"/>
      <c r="EB74" s="228"/>
      <c r="EC74" s="228"/>
      <c r="ED74" s="228"/>
      <c r="EE74" s="228"/>
      <c r="EF74" s="228"/>
    </row>
    <row r="75" spans="1:136" s="326" customFormat="1" ht="16.5" customHeight="1" thickBot="1" x14ac:dyDescent="0.25">
      <c r="A75" s="626">
        <v>3167</v>
      </c>
      <c r="B75" s="758" t="s">
        <v>92</v>
      </c>
      <c r="C75" s="758" t="s">
        <v>238</v>
      </c>
      <c r="D75" s="857" t="s">
        <v>343</v>
      </c>
      <c r="E75" s="630">
        <f t="shared" ref="E75" si="15">F75+G75+H75</f>
        <v>13178</v>
      </c>
      <c r="F75" s="631">
        <v>12091</v>
      </c>
      <c r="G75" s="631">
        <v>594</v>
      </c>
      <c r="H75" s="321">
        <v>493</v>
      </c>
      <c r="I75" s="320">
        <v>13178</v>
      </c>
      <c r="J75" s="1058">
        <v>7611</v>
      </c>
      <c r="K75" s="753">
        <v>12506</v>
      </c>
      <c r="L75" s="858">
        <v>12493</v>
      </c>
      <c r="M75" s="794">
        <f t="shared" si="1"/>
        <v>99.896049896049902</v>
      </c>
      <c r="N75" s="818" t="s">
        <v>344</v>
      </c>
      <c r="O75" s="634" t="s">
        <v>241</v>
      </c>
      <c r="P75" s="635" t="s">
        <v>345</v>
      </c>
      <c r="Q75" s="636"/>
      <c r="R75" s="829" t="s">
        <v>346</v>
      </c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7"/>
      <c r="AZ75" s="327"/>
      <c r="BA75" s="327"/>
      <c r="BB75" s="327"/>
      <c r="BC75" s="327"/>
      <c r="BD75" s="327"/>
      <c r="BE75" s="327"/>
      <c r="BF75" s="327"/>
      <c r="BG75" s="327"/>
      <c r="BH75" s="327"/>
      <c r="BI75" s="327"/>
      <c r="BJ75" s="327"/>
      <c r="BK75" s="327"/>
      <c r="BL75" s="327"/>
      <c r="BM75" s="327"/>
      <c r="BN75" s="327"/>
      <c r="BO75" s="327"/>
      <c r="BP75" s="327"/>
      <c r="BQ75" s="327"/>
      <c r="BR75" s="327"/>
      <c r="BS75" s="327"/>
      <c r="BT75" s="327"/>
      <c r="BU75" s="327"/>
      <c r="BV75" s="327"/>
      <c r="BW75" s="327"/>
      <c r="BX75" s="327"/>
      <c r="BY75" s="327"/>
      <c r="BZ75" s="327"/>
      <c r="CA75" s="327"/>
      <c r="CB75" s="327"/>
      <c r="CC75" s="327"/>
      <c r="CD75" s="327"/>
      <c r="CE75" s="327"/>
      <c r="CF75" s="327"/>
      <c r="CG75" s="327"/>
      <c r="CH75" s="327"/>
      <c r="CI75" s="327"/>
      <c r="CJ75" s="327"/>
      <c r="CK75" s="327"/>
      <c r="CL75" s="327"/>
      <c r="CM75" s="327"/>
      <c r="CN75" s="327"/>
      <c r="CO75" s="327"/>
      <c r="CP75" s="327"/>
      <c r="CQ75" s="327"/>
      <c r="CR75" s="327"/>
      <c r="CS75" s="327"/>
      <c r="CT75" s="327"/>
      <c r="CU75" s="327"/>
      <c r="CV75" s="327"/>
      <c r="CW75" s="327"/>
      <c r="CX75" s="327"/>
      <c r="CY75" s="327"/>
      <c r="CZ75" s="327"/>
      <c r="DA75" s="327"/>
      <c r="DB75" s="327"/>
      <c r="DC75" s="327"/>
      <c r="DD75" s="327"/>
      <c r="DE75" s="327"/>
      <c r="DF75" s="327"/>
      <c r="DG75" s="327"/>
      <c r="DH75" s="327"/>
      <c r="DI75" s="327"/>
      <c r="DJ75" s="327"/>
      <c r="DK75" s="327"/>
      <c r="DL75" s="327"/>
      <c r="DM75" s="327"/>
      <c r="DN75" s="327"/>
      <c r="DO75" s="327"/>
      <c r="DP75" s="327"/>
      <c r="DQ75" s="327"/>
      <c r="DR75" s="327"/>
      <c r="DS75" s="327"/>
      <c r="DT75" s="327"/>
      <c r="DU75" s="327"/>
      <c r="DV75" s="327"/>
      <c r="DW75" s="327"/>
      <c r="DX75" s="327"/>
      <c r="DY75" s="327"/>
      <c r="DZ75" s="327"/>
      <c r="EA75" s="327"/>
      <c r="EB75" s="327"/>
      <c r="EC75" s="327"/>
      <c r="ED75" s="327"/>
      <c r="EE75" s="327"/>
      <c r="EF75" s="327"/>
    </row>
    <row r="76" spans="1:136" s="300" customFormat="1" ht="17.100000000000001" customHeight="1" thickBot="1" x14ac:dyDescent="0.25">
      <c r="A76" s="1151" t="s">
        <v>15</v>
      </c>
      <c r="B76" s="1152"/>
      <c r="C76" s="1152"/>
      <c r="D76" s="1153"/>
      <c r="E76" s="171">
        <f t="shared" ref="E76:L76" si="16">SUM(E77:E77)</f>
        <v>6145</v>
      </c>
      <c r="F76" s="172">
        <f t="shared" si="16"/>
        <v>5000</v>
      </c>
      <c r="G76" s="172">
        <f t="shared" si="16"/>
        <v>1114</v>
      </c>
      <c r="H76" s="173">
        <f t="shared" si="16"/>
        <v>31</v>
      </c>
      <c r="I76" s="174">
        <f t="shared" si="16"/>
        <v>2403</v>
      </c>
      <c r="J76" s="1047">
        <f t="shared" si="16"/>
        <v>2146</v>
      </c>
      <c r="K76" s="172">
        <f t="shared" si="16"/>
        <v>311</v>
      </c>
      <c r="L76" s="175">
        <f t="shared" si="16"/>
        <v>311</v>
      </c>
      <c r="M76" s="176">
        <f t="shared" si="1"/>
        <v>100</v>
      </c>
      <c r="N76" s="797"/>
      <c r="O76" s="177"/>
      <c r="P76" s="177"/>
      <c r="Q76" s="179"/>
      <c r="R76" s="180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81"/>
      <c r="DG76" s="181"/>
      <c r="DH76" s="181"/>
      <c r="DI76" s="181"/>
      <c r="DJ76" s="181"/>
      <c r="DK76" s="181"/>
      <c r="DL76" s="181"/>
      <c r="DM76" s="181"/>
    </row>
    <row r="77" spans="1:136" s="637" customFormat="1" ht="30.75" customHeight="1" thickBot="1" x14ac:dyDescent="0.25">
      <c r="A77" s="626">
        <v>3098</v>
      </c>
      <c r="B77" s="758"/>
      <c r="C77" s="758" t="s">
        <v>347</v>
      </c>
      <c r="D77" s="859" t="s">
        <v>348</v>
      </c>
      <c r="E77" s="630">
        <f>F77+G77+H77</f>
        <v>6145</v>
      </c>
      <c r="F77" s="631">
        <v>5000</v>
      </c>
      <c r="G77" s="631">
        <v>1114</v>
      </c>
      <c r="H77" s="321">
        <v>31</v>
      </c>
      <c r="I77" s="320">
        <v>2403</v>
      </c>
      <c r="J77" s="716">
        <v>2146</v>
      </c>
      <c r="K77" s="632">
        <v>311</v>
      </c>
      <c r="L77" s="860">
        <v>311</v>
      </c>
      <c r="M77" s="794">
        <f t="shared" si="1"/>
        <v>100</v>
      </c>
      <c r="N77" s="818"/>
      <c r="O77" s="634"/>
      <c r="P77" s="634" t="s">
        <v>349</v>
      </c>
      <c r="Q77" s="636"/>
      <c r="R77" s="861" t="s">
        <v>350</v>
      </c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27"/>
      <c r="AP77" s="327"/>
      <c r="AQ77" s="327"/>
      <c r="AR77" s="327"/>
      <c r="AS77" s="327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/>
      <c r="BD77" s="327"/>
      <c r="BE77" s="327"/>
      <c r="BF77" s="327"/>
      <c r="BG77" s="327"/>
      <c r="BH77" s="327"/>
      <c r="BI77" s="327"/>
      <c r="BJ77" s="327"/>
      <c r="BK77" s="327"/>
      <c r="BL77" s="327"/>
      <c r="BM77" s="327"/>
      <c r="BN77" s="327"/>
      <c r="BO77" s="327"/>
      <c r="BP77" s="327"/>
      <c r="BQ77" s="327"/>
      <c r="BR77" s="327"/>
      <c r="BS77" s="327"/>
      <c r="BT77" s="327"/>
      <c r="BU77" s="327"/>
      <c r="BV77" s="327"/>
      <c r="BW77" s="327"/>
      <c r="BX77" s="327"/>
      <c r="BY77" s="327"/>
      <c r="BZ77" s="327"/>
      <c r="CA77" s="327"/>
      <c r="CB77" s="327"/>
      <c r="CC77" s="327"/>
      <c r="CD77" s="327"/>
      <c r="CE77" s="327"/>
      <c r="CF77" s="327"/>
      <c r="CG77" s="327"/>
      <c r="CH77" s="327"/>
      <c r="CI77" s="327"/>
      <c r="CJ77" s="327"/>
      <c r="CK77" s="327"/>
      <c r="CL77" s="327"/>
      <c r="CM77" s="327"/>
      <c r="CN77" s="327"/>
      <c r="CO77" s="327"/>
      <c r="CP77" s="327"/>
      <c r="CQ77" s="327"/>
      <c r="CR77" s="327"/>
      <c r="CS77" s="327"/>
      <c r="CT77" s="327"/>
      <c r="CU77" s="327"/>
      <c r="CV77" s="327"/>
      <c r="CW77" s="327"/>
      <c r="CX77" s="327"/>
      <c r="CY77" s="327"/>
      <c r="CZ77" s="327"/>
      <c r="DA77" s="327"/>
      <c r="DB77" s="327"/>
      <c r="DC77" s="327"/>
      <c r="DD77" s="327"/>
      <c r="DE77" s="327"/>
      <c r="DF77" s="327"/>
      <c r="DG77" s="327"/>
      <c r="DH77" s="327"/>
      <c r="DI77" s="327"/>
      <c r="DJ77" s="327"/>
      <c r="DK77" s="327"/>
      <c r="DL77" s="327"/>
      <c r="DM77" s="327"/>
      <c r="DN77" s="327"/>
      <c r="DO77" s="327"/>
      <c r="DP77" s="327"/>
      <c r="DQ77" s="327"/>
      <c r="DR77" s="327"/>
      <c r="DS77" s="327"/>
      <c r="DT77" s="327"/>
      <c r="DU77" s="327"/>
      <c r="DV77" s="327"/>
      <c r="DW77" s="327"/>
      <c r="DX77" s="327"/>
      <c r="DY77" s="327"/>
      <c r="DZ77" s="327"/>
      <c r="EA77" s="327"/>
      <c r="EB77" s="327"/>
      <c r="EC77" s="327"/>
      <c r="ED77" s="327"/>
      <c r="EE77" s="327"/>
      <c r="EF77" s="327"/>
    </row>
    <row r="78" spans="1:136" s="300" customFormat="1" ht="17.100000000000001" customHeight="1" thickBot="1" x14ac:dyDescent="0.25">
      <c r="A78" s="1151" t="s">
        <v>16</v>
      </c>
      <c r="B78" s="1152"/>
      <c r="C78" s="1152"/>
      <c r="D78" s="1153"/>
      <c r="E78" s="171">
        <f t="shared" ref="E78:L78" si="17">SUM(E79:E79)</f>
        <v>21</v>
      </c>
      <c r="F78" s="172">
        <f t="shared" si="17"/>
        <v>0</v>
      </c>
      <c r="G78" s="172">
        <f t="shared" si="17"/>
        <v>0</v>
      </c>
      <c r="H78" s="173">
        <f t="shared" si="17"/>
        <v>21</v>
      </c>
      <c r="I78" s="174">
        <f t="shared" si="17"/>
        <v>21</v>
      </c>
      <c r="J78" s="1047">
        <f t="shared" si="17"/>
        <v>3500</v>
      </c>
      <c r="K78" s="172">
        <f t="shared" si="17"/>
        <v>0</v>
      </c>
      <c r="L78" s="175">
        <f t="shared" si="17"/>
        <v>0</v>
      </c>
      <c r="M78" s="301" t="s">
        <v>17</v>
      </c>
      <c r="N78" s="797"/>
      <c r="O78" s="177"/>
      <c r="P78" s="177"/>
      <c r="Q78" s="179"/>
      <c r="R78" s="180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81"/>
      <c r="DG78" s="181"/>
      <c r="DH78" s="181"/>
      <c r="DI78" s="181"/>
      <c r="DJ78" s="181"/>
      <c r="DK78" s="181"/>
      <c r="DL78" s="181"/>
      <c r="DM78" s="181"/>
    </row>
    <row r="79" spans="1:136" s="637" customFormat="1" ht="27.75" customHeight="1" thickBot="1" x14ac:dyDescent="0.25">
      <c r="A79" s="862">
        <v>3144</v>
      </c>
      <c r="B79" s="317" t="s">
        <v>111</v>
      </c>
      <c r="C79" s="317" t="s">
        <v>139</v>
      </c>
      <c r="D79" s="863" t="s">
        <v>351</v>
      </c>
      <c r="E79" s="421">
        <f t="shared" ref="E79" si="18">SUM(F79:H79)</f>
        <v>21</v>
      </c>
      <c r="F79" s="422"/>
      <c r="G79" s="422"/>
      <c r="H79" s="319">
        <v>21</v>
      </c>
      <c r="I79" s="423">
        <v>21</v>
      </c>
      <c r="J79" s="1059">
        <v>3500</v>
      </c>
      <c r="K79" s="547">
        <v>0</v>
      </c>
      <c r="L79" s="424">
        <v>0</v>
      </c>
      <c r="M79" s="864" t="s">
        <v>17</v>
      </c>
      <c r="N79" s="828"/>
      <c r="O79" s="323" t="s">
        <v>352</v>
      </c>
      <c r="P79" s="323" t="s">
        <v>75</v>
      </c>
      <c r="Q79" s="324" t="s">
        <v>75</v>
      </c>
      <c r="R79" s="325" t="s">
        <v>353</v>
      </c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327"/>
      <c r="BO79" s="327"/>
      <c r="BP79" s="327"/>
      <c r="BQ79" s="327"/>
      <c r="BR79" s="327"/>
      <c r="BS79" s="327"/>
      <c r="BT79" s="327"/>
      <c r="BU79" s="327"/>
      <c r="BV79" s="327"/>
      <c r="BW79" s="327"/>
      <c r="BX79" s="327"/>
      <c r="BY79" s="327"/>
      <c r="BZ79" s="327"/>
      <c r="CA79" s="327"/>
      <c r="CB79" s="327"/>
      <c r="CC79" s="327"/>
      <c r="CD79" s="327"/>
      <c r="CE79" s="327"/>
      <c r="CF79" s="327"/>
      <c r="CG79" s="327"/>
      <c r="CH79" s="327"/>
      <c r="CI79" s="327"/>
      <c r="CJ79" s="327"/>
      <c r="CK79" s="327"/>
      <c r="CL79" s="327"/>
      <c r="CM79" s="327"/>
      <c r="CN79" s="327"/>
      <c r="CO79" s="327"/>
      <c r="CP79" s="327"/>
      <c r="CQ79" s="327"/>
      <c r="CR79" s="327"/>
      <c r="CS79" s="327"/>
      <c r="CT79" s="327"/>
      <c r="CU79" s="327"/>
      <c r="CV79" s="327"/>
      <c r="CW79" s="327"/>
      <c r="CX79" s="327"/>
      <c r="CY79" s="327"/>
      <c r="CZ79" s="327"/>
      <c r="DA79" s="327"/>
      <c r="DB79" s="327"/>
      <c r="DC79" s="327"/>
      <c r="DD79" s="327"/>
      <c r="DE79" s="327"/>
      <c r="DF79" s="327"/>
      <c r="DG79" s="327"/>
      <c r="DH79" s="327"/>
      <c r="DI79" s="327"/>
      <c r="DJ79" s="327"/>
      <c r="DK79" s="327"/>
      <c r="DL79" s="327"/>
      <c r="DM79" s="327"/>
      <c r="DN79" s="327"/>
      <c r="DO79" s="327"/>
      <c r="DP79" s="327"/>
      <c r="DQ79" s="327"/>
      <c r="DR79" s="327"/>
      <c r="DS79" s="327"/>
      <c r="DT79" s="327"/>
      <c r="DU79" s="327"/>
      <c r="DV79" s="327"/>
      <c r="DW79" s="327"/>
      <c r="DX79" s="327"/>
      <c r="DY79" s="327"/>
      <c r="DZ79" s="327"/>
      <c r="EA79" s="327"/>
      <c r="EB79" s="327"/>
      <c r="EC79" s="327"/>
      <c r="ED79" s="327"/>
      <c r="EE79" s="327"/>
      <c r="EF79" s="327"/>
    </row>
    <row r="80" spans="1:136" s="300" customFormat="1" ht="17.100000000000001" customHeight="1" thickBot="1" x14ac:dyDescent="0.25">
      <c r="A80" s="1154" t="s">
        <v>18</v>
      </c>
      <c r="B80" s="1155"/>
      <c r="C80" s="1155"/>
      <c r="D80" s="1156"/>
      <c r="E80" s="302">
        <f t="shared" ref="E80:L80" si="19">SUM(E81:E112)</f>
        <v>568851</v>
      </c>
      <c r="F80" s="303">
        <f t="shared" si="19"/>
        <v>514479</v>
      </c>
      <c r="G80" s="303">
        <f t="shared" si="19"/>
        <v>33520</v>
      </c>
      <c r="H80" s="304">
        <f t="shared" si="19"/>
        <v>20852</v>
      </c>
      <c r="I80" s="305">
        <f t="shared" si="19"/>
        <v>159409</v>
      </c>
      <c r="J80" s="762">
        <f t="shared" si="19"/>
        <v>72625</v>
      </c>
      <c r="K80" s="303">
        <f t="shared" si="19"/>
        <v>60219</v>
      </c>
      <c r="L80" s="175">
        <f t="shared" si="19"/>
        <v>46855</v>
      </c>
      <c r="M80" s="306">
        <f t="shared" si="1"/>
        <v>77.807668675999267</v>
      </c>
      <c r="N80" s="800"/>
      <c r="O80" s="307"/>
      <c r="P80" s="307"/>
      <c r="Q80" s="308"/>
      <c r="R80" s="309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81"/>
      <c r="DG80" s="181"/>
      <c r="DH80" s="181"/>
      <c r="DI80" s="181"/>
      <c r="DJ80" s="181"/>
      <c r="DK80" s="181"/>
      <c r="DL80" s="181"/>
      <c r="DM80" s="181"/>
    </row>
    <row r="81" spans="1:136" s="197" customFormat="1" ht="17.25" customHeight="1" x14ac:dyDescent="0.2">
      <c r="A81" s="287">
        <v>857</v>
      </c>
      <c r="B81" s="224" t="s">
        <v>217</v>
      </c>
      <c r="C81" s="225" t="s">
        <v>354</v>
      </c>
      <c r="D81" s="310" t="s">
        <v>355</v>
      </c>
      <c r="E81" s="186">
        <f t="shared" ref="E81:E99" si="20">SUM(F81:H81)</f>
        <v>308568</v>
      </c>
      <c r="F81" s="216">
        <v>295370</v>
      </c>
      <c r="G81" s="216">
        <v>3089</v>
      </c>
      <c r="H81" s="192">
        <v>10109</v>
      </c>
      <c r="I81" s="218">
        <v>25000</v>
      </c>
      <c r="J81" s="1060">
        <v>8000</v>
      </c>
      <c r="K81" s="311">
        <v>1581</v>
      </c>
      <c r="L81" s="242">
        <v>1580</v>
      </c>
      <c r="M81" s="442">
        <f t="shared" si="1"/>
        <v>99.93674889310563</v>
      </c>
      <c r="N81" s="663" t="s">
        <v>356</v>
      </c>
      <c r="O81" s="220" t="s">
        <v>357</v>
      </c>
      <c r="P81" s="220" t="s">
        <v>358</v>
      </c>
      <c r="Q81" s="221" t="s">
        <v>359</v>
      </c>
      <c r="R81" s="312" t="s">
        <v>360</v>
      </c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  <c r="CD81" s="228"/>
      <c r="CE81" s="228"/>
      <c r="CF81" s="228"/>
      <c r="CG81" s="228"/>
      <c r="CH81" s="228"/>
      <c r="CI81" s="228"/>
      <c r="CJ81" s="228"/>
      <c r="CK81" s="228"/>
      <c r="CL81" s="228"/>
      <c r="CM81" s="228"/>
      <c r="CN81" s="228"/>
      <c r="CO81" s="228"/>
      <c r="CP81" s="228"/>
      <c r="CQ81" s="228"/>
      <c r="CR81" s="228"/>
      <c r="CS81" s="228"/>
      <c r="CT81" s="228"/>
      <c r="CU81" s="228"/>
      <c r="CV81" s="228"/>
      <c r="CW81" s="228"/>
      <c r="CX81" s="228"/>
      <c r="CY81" s="228"/>
      <c r="CZ81" s="228"/>
      <c r="DA81" s="228"/>
      <c r="DB81" s="228"/>
      <c r="DC81" s="228"/>
      <c r="DD81" s="228"/>
      <c r="DE81" s="228"/>
      <c r="DF81" s="228"/>
      <c r="DG81" s="228"/>
      <c r="DH81" s="313"/>
      <c r="DI81" s="313"/>
      <c r="DJ81" s="313"/>
      <c r="DK81" s="313"/>
      <c r="DL81" s="313"/>
      <c r="DM81" s="313"/>
      <c r="DN81" s="313"/>
      <c r="DO81" s="313"/>
      <c r="DP81" s="313"/>
      <c r="DQ81" s="313"/>
      <c r="DR81" s="313"/>
      <c r="DS81" s="313"/>
      <c r="DT81" s="313"/>
      <c r="DU81" s="313"/>
      <c r="DV81" s="313"/>
      <c r="DW81" s="313"/>
      <c r="DX81" s="313"/>
      <c r="DY81" s="228"/>
      <c r="DZ81" s="228"/>
      <c r="EA81" s="228"/>
      <c r="EB81" s="228"/>
      <c r="EC81" s="228"/>
      <c r="ED81" s="228"/>
      <c r="EE81" s="228"/>
      <c r="EF81" s="228"/>
    </row>
    <row r="82" spans="1:136" s="206" customFormat="1" ht="17.100000000000001" customHeight="1" x14ac:dyDescent="0.2">
      <c r="A82" s="285">
        <v>1004</v>
      </c>
      <c r="B82" s="201" t="s">
        <v>135</v>
      </c>
      <c r="C82" s="214" t="s">
        <v>354</v>
      </c>
      <c r="D82" s="314" t="s">
        <v>361</v>
      </c>
      <c r="E82" s="208">
        <f t="shared" si="20"/>
        <v>24080</v>
      </c>
      <c r="F82" s="187">
        <v>19000</v>
      </c>
      <c r="G82" s="187">
        <v>4080</v>
      </c>
      <c r="H82" s="188">
        <v>1000</v>
      </c>
      <c r="I82" s="189">
        <v>4080</v>
      </c>
      <c r="J82" s="1061">
        <v>200</v>
      </c>
      <c r="K82" s="190">
        <v>0</v>
      </c>
      <c r="L82" s="315">
        <v>0</v>
      </c>
      <c r="M82" s="787" t="s">
        <v>17</v>
      </c>
      <c r="N82" s="660" t="s">
        <v>362</v>
      </c>
      <c r="O82" s="296" t="s">
        <v>363</v>
      </c>
      <c r="P82" s="194"/>
      <c r="Q82" s="195"/>
      <c r="R82" s="196" t="s">
        <v>364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28"/>
      <c r="BK82" s="228"/>
      <c r="BL82" s="228"/>
      <c r="BM82" s="228"/>
      <c r="BN82" s="228"/>
      <c r="BO82" s="228"/>
      <c r="BP82" s="228"/>
      <c r="BQ82" s="228"/>
      <c r="BR82" s="228"/>
      <c r="BS82" s="228"/>
      <c r="BT82" s="228"/>
      <c r="BU82" s="228"/>
      <c r="BV82" s="228"/>
      <c r="BW82" s="228"/>
      <c r="BX82" s="228"/>
      <c r="BY82" s="228"/>
      <c r="BZ82" s="228"/>
      <c r="CA82" s="228"/>
      <c r="CB82" s="228"/>
      <c r="CC82" s="228"/>
      <c r="CD82" s="228"/>
      <c r="CE82" s="228"/>
      <c r="CF82" s="228"/>
      <c r="CG82" s="228"/>
      <c r="CH82" s="228"/>
      <c r="CI82" s="228"/>
      <c r="CJ82" s="228"/>
      <c r="CK82" s="228"/>
      <c r="CL82" s="228"/>
      <c r="CM82" s="228"/>
      <c r="CN82" s="228"/>
      <c r="CO82" s="228"/>
      <c r="CP82" s="228"/>
      <c r="CQ82" s="228"/>
      <c r="CR82" s="228"/>
      <c r="CS82" s="228"/>
      <c r="CT82" s="228"/>
      <c r="CU82" s="228"/>
      <c r="CV82" s="228"/>
      <c r="CW82" s="228"/>
      <c r="CX82" s="228"/>
      <c r="CY82" s="228"/>
      <c r="CZ82" s="228"/>
      <c r="DA82" s="228"/>
      <c r="DB82" s="228"/>
      <c r="DC82" s="228"/>
      <c r="DD82" s="228"/>
      <c r="DE82" s="228"/>
      <c r="DF82" s="228"/>
      <c r="DG82" s="228"/>
      <c r="DH82" s="228"/>
      <c r="DI82" s="228"/>
      <c r="DJ82" s="228"/>
      <c r="DK82" s="228"/>
      <c r="DL82" s="228"/>
      <c r="DM82" s="228"/>
      <c r="DN82" s="228"/>
      <c r="DO82" s="228"/>
      <c r="DP82" s="228"/>
      <c r="DQ82" s="228"/>
      <c r="DR82" s="228"/>
      <c r="DS82" s="228"/>
      <c r="DT82" s="228"/>
      <c r="DU82" s="228"/>
      <c r="DV82" s="228"/>
      <c r="DW82" s="228"/>
      <c r="DX82" s="228"/>
      <c r="DY82" s="228"/>
      <c r="DZ82" s="228"/>
      <c r="EA82" s="228"/>
      <c r="EB82" s="228"/>
      <c r="EC82" s="228"/>
      <c r="ED82" s="228"/>
      <c r="EE82" s="228"/>
      <c r="EF82" s="228"/>
    </row>
    <row r="83" spans="1:136" s="198" customFormat="1" ht="39.75" customHeight="1" x14ac:dyDescent="0.2">
      <c r="A83" s="285">
        <v>7025</v>
      </c>
      <c r="B83" s="201" t="s">
        <v>92</v>
      </c>
      <c r="C83" s="184" t="s">
        <v>365</v>
      </c>
      <c r="D83" s="332" t="s">
        <v>366</v>
      </c>
      <c r="E83" s="208">
        <f t="shared" si="20"/>
        <v>5730</v>
      </c>
      <c r="F83" s="187">
        <v>4865</v>
      </c>
      <c r="G83" s="187">
        <v>219</v>
      </c>
      <c r="H83" s="188">
        <v>646</v>
      </c>
      <c r="I83" s="189">
        <v>340</v>
      </c>
      <c r="J83" s="1050">
        <v>140</v>
      </c>
      <c r="K83" s="233">
        <v>10</v>
      </c>
      <c r="L83" s="242">
        <v>0</v>
      </c>
      <c r="M83" s="784">
        <f t="shared" ref="M83:M112" si="21">(L83/K83)*100</f>
        <v>0</v>
      </c>
      <c r="N83" s="660" t="s">
        <v>367</v>
      </c>
      <c r="O83" s="194" t="s">
        <v>219</v>
      </c>
      <c r="P83" s="194" t="s">
        <v>147</v>
      </c>
      <c r="Q83" s="195" t="s">
        <v>133</v>
      </c>
      <c r="R83" s="440" t="s">
        <v>368</v>
      </c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</row>
    <row r="84" spans="1:136" s="197" customFormat="1" ht="17.100000000000001" customHeight="1" x14ac:dyDescent="0.2">
      <c r="A84" s="200">
        <v>7175</v>
      </c>
      <c r="B84" s="337" t="s">
        <v>100</v>
      </c>
      <c r="C84" s="225" t="s">
        <v>369</v>
      </c>
      <c r="D84" s="441" t="s">
        <v>370</v>
      </c>
      <c r="E84" s="226">
        <f t="shared" si="20"/>
        <v>2111</v>
      </c>
      <c r="F84" s="865">
        <v>1904</v>
      </c>
      <c r="G84" s="475">
        <v>156</v>
      </c>
      <c r="H84" s="192">
        <v>51</v>
      </c>
      <c r="I84" s="189">
        <v>206</v>
      </c>
      <c r="J84" s="1049">
        <v>65</v>
      </c>
      <c r="K84" s="219">
        <v>0</v>
      </c>
      <c r="L84" s="191">
        <v>0</v>
      </c>
      <c r="M84" s="787" t="s">
        <v>17</v>
      </c>
      <c r="N84" s="660" t="s">
        <v>371</v>
      </c>
      <c r="O84" s="450" t="s">
        <v>372</v>
      </c>
      <c r="P84" s="220"/>
      <c r="Q84" s="221"/>
      <c r="R84" s="222" t="s">
        <v>373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228"/>
      <c r="AL84" s="228"/>
      <c r="AM84" s="228"/>
      <c r="AN84" s="228"/>
      <c r="AO84" s="228"/>
      <c r="AP84" s="228"/>
      <c r="AQ84" s="228"/>
      <c r="AR84" s="228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8"/>
      <c r="BR84" s="228"/>
      <c r="BS84" s="228"/>
      <c r="BT84" s="228"/>
      <c r="BU84" s="228"/>
      <c r="BV84" s="228"/>
      <c r="BW84" s="228"/>
      <c r="BX84" s="228"/>
      <c r="BY84" s="228"/>
      <c r="BZ84" s="228"/>
      <c r="CA84" s="228"/>
      <c r="CB84" s="228"/>
      <c r="CC84" s="228"/>
      <c r="CD84" s="228"/>
      <c r="CE84" s="228"/>
      <c r="CF84" s="228"/>
      <c r="CG84" s="228"/>
      <c r="CH84" s="228"/>
      <c r="CI84" s="228"/>
      <c r="CJ84" s="228"/>
      <c r="CK84" s="228"/>
      <c r="CL84" s="228"/>
      <c r="CM84" s="228"/>
      <c r="CN84" s="228"/>
      <c r="CO84" s="228"/>
      <c r="CP84" s="228"/>
      <c r="CQ84" s="228"/>
      <c r="CR84" s="228"/>
      <c r="CS84" s="228"/>
      <c r="CT84" s="228"/>
      <c r="CU84" s="228"/>
      <c r="CV84" s="228"/>
      <c r="CW84" s="228"/>
      <c r="CX84" s="228"/>
      <c r="CY84" s="228"/>
      <c r="CZ84" s="228"/>
      <c r="DA84" s="228"/>
      <c r="DB84" s="228"/>
      <c r="DC84" s="228"/>
      <c r="DD84" s="228"/>
      <c r="DE84" s="228"/>
      <c r="DF84" s="228"/>
      <c r="DG84" s="228"/>
      <c r="DH84" s="228"/>
      <c r="DI84" s="228"/>
      <c r="DJ84" s="228"/>
      <c r="DK84" s="228"/>
      <c r="DL84" s="228"/>
      <c r="DM84" s="228"/>
      <c r="DN84" s="228"/>
      <c r="DO84" s="228"/>
      <c r="DP84" s="228"/>
      <c r="DQ84" s="228"/>
      <c r="DR84" s="228"/>
      <c r="DS84" s="228"/>
      <c r="DT84" s="228"/>
      <c r="DU84" s="228"/>
      <c r="DV84" s="228"/>
      <c r="DW84" s="228"/>
      <c r="DX84" s="228"/>
      <c r="DY84" s="228"/>
      <c r="DZ84" s="228"/>
      <c r="EA84" s="228"/>
      <c r="EB84" s="228"/>
      <c r="EC84" s="228"/>
      <c r="ED84" s="228"/>
      <c r="EE84" s="228"/>
      <c r="EF84" s="228"/>
    </row>
    <row r="85" spans="1:136" s="206" customFormat="1" ht="17.100000000000001" customHeight="1" x14ac:dyDescent="0.2">
      <c r="A85" s="200">
        <v>7176</v>
      </c>
      <c r="B85" s="201" t="s">
        <v>217</v>
      </c>
      <c r="C85" s="214" t="s">
        <v>354</v>
      </c>
      <c r="D85" s="759" t="s">
        <v>374</v>
      </c>
      <c r="E85" s="208">
        <f t="shared" si="20"/>
        <v>6275</v>
      </c>
      <c r="F85" s="187">
        <v>5825</v>
      </c>
      <c r="G85" s="187">
        <v>450</v>
      </c>
      <c r="H85" s="188"/>
      <c r="I85" s="189">
        <v>6275</v>
      </c>
      <c r="J85" s="1050">
        <v>2000</v>
      </c>
      <c r="K85" s="233">
        <v>409</v>
      </c>
      <c r="L85" s="242">
        <v>409</v>
      </c>
      <c r="M85" s="784">
        <f t="shared" si="21"/>
        <v>100</v>
      </c>
      <c r="N85" s="798" t="s">
        <v>375</v>
      </c>
      <c r="O85" s="296" t="s">
        <v>376</v>
      </c>
      <c r="P85" s="194" t="s">
        <v>377</v>
      </c>
      <c r="Q85" s="195" t="s">
        <v>142</v>
      </c>
      <c r="R85" s="782" t="s">
        <v>243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P85" s="228"/>
      <c r="AQ85" s="228"/>
      <c r="AR85" s="228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228"/>
      <c r="BE85" s="228"/>
      <c r="BF85" s="228"/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  <c r="BV85" s="228"/>
      <c r="BW85" s="228"/>
      <c r="BX85" s="228"/>
      <c r="BY85" s="228"/>
      <c r="BZ85" s="228"/>
      <c r="CA85" s="228"/>
      <c r="CB85" s="228"/>
      <c r="CC85" s="228"/>
      <c r="CD85" s="228"/>
      <c r="CE85" s="228"/>
      <c r="CF85" s="228"/>
      <c r="CG85" s="228"/>
      <c r="CH85" s="228"/>
      <c r="CI85" s="228"/>
      <c r="CJ85" s="228"/>
      <c r="CK85" s="228"/>
      <c r="CL85" s="228"/>
      <c r="CM85" s="228"/>
      <c r="CN85" s="228"/>
      <c r="CO85" s="228"/>
      <c r="CP85" s="228"/>
      <c r="CQ85" s="228"/>
      <c r="CR85" s="228"/>
      <c r="CS85" s="228"/>
      <c r="CT85" s="228"/>
      <c r="CU85" s="228"/>
      <c r="CV85" s="228"/>
      <c r="CW85" s="228"/>
      <c r="CX85" s="228"/>
      <c r="CY85" s="228"/>
      <c r="CZ85" s="228"/>
      <c r="DA85" s="228"/>
      <c r="DB85" s="228"/>
      <c r="DC85" s="228"/>
      <c r="DD85" s="228"/>
      <c r="DE85" s="228"/>
      <c r="DF85" s="228"/>
      <c r="DG85" s="228"/>
      <c r="DH85" s="228"/>
      <c r="DI85" s="228"/>
      <c r="DJ85" s="228"/>
      <c r="DK85" s="228"/>
      <c r="DL85" s="228"/>
      <c r="DM85" s="228"/>
      <c r="DN85" s="228"/>
      <c r="DO85" s="228"/>
      <c r="DP85" s="228"/>
      <c r="DQ85" s="228"/>
      <c r="DR85" s="228"/>
      <c r="DS85" s="228"/>
      <c r="DT85" s="228"/>
      <c r="DU85" s="228"/>
      <c r="DV85" s="228"/>
      <c r="DW85" s="228"/>
      <c r="DX85" s="228"/>
      <c r="DY85" s="228"/>
      <c r="DZ85" s="228"/>
      <c r="EA85" s="228"/>
      <c r="EB85" s="228"/>
      <c r="EC85" s="228"/>
      <c r="ED85" s="228"/>
      <c r="EE85" s="228"/>
      <c r="EF85" s="228"/>
    </row>
    <row r="86" spans="1:136" s="198" customFormat="1" ht="28.5" customHeight="1" x14ac:dyDescent="0.2">
      <c r="A86" s="200">
        <v>7178</v>
      </c>
      <c r="B86" s="406" t="s">
        <v>163</v>
      </c>
      <c r="C86" s="184" t="s">
        <v>378</v>
      </c>
      <c r="D86" s="759" t="s">
        <v>379</v>
      </c>
      <c r="E86" s="203">
        <f t="shared" si="20"/>
        <v>7309</v>
      </c>
      <c r="F86" s="232">
        <v>5751</v>
      </c>
      <c r="G86" s="187">
        <v>821</v>
      </c>
      <c r="H86" s="188">
        <v>737</v>
      </c>
      <c r="I86" s="189">
        <v>7309</v>
      </c>
      <c r="J86" s="1050">
        <v>600</v>
      </c>
      <c r="K86" s="233">
        <v>406</v>
      </c>
      <c r="L86" s="242">
        <v>406</v>
      </c>
      <c r="M86" s="784">
        <f t="shared" si="21"/>
        <v>100</v>
      </c>
      <c r="N86" s="660" t="s">
        <v>380</v>
      </c>
      <c r="O86" s="194" t="s">
        <v>381</v>
      </c>
      <c r="P86" s="194" t="s">
        <v>382</v>
      </c>
      <c r="Q86" s="195" t="s">
        <v>128</v>
      </c>
      <c r="R86" s="297" t="s">
        <v>383</v>
      </c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</row>
    <row r="87" spans="1:136" s="326" customFormat="1" ht="16.5" customHeight="1" thickBot="1" x14ac:dyDescent="0.25">
      <c r="A87" s="418">
        <v>7179</v>
      </c>
      <c r="B87" s="627" t="s">
        <v>227</v>
      </c>
      <c r="C87" s="420" t="s">
        <v>384</v>
      </c>
      <c r="D87" s="318" t="s">
        <v>385</v>
      </c>
      <c r="E87" s="421">
        <f>SUM(F87:H87)</f>
        <v>10364</v>
      </c>
      <c r="F87" s="422">
        <v>8927</v>
      </c>
      <c r="G87" s="422">
        <v>949</v>
      </c>
      <c r="H87" s="319">
        <v>488</v>
      </c>
      <c r="I87" s="423">
        <v>10364</v>
      </c>
      <c r="J87" s="1066">
        <v>11180</v>
      </c>
      <c r="K87" s="827">
        <v>990</v>
      </c>
      <c r="L87" s="858">
        <v>974</v>
      </c>
      <c r="M87" s="789">
        <f t="shared" si="21"/>
        <v>98.383838383838381</v>
      </c>
      <c r="N87" s="818" t="s">
        <v>386</v>
      </c>
      <c r="O87" s="634" t="s">
        <v>88</v>
      </c>
      <c r="P87" s="635" t="s">
        <v>387</v>
      </c>
      <c r="Q87" s="636"/>
      <c r="R87" s="527" t="s">
        <v>388</v>
      </c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  <c r="AJ87" s="327"/>
      <c r="AK87" s="327"/>
      <c r="AL87" s="327"/>
      <c r="AM87" s="327"/>
      <c r="AN87" s="327"/>
      <c r="AO87" s="327"/>
      <c r="AP87" s="327"/>
      <c r="AQ87" s="327"/>
      <c r="AR87" s="327"/>
      <c r="AS87" s="327"/>
      <c r="AT87" s="327"/>
      <c r="AU87" s="327"/>
      <c r="AV87" s="327"/>
      <c r="AW87" s="327"/>
      <c r="AX87" s="327"/>
      <c r="AY87" s="327"/>
      <c r="AZ87" s="327"/>
      <c r="BA87" s="327"/>
      <c r="BB87" s="327"/>
      <c r="BC87" s="327"/>
      <c r="BD87" s="327"/>
      <c r="BE87" s="327"/>
      <c r="BF87" s="327"/>
      <c r="BG87" s="327"/>
      <c r="BH87" s="327"/>
      <c r="BI87" s="327"/>
      <c r="BJ87" s="327"/>
      <c r="BK87" s="327"/>
      <c r="BL87" s="327"/>
      <c r="BM87" s="327"/>
      <c r="BN87" s="327"/>
      <c r="BO87" s="327"/>
      <c r="BP87" s="327"/>
      <c r="BQ87" s="327"/>
      <c r="BR87" s="327"/>
      <c r="BS87" s="327"/>
      <c r="BT87" s="327"/>
      <c r="BU87" s="327"/>
      <c r="BV87" s="327"/>
      <c r="BW87" s="327"/>
      <c r="BX87" s="327"/>
      <c r="BY87" s="327"/>
      <c r="BZ87" s="327"/>
      <c r="CA87" s="327"/>
      <c r="CB87" s="327"/>
      <c r="CC87" s="327"/>
      <c r="CD87" s="327"/>
      <c r="CE87" s="327"/>
      <c r="CF87" s="327"/>
      <c r="CG87" s="327"/>
      <c r="CH87" s="327"/>
      <c r="CI87" s="327"/>
      <c r="CJ87" s="327"/>
      <c r="CK87" s="327"/>
      <c r="CL87" s="327"/>
      <c r="CM87" s="327"/>
      <c r="CN87" s="327"/>
      <c r="CO87" s="327"/>
      <c r="CP87" s="327"/>
      <c r="CQ87" s="327"/>
      <c r="CR87" s="327"/>
      <c r="CS87" s="327"/>
      <c r="CT87" s="327"/>
      <c r="CU87" s="327"/>
      <c r="CV87" s="327"/>
      <c r="CW87" s="327"/>
      <c r="CX87" s="327"/>
      <c r="CY87" s="327"/>
      <c r="CZ87" s="327"/>
      <c r="DA87" s="327"/>
      <c r="DB87" s="327"/>
      <c r="DC87" s="327"/>
      <c r="DD87" s="327"/>
      <c r="DE87" s="327"/>
      <c r="DF87" s="327"/>
      <c r="DG87" s="327"/>
      <c r="DH87" s="327"/>
      <c r="DI87" s="327"/>
      <c r="DJ87" s="327"/>
      <c r="DK87" s="327"/>
      <c r="DL87" s="327"/>
      <c r="DM87" s="327"/>
      <c r="DN87" s="327"/>
      <c r="DO87" s="327"/>
      <c r="DP87" s="327"/>
      <c r="DQ87" s="327"/>
      <c r="DR87" s="327"/>
      <c r="DS87" s="327"/>
      <c r="DT87" s="327"/>
      <c r="DU87" s="327"/>
      <c r="DV87" s="327"/>
      <c r="DW87" s="327"/>
      <c r="DX87" s="327"/>
      <c r="DY87" s="327"/>
      <c r="DZ87" s="327"/>
      <c r="EA87" s="327"/>
      <c r="EB87" s="327"/>
      <c r="EC87" s="327"/>
      <c r="ED87" s="327"/>
      <c r="EE87" s="327"/>
      <c r="EF87" s="327"/>
    </row>
    <row r="88" spans="1:136" s="198" customFormat="1" ht="27" customHeight="1" x14ac:dyDescent="0.2">
      <c r="A88" s="200">
        <v>7193</v>
      </c>
      <c r="B88" s="406" t="s">
        <v>163</v>
      </c>
      <c r="C88" s="184" t="s">
        <v>378</v>
      </c>
      <c r="D88" s="759" t="s">
        <v>389</v>
      </c>
      <c r="E88" s="203">
        <f t="shared" ref="E88:E93" si="22">SUM(F88:H88)</f>
        <v>1746</v>
      </c>
      <c r="F88" s="1097">
        <v>1315</v>
      </c>
      <c r="G88" s="204">
        <v>328</v>
      </c>
      <c r="H88" s="1098">
        <v>103</v>
      </c>
      <c r="I88" s="1099">
        <v>1746</v>
      </c>
      <c r="J88" s="1050">
        <v>100</v>
      </c>
      <c r="K88" s="233">
        <v>100</v>
      </c>
      <c r="L88" s="242">
        <v>73</v>
      </c>
      <c r="M88" s="784">
        <f t="shared" si="21"/>
        <v>73</v>
      </c>
      <c r="N88" s="802" t="s">
        <v>390</v>
      </c>
      <c r="O88" s="194" t="s">
        <v>88</v>
      </c>
      <c r="P88" s="194" t="s">
        <v>391</v>
      </c>
      <c r="Q88" s="195" t="s">
        <v>116</v>
      </c>
      <c r="R88" s="210" t="s">
        <v>392</v>
      </c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</row>
    <row r="89" spans="1:136" s="206" customFormat="1" ht="18" customHeight="1" x14ac:dyDescent="0.2">
      <c r="A89" s="200">
        <v>7204</v>
      </c>
      <c r="B89" s="328" t="s">
        <v>393</v>
      </c>
      <c r="C89" s="184" t="s">
        <v>394</v>
      </c>
      <c r="D89" s="329" t="s">
        <v>395</v>
      </c>
      <c r="E89" s="203">
        <f t="shared" si="22"/>
        <v>2860</v>
      </c>
      <c r="F89" s="187">
        <v>1810</v>
      </c>
      <c r="G89" s="187">
        <v>360</v>
      </c>
      <c r="H89" s="188">
        <v>690</v>
      </c>
      <c r="I89" s="189">
        <v>488</v>
      </c>
      <c r="J89" s="1049">
        <v>1500</v>
      </c>
      <c r="K89" s="219">
        <v>1100</v>
      </c>
      <c r="L89" s="242">
        <v>0</v>
      </c>
      <c r="M89" s="784">
        <f t="shared" si="21"/>
        <v>0</v>
      </c>
      <c r="N89" s="660" t="s">
        <v>205</v>
      </c>
      <c r="O89" s="194" t="s">
        <v>263</v>
      </c>
      <c r="P89" s="194"/>
      <c r="Q89" s="195"/>
      <c r="R89" s="243" t="s">
        <v>396</v>
      </c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228"/>
      <c r="BO89" s="228"/>
      <c r="BP89" s="228"/>
      <c r="BQ89" s="228"/>
      <c r="BR89" s="228"/>
      <c r="BS89" s="228"/>
      <c r="BT89" s="228"/>
      <c r="BU89" s="228"/>
      <c r="BV89" s="228"/>
      <c r="BW89" s="228"/>
      <c r="BX89" s="228"/>
      <c r="BY89" s="228"/>
      <c r="BZ89" s="228"/>
      <c r="CA89" s="228"/>
      <c r="CB89" s="228"/>
      <c r="CC89" s="228"/>
      <c r="CD89" s="228"/>
      <c r="CE89" s="228"/>
      <c r="CF89" s="228"/>
      <c r="CG89" s="228"/>
      <c r="CH89" s="228"/>
      <c r="CI89" s="228"/>
      <c r="CJ89" s="228"/>
      <c r="CK89" s="228"/>
      <c r="CL89" s="228"/>
      <c r="CM89" s="228"/>
      <c r="CN89" s="228"/>
      <c r="CO89" s="228"/>
      <c r="CP89" s="228"/>
      <c r="CQ89" s="228"/>
      <c r="CR89" s="228"/>
      <c r="CS89" s="228"/>
      <c r="CT89" s="228"/>
      <c r="CU89" s="228"/>
      <c r="CV89" s="228"/>
      <c r="CW89" s="228"/>
      <c r="CX89" s="228"/>
      <c r="CY89" s="228"/>
      <c r="CZ89" s="228"/>
      <c r="DA89" s="228"/>
      <c r="DB89" s="228"/>
      <c r="DC89" s="228"/>
      <c r="DD89" s="228"/>
      <c r="DE89" s="228"/>
      <c r="DF89" s="228"/>
      <c r="DG89" s="228"/>
      <c r="DH89" s="228"/>
      <c r="DI89" s="228"/>
      <c r="DJ89" s="228"/>
      <c r="DK89" s="228"/>
      <c r="DL89" s="228"/>
      <c r="DM89" s="228"/>
      <c r="DN89" s="228"/>
      <c r="DO89" s="228"/>
      <c r="DP89" s="228"/>
      <c r="DQ89" s="228"/>
      <c r="DR89" s="228"/>
      <c r="DS89" s="228"/>
      <c r="DT89" s="228"/>
      <c r="DU89" s="228"/>
      <c r="DV89" s="228"/>
      <c r="DW89" s="228"/>
      <c r="DX89" s="228"/>
      <c r="DY89" s="228"/>
      <c r="DZ89" s="228"/>
      <c r="EA89" s="228"/>
      <c r="EB89" s="228"/>
      <c r="EC89" s="228"/>
      <c r="ED89" s="228"/>
      <c r="EE89" s="228"/>
      <c r="EF89" s="228"/>
    </row>
    <row r="90" spans="1:136" s="206" customFormat="1" ht="15.75" customHeight="1" x14ac:dyDescent="0.2">
      <c r="A90" s="200">
        <v>7205</v>
      </c>
      <c r="B90" s="328" t="s">
        <v>107</v>
      </c>
      <c r="C90" s="184" t="s">
        <v>394</v>
      </c>
      <c r="D90" s="329" t="s">
        <v>397</v>
      </c>
      <c r="E90" s="208">
        <f t="shared" si="22"/>
        <v>6640</v>
      </c>
      <c r="F90" s="187">
        <v>5500</v>
      </c>
      <c r="G90" s="187">
        <v>500</v>
      </c>
      <c r="H90" s="188">
        <v>640</v>
      </c>
      <c r="I90" s="189">
        <v>661</v>
      </c>
      <c r="J90" s="1049">
        <v>430</v>
      </c>
      <c r="K90" s="219">
        <v>200</v>
      </c>
      <c r="L90" s="242">
        <v>0</v>
      </c>
      <c r="M90" s="784">
        <f t="shared" si="21"/>
        <v>0</v>
      </c>
      <c r="N90" s="660"/>
      <c r="O90" s="194"/>
      <c r="P90" s="194"/>
      <c r="Q90" s="195"/>
      <c r="R90" s="222" t="s">
        <v>398</v>
      </c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228"/>
      <c r="BO90" s="228"/>
      <c r="BP90" s="228"/>
      <c r="BQ90" s="228"/>
      <c r="BR90" s="228"/>
      <c r="BS90" s="228"/>
      <c r="BT90" s="228"/>
      <c r="BU90" s="228"/>
      <c r="BV90" s="228"/>
      <c r="BW90" s="228"/>
      <c r="BX90" s="228"/>
      <c r="BY90" s="228"/>
      <c r="BZ90" s="228"/>
      <c r="CA90" s="228"/>
      <c r="CB90" s="228"/>
      <c r="CC90" s="228"/>
      <c r="CD90" s="228"/>
      <c r="CE90" s="228"/>
      <c r="CF90" s="228"/>
      <c r="CG90" s="228"/>
      <c r="CH90" s="228"/>
      <c r="CI90" s="228"/>
      <c r="CJ90" s="228"/>
      <c r="CK90" s="228"/>
      <c r="CL90" s="228"/>
      <c r="CM90" s="228"/>
      <c r="CN90" s="228"/>
      <c r="CO90" s="331"/>
    </row>
    <row r="91" spans="1:136" s="637" customFormat="1" ht="27.75" customHeight="1" thickBot="1" x14ac:dyDescent="0.25">
      <c r="A91" s="200">
        <v>7206</v>
      </c>
      <c r="B91" s="328" t="s">
        <v>111</v>
      </c>
      <c r="C91" s="184" t="s">
        <v>394</v>
      </c>
      <c r="D91" s="332" t="s">
        <v>399</v>
      </c>
      <c r="E91" s="203">
        <f t="shared" si="22"/>
        <v>20650</v>
      </c>
      <c r="F91" s="187">
        <v>16300</v>
      </c>
      <c r="G91" s="187">
        <v>1750</v>
      </c>
      <c r="H91" s="188">
        <v>2600</v>
      </c>
      <c r="I91" s="189">
        <v>3726</v>
      </c>
      <c r="J91" s="1049">
        <v>6950</v>
      </c>
      <c r="K91" s="219">
        <v>3750</v>
      </c>
      <c r="L91" s="242">
        <v>0</v>
      </c>
      <c r="M91" s="784">
        <f t="shared" si="21"/>
        <v>0</v>
      </c>
      <c r="N91" s="660" t="s">
        <v>344</v>
      </c>
      <c r="O91" s="333" t="s">
        <v>131</v>
      </c>
      <c r="P91" s="194" t="s">
        <v>400</v>
      </c>
      <c r="Q91" s="195"/>
      <c r="R91" s="222" t="s">
        <v>401</v>
      </c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327"/>
      <c r="BO91" s="327"/>
      <c r="BP91" s="327"/>
      <c r="BQ91" s="327"/>
      <c r="BR91" s="327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  <c r="CC91" s="327"/>
      <c r="CD91" s="327"/>
      <c r="CE91" s="327"/>
      <c r="CF91" s="327"/>
      <c r="CG91" s="327"/>
      <c r="CH91" s="327"/>
      <c r="CI91" s="327"/>
      <c r="CJ91" s="327"/>
      <c r="CK91" s="327"/>
      <c r="CL91" s="327"/>
      <c r="CM91" s="327"/>
      <c r="CN91" s="327"/>
      <c r="CO91" s="327"/>
      <c r="CP91" s="327"/>
      <c r="CQ91" s="327"/>
      <c r="CR91" s="327"/>
      <c r="CS91" s="327"/>
      <c r="CT91" s="327"/>
      <c r="CU91" s="327"/>
      <c r="CV91" s="327"/>
      <c r="CW91" s="327"/>
      <c r="CX91" s="327"/>
      <c r="CY91" s="327"/>
      <c r="CZ91" s="327"/>
      <c r="DA91" s="327"/>
      <c r="DB91" s="327"/>
      <c r="DC91" s="327"/>
      <c r="DD91" s="327"/>
      <c r="DE91" s="327"/>
      <c r="DF91" s="327"/>
      <c r="DG91" s="327"/>
      <c r="DH91" s="327"/>
      <c r="DI91" s="327"/>
      <c r="DJ91" s="327"/>
      <c r="DK91" s="327"/>
      <c r="DL91" s="327"/>
      <c r="DM91" s="327"/>
      <c r="DN91" s="327"/>
      <c r="DO91" s="327"/>
      <c r="DP91" s="327"/>
      <c r="DQ91" s="327"/>
      <c r="DR91" s="327"/>
      <c r="DS91" s="327"/>
      <c r="DT91" s="327"/>
      <c r="DU91" s="327"/>
      <c r="DV91" s="327"/>
      <c r="DW91" s="327"/>
      <c r="DX91" s="327"/>
      <c r="DY91" s="327"/>
      <c r="DZ91" s="327"/>
      <c r="EA91" s="327"/>
      <c r="EB91" s="327"/>
      <c r="EC91" s="327"/>
      <c r="ED91" s="327"/>
      <c r="EE91" s="327"/>
      <c r="EF91" s="327"/>
    </row>
    <row r="92" spans="1:136" s="206" customFormat="1" ht="16.5" customHeight="1" x14ac:dyDescent="0.2">
      <c r="A92" s="200">
        <v>7207</v>
      </c>
      <c r="B92" s="328" t="s">
        <v>135</v>
      </c>
      <c r="C92" s="184" t="s">
        <v>354</v>
      </c>
      <c r="D92" s="310" t="s">
        <v>402</v>
      </c>
      <c r="E92" s="203">
        <f t="shared" si="22"/>
        <v>6200</v>
      </c>
      <c r="F92" s="187">
        <v>6000</v>
      </c>
      <c r="G92" s="187">
        <v>200</v>
      </c>
      <c r="H92" s="188"/>
      <c r="I92" s="189">
        <v>6200</v>
      </c>
      <c r="J92" s="1049">
        <v>200</v>
      </c>
      <c r="K92" s="219">
        <v>1200</v>
      </c>
      <c r="L92" s="242">
        <v>1160</v>
      </c>
      <c r="M92" s="784">
        <f t="shared" si="21"/>
        <v>96.666666666666671</v>
      </c>
      <c r="N92" s="830" t="s">
        <v>375</v>
      </c>
      <c r="O92" s="288" t="s">
        <v>357</v>
      </c>
      <c r="P92" s="220" t="s">
        <v>403</v>
      </c>
      <c r="Q92" s="221" t="s">
        <v>184</v>
      </c>
      <c r="R92" s="354" t="s">
        <v>404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8"/>
      <c r="AS92" s="228"/>
      <c r="AT92" s="228"/>
      <c r="AU92" s="228"/>
      <c r="AV92" s="228"/>
      <c r="AW92" s="228"/>
      <c r="AX92" s="228"/>
      <c r="AY92" s="228"/>
      <c r="AZ92" s="228"/>
      <c r="BA92" s="228"/>
      <c r="BB92" s="228"/>
      <c r="BC92" s="228"/>
      <c r="BD92" s="228"/>
      <c r="BE92" s="228"/>
      <c r="BF92" s="228"/>
      <c r="BG92" s="228"/>
      <c r="BH92" s="228"/>
      <c r="BI92" s="228"/>
      <c r="BJ92" s="228"/>
      <c r="BK92" s="228"/>
      <c r="BL92" s="228"/>
      <c r="BM92" s="228"/>
      <c r="BN92" s="228"/>
      <c r="BO92" s="228"/>
      <c r="BP92" s="228"/>
      <c r="BQ92" s="228"/>
      <c r="BR92" s="228"/>
      <c r="BS92" s="228"/>
      <c r="BT92" s="228"/>
      <c r="BU92" s="228"/>
      <c r="BV92" s="228"/>
      <c r="BW92" s="228"/>
      <c r="BX92" s="228"/>
      <c r="BY92" s="228"/>
      <c r="BZ92" s="228"/>
      <c r="CA92" s="228"/>
      <c r="CB92" s="228"/>
      <c r="CC92" s="228"/>
      <c r="CD92" s="228"/>
      <c r="CE92" s="228"/>
      <c r="CF92" s="228"/>
      <c r="CG92" s="228"/>
      <c r="CH92" s="228"/>
      <c r="CI92" s="228"/>
      <c r="CJ92" s="228"/>
      <c r="CK92" s="228"/>
      <c r="CL92" s="228"/>
      <c r="CM92" s="228"/>
      <c r="CN92" s="228"/>
      <c r="CO92" s="228"/>
      <c r="CP92" s="228"/>
      <c r="CQ92" s="228"/>
      <c r="CR92" s="228"/>
      <c r="CS92" s="228"/>
      <c r="CT92" s="228"/>
      <c r="CU92" s="228"/>
      <c r="CV92" s="228"/>
      <c r="CW92" s="228"/>
      <c r="CX92" s="228"/>
      <c r="CY92" s="228"/>
      <c r="CZ92" s="228"/>
      <c r="DA92" s="228"/>
      <c r="DB92" s="228"/>
      <c r="DC92" s="228"/>
      <c r="DD92" s="228"/>
      <c r="DE92" s="228"/>
      <c r="DF92" s="228"/>
      <c r="DG92" s="228"/>
      <c r="DH92" s="228"/>
      <c r="DI92" s="228"/>
      <c r="DJ92" s="228"/>
      <c r="DK92" s="228"/>
      <c r="DL92" s="228"/>
      <c r="DM92" s="228"/>
      <c r="DN92" s="228"/>
      <c r="DO92" s="228"/>
      <c r="DP92" s="228"/>
      <c r="DQ92" s="228"/>
      <c r="DR92" s="228"/>
      <c r="DS92" s="228"/>
      <c r="DT92" s="228"/>
      <c r="DU92" s="228"/>
      <c r="DV92" s="228"/>
      <c r="DW92" s="228"/>
      <c r="DX92" s="228"/>
      <c r="DY92" s="228"/>
      <c r="DZ92" s="228"/>
      <c r="EA92" s="228"/>
      <c r="EB92" s="228"/>
      <c r="EC92" s="228"/>
      <c r="ED92" s="228"/>
      <c r="EE92" s="228"/>
      <c r="EF92" s="228"/>
    </row>
    <row r="93" spans="1:136" s="206" customFormat="1" ht="15.75" customHeight="1" x14ac:dyDescent="0.2">
      <c r="A93" s="200">
        <v>7211</v>
      </c>
      <c r="B93" s="866" t="s">
        <v>100</v>
      </c>
      <c r="C93" s="184" t="s">
        <v>347</v>
      </c>
      <c r="D93" s="334" t="s">
        <v>405</v>
      </c>
      <c r="E93" s="208">
        <f t="shared" si="22"/>
        <v>6495</v>
      </c>
      <c r="F93" s="187">
        <v>5495</v>
      </c>
      <c r="G93" s="187">
        <v>1000</v>
      </c>
      <c r="H93" s="188"/>
      <c r="I93" s="189">
        <v>6495</v>
      </c>
      <c r="J93" s="1050">
        <v>1208</v>
      </c>
      <c r="K93" s="233">
        <v>501</v>
      </c>
      <c r="L93" s="242">
        <v>501</v>
      </c>
      <c r="M93" s="784">
        <f t="shared" si="21"/>
        <v>100</v>
      </c>
      <c r="N93" s="660" t="s">
        <v>406</v>
      </c>
      <c r="O93" s="194" t="s">
        <v>407</v>
      </c>
      <c r="P93" s="194" t="s">
        <v>408</v>
      </c>
      <c r="Q93" s="195" t="s">
        <v>141</v>
      </c>
      <c r="R93" s="831" t="s">
        <v>243</v>
      </c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</row>
    <row r="94" spans="1:136" s="198" customFormat="1" ht="16.5" customHeight="1" x14ac:dyDescent="0.2">
      <c r="A94" s="200">
        <v>7231</v>
      </c>
      <c r="B94" s="201"/>
      <c r="C94" s="214" t="s">
        <v>354</v>
      </c>
      <c r="D94" s="334" t="s">
        <v>409</v>
      </c>
      <c r="E94" s="208">
        <f t="shared" si="20"/>
        <v>6000</v>
      </c>
      <c r="F94" s="187"/>
      <c r="G94" s="335">
        <v>6000</v>
      </c>
      <c r="H94" s="188"/>
      <c r="I94" s="189">
        <v>6000</v>
      </c>
      <c r="J94" s="1049">
        <v>1000</v>
      </c>
      <c r="K94" s="219">
        <v>542</v>
      </c>
      <c r="L94" s="242">
        <v>469</v>
      </c>
      <c r="M94" s="784">
        <f t="shared" si="21"/>
        <v>86.53136531365314</v>
      </c>
      <c r="N94" s="801"/>
      <c r="O94" s="336"/>
      <c r="P94" s="194"/>
      <c r="Q94" s="195"/>
      <c r="R94" s="196" t="s">
        <v>410</v>
      </c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</row>
    <row r="95" spans="1:136" s="211" customFormat="1" ht="17.100000000000001" customHeight="1" x14ac:dyDescent="0.2">
      <c r="A95" s="213">
        <v>7232</v>
      </c>
      <c r="B95" s="337"/>
      <c r="C95" s="225" t="s">
        <v>378</v>
      </c>
      <c r="D95" s="338" t="s">
        <v>411</v>
      </c>
      <c r="E95" s="226">
        <f t="shared" si="20"/>
        <v>1223</v>
      </c>
      <c r="F95" s="227"/>
      <c r="G95" s="339">
        <v>923</v>
      </c>
      <c r="H95" s="192">
        <v>300</v>
      </c>
      <c r="I95" s="218">
        <v>1193</v>
      </c>
      <c r="J95" s="1049">
        <v>600</v>
      </c>
      <c r="K95" s="219">
        <v>500</v>
      </c>
      <c r="L95" s="191">
        <v>476</v>
      </c>
      <c r="M95" s="442">
        <f t="shared" si="21"/>
        <v>95.199999999999989</v>
      </c>
      <c r="N95" s="426"/>
      <c r="O95" s="340"/>
      <c r="P95" s="220"/>
      <c r="Q95" s="221"/>
      <c r="R95" s="222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</row>
    <row r="96" spans="1:136" s="637" customFormat="1" ht="27.75" customHeight="1" thickBot="1" x14ac:dyDescent="0.25">
      <c r="A96" s="200">
        <v>7233</v>
      </c>
      <c r="B96" s="201"/>
      <c r="C96" s="184" t="s">
        <v>394</v>
      </c>
      <c r="D96" s="341" t="s">
        <v>412</v>
      </c>
      <c r="E96" s="203">
        <f t="shared" si="20"/>
        <v>990</v>
      </c>
      <c r="F96" s="187"/>
      <c r="G96" s="335">
        <v>645</v>
      </c>
      <c r="H96" s="188">
        <v>345</v>
      </c>
      <c r="I96" s="189">
        <v>338</v>
      </c>
      <c r="J96" s="1050">
        <v>500</v>
      </c>
      <c r="K96" s="233">
        <v>200</v>
      </c>
      <c r="L96" s="242">
        <v>0</v>
      </c>
      <c r="M96" s="784">
        <f t="shared" si="21"/>
        <v>0</v>
      </c>
      <c r="N96" s="802"/>
      <c r="O96" s="342"/>
      <c r="P96" s="194"/>
      <c r="Q96" s="195"/>
      <c r="R96" s="196" t="s">
        <v>413</v>
      </c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327"/>
      <c r="BO96" s="327"/>
      <c r="BP96" s="327"/>
      <c r="BQ96" s="327"/>
      <c r="BR96" s="327"/>
      <c r="BS96" s="327"/>
      <c r="BT96" s="327"/>
      <c r="BU96" s="327"/>
      <c r="BV96" s="327"/>
      <c r="BW96" s="327"/>
      <c r="BX96" s="327"/>
      <c r="BY96" s="327"/>
      <c r="BZ96" s="327"/>
      <c r="CA96" s="327"/>
      <c r="CB96" s="327"/>
      <c r="CC96" s="327"/>
      <c r="CD96" s="327"/>
      <c r="CE96" s="327"/>
      <c r="CF96" s="327"/>
      <c r="CG96" s="327"/>
      <c r="CH96" s="327"/>
      <c r="CI96" s="327"/>
      <c r="CJ96" s="327"/>
      <c r="CK96" s="327"/>
      <c r="CL96" s="327"/>
      <c r="CM96" s="327"/>
      <c r="CN96" s="327"/>
      <c r="CO96" s="327"/>
      <c r="CP96" s="327"/>
      <c r="CQ96" s="327"/>
      <c r="CR96" s="327"/>
      <c r="CS96" s="327"/>
      <c r="CT96" s="327"/>
      <c r="CU96" s="327"/>
      <c r="CV96" s="327"/>
      <c r="CW96" s="327"/>
      <c r="CX96" s="327"/>
      <c r="CY96" s="327"/>
      <c r="CZ96" s="327"/>
      <c r="DA96" s="327"/>
      <c r="DB96" s="327"/>
      <c r="DC96" s="327"/>
      <c r="DD96" s="327"/>
      <c r="DE96" s="327"/>
      <c r="DF96" s="327"/>
      <c r="DG96" s="327"/>
      <c r="DH96" s="327"/>
      <c r="DI96" s="327"/>
      <c r="DJ96" s="327"/>
      <c r="DK96" s="327"/>
      <c r="DL96" s="327"/>
      <c r="DM96" s="327"/>
      <c r="DN96" s="327"/>
      <c r="DO96" s="327"/>
      <c r="DP96" s="327"/>
      <c r="DQ96" s="327"/>
      <c r="DR96" s="327"/>
      <c r="DS96" s="327"/>
      <c r="DT96" s="327"/>
      <c r="DU96" s="327"/>
      <c r="DV96" s="327"/>
      <c r="DW96" s="327"/>
      <c r="DX96" s="327"/>
      <c r="DY96" s="327"/>
      <c r="DZ96" s="327"/>
      <c r="EA96" s="327"/>
      <c r="EB96" s="327"/>
      <c r="EC96" s="327"/>
      <c r="ED96" s="327"/>
      <c r="EE96" s="327"/>
      <c r="EF96" s="327"/>
    </row>
    <row r="97" spans="1:136" s="211" customFormat="1" ht="14.25" customHeight="1" x14ac:dyDescent="0.2">
      <c r="A97" s="213">
        <v>7234</v>
      </c>
      <c r="B97" s="201"/>
      <c r="C97" s="239" t="s">
        <v>384</v>
      </c>
      <c r="D97" s="343" t="s">
        <v>414</v>
      </c>
      <c r="E97" s="186">
        <f t="shared" si="20"/>
        <v>3384</v>
      </c>
      <c r="F97" s="216"/>
      <c r="G97" s="339">
        <v>2680</v>
      </c>
      <c r="H97" s="192">
        <v>704</v>
      </c>
      <c r="I97" s="218">
        <v>3384</v>
      </c>
      <c r="J97" s="1049">
        <v>640</v>
      </c>
      <c r="K97" s="219">
        <v>370</v>
      </c>
      <c r="L97" s="242">
        <v>352</v>
      </c>
      <c r="M97" s="442">
        <f t="shared" si="21"/>
        <v>95.135135135135144</v>
      </c>
      <c r="N97" s="801"/>
      <c r="O97" s="342"/>
      <c r="P97" s="296" t="s">
        <v>415</v>
      </c>
      <c r="Q97" s="195"/>
      <c r="R97" s="222" t="s">
        <v>416</v>
      </c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</row>
    <row r="98" spans="1:136" s="198" customFormat="1" ht="16.5" customHeight="1" x14ac:dyDescent="0.2">
      <c r="A98" s="200">
        <v>7236</v>
      </c>
      <c r="B98" s="201"/>
      <c r="C98" s="184" t="s">
        <v>365</v>
      </c>
      <c r="D98" s="344" t="s">
        <v>417</v>
      </c>
      <c r="E98" s="208">
        <f t="shared" si="20"/>
        <v>3000</v>
      </c>
      <c r="F98" s="187"/>
      <c r="G98" s="335">
        <v>3000</v>
      </c>
      <c r="H98" s="188"/>
      <c r="I98" s="189">
        <v>1830</v>
      </c>
      <c r="J98" s="1049">
        <v>1050</v>
      </c>
      <c r="K98" s="219">
        <v>40</v>
      </c>
      <c r="L98" s="191">
        <v>0</v>
      </c>
      <c r="M98" s="784">
        <f t="shared" si="21"/>
        <v>0</v>
      </c>
      <c r="N98" s="802"/>
      <c r="O98" s="342"/>
      <c r="P98" s="194"/>
      <c r="Q98" s="195"/>
      <c r="R98" s="196" t="s">
        <v>418</v>
      </c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</row>
    <row r="99" spans="1:136" s="206" customFormat="1" ht="27" customHeight="1" x14ac:dyDescent="0.2">
      <c r="A99" s="213">
        <v>7238</v>
      </c>
      <c r="B99" s="345" t="s">
        <v>107</v>
      </c>
      <c r="C99" s="225" t="s">
        <v>394</v>
      </c>
      <c r="D99" s="338" t="s">
        <v>419</v>
      </c>
      <c r="E99" s="226">
        <f t="shared" si="20"/>
        <v>10440</v>
      </c>
      <c r="F99" s="216">
        <v>9450</v>
      </c>
      <c r="G99" s="216">
        <v>390</v>
      </c>
      <c r="H99" s="192">
        <v>600</v>
      </c>
      <c r="I99" s="218">
        <v>608</v>
      </c>
      <c r="J99" s="1049">
        <v>2170</v>
      </c>
      <c r="K99" s="219">
        <v>1770</v>
      </c>
      <c r="L99" s="191">
        <v>83</v>
      </c>
      <c r="M99" s="784">
        <f t="shared" si="21"/>
        <v>4.6892655367231644</v>
      </c>
      <c r="N99" s="426" t="s">
        <v>420</v>
      </c>
      <c r="O99" s="340" t="s">
        <v>109</v>
      </c>
      <c r="P99" s="220"/>
      <c r="Q99" s="221"/>
      <c r="R99" s="222" t="s">
        <v>421</v>
      </c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8"/>
      <c r="BZ99" s="228"/>
      <c r="CA99" s="228"/>
      <c r="CB99" s="228"/>
      <c r="CC99" s="228"/>
      <c r="CD99" s="228"/>
      <c r="CE99" s="228"/>
      <c r="CF99" s="228"/>
      <c r="CG99" s="228"/>
      <c r="CH99" s="228"/>
      <c r="CI99" s="228"/>
      <c r="CJ99" s="228"/>
      <c r="CK99" s="228"/>
      <c r="CL99" s="228"/>
      <c r="CM99" s="228"/>
      <c r="CN99" s="228"/>
      <c r="CO99" s="228"/>
      <c r="CP99" s="228"/>
      <c r="CQ99" s="228"/>
      <c r="CR99" s="228"/>
      <c r="CS99" s="228"/>
      <c r="CT99" s="228"/>
      <c r="CU99" s="228"/>
      <c r="CV99" s="228"/>
      <c r="CW99" s="228"/>
      <c r="CX99" s="228"/>
      <c r="CY99" s="228"/>
      <c r="CZ99" s="228"/>
      <c r="DA99" s="228"/>
      <c r="DB99" s="228"/>
      <c r="DC99" s="228"/>
      <c r="DD99" s="228"/>
      <c r="DE99" s="228"/>
      <c r="DF99" s="228"/>
      <c r="DG99" s="228"/>
      <c r="DH99" s="228"/>
      <c r="DI99" s="228"/>
      <c r="DJ99" s="228"/>
      <c r="DK99" s="228"/>
      <c r="DL99" s="228"/>
      <c r="DM99" s="228"/>
      <c r="DN99" s="228"/>
      <c r="DO99" s="228"/>
      <c r="DP99" s="228"/>
      <c r="DQ99" s="228"/>
      <c r="DR99" s="228"/>
      <c r="DS99" s="228"/>
      <c r="DT99" s="228"/>
      <c r="DU99" s="228"/>
      <c r="DV99" s="228"/>
      <c r="DW99" s="228"/>
      <c r="DX99" s="228"/>
      <c r="DY99" s="228"/>
      <c r="DZ99" s="228"/>
      <c r="EA99" s="228"/>
      <c r="EB99" s="228"/>
      <c r="EC99" s="228"/>
      <c r="ED99" s="228"/>
      <c r="EE99" s="228"/>
      <c r="EF99" s="228"/>
    </row>
    <row r="100" spans="1:136" s="211" customFormat="1" ht="27.75" customHeight="1" x14ac:dyDescent="0.2">
      <c r="A100" s="213">
        <v>7249</v>
      </c>
      <c r="B100" s="371" t="s">
        <v>422</v>
      </c>
      <c r="C100" s="225" t="s">
        <v>378</v>
      </c>
      <c r="D100" s="766" t="s">
        <v>423</v>
      </c>
      <c r="E100" s="226">
        <f>SUM(F100:H100)</f>
        <v>834</v>
      </c>
      <c r="F100" s="227">
        <v>581</v>
      </c>
      <c r="G100" s="216">
        <v>198</v>
      </c>
      <c r="H100" s="192">
        <v>55</v>
      </c>
      <c r="I100" s="218">
        <v>834</v>
      </c>
      <c r="J100" s="1049">
        <v>100</v>
      </c>
      <c r="K100" s="219">
        <v>100</v>
      </c>
      <c r="L100" s="191">
        <v>18</v>
      </c>
      <c r="M100" s="442">
        <f t="shared" si="21"/>
        <v>18</v>
      </c>
      <c r="N100" s="426" t="s">
        <v>424</v>
      </c>
      <c r="O100" s="340" t="s">
        <v>425</v>
      </c>
      <c r="P100" s="220" t="s">
        <v>426</v>
      </c>
      <c r="Q100" s="221" t="s">
        <v>427</v>
      </c>
      <c r="R100" s="210" t="s">
        <v>392</v>
      </c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</row>
    <row r="101" spans="1:136" s="206" customFormat="1" ht="40.5" customHeight="1" x14ac:dyDescent="0.2">
      <c r="A101" s="213">
        <v>7250</v>
      </c>
      <c r="B101" s="345" t="s">
        <v>428</v>
      </c>
      <c r="C101" s="225" t="s">
        <v>394</v>
      </c>
      <c r="D101" s="403" t="s">
        <v>429</v>
      </c>
      <c r="E101" s="226">
        <f t="shared" ref="E101:E104" si="23">SUM(F101:H101)</f>
        <v>1810</v>
      </c>
      <c r="F101" s="216">
        <v>1320</v>
      </c>
      <c r="G101" s="216">
        <v>335</v>
      </c>
      <c r="H101" s="192">
        <v>155</v>
      </c>
      <c r="I101" s="218">
        <v>1454</v>
      </c>
      <c r="J101" s="1049">
        <v>1700</v>
      </c>
      <c r="K101" s="219">
        <v>1300</v>
      </c>
      <c r="L101" s="191">
        <v>266</v>
      </c>
      <c r="M101" s="442">
        <f t="shared" si="21"/>
        <v>20.46153846153846</v>
      </c>
      <c r="N101" s="426" t="s">
        <v>430</v>
      </c>
      <c r="O101" s="340" t="s">
        <v>344</v>
      </c>
      <c r="P101" s="867" t="s">
        <v>431</v>
      </c>
      <c r="Q101" s="221"/>
      <c r="R101" s="243" t="s">
        <v>432</v>
      </c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228"/>
      <c r="BO101" s="228"/>
      <c r="BP101" s="228"/>
      <c r="BQ101" s="228"/>
      <c r="BR101" s="228"/>
      <c r="BS101" s="228"/>
      <c r="BT101" s="228"/>
      <c r="BU101" s="228"/>
      <c r="BV101" s="228"/>
      <c r="BW101" s="228"/>
      <c r="BX101" s="228"/>
      <c r="BY101" s="228"/>
      <c r="BZ101" s="228"/>
      <c r="CA101" s="228"/>
      <c r="CB101" s="228"/>
      <c r="CC101" s="228"/>
      <c r="CD101" s="228"/>
      <c r="CE101" s="228"/>
      <c r="CF101" s="228"/>
      <c r="CG101" s="228"/>
      <c r="CH101" s="228"/>
      <c r="CI101" s="228"/>
      <c r="CJ101" s="228"/>
      <c r="CK101" s="228"/>
      <c r="CL101" s="228"/>
      <c r="CM101" s="228"/>
      <c r="CN101" s="228"/>
      <c r="CO101" s="228"/>
      <c r="CP101" s="228"/>
      <c r="CQ101" s="228"/>
      <c r="CR101" s="228"/>
      <c r="CS101" s="228"/>
      <c r="CT101" s="228"/>
      <c r="CU101" s="228"/>
      <c r="CV101" s="228"/>
      <c r="CW101" s="228"/>
      <c r="CX101" s="228"/>
      <c r="CY101" s="228"/>
      <c r="CZ101" s="228"/>
      <c r="DA101" s="228"/>
      <c r="DB101" s="228"/>
      <c r="DC101" s="228"/>
      <c r="DD101" s="228"/>
      <c r="DE101" s="228"/>
      <c r="DF101" s="228"/>
      <c r="DG101" s="228"/>
      <c r="DH101" s="228"/>
      <c r="DI101" s="228"/>
      <c r="DJ101" s="228"/>
      <c r="DK101" s="228"/>
      <c r="DL101" s="228"/>
      <c r="DM101" s="228"/>
      <c r="DN101" s="228"/>
      <c r="DO101" s="228"/>
      <c r="DP101" s="228"/>
      <c r="DQ101" s="228"/>
      <c r="DR101" s="228"/>
      <c r="DS101" s="228"/>
      <c r="DT101" s="228"/>
      <c r="DU101" s="228"/>
      <c r="DV101" s="228"/>
      <c r="DW101" s="228"/>
      <c r="DX101" s="228"/>
      <c r="DY101" s="228"/>
      <c r="DZ101" s="228"/>
      <c r="EA101" s="228"/>
      <c r="EB101" s="228"/>
      <c r="EC101" s="228"/>
      <c r="ED101" s="228"/>
      <c r="EE101" s="228"/>
      <c r="EF101" s="228"/>
    </row>
    <row r="102" spans="1:136" s="198" customFormat="1" ht="16.5" customHeight="1" x14ac:dyDescent="0.2">
      <c r="A102" s="213">
        <v>7251</v>
      </c>
      <c r="B102" s="345" t="s">
        <v>433</v>
      </c>
      <c r="C102" s="225" t="s">
        <v>139</v>
      </c>
      <c r="D102" s="438" t="s">
        <v>434</v>
      </c>
      <c r="E102" s="186">
        <f t="shared" si="23"/>
        <v>11952</v>
      </c>
      <c r="F102" s="216">
        <v>11590</v>
      </c>
      <c r="G102" s="216">
        <v>273</v>
      </c>
      <c r="H102" s="192">
        <v>89</v>
      </c>
      <c r="I102" s="218">
        <v>11952</v>
      </c>
      <c r="J102" s="1049">
        <v>10802</v>
      </c>
      <c r="K102" s="219">
        <v>10802</v>
      </c>
      <c r="L102" s="191">
        <v>9574</v>
      </c>
      <c r="M102" s="442">
        <f t="shared" si="21"/>
        <v>88.63173486391409</v>
      </c>
      <c r="N102" s="663" t="s">
        <v>375</v>
      </c>
      <c r="O102" s="220" t="s">
        <v>376</v>
      </c>
      <c r="P102" s="220" t="s">
        <v>435</v>
      </c>
      <c r="Q102" s="221" t="s">
        <v>232</v>
      </c>
      <c r="R102" s="354" t="s">
        <v>436</v>
      </c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</row>
    <row r="103" spans="1:136" s="276" customFormat="1" ht="27" customHeight="1" x14ac:dyDescent="0.2">
      <c r="A103" s="358">
        <v>7271</v>
      </c>
      <c r="B103" s="453" t="s">
        <v>328</v>
      </c>
      <c r="C103" s="272" t="s">
        <v>378</v>
      </c>
      <c r="D103" s="868" t="s">
        <v>437</v>
      </c>
      <c r="E103" s="415">
        <f t="shared" si="23"/>
        <v>5727</v>
      </c>
      <c r="F103" s="869">
        <v>5081</v>
      </c>
      <c r="G103" s="250">
        <v>496</v>
      </c>
      <c r="H103" s="469">
        <v>150</v>
      </c>
      <c r="I103" s="408">
        <v>5708</v>
      </c>
      <c r="J103" s="1052">
        <v>5300</v>
      </c>
      <c r="K103" s="745">
        <v>5215</v>
      </c>
      <c r="L103" s="253">
        <v>5015</v>
      </c>
      <c r="M103" s="733">
        <f t="shared" si="21"/>
        <v>96.164908916586768</v>
      </c>
      <c r="N103" s="399" t="s">
        <v>390</v>
      </c>
      <c r="O103" s="274" t="s">
        <v>236</v>
      </c>
      <c r="P103" s="274" t="s">
        <v>438</v>
      </c>
      <c r="Q103" s="473" t="s">
        <v>232</v>
      </c>
      <c r="R103" s="870" t="s">
        <v>439</v>
      </c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58"/>
      <c r="AL103" s="258"/>
      <c r="AM103" s="258"/>
      <c r="AN103" s="258"/>
      <c r="AO103" s="258"/>
      <c r="AP103" s="258"/>
      <c r="AQ103" s="258"/>
      <c r="AR103" s="258"/>
      <c r="AS103" s="258"/>
      <c r="AT103" s="258"/>
      <c r="AU103" s="258"/>
      <c r="AV103" s="258"/>
      <c r="AW103" s="258"/>
      <c r="AX103" s="258"/>
      <c r="AY103" s="258"/>
      <c r="AZ103" s="258"/>
      <c r="BA103" s="258"/>
      <c r="BB103" s="258"/>
      <c r="BC103" s="258"/>
      <c r="BD103" s="258"/>
      <c r="BE103" s="258"/>
      <c r="BF103" s="258"/>
      <c r="BG103" s="258"/>
      <c r="BH103" s="258"/>
      <c r="BI103" s="258"/>
      <c r="BJ103" s="258"/>
      <c r="BK103" s="258"/>
      <c r="BL103" s="258"/>
      <c r="BM103" s="258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59"/>
      <c r="CE103" s="259"/>
      <c r="CF103" s="259"/>
      <c r="CG103" s="259"/>
      <c r="CH103" s="259"/>
      <c r="CI103" s="259"/>
      <c r="CJ103" s="259"/>
      <c r="CK103" s="259"/>
      <c r="CL103" s="259"/>
      <c r="CM103" s="259"/>
      <c r="CN103" s="259"/>
      <c r="CO103" s="259"/>
      <c r="CP103" s="259"/>
      <c r="CQ103" s="259"/>
      <c r="CR103" s="259"/>
      <c r="CS103" s="259"/>
      <c r="CT103" s="259"/>
      <c r="CU103" s="259"/>
      <c r="CV103" s="259"/>
      <c r="CW103" s="259"/>
      <c r="CX103" s="259"/>
      <c r="CY103" s="259"/>
      <c r="CZ103" s="259"/>
      <c r="DA103" s="259"/>
      <c r="DB103" s="259"/>
      <c r="DC103" s="259"/>
      <c r="DD103" s="259"/>
      <c r="DE103" s="259"/>
      <c r="DF103" s="259"/>
      <c r="DG103" s="259"/>
      <c r="DH103" s="259"/>
      <c r="DI103" s="259"/>
      <c r="DJ103" s="259"/>
      <c r="DK103" s="259"/>
      <c r="DL103" s="259"/>
      <c r="DM103" s="259"/>
      <c r="DN103" s="259"/>
      <c r="DO103" s="259"/>
      <c r="DP103" s="259"/>
      <c r="DQ103" s="259"/>
      <c r="DR103" s="259"/>
      <c r="DS103" s="259"/>
      <c r="DT103" s="259"/>
      <c r="DU103" s="259"/>
      <c r="DV103" s="259"/>
      <c r="DW103" s="259"/>
      <c r="DX103" s="259"/>
      <c r="DY103" s="259"/>
      <c r="DZ103" s="259"/>
      <c r="EA103" s="259"/>
      <c r="EB103" s="259"/>
      <c r="EC103" s="259"/>
      <c r="ED103" s="259"/>
      <c r="EE103" s="259"/>
      <c r="EF103" s="259"/>
    </row>
    <row r="104" spans="1:136" s="357" customFormat="1" ht="27" customHeight="1" x14ac:dyDescent="0.2">
      <c r="A104" s="871">
        <v>7274</v>
      </c>
      <c r="B104" s="346" t="s">
        <v>227</v>
      </c>
      <c r="C104" s="872" t="s">
        <v>369</v>
      </c>
      <c r="D104" s="873" t="s">
        <v>440</v>
      </c>
      <c r="E104" s="874">
        <f t="shared" si="23"/>
        <v>2258</v>
      </c>
      <c r="F104" s="347">
        <v>1926</v>
      </c>
      <c r="G104" s="347">
        <v>296</v>
      </c>
      <c r="H104" s="348">
        <v>36</v>
      </c>
      <c r="I104" s="349">
        <v>2258</v>
      </c>
      <c r="J104" s="1050">
        <v>1900</v>
      </c>
      <c r="K104" s="233">
        <v>1900</v>
      </c>
      <c r="L104" s="350">
        <v>1775</v>
      </c>
      <c r="M104" s="875">
        <f t="shared" si="21"/>
        <v>93.421052631578945</v>
      </c>
      <c r="N104" s="803" t="s">
        <v>219</v>
      </c>
      <c r="O104" s="351" t="s">
        <v>83</v>
      </c>
      <c r="P104" s="352" t="s">
        <v>441</v>
      </c>
      <c r="Q104" s="353" t="s">
        <v>208</v>
      </c>
      <c r="R104" s="1091" t="s">
        <v>442</v>
      </c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6"/>
      <c r="AH104" s="356"/>
      <c r="AI104" s="356"/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6"/>
      <c r="AX104" s="356"/>
      <c r="AY104" s="356"/>
      <c r="AZ104" s="356"/>
      <c r="BA104" s="356"/>
      <c r="BB104" s="356"/>
      <c r="BC104" s="356"/>
      <c r="BD104" s="356"/>
      <c r="BE104" s="356"/>
      <c r="BF104" s="356"/>
      <c r="BG104" s="356"/>
      <c r="BH104" s="356"/>
      <c r="BI104" s="356"/>
      <c r="BJ104" s="356"/>
      <c r="BK104" s="356"/>
      <c r="BL104" s="356"/>
      <c r="BM104" s="356"/>
      <c r="BN104" s="356"/>
      <c r="BO104" s="356"/>
      <c r="BP104" s="356"/>
      <c r="BQ104" s="356"/>
      <c r="BR104" s="356"/>
      <c r="BS104" s="356"/>
      <c r="BT104" s="356"/>
      <c r="BU104" s="356"/>
      <c r="BV104" s="356"/>
      <c r="BW104" s="356"/>
      <c r="BX104" s="356"/>
      <c r="BY104" s="356"/>
      <c r="BZ104" s="356"/>
      <c r="CA104" s="356"/>
      <c r="CB104" s="356"/>
      <c r="CC104" s="356"/>
      <c r="CD104" s="356"/>
      <c r="CE104" s="356"/>
      <c r="CF104" s="356"/>
      <c r="CG104" s="356"/>
      <c r="CH104" s="356"/>
      <c r="CI104" s="356"/>
      <c r="CJ104" s="356"/>
      <c r="CK104" s="356"/>
      <c r="CL104" s="356"/>
      <c r="CM104" s="356"/>
      <c r="CN104" s="356"/>
      <c r="CO104" s="356"/>
      <c r="CP104" s="356"/>
      <c r="CQ104" s="356"/>
      <c r="CR104" s="356"/>
      <c r="CS104" s="356"/>
      <c r="CT104" s="356"/>
      <c r="CU104" s="356"/>
      <c r="CV104" s="356"/>
      <c r="CW104" s="356"/>
      <c r="CX104" s="356"/>
      <c r="CY104" s="356"/>
      <c r="CZ104" s="356"/>
      <c r="DA104" s="356"/>
      <c r="DB104" s="356"/>
      <c r="DC104" s="356"/>
      <c r="DD104" s="356"/>
      <c r="DE104" s="356"/>
      <c r="DF104" s="356"/>
      <c r="DG104" s="356"/>
      <c r="DH104" s="356"/>
      <c r="DI104" s="356"/>
      <c r="DJ104" s="356"/>
      <c r="DK104" s="356"/>
      <c r="DL104" s="356"/>
      <c r="DM104" s="356"/>
      <c r="DN104" s="356"/>
      <c r="DO104" s="356"/>
      <c r="DP104" s="356"/>
      <c r="DQ104" s="356"/>
      <c r="DR104" s="356"/>
      <c r="DS104" s="356"/>
      <c r="DT104" s="356"/>
      <c r="DU104" s="356"/>
      <c r="DV104" s="356"/>
      <c r="DW104" s="356"/>
      <c r="DX104" s="356"/>
      <c r="DY104" s="356"/>
      <c r="DZ104" s="356"/>
      <c r="EA104" s="356"/>
      <c r="EB104" s="356"/>
      <c r="EC104" s="356"/>
      <c r="ED104" s="356"/>
      <c r="EE104" s="356"/>
      <c r="EF104" s="356"/>
    </row>
    <row r="105" spans="1:136" s="257" customFormat="1" ht="27.75" customHeight="1" x14ac:dyDescent="0.2">
      <c r="A105" s="410">
        <v>7279</v>
      </c>
      <c r="B105" s="291" t="s">
        <v>135</v>
      </c>
      <c r="C105" s="272" t="s">
        <v>384</v>
      </c>
      <c r="D105" s="876" t="s">
        <v>443</v>
      </c>
      <c r="E105" s="249">
        <f>SUM(F105:H105)</f>
        <v>2413</v>
      </c>
      <c r="F105" s="250">
        <v>2057</v>
      </c>
      <c r="G105" s="250">
        <v>312</v>
      </c>
      <c r="H105" s="251">
        <v>44</v>
      </c>
      <c r="I105" s="252">
        <v>2413</v>
      </c>
      <c r="J105" s="1052">
        <v>2190</v>
      </c>
      <c r="K105" s="745">
        <v>2120</v>
      </c>
      <c r="L105" s="253">
        <v>2064</v>
      </c>
      <c r="M105" s="733">
        <f t="shared" si="21"/>
        <v>97.35849056603773</v>
      </c>
      <c r="N105" s="399" t="s">
        <v>96</v>
      </c>
      <c r="O105" s="274" t="s">
        <v>89</v>
      </c>
      <c r="P105" s="274" t="s">
        <v>444</v>
      </c>
      <c r="Q105" s="275" t="s">
        <v>303</v>
      </c>
      <c r="R105" s="877" t="s">
        <v>445</v>
      </c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59"/>
      <c r="AO105" s="259"/>
      <c r="AP105" s="259"/>
      <c r="AQ105" s="259"/>
      <c r="AR105" s="259"/>
      <c r="AS105" s="259"/>
      <c r="AT105" s="259"/>
      <c r="AU105" s="259"/>
      <c r="AV105" s="259"/>
      <c r="AW105" s="259"/>
      <c r="AX105" s="259"/>
      <c r="AY105" s="259"/>
      <c r="AZ105" s="259"/>
      <c r="BA105" s="259"/>
      <c r="BB105" s="259"/>
      <c r="BC105" s="25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  <c r="CA105" s="259"/>
      <c r="CB105" s="259"/>
      <c r="CC105" s="259"/>
      <c r="CD105" s="259"/>
      <c r="CE105" s="259"/>
      <c r="CF105" s="259"/>
      <c r="CG105" s="259"/>
      <c r="CH105" s="259"/>
      <c r="CI105" s="259"/>
      <c r="CJ105" s="259"/>
      <c r="CK105" s="259"/>
      <c r="CL105" s="259"/>
      <c r="CM105" s="259"/>
      <c r="CN105" s="259"/>
      <c r="CO105" s="259"/>
      <c r="CP105" s="259"/>
      <c r="CQ105" s="259"/>
      <c r="CR105" s="259"/>
      <c r="CS105" s="259"/>
      <c r="CT105" s="259"/>
      <c r="CU105" s="259"/>
      <c r="CV105" s="259"/>
      <c r="CW105" s="259"/>
      <c r="CX105" s="259"/>
      <c r="CY105" s="259"/>
      <c r="CZ105" s="259"/>
      <c r="DA105" s="259"/>
      <c r="DB105" s="259"/>
      <c r="DC105" s="259"/>
      <c r="DD105" s="259"/>
      <c r="DE105" s="259"/>
      <c r="DF105" s="259"/>
      <c r="DG105" s="259"/>
      <c r="DH105" s="259"/>
      <c r="DI105" s="259"/>
      <c r="DJ105" s="259"/>
      <c r="DK105" s="259"/>
      <c r="DL105" s="259"/>
      <c r="DM105" s="259"/>
      <c r="DN105" s="259"/>
      <c r="DO105" s="259"/>
      <c r="DP105" s="259"/>
      <c r="DQ105" s="259"/>
      <c r="DR105" s="259"/>
      <c r="DS105" s="259"/>
      <c r="DT105" s="259"/>
      <c r="DU105" s="259"/>
      <c r="DV105" s="259"/>
      <c r="DW105" s="259"/>
      <c r="DX105" s="259"/>
      <c r="DY105" s="259"/>
      <c r="DZ105" s="259"/>
      <c r="EA105" s="259"/>
      <c r="EB105" s="259"/>
      <c r="EC105" s="259"/>
      <c r="ED105" s="259"/>
      <c r="EE105" s="259"/>
      <c r="EF105" s="259"/>
    </row>
    <row r="106" spans="1:136" s="357" customFormat="1" ht="16.5" customHeight="1" x14ac:dyDescent="0.2">
      <c r="A106" s="213">
        <v>7286</v>
      </c>
      <c r="B106" s="346"/>
      <c r="C106" s="225" t="s">
        <v>347</v>
      </c>
      <c r="D106" s="443" t="s">
        <v>446</v>
      </c>
      <c r="E106" s="186">
        <f t="shared" ref="E106:E112" si="24">SUM(F106:H106)</f>
        <v>500</v>
      </c>
      <c r="F106" s="347"/>
      <c r="G106" s="347">
        <v>500</v>
      </c>
      <c r="H106" s="348"/>
      <c r="I106" s="349"/>
      <c r="J106" s="1049">
        <v>500</v>
      </c>
      <c r="K106" s="219">
        <v>0</v>
      </c>
      <c r="L106" s="350">
        <v>0</v>
      </c>
      <c r="M106" s="787" t="s">
        <v>17</v>
      </c>
      <c r="N106" s="803"/>
      <c r="O106" s="351"/>
      <c r="P106" s="352"/>
      <c r="Q106" s="353"/>
      <c r="R106" s="354"/>
      <c r="S106" s="356"/>
      <c r="T106" s="356"/>
      <c r="U106" s="356"/>
      <c r="V106" s="356"/>
      <c r="W106" s="356"/>
      <c r="X106" s="356"/>
      <c r="Y106" s="356"/>
      <c r="Z106" s="356"/>
      <c r="AA106" s="356"/>
      <c r="AB106" s="356"/>
      <c r="AC106" s="356"/>
      <c r="AD106" s="356"/>
      <c r="AE106" s="356"/>
      <c r="AF106" s="356"/>
      <c r="AG106" s="356"/>
      <c r="AH106" s="356"/>
      <c r="AI106" s="356"/>
      <c r="AJ106" s="356"/>
      <c r="AK106" s="356"/>
      <c r="AL106" s="356"/>
      <c r="AM106" s="356"/>
      <c r="AN106" s="356"/>
      <c r="AO106" s="356"/>
      <c r="AP106" s="356"/>
      <c r="AQ106" s="356"/>
      <c r="AR106" s="356"/>
      <c r="AS106" s="356"/>
      <c r="AT106" s="356"/>
      <c r="AU106" s="356"/>
      <c r="AV106" s="356"/>
      <c r="AW106" s="356"/>
      <c r="AX106" s="356"/>
      <c r="AY106" s="356"/>
      <c r="AZ106" s="356"/>
      <c r="BA106" s="356"/>
      <c r="BB106" s="356"/>
      <c r="BC106" s="356"/>
      <c r="BD106" s="356"/>
      <c r="BE106" s="356"/>
      <c r="BF106" s="356"/>
      <c r="BG106" s="356"/>
      <c r="BH106" s="356"/>
      <c r="BI106" s="356"/>
      <c r="BJ106" s="356"/>
      <c r="BK106" s="356"/>
      <c r="BL106" s="356"/>
      <c r="BM106" s="356"/>
      <c r="BN106" s="356"/>
      <c r="BO106" s="356"/>
      <c r="BP106" s="356"/>
      <c r="BQ106" s="356"/>
      <c r="BR106" s="356"/>
      <c r="BS106" s="356"/>
      <c r="BT106" s="356"/>
      <c r="BU106" s="356"/>
      <c r="BV106" s="356"/>
      <c r="BW106" s="356"/>
      <c r="BX106" s="356"/>
      <c r="BY106" s="356"/>
      <c r="BZ106" s="356"/>
      <c r="CA106" s="356"/>
      <c r="CB106" s="356"/>
      <c r="CC106" s="356"/>
      <c r="CD106" s="356"/>
      <c r="CE106" s="356"/>
      <c r="CF106" s="356"/>
      <c r="CG106" s="356"/>
      <c r="CH106" s="356"/>
      <c r="CI106" s="356"/>
      <c r="CJ106" s="356"/>
      <c r="CK106" s="356"/>
      <c r="CL106" s="356"/>
      <c r="CM106" s="356"/>
      <c r="CN106" s="356"/>
      <c r="CO106" s="356"/>
      <c r="CP106" s="356"/>
      <c r="CQ106" s="356"/>
      <c r="CR106" s="356"/>
      <c r="CS106" s="356"/>
      <c r="CT106" s="356"/>
      <c r="CU106" s="356"/>
      <c r="CV106" s="356"/>
      <c r="CW106" s="356"/>
      <c r="CX106" s="356"/>
      <c r="CY106" s="356"/>
      <c r="CZ106" s="356"/>
      <c r="DA106" s="356"/>
      <c r="DB106" s="356"/>
      <c r="DC106" s="356"/>
      <c r="DD106" s="356"/>
      <c r="DE106" s="356"/>
      <c r="DF106" s="356"/>
      <c r="DG106" s="356"/>
      <c r="DH106" s="356"/>
      <c r="DI106" s="356"/>
      <c r="DJ106" s="356"/>
      <c r="DK106" s="356"/>
      <c r="DL106" s="356"/>
      <c r="DM106" s="356"/>
      <c r="DN106" s="356"/>
      <c r="DO106" s="356"/>
      <c r="DP106" s="356"/>
      <c r="DQ106" s="356"/>
      <c r="DR106" s="356"/>
      <c r="DS106" s="356"/>
      <c r="DT106" s="356"/>
      <c r="DU106" s="356"/>
      <c r="DV106" s="356"/>
      <c r="DW106" s="356"/>
      <c r="DX106" s="356"/>
      <c r="DY106" s="356"/>
      <c r="DZ106" s="356"/>
      <c r="EA106" s="356"/>
      <c r="EB106" s="356"/>
      <c r="EC106" s="356"/>
      <c r="ED106" s="356"/>
      <c r="EE106" s="356"/>
      <c r="EF106" s="356"/>
    </row>
    <row r="107" spans="1:136" s="355" customFormat="1" ht="16.5" customHeight="1" x14ac:dyDescent="0.2">
      <c r="A107" s="200">
        <v>7290</v>
      </c>
      <c r="B107" s="435" t="s">
        <v>217</v>
      </c>
      <c r="C107" s="184" t="s">
        <v>139</v>
      </c>
      <c r="D107" s="443" t="s">
        <v>447</v>
      </c>
      <c r="E107" s="186">
        <f t="shared" si="24"/>
        <v>1938</v>
      </c>
      <c r="F107" s="187">
        <v>1772</v>
      </c>
      <c r="G107" s="187">
        <v>130</v>
      </c>
      <c r="H107" s="188">
        <v>36</v>
      </c>
      <c r="I107" s="349">
        <v>1938</v>
      </c>
      <c r="J107" s="1049">
        <v>1500</v>
      </c>
      <c r="K107" s="219">
        <v>1907</v>
      </c>
      <c r="L107" s="350">
        <v>1818</v>
      </c>
      <c r="M107" s="442">
        <f t="shared" ref="M107:M109" si="25">(L107/K107)*100</f>
        <v>95.332983744100687</v>
      </c>
      <c r="N107" s="803"/>
      <c r="O107" s="351" t="s">
        <v>109</v>
      </c>
      <c r="P107" s="352" t="s">
        <v>448</v>
      </c>
      <c r="Q107" s="353" t="s">
        <v>275</v>
      </c>
      <c r="R107" s="354" t="s">
        <v>304</v>
      </c>
      <c r="S107" s="379"/>
      <c r="T107" s="379"/>
      <c r="U107" s="379"/>
      <c r="V107" s="379"/>
      <c r="W107" s="379"/>
      <c r="X107" s="379"/>
      <c r="Y107" s="379"/>
      <c r="Z107" s="379"/>
      <c r="AA107" s="379"/>
      <c r="AB107" s="379"/>
      <c r="AC107" s="379"/>
      <c r="AD107" s="379"/>
      <c r="AE107" s="379"/>
      <c r="AF107" s="379"/>
      <c r="AG107" s="379"/>
      <c r="AH107" s="379"/>
      <c r="AI107" s="379"/>
      <c r="AJ107" s="379"/>
      <c r="AK107" s="379"/>
      <c r="AL107" s="379"/>
      <c r="AM107" s="379"/>
      <c r="AN107" s="379"/>
      <c r="AO107" s="379"/>
      <c r="AP107" s="379"/>
      <c r="AQ107" s="379"/>
      <c r="AR107" s="379"/>
      <c r="AS107" s="379"/>
      <c r="AT107" s="379"/>
      <c r="AU107" s="379"/>
      <c r="AV107" s="379"/>
      <c r="AW107" s="379"/>
      <c r="AX107" s="379"/>
      <c r="AY107" s="379"/>
      <c r="AZ107" s="379"/>
      <c r="BA107" s="379"/>
      <c r="BB107" s="379"/>
      <c r="BC107" s="379"/>
      <c r="BD107" s="379"/>
      <c r="BE107" s="379"/>
      <c r="BF107" s="379"/>
      <c r="BG107" s="379"/>
      <c r="BH107" s="379"/>
      <c r="BI107" s="379"/>
      <c r="BJ107" s="379"/>
      <c r="BK107" s="379"/>
      <c r="BL107" s="379"/>
      <c r="BM107" s="379"/>
      <c r="BN107" s="379"/>
      <c r="BO107" s="379"/>
      <c r="BP107" s="379"/>
      <c r="BQ107" s="379"/>
      <c r="BR107" s="379"/>
      <c r="BS107" s="379"/>
      <c r="BT107" s="379"/>
      <c r="BU107" s="379"/>
      <c r="BV107" s="379"/>
      <c r="BW107" s="379"/>
      <c r="BX107" s="379"/>
      <c r="BY107" s="379"/>
      <c r="BZ107" s="379"/>
      <c r="CA107" s="379"/>
      <c r="CB107" s="379"/>
      <c r="CC107" s="379"/>
      <c r="CD107" s="379"/>
      <c r="CE107" s="379"/>
      <c r="CF107" s="379"/>
      <c r="CG107" s="379"/>
      <c r="CH107" s="379"/>
      <c r="CI107" s="379"/>
      <c r="CJ107" s="379"/>
      <c r="CK107" s="379"/>
      <c r="CL107" s="379"/>
      <c r="CM107" s="379"/>
      <c r="CN107" s="379"/>
      <c r="CO107" s="379"/>
      <c r="CP107" s="379"/>
      <c r="CQ107" s="379"/>
      <c r="CR107" s="379"/>
      <c r="CS107" s="379"/>
      <c r="CT107" s="379"/>
      <c r="CU107" s="379"/>
      <c r="CV107" s="379"/>
      <c r="CW107" s="379"/>
      <c r="CX107" s="379"/>
      <c r="CY107" s="379"/>
      <c r="CZ107" s="379"/>
      <c r="DA107" s="379"/>
      <c r="DB107" s="379"/>
      <c r="DC107" s="379"/>
      <c r="DD107" s="379"/>
      <c r="DE107" s="379"/>
      <c r="DF107" s="379"/>
      <c r="DG107" s="379"/>
      <c r="DH107" s="379"/>
      <c r="DI107" s="379"/>
      <c r="DJ107" s="379"/>
      <c r="DK107" s="379"/>
      <c r="DL107" s="379"/>
      <c r="DM107" s="379"/>
      <c r="DN107" s="379"/>
      <c r="DO107" s="379"/>
      <c r="DP107" s="379"/>
      <c r="DQ107" s="379"/>
      <c r="DR107" s="379"/>
      <c r="DS107" s="379"/>
      <c r="DT107" s="379"/>
      <c r="DU107" s="379"/>
      <c r="DV107" s="379"/>
      <c r="DW107" s="379"/>
      <c r="DX107" s="379"/>
      <c r="DY107" s="379"/>
      <c r="DZ107" s="379"/>
      <c r="EA107" s="379"/>
      <c r="EB107" s="379"/>
      <c r="EC107" s="379"/>
      <c r="ED107" s="379"/>
      <c r="EE107" s="379"/>
      <c r="EF107" s="379"/>
    </row>
    <row r="108" spans="1:136" s="370" customFormat="1" ht="16.5" customHeight="1" x14ac:dyDescent="0.2">
      <c r="A108" s="358">
        <v>7292</v>
      </c>
      <c r="B108" s="359" t="s">
        <v>163</v>
      </c>
      <c r="C108" s="262" t="s">
        <v>378</v>
      </c>
      <c r="D108" s="834" t="s">
        <v>449</v>
      </c>
      <c r="E108" s="249">
        <f t="shared" si="24"/>
        <v>40323</v>
      </c>
      <c r="F108" s="360">
        <v>37513</v>
      </c>
      <c r="G108" s="360">
        <v>2060</v>
      </c>
      <c r="H108" s="361">
        <v>750</v>
      </c>
      <c r="I108" s="362">
        <v>2766</v>
      </c>
      <c r="J108" s="1052">
        <v>100</v>
      </c>
      <c r="K108" s="745">
        <v>294</v>
      </c>
      <c r="L108" s="363">
        <v>292</v>
      </c>
      <c r="M108" s="733">
        <f t="shared" si="25"/>
        <v>99.319727891156461</v>
      </c>
      <c r="N108" s="804" t="s">
        <v>450</v>
      </c>
      <c r="O108" s="364" t="s">
        <v>181</v>
      </c>
      <c r="P108" s="365"/>
      <c r="Q108" s="366"/>
      <c r="R108" s="367" t="s">
        <v>451</v>
      </c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369"/>
      <c r="BC108" s="369"/>
      <c r="BD108" s="369"/>
      <c r="BE108" s="369"/>
      <c r="BF108" s="369"/>
      <c r="BG108" s="369"/>
      <c r="BH108" s="369"/>
      <c r="BI108" s="369"/>
      <c r="BJ108" s="369"/>
      <c r="BK108" s="369"/>
      <c r="BL108" s="369"/>
      <c r="BM108" s="369"/>
      <c r="BN108" s="369"/>
      <c r="BO108" s="369"/>
      <c r="BP108" s="369"/>
      <c r="BQ108" s="369"/>
      <c r="BR108" s="369"/>
      <c r="BS108" s="369"/>
      <c r="BT108" s="369"/>
      <c r="BU108" s="369"/>
      <c r="BV108" s="369"/>
      <c r="BW108" s="369"/>
      <c r="BX108" s="369"/>
      <c r="BY108" s="369"/>
      <c r="BZ108" s="369"/>
      <c r="CA108" s="369"/>
      <c r="CB108" s="369"/>
      <c r="CC108" s="369"/>
      <c r="CD108" s="369"/>
      <c r="CE108" s="369"/>
      <c r="CF108" s="369"/>
      <c r="CG108" s="369"/>
      <c r="CH108" s="369"/>
      <c r="CI108" s="369"/>
      <c r="CJ108" s="369"/>
      <c r="CK108" s="369"/>
      <c r="CL108" s="369"/>
      <c r="CM108" s="369"/>
      <c r="CN108" s="369"/>
      <c r="CO108" s="369"/>
      <c r="CP108" s="369"/>
      <c r="CQ108" s="369"/>
      <c r="CR108" s="369"/>
      <c r="CS108" s="369"/>
      <c r="CT108" s="369"/>
      <c r="CU108" s="369"/>
      <c r="CV108" s="369"/>
      <c r="CW108" s="369"/>
      <c r="CX108" s="369"/>
      <c r="CY108" s="369"/>
      <c r="CZ108" s="369"/>
      <c r="DA108" s="369"/>
      <c r="DB108" s="369"/>
      <c r="DC108" s="369"/>
      <c r="DD108" s="369"/>
      <c r="DE108" s="369"/>
      <c r="DF108" s="369"/>
      <c r="DG108" s="369"/>
      <c r="DH108" s="369"/>
      <c r="DI108" s="369"/>
      <c r="DJ108" s="369"/>
      <c r="DK108" s="369"/>
      <c r="DL108" s="369"/>
      <c r="DM108" s="369"/>
      <c r="DN108" s="369"/>
      <c r="DO108" s="369"/>
      <c r="DP108" s="369"/>
      <c r="DQ108" s="369"/>
      <c r="DR108" s="369"/>
      <c r="DS108" s="369"/>
      <c r="DT108" s="369"/>
      <c r="DU108" s="369"/>
      <c r="DV108" s="369"/>
      <c r="DW108" s="369"/>
      <c r="DX108" s="369"/>
      <c r="DY108" s="369"/>
      <c r="DZ108" s="369"/>
      <c r="EA108" s="369"/>
      <c r="EB108" s="369"/>
      <c r="EC108" s="369"/>
      <c r="ED108" s="369"/>
      <c r="EE108" s="369"/>
      <c r="EF108" s="369"/>
    </row>
    <row r="109" spans="1:136" s="368" customFormat="1" ht="41.25" customHeight="1" x14ac:dyDescent="0.2">
      <c r="A109" s="410">
        <v>7293</v>
      </c>
      <c r="B109" s="728" t="s">
        <v>92</v>
      </c>
      <c r="C109" s="272" t="s">
        <v>369</v>
      </c>
      <c r="D109" s="834" t="s">
        <v>452</v>
      </c>
      <c r="E109" s="415">
        <f t="shared" si="24"/>
        <v>7621</v>
      </c>
      <c r="F109" s="887">
        <v>6927</v>
      </c>
      <c r="G109" s="887">
        <v>480</v>
      </c>
      <c r="H109" s="469">
        <v>214</v>
      </c>
      <c r="I109" s="408">
        <v>7621</v>
      </c>
      <c r="J109" s="1062">
        <v>5000</v>
      </c>
      <c r="K109" s="888">
        <v>6400</v>
      </c>
      <c r="L109" s="889">
        <v>6360</v>
      </c>
      <c r="M109" s="733">
        <f t="shared" si="25"/>
        <v>99.375</v>
      </c>
      <c r="N109" s="811" t="s">
        <v>230</v>
      </c>
      <c r="O109" s="729" t="s">
        <v>318</v>
      </c>
      <c r="P109" s="472" t="s">
        <v>453</v>
      </c>
      <c r="Q109" s="473" t="s">
        <v>232</v>
      </c>
      <c r="R109" s="673" t="s">
        <v>454</v>
      </c>
      <c r="S109" s="727"/>
      <c r="T109" s="727"/>
      <c r="U109" s="727"/>
      <c r="V109" s="727"/>
      <c r="W109" s="727"/>
      <c r="X109" s="727"/>
      <c r="Y109" s="727"/>
      <c r="Z109" s="727"/>
      <c r="AA109" s="727"/>
      <c r="AB109" s="727"/>
      <c r="AC109" s="727"/>
      <c r="AD109" s="727"/>
      <c r="AE109" s="727"/>
      <c r="AF109" s="727"/>
      <c r="AG109" s="727"/>
      <c r="AH109" s="727"/>
      <c r="AI109" s="727"/>
      <c r="AJ109" s="727"/>
      <c r="AK109" s="727"/>
      <c r="AL109" s="727"/>
      <c r="AM109" s="727"/>
      <c r="AN109" s="727"/>
      <c r="AO109" s="727"/>
      <c r="AP109" s="727"/>
      <c r="AQ109" s="727"/>
      <c r="AR109" s="727"/>
      <c r="AS109" s="727"/>
      <c r="AT109" s="727"/>
      <c r="AU109" s="727"/>
      <c r="AV109" s="727"/>
      <c r="AW109" s="727"/>
      <c r="AX109" s="727"/>
      <c r="AY109" s="727"/>
      <c r="AZ109" s="727"/>
      <c r="BA109" s="727"/>
      <c r="BB109" s="727"/>
      <c r="BC109" s="727"/>
      <c r="BD109" s="727"/>
      <c r="BE109" s="727"/>
      <c r="BF109" s="727"/>
      <c r="BG109" s="727"/>
      <c r="BH109" s="727"/>
      <c r="BI109" s="727"/>
      <c r="BJ109" s="727"/>
      <c r="BK109" s="727"/>
      <c r="BL109" s="727"/>
      <c r="BM109" s="727"/>
      <c r="BN109" s="727"/>
      <c r="BO109" s="727"/>
      <c r="BP109" s="727"/>
      <c r="BQ109" s="727"/>
      <c r="BR109" s="727"/>
      <c r="BS109" s="727"/>
      <c r="BT109" s="727"/>
      <c r="BU109" s="727"/>
      <c r="BV109" s="727"/>
      <c r="BW109" s="727"/>
      <c r="BX109" s="727"/>
      <c r="BY109" s="727"/>
      <c r="BZ109" s="727"/>
      <c r="CA109" s="727"/>
      <c r="CB109" s="727"/>
      <c r="CC109" s="727"/>
      <c r="CD109" s="727"/>
      <c r="CE109" s="727"/>
      <c r="CF109" s="727"/>
      <c r="CG109" s="727"/>
      <c r="CH109" s="727"/>
      <c r="CI109" s="727"/>
      <c r="CJ109" s="727"/>
      <c r="CK109" s="727"/>
      <c r="CL109" s="727"/>
      <c r="CM109" s="727"/>
      <c r="CN109" s="727"/>
      <c r="CO109" s="727"/>
      <c r="CP109" s="727"/>
      <c r="CQ109" s="727"/>
      <c r="CR109" s="727"/>
      <c r="CS109" s="727"/>
      <c r="CT109" s="727"/>
      <c r="CU109" s="727"/>
      <c r="CV109" s="727"/>
      <c r="CW109" s="727"/>
      <c r="CX109" s="727"/>
      <c r="CY109" s="727"/>
      <c r="CZ109" s="727"/>
      <c r="DA109" s="727"/>
      <c r="DB109" s="727"/>
      <c r="DC109" s="727"/>
      <c r="DD109" s="727"/>
      <c r="DE109" s="727"/>
      <c r="DF109" s="727"/>
      <c r="DG109" s="727"/>
      <c r="DH109" s="727"/>
      <c r="DI109" s="727"/>
      <c r="DJ109" s="727"/>
      <c r="DK109" s="727"/>
      <c r="DL109" s="727"/>
      <c r="DM109" s="727"/>
      <c r="DN109" s="727"/>
      <c r="DO109" s="727"/>
      <c r="DP109" s="727"/>
      <c r="DQ109" s="727"/>
      <c r="DR109" s="727"/>
      <c r="DS109" s="727"/>
      <c r="DT109" s="727"/>
      <c r="DU109" s="727"/>
      <c r="DV109" s="727"/>
      <c r="DW109" s="727"/>
      <c r="DX109" s="727"/>
      <c r="DY109" s="727"/>
      <c r="DZ109" s="727"/>
      <c r="EA109" s="727"/>
      <c r="EB109" s="727"/>
      <c r="EC109" s="727"/>
      <c r="ED109" s="727"/>
      <c r="EE109" s="727"/>
      <c r="EF109" s="727"/>
    </row>
    <row r="110" spans="1:136" s="355" customFormat="1" ht="16.5" customHeight="1" x14ac:dyDescent="0.2">
      <c r="A110" s="200">
        <v>7294</v>
      </c>
      <c r="B110" s="346" t="s">
        <v>163</v>
      </c>
      <c r="C110" s="184" t="s">
        <v>394</v>
      </c>
      <c r="D110" s="832" t="s">
        <v>455</v>
      </c>
      <c r="E110" s="884">
        <f t="shared" si="24"/>
        <v>22650</v>
      </c>
      <c r="F110" s="347">
        <v>22200</v>
      </c>
      <c r="G110" s="347">
        <v>250</v>
      </c>
      <c r="H110" s="348">
        <v>200</v>
      </c>
      <c r="I110" s="349">
        <v>222</v>
      </c>
      <c r="J110" s="1050">
        <v>5000</v>
      </c>
      <c r="K110" s="233">
        <v>3500</v>
      </c>
      <c r="L110" s="350">
        <v>204</v>
      </c>
      <c r="M110" s="784">
        <f t="shared" si="21"/>
        <v>5.8285714285714292</v>
      </c>
      <c r="N110" s="803"/>
      <c r="O110" s="351"/>
      <c r="P110" s="352"/>
      <c r="Q110" s="353"/>
      <c r="R110" s="196" t="s">
        <v>456</v>
      </c>
      <c r="S110" s="379"/>
      <c r="T110" s="379"/>
      <c r="U110" s="379"/>
      <c r="V110" s="379"/>
      <c r="W110" s="379"/>
      <c r="X110" s="379"/>
      <c r="Y110" s="379"/>
      <c r="Z110" s="379"/>
      <c r="AA110" s="379"/>
      <c r="AB110" s="379"/>
      <c r="AC110" s="379"/>
      <c r="AD110" s="379"/>
      <c r="AE110" s="379"/>
      <c r="AF110" s="379"/>
      <c r="AG110" s="379"/>
      <c r="AH110" s="379"/>
      <c r="AI110" s="379"/>
      <c r="AJ110" s="379"/>
      <c r="AK110" s="379"/>
      <c r="AL110" s="379"/>
      <c r="AM110" s="379"/>
      <c r="AN110" s="379"/>
      <c r="AO110" s="379"/>
      <c r="AP110" s="379"/>
      <c r="AQ110" s="379"/>
      <c r="AR110" s="379"/>
      <c r="AS110" s="379"/>
      <c r="AT110" s="379"/>
      <c r="AU110" s="379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379"/>
      <c r="BG110" s="379"/>
      <c r="BH110" s="379"/>
      <c r="BI110" s="379"/>
      <c r="BJ110" s="379"/>
      <c r="BK110" s="379"/>
      <c r="BL110" s="379"/>
      <c r="BM110" s="379"/>
      <c r="BN110" s="379"/>
      <c r="BO110" s="379"/>
      <c r="BP110" s="379"/>
      <c r="BQ110" s="379"/>
      <c r="BR110" s="379"/>
      <c r="BS110" s="379"/>
      <c r="BT110" s="379"/>
      <c r="BU110" s="379"/>
      <c r="BV110" s="379"/>
      <c r="BW110" s="379"/>
      <c r="BX110" s="379"/>
      <c r="BY110" s="379"/>
      <c r="BZ110" s="379"/>
      <c r="CA110" s="379"/>
      <c r="CB110" s="379"/>
      <c r="CC110" s="379"/>
      <c r="CD110" s="379"/>
      <c r="CE110" s="379"/>
      <c r="CF110" s="379"/>
      <c r="CG110" s="379"/>
      <c r="CH110" s="379"/>
      <c r="CI110" s="379"/>
      <c r="CJ110" s="379"/>
      <c r="CK110" s="379"/>
      <c r="CL110" s="379"/>
      <c r="CM110" s="379"/>
      <c r="CN110" s="379"/>
      <c r="CO110" s="379"/>
      <c r="CP110" s="379"/>
      <c r="CQ110" s="379"/>
      <c r="CR110" s="379"/>
      <c r="CS110" s="379"/>
      <c r="CT110" s="379"/>
      <c r="CU110" s="379"/>
      <c r="CV110" s="379"/>
      <c r="CW110" s="379"/>
      <c r="CX110" s="379"/>
      <c r="CY110" s="379"/>
      <c r="CZ110" s="379"/>
      <c r="DA110" s="379"/>
      <c r="DB110" s="379"/>
      <c r="DC110" s="379"/>
      <c r="DD110" s="379"/>
      <c r="DE110" s="379"/>
      <c r="DF110" s="379"/>
      <c r="DG110" s="379"/>
      <c r="DH110" s="379"/>
      <c r="DI110" s="379"/>
      <c r="DJ110" s="379"/>
      <c r="DK110" s="379"/>
      <c r="DL110" s="379"/>
      <c r="DM110" s="379"/>
      <c r="DN110" s="379"/>
      <c r="DO110" s="379"/>
      <c r="DP110" s="379"/>
      <c r="DQ110" s="379"/>
      <c r="DR110" s="379"/>
      <c r="DS110" s="379"/>
      <c r="DT110" s="379"/>
      <c r="DU110" s="379"/>
      <c r="DV110" s="379"/>
      <c r="DW110" s="379"/>
      <c r="DX110" s="379"/>
      <c r="DY110" s="379"/>
      <c r="DZ110" s="379"/>
      <c r="EA110" s="379"/>
      <c r="EB110" s="379"/>
      <c r="EC110" s="379"/>
      <c r="ED110" s="379"/>
      <c r="EE110" s="379"/>
      <c r="EF110" s="379"/>
    </row>
    <row r="111" spans="1:136" s="357" customFormat="1" ht="16.5" customHeight="1" x14ac:dyDescent="0.2">
      <c r="A111" s="200">
        <v>7325</v>
      </c>
      <c r="B111" s="346" t="s">
        <v>107</v>
      </c>
      <c r="C111" s="184" t="s">
        <v>354</v>
      </c>
      <c r="D111" s="761" t="s">
        <v>457</v>
      </c>
      <c r="E111" s="884">
        <f t="shared" si="24"/>
        <v>35700</v>
      </c>
      <c r="F111" s="347">
        <v>35000</v>
      </c>
      <c r="G111" s="347">
        <v>600</v>
      </c>
      <c r="H111" s="348">
        <v>100</v>
      </c>
      <c r="I111" s="349">
        <v>35000</v>
      </c>
      <c r="J111" s="1050">
        <v>0</v>
      </c>
      <c r="K111" s="233">
        <v>12012</v>
      </c>
      <c r="L111" s="350">
        <v>11991</v>
      </c>
      <c r="M111" s="442">
        <f t="shared" si="21"/>
        <v>99.825174825174827</v>
      </c>
      <c r="N111" s="803" t="s">
        <v>169</v>
      </c>
      <c r="O111" s="351" t="s">
        <v>458</v>
      </c>
      <c r="P111" s="352" t="s">
        <v>459</v>
      </c>
      <c r="Q111" s="353" t="s">
        <v>151</v>
      </c>
      <c r="R111" s="354" t="s">
        <v>460</v>
      </c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6"/>
      <c r="AM111" s="356"/>
      <c r="AN111" s="356"/>
      <c r="AO111" s="356"/>
      <c r="AP111" s="356"/>
      <c r="AQ111" s="356"/>
      <c r="AR111" s="356"/>
      <c r="AS111" s="356"/>
      <c r="AT111" s="356"/>
      <c r="AU111" s="356"/>
      <c r="AV111" s="356"/>
      <c r="AW111" s="356"/>
      <c r="AX111" s="356"/>
      <c r="AY111" s="356"/>
      <c r="AZ111" s="356"/>
      <c r="BA111" s="356"/>
      <c r="BB111" s="356"/>
      <c r="BC111" s="356"/>
      <c r="BD111" s="356"/>
      <c r="BE111" s="356"/>
      <c r="BF111" s="356"/>
      <c r="BG111" s="356"/>
      <c r="BH111" s="356"/>
      <c r="BI111" s="356"/>
      <c r="BJ111" s="356"/>
      <c r="BK111" s="356"/>
      <c r="BL111" s="356"/>
      <c r="BM111" s="356"/>
      <c r="BN111" s="356"/>
      <c r="BO111" s="356"/>
      <c r="BP111" s="356"/>
      <c r="BQ111" s="356"/>
      <c r="BR111" s="356"/>
      <c r="BS111" s="356"/>
      <c r="BT111" s="356"/>
      <c r="BU111" s="356"/>
      <c r="BV111" s="356"/>
      <c r="BW111" s="356"/>
      <c r="BX111" s="356"/>
      <c r="BY111" s="356"/>
      <c r="BZ111" s="356"/>
      <c r="CA111" s="356"/>
      <c r="CB111" s="356"/>
      <c r="CC111" s="356"/>
      <c r="CD111" s="356"/>
      <c r="CE111" s="356"/>
      <c r="CF111" s="356"/>
      <c r="CG111" s="356"/>
      <c r="CH111" s="356"/>
      <c r="CI111" s="356"/>
      <c r="CJ111" s="356"/>
      <c r="CK111" s="356"/>
      <c r="CL111" s="356"/>
      <c r="CM111" s="356"/>
      <c r="CN111" s="356"/>
      <c r="CO111" s="356"/>
      <c r="CP111" s="356"/>
      <c r="CQ111" s="356"/>
      <c r="CR111" s="356"/>
      <c r="CS111" s="356"/>
      <c r="CT111" s="356"/>
      <c r="CU111" s="356"/>
      <c r="CV111" s="356"/>
      <c r="CW111" s="356"/>
      <c r="CX111" s="356"/>
      <c r="CY111" s="356"/>
      <c r="CZ111" s="356"/>
      <c r="DA111" s="356"/>
      <c r="DB111" s="356"/>
      <c r="DC111" s="356"/>
      <c r="DD111" s="356"/>
      <c r="DE111" s="356"/>
      <c r="DF111" s="356"/>
      <c r="DG111" s="356"/>
      <c r="DH111" s="356"/>
      <c r="DI111" s="356"/>
      <c r="DJ111" s="356"/>
      <c r="DK111" s="356"/>
      <c r="DL111" s="356"/>
      <c r="DM111" s="356"/>
      <c r="DN111" s="356"/>
      <c r="DO111" s="356"/>
      <c r="DP111" s="356"/>
      <c r="DQ111" s="356"/>
      <c r="DR111" s="356"/>
      <c r="DS111" s="356"/>
      <c r="DT111" s="356"/>
      <c r="DU111" s="356"/>
      <c r="DV111" s="356"/>
      <c r="DW111" s="356"/>
      <c r="DX111" s="356"/>
      <c r="DY111" s="356"/>
      <c r="DZ111" s="356"/>
      <c r="EA111" s="356"/>
      <c r="EB111" s="356"/>
      <c r="EC111" s="356"/>
      <c r="ED111" s="356"/>
      <c r="EE111" s="356"/>
      <c r="EF111" s="356"/>
    </row>
    <row r="112" spans="1:136" s="357" customFormat="1" ht="16.5" customHeight="1" thickBot="1" x14ac:dyDescent="0.25">
      <c r="A112" s="200">
        <v>7327</v>
      </c>
      <c r="B112" s="346" t="s">
        <v>328</v>
      </c>
      <c r="C112" s="184" t="s">
        <v>354</v>
      </c>
      <c r="D112" s="761" t="s">
        <v>461</v>
      </c>
      <c r="E112" s="884">
        <f t="shared" si="24"/>
        <v>1060</v>
      </c>
      <c r="F112" s="347">
        <v>1000</v>
      </c>
      <c r="G112" s="347">
        <v>50</v>
      </c>
      <c r="H112" s="348">
        <v>10</v>
      </c>
      <c r="I112" s="349">
        <v>1000</v>
      </c>
      <c r="J112" s="1063">
        <v>0</v>
      </c>
      <c r="K112" s="885">
        <v>1000</v>
      </c>
      <c r="L112" s="886">
        <v>995</v>
      </c>
      <c r="M112" s="784">
        <f t="shared" si="21"/>
        <v>99.5</v>
      </c>
      <c r="N112" s="803" t="s">
        <v>169</v>
      </c>
      <c r="O112" s="351" t="s">
        <v>458</v>
      </c>
      <c r="P112" s="352" t="s">
        <v>462</v>
      </c>
      <c r="Q112" s="353" t="s">
        <v>198</v>
      </c>
      <c r="R112" s="782" t="s">
        <v>243</v>
      </c>
      <c r="S112" s="356"/>
      <c r="T112" s="356"/>
      <c r="U112" s="356"/>
      <c r="V112" s="356"/>
      <c r="W112" s="356"/>
      <c r="X112" s="356"/>
      <c r="Y112" s="356"/>
      <c r="Z112" s="356"/>
      <c r="AA112" s="356"/>
      <c r="AB112" s="356"/>
      <c r="AC112" s="356"/>
      <c r="AD112" s="356"/>
      <c r="AE112" s="356"/>
      <c r="AF112" s="356"/>
      <c r="AG112" s="356"/>
      <c r="AH112" s="356"/>
      <c r="AI112" s="356"/>
      <c r="AJ112" s="356"/>
      <c r="AK112" s="356"/>
      <c r="AL112" s="356"/>
      <c r="AM112" s="356"/>
      <c r="AN112" s="356"/>
      <c r="AO112" s="356"/>
      <c r="AP112" s="356"/>
      <c r="AQ112" s="356"/>
      <c r="AR112" s="356"/>
      <c r="AS112" s="356"/>
      <c r="AT112" s="356"/>
      <c r="AU112" s="356"/>
      <c r="AV112" s="356"/>
      <c r="AW112" s="356"/>
      <c r="AX112" s="356"/>
      <c r="AY112" s="356"/>
      <c r="AZ112" s="356"/>
      <c r="BA112" s="356"/>
      <c r="BB112" s="356"/>
      <c r="BC112" s="356"/>
      <c r="BD112" s="356"/>
      <c r="BE112" s="356"/>
      <c r="BF112" s="356"/>
      <c r="BG112" s="356"/>
      <c r="BH112" s="356"/>
      <c r="BI112" s="356"/>
      <c r="BJ112" s="356"/>
      <c r="BK112" s="356"/>
      <c r="BL112" s="356"/>
      <c r="BM112" s="356"/>
      <c r="BN112" s="356"/>
      <c r="BO112" s="356"/>
      <c r="BP112" s="356"/>
      <c r="BQ112" s="356"/>
      <c r="BR112" s="356"/>
      <c r="BS112" s="356"/>
      <c r="BT112" s="356"/>
      <c r="BU112" s="356"/>
      <c r="BV112" s="356"/>
      <c r="BW112" s="356"/>
      <c r="BX112" s="356"/>
      <c r="BY112" s="356"/>
      <c r="BZ112" s="356"/>
      <c r="CA112" s="356"/>
      <c r="CB112" s="356"/>
      <c r="CC112" s="356"/>
      <c r="CD112" s="356"/>
      <c r="CE112" s="356"/>
      <c r="CF112" s="356"/>
      <c r="CG112" s="356"/>
      <c r="CH112" s="356"/>
      <c r="CI112" s="356"/>
      <c r="CJ112" s="356"/>
      <c r="CK112" s="356"/>
      <c r="CL112" s="356"/>
      <c r="CM112" s="356"/>
      <c r="CN112" s="356"/>
      <c r="CO112" s="356"/>
      <c r="CP112" s="356"/>
      <c r="CQ112" s="356"/>
      <c r="CR112" s="356"/>
      <c r="CS112" s="356"/>
      <c r="CT112" s="356"/>
      <c r="CU112" s="356"/>
      <c r="CV112" s="356"/>
      <c r="CW112" s="356"/>
      <c r="CX112" s="356"/>
      <c r="CY112" s="356"/>
      <c r="CZ112" s="356"/>
      <c r="DA112" s="356"/>
      <c r="DB112" s="356"/>
      <c r="DC112" s="356"/>
      <c r="DD112" s="356"/>
      <c r="DE112" s="356"/>
      <c r="DF112" s="356"/>
      <c r="DG112" s="356"/>
      <c r="DH112" s="356"/>
      <c r="DI112" s="356"/>
      <c r="DJ112" s="356"/>
      <c r="DK112" s="356"/>
      <c r="DL112" s="356"/>
      <c r="DM112" s="356"/>
      <c r="DN112" s="356"/>
      <c r="DO112" s="356"/>
      <c r="DP112" s="356"/>
      <c r="DQ112" s="356"/>
      <c r="DR112" s="356"/>
      <c r="DS112" s="356"/>
      <c r="DT112" s="356"/>
      <c r="DU112" s="356"/>
      <c r="DV112" s="356"/>
      <c r="DW112" s="356"/>
      <c r="DX112" s="356"/>
      <c r="DY112" s="356"/>
      <c r="DZ112" s="356"/>
      <c r="EA112" s="356"/>
      <c r="EB112" s="356"/>
      <c r="EC112" s="356"/>
      <c r="ED112" s="356"/>
      <c r="EE112" s="356"/>
      <c r="EF112" s="356"/>
    </row>
    <row r="113" spans="1:136" s="181" customFormat="1" ht="17.100000000000001" customHeight="1" x14ac:dyDescent="0.2">
      <c r="A113" s="1157" t="s">
        <v>19</v>
      </c>
      <c r="B113" s="1158"/>
      <c r="C113" s="1158"/>
      <c r="D113" s="1162"/>
      <c r="E113" s="380"/>
      <c r="F113" s="381"/>
      <c r="G113" s="381"/>
      <c r="H113" s="382"/>
      <c r="I113" s="383"/>
      <c r="J113" s="1064"/>
      <c r="K113" s="384"/>
      <c r="L113" s="385"/>
      <c r="M113" s="386"/>
      <c r="N113" s="805"/>
      <c r="O113" s="387"/>
      <c r="P113" s="387"/>
      <c r="Q113" s="388"/>
      <c r="R113" s="389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</row>
    <row r="114" spans="1:136" s="181" customFormat="1" ht="17.100000000000001" customHeight="1" thickBot="1" x14ac:dyDescent="0.25">
      <c r="A114" s="390" t="s">
        <v>20</v>
      </c>
      <c r="B114" s="391"/>
      <c r="C114" s="391"/>
      <c r="D114" s="392"/>
      <c r="E114" s="302">
        <f t="shared" ref="E114:K114" si="26">SUM(E115:E209)</f>
        <v>4304324</v>
      </c>
      <c r="F114" s="303">
        <f t="shared" si="26"/>
        <v>3987667</v>
      </c>
      <c r="G114" s="303">
        <f t="shared" si="26"/>
        <v>234094</v>
      </c>
      <c r="H114" s="304">
        <f t="shared" si="26"/>
        <v>82563</v>
      </c>
      <c r="I114" s="305">
        <f t="shared" si="26"/>
        <v>1089755</v>
      </c>
      <c r="J114" s="762">
        <f t="shared" si="26"/>
        <v>438827</v>
      </c>
      <c r="K114" s="303">
        <f t="shared" si="26"/>
        <v>311176</v>
      </c>
      <c r="L114" s="393">
        <f>SUM(L115:L209)</f>
        <v>266562</v>
      </c>
      <c r="M114" s="306">
        <f>(L114/K114)*100</f>
        <v>85.662776049566801</v>
      </c>
      <c r="N114" s="800"/>
      <c r="O114" s="394"/>
      <c r="P114" s="394"/>
      <c r="Q114" s="308"/>
      <c r="R114" s="309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  <c r="BC114" s="121"/>
      <c r="BD114" s="121"/>
      <c r="BE114" s="121"/>
      <c r="BF114" s="121"/>
      <c r="BG114" s="121"/>
      <c r="BH114" s="121"/>
      <c r="BI114" s="121"/>
      <c r="BJ114" s="121"/>
      <c r="BK114" s="121"/>
      <c r="BL114" s="121"/>
      <c r="BM114" s="121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</row>
    <row r="115" spans="1:136" s="211" customFormat="1" ht="15.75" customHeight="1" x14ac:dyDescent="0.2">
      <c r="A115" s="287">
        <v>1004</v>
      </c>
      <c r="B115" s="224" t="s">
        <v>135</v>
      </c>
      <c r="C115" s="239" t="s">
        <v>354</v>
      </c>
      <c r="D115" s="395" t="s">
        <v>361</v>
      </c>
      <c r="E115" s="226">
        <f t="shared" ref="E115:E178" si="27">SUM(F115:H115)</f>
        <v>24080</v>
      </c>
      <c r="F115" s="216">
        <v>19000</v>
      </c>
      <c r="G115" s="216">
        <v>4080</v>
      </c>
      <c r="H115" s="192">
        <v>1000</v>
      </c>
      <c r="I115" s="218">
        <v>4160</v>
      </c>
      <c r="J115" s="1060">
        <v>200</v>
      </c>
      <c r="K115" s="311">
        <v>100</v>
      </c>
      <c r="L115" s="209">
        <v>0</v>
      </c>
      <c r="M115" s="442">
        <f t="shared" ref="M115" si="28">(L115/K115)*100</f>
        <v>0</v>
      </c>
      <c r="N115" s="798" t="s">
        <v>362</v>
      </c>
      <c r="O115" s="288" t="s">
        <v>363</v>
      </c>
      <c r="P115" s="220"/>
      <c r="Q115" s="221"/>
      <c r="R115" s="222" t="s">
        <v>364</v>
      </c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21"/>
      <c r="BS115" s="121"/>
      <c r="BT115" s="121"/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1"/>
      <c r="CI115" s="121"/>
      <c r="CJ115" s="121"/>
      <c r="CK115" s="121"/>
      <c r="CL115" s="121"/>
      <c r="CM115" s="121"/>
      <c r="CN115" s="121"/>
      <c r="CO115" s="121"/>
      <c r="CP115" s="121"/>
      <c r="CQ115" s="121"/>
      <c r="CR115" s="121"/>
      <c r="CS115" s="121"/>
      <c r="CT115" s="121"/>
      <c r="CU115" s="121"/>
      <c r="CV115" s="121"/>
      <c r="CW115" s="121"/>
      <c r="CX115" s="121"/>
      <c r="CY115" s="121"/>
      <c r="CZ115" s="121"/>
      <c r="DA115" s="121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</row>
    <row r="116" spans="1:136" s="258" customFormat="1" ht="39.75" customHeight="1" x14ac:dyDescent="0.2">
      <c r="A116" s="358">
        <v>3120</v>
      </c>
      <c r="B116" s="295" t="s">
        <v>107</v>
      </c>
      <c r="C116" s="281" t="s">
        <v>378</v>
      </c>
      <c r="D116" s="890" t="s">
        <v>463</v>
      </c>
      <c r="E116" s="415">
        <f t="shared" si="27"/>
        <v>32133</v>
      </c>
      <c r="F116" s="360">
        <v>27149</v>
      </c>
      <c r="G116" s="454">
        <v>4684</v>
      </c>
      <c r="H116" s="361">
        <v>300</v>
      </c>
      <c r="I116" s="455">
        <v>32103</v>
      </c>
      <c r="J116" s="1052">
        <v>25620</v>
      </c>
      <c r="K116" s="745">
        <v>14620</v>
      </c>
      <c r="L116" s="456">
        <v>14153</v>
      </c>
      <c r="M116" s="733">
        <v>0</v>
      </c>
      <c r="N116" s="810" t="s">
        <v>119</v>
      </c>
      <c r="O116" s="364" t="s">
        <v>119</v>
      </c>
      <c r="P116" s="457" t="s">
        <v>121</v>
      </c>
      <c r="Q116" s="891" t="s">
        <v>464</v>
      </c>
      <c r="R116" s="271" t="s">
        <v>465</v>
      </c>
    </row>
    <row r="117" spans="1:136" s="211" customFormat="1" ht="17.25" customHeight="1" x14ac:dyDescent="0.2">
      <c r="A117" s="287">
        <v>7032</v>
      </c>
      <c r="B117" s="224" t="s">
        <v>328</v>
      </c>
      <c r="C117" s="239" t="s">
        <v>354</v>
      </c>
      <c r="D117" s="403" t="s">
        <v>466</v>
      </c>
      <c r="E117" s="226">
        <f t="shared" si="27"/>
        <v>81492</v>
      </c>
      <c r="F117" s="216">
        <v>77201</v>
      </c>
      <c r="G117" s="216">
        <v>3111</v>
      </c>
      <c r="H117" s="192">
        <v>1180</v>
      </c>
      <c r="I117" s="218">
        <v>81492</v>
      </c>
      <c r="J117" s="1049">
        <v>30000</v>
      </c>
      <c r="K117" s="219">
        <v>39110</v>
      </c>
      <c r="L117" s="209">
        <v>39098</v>
      </c>
      <c r="M117" s="442">
        <f t="shared" ref="M117:M172" si="29">(L117/K117)*100</f>
        <v>99.969317310150856</v>
      </c>
      <c r="N117" s="830" t="s">
        <v>467</v>
      </c>
      <c r="O117" s="288" t="s">
        <v>376</v>
      </c>
      <c r="P117" s="220" t="s">
        <v>197</v>
      </c>
      <c r="Q117" s="221" t="s">
        <v>232</v>
      </c>
      <c r="R117" s="312" t="s">
        <v>460</v>
      </c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121"/>
      <c r="CO117" s="121"/>
      <c r="CP117" s="121"/>
      <c r="CQ117" s="121"/>
      <c r="CR117" s="121"/>
      <c r="CS117" s="121"/>
      <c r="CT117" s="121"/>
      <c r="CU117" s="121"/>
      <c r="CV117" s="121"/>
      <c r="CW117" s="121"/>
      <c r="CX117" s="121"/>
      <c r="CY117" s="121"/>
      <c r="CZ117" s="121"/>
      <c r="DA117" s="121"/>
      <c r="DB117" s="121"/>
      <c r="DC117" s="121"/>
      <c r="DD117" s="121"/>
      <c r="DE117" s="121"/>
      <c r="DF117" s="121"/>
      <c r="DG117" s="121"/>
      <c r="DH117" s="121"/>
      <c r="DI117" s="121"/>
      <c r="DJ117" s="121"/>
      <c r="DK117" s="121"/>
      <c r="DL117" s="121"/>
      <c r="DM117" s="121"/>
      <c r="DN117" s="121"/>
      <c r="DO117" s="121"/>
      <c r="DP117" s="121"/>
      <c r="DQ117" s="121"/>
      <c r="DR117" s="121"/>
      <c r="DS117" s="121"/>
      <c r="DT117" s="121"/>
      <c r="DU117" s="121"/>
      <c r="DV117" s="121"/>
      <c r="DW117" s="121"/>
      <c r="DX117" s="121"/>
      <c r="DY117" s="121"/>
      <c r="DZ117" s="121"/>
      <c r="EA117" s="121"/>
      <c r="EB117" s="121"/>
      <c r="EC117" s="121"/>
      <c r="ED117" s="121"/>
      <c r="EE117" s="121"/>
      <c r="EF117" s="121"/>
    </row>
    <row r="118" spans="1:136" s="198" customFormat="1" ht="16.5" customHeight="1" x14ac:dyDescent="0.2">
      <c r="A118" s="285">
        <v>7039</v>
      </c>
      <c r="B118" s="201" t="s">
        <v>468</v>
      </c>
      <c r="C118" s="184" t="s">
        <v>365</v>
      </c>
      <c r="D118" s="726" t="s">
        <v>469</v>
      </c>
      <c r="E118" s="208">
        <f t="shared" si="27"/>
        <v>156561</v>
      </c>
      <c r="F118" s="187">
        <v>151830</v>
      </c>
      <c r="G118" s="187">
        <v>2059</v>
      </c>
      <c r="H118" s="188">
        <v>2672</v>
      </c>
      <c r="I118" s="189">
        <v>53000</v>
      </c>
      <c r="J118" s="1049">
        <v>36651</v>
      </c>
      <c r="K118" s="219">
        <v>24400</v>
      </c>
      <c r="L118" s="205">
        <v>18476</v>
      </c>
      <c r="M118" s="784">
        <f t="shared" si="29"/>
        <v>75.721311475409834</v>
      </c>
      <c r="N118" s="660" t="s">
        <v>470</v>
      </c>
      <c r="O118" s="194" t="s">
        <v>471</v>
      </c>
      <c r="P118" s="194" t="s">
        <v>472</v>
      </c>
      <c r="Q118" s="195" t="s">
        <v>151</v>
      </c>
      <c r="R118" s="354" t="s">
        <v>460</v>
      </c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1"/>
      <c r="CH118" s="121"/>
      <c r="CI118" s="121"/>
      <c r="CJ118" s="121"/>
      <c r="CK118" s="121"/>
      <c r="CL118" s="121"/>
      <c r="CM118" s="121"/>
      <c r="CN118" s="121"/>
      <c r="CO118" s="121"/>
      <c r="CP118" s="121"/>
      <c r="CQ118" s="121"/>
      <c r="CR118" s="121"/>
      <c r="CS118" s="121"/>
      <c r="CT118" s="121"/>
      <c r="CU118" s="121"/>
      <c r="CV118" s="121"/>
      <c r="CW118" s="121"/>
      <c r="CX118" s="121"/>
      <c r="CY118" s="121"/>
      <c r="CZ118" s="121"/>
      <c r="DA118" s="121"/>
      <c r="DB118" s="121"/>
      <c r="DC118" s="121"/>
      <c r="DD118" s="121"/>
      <c r="DE118" s="121"/>
      <c r="DF118" s="121"/>
      <c r="DG118" s="121"/>
      <c r="DH118" s="121"/>
      <c r="DI118" s="121"/>
      <c r="DJ118" s="121"/>
      <c r="DK118" s="121"/>
      <c r="DL118" s="121"/>
      <c r="DM118" s="121"/>
      <c r="DN118" s="121"/>
      <c r="DO118" s="121"/>
      <c r="DP118" s="121"/>
      <c r="DQ118" s="121"/>
      <c r="DR118" s="121"/>
      <c r="DS118" s="121"/>
      <c r="DT118" s="121"/>
      <c r="DU118" s="121"/>
      <c r="DV118" s="121"/>
      <c r="DW118" s="121"/>
      <c r="DX118" s="121"/>
      <c r="DY118" s="121"/>
      <c r="DZ118" s="121"/>
      <c r="EA118" s="121"/>
      <c r="EB118" s="121"/>
      <c r="EC118" s="121"/>
      <c r="ED118" s="121"/>
      <c r="EE118" s="121"/>
      <c r="EF118" s="121"/>
    </row>
    <row r="119" spans="1:136" s="206" customFormat="1" ht="16.5" customHeight="1" x14ac:dyDescent="0.2">
      <c r="A119" s="287">
        <v>7040</v>
      </c>
      <c r="B119" s="224" t="s">
        <v>227</v>
      </c>
      <c r="C119" s="225" t="s">
        <v>365</v>
      </c>
      <c r="D119" s="892" t="s">
        <v>473</v>
      </c>
      <c r="E119" s="186">
        <f t="shared" si="27"/>
        <v>352332</v>
      </c>
      <c r="F119" s="216">
        <v>338159</v>
      </c>
      <c r="G119" s="216">
        <v>4256</v>
      </c>
      <c r="H119" s="192">
        <v>9917</v>
      </c>
      <c r="I119" s="218">
        <v>32980</v>
      </c>
      <c r="J119" s="1049">
        <v>240</v>
      </c>
      <c r="K119" s="219">
        <v>0</v>
      </c>
      <c r="L119" s="209">
        <v>0</v>
      </c>
      <c r="M119" s="787" t="s">
        <v>17</v>
      </c>
      <c r="N119" s="663" t="s">
        <v>474</v>
      </c>
      <c r="O119" s="220" t="s">
        <v>475</v>
      </c>
      <c r="P119" s="220" t="s">
        <v>476</v>
      </c>
      <c r="Q119" s="221" t="s">
        <v>477</v>
      </c>
      <c r="R119" s="312" t="s">
        <v>478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8"/>
      <c r="BU119" s="228"/>
      <c r="BV119" s="228"/>
      <c r="BW119" s="228"/>
      <c r="BX119" s="228"/>
      <c r="BY119" s="228"/>
      <c r="BZ119" s="228"/>
      <c r="CA119" s="228"/>
      <c r="CB119" s="228"/>
      <c r="CC119" s="228"/>
      <c r="CD119" s="228"/>
      <c r="CE119" s="228"/>
      <c r="CF119" s="228"/>
      <c r="CG119" s="228"/>
      <c r="CH119" s="228"/>
      <c r="CI119" s="228"/>
      <c r="CJ119" s="228"/>
      <c r="CK119" s="228"/>
      <c r="CL119" s="228"/>
      <c r="CM119" s="228"/>
      <c r="CN119" s="228"/>
      <c r="CO119" s="228"/>
      <c r="CP119" s="228"/>
      <c r="CQ119" s="228"/>
      <c r="CR119" s="228"/>
      <c r="CS119" s="228"/>
      <c r="CT119" s="228"/>
      <c r="CU119" s="228"/>
      <c r="CV119" s="228"/>
      <c r="CW119" s="228"/>
      <c r="CX119" s="228"/>
      <c r="CY119" s="228"/>
      <c r="CZ119" s="228"/>
      <c r="DA119" s="228"/>
      <c r="DB119" s="228"/>
      <c r="DC119" s="228"/>
      <c r="DD119" s="228"/>
      <c r="DE119" s="228"/>
      <c r="DF119" s="228"/>
      <c r="DG119" s="228"/>
      <c r="DH119" s="228"/>
      <c r="DI119" s="228"/>
      <c r="DJ119" s="228"/>
      <c r="DK119" s="228"/>
      <c r="DL119" s="228"/>
      <c r="DM119" s="228"/>
      <c r="DN119" s="228"/>
      <c r="DO119" s="228"/>
      <c r="DP119" s="228"/>
      <c r="DQ119" s="228"/>
      <c r="DR119" s="228"/>
      <c r="DS119" s="228"/>
      <c r="DT119" s="228"/>
      <c r="DU119" s="228"/>
      <c r="DV119" s="228"/>
      <c r="DW119" s="228"/>
      <c r="DX119" s="228"/>
      <c r="DY119" s="228"/>
      <c r="DZ119" s="228"/>
      <c r="EA119" s="228"/>
      <c r="EB119" s="228"/>
      <c r="EC119" s="228"/>
      <c r="ED119" s="228"/>
      <c r="EE119" s="228"/>
      <c r="EF119" s="228"/>
    </row>
    <row r="120" spans="1:136" s="206" customFormat="1" ht="16.5" customHeight="1" x14ac:dyDescent="0.2">
      <c r="A120" s="285">
        <v>7049</v>
      </c>
      <c r="B120" s="201" t="s">
        <v>227</v>
      </c>
      <c r="C120" s="214" t="s">
        <v>354</v>
      </c>
      <c r="D120" s="725" t="s">
        <v>479</v>
      </c>
      <c r="E120" s="203">
        <f t="shared" si="27"/>
        <v>34655</v>
      </c>
      <c r="F120" s="187">
        <v>29000</v>
      </c>
      <c r="G120" s="187">
        <v>5529</v>
      </c>
      <c r="H120" s="188">
        <v>126</v>
      </c>
      <c r="I120" s="893">
        <v>34655</v>
      </c>
      <c r="J120" s="1050">
        <v>18000</v>
      </c>
      <c r="K120" s="233">
        <v>13000</v>
      </c>
      <c r="L120" s="205">
        <v>9517</v>
      </c>
      <c r="M120" s="784">
        <f t="shared" si="29"/>
        <v>73.207692307692312</v>
      </c>
      <c r="N120" s="798" t="s">
        <v>334</v>
      </c>
      <c r="O120" s="296" t="s">
        <v>376</v>
      </c>
      <c r="P120" s="194" t="s">
        <v>480</v>
      </c>
      <c r="Q120" s="195" t="s">
        <v>105</v>
      </c>
      <c r="R120" s="440" t="s">
        <v>460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  <c r="BO120" s="228"/>
      <c r="BP120" s="228"/>
      <c r="BQ120" s="228"/>
      <c r="BR120" s="228"/>
      <c r="BS120" s="228"/>
      <c r="BT120" s="228"/>
      <c r="BU120" s="228"/>
      <c r="BV120" s="228"/>
      <c r="BW120" s="228"/>
      <c r="BX120" s="228"/>
      <c r="BY120" s="228"/>
      <c r="BZ120" s="228"/>
      <c r="CA120" s="228"/>
      <c r="CB120" s="228"/>
      <c r="CC120" s="228"/>
      <c r="CD120" s="228"/>
      <c r="CE120" s="228"/>
      <c r="CF120" s="228"/>
      <c r="CG120" s="228"/>
      <c r="CH120" s="228"/>
      <c r="CI120" s="228"/>
      <c r="CJ120" s="228"/>
      <c r="CK120" s="228"/>
      <c r="CL120" s="228"/>
      <c r="CM120" s="228"/>
      <c r="CN120" s="228"/>
      <c r="CO120" s="228"/>
      <c r="CP120" s="228"/>
      <c r="CQ120" s="228"/>
      <c r="CR120" s="228"/>
      <c r="CS120" s="228"/>
      <c r="CT120" s="228"/>
      <c r="CU120" s="228"/>
      <c r="CV120" s="228"/>
      <c r="CW120" s="228"/>
      <c r="CX120" s="228"/>
      <c r="CY120" s="228"/>
      <c r="CZ120" s="228"/>
      <c r="DA120" s="228"/>
      <c r="DB120" s="228"/>
      <c r="DC120" s="228"/>
      <c r="DD120" s="228"/>
      <c r="DE120" s="228"/>
      <c r="DF120" s="228"/>
      <c r="DG120" s="228"/>
      <c r="DH120" s="228"/>
      <c r="DI120" s="228"/>
      <c r="DJ120" s="228"/>
      <c r="DK120" s="228"/>
      <c r="DL120" s="228"/>
      <c r="DM120" s="228"/>
      <c r="DN120" s="228"/>
      <c r="DO120" s="228"/>
      <c r="DP120" s="228"/>
      <c r="DQ120" s="228"/>
      <c r="DR120" s="228"/>
      <c r="DS120" s="228"/>
      <c r="DT120" s="228"/>
      <c r="DU120" s="228"/>
      <c r="DV120" s="228"/>
      <c r="DW120" s="228"/>
      <c r="DX120" s="228"/>
      <c r="DY120" s="228"/>
      <c r="DZ120" s="228"/>
      <c r="EA120" s="228"/>
      <c r="EB120" s="228"/>
      <c r="EC120" s="228"/>
      <c r="ED120" s="228"/>
      <c r="EE120" s="228"/>
      <c r="EF120" s="228"/>
    </row>
    <row r="121" spans="1:136" s="197" customFormat="1" ht="17.100000000000001" customHeight="1" x14ac:dyDescent="0.2">
      <c r="A121" s="287">
        <v>7066</v>
      </c>
      <c r="B121" s="224" t="s">
        <v>481</v>
      </c>
      <c r="C121" s="239" t="s">
        <v>354</v>
      </c>
      <c r="D121" s="856" t="s">
        <v>482</v>
      </c>
      <c r="E121" s="226">
        <f t="shared" si="27"/>
        <v>4209</v>
      </c>
      <c r="F121" s="216">
        <v>3169</v>
      </c>
      <c r="G121" s="216">
        <v>387</v>
      </c>
      <c r="H121" s="192">
        <v>653</v>
      </c>
      <c r="I121" s="894">
        <v>4209</v>
      </c>
      <c r="J121" s="1049">
        <v>7000</v>
      </c>
      <c r="K121" s="219">
        <v>4000</v>
      </c>
      <c r="L121" s="209">
        <v>3518</v>
      </c>
      <c r="M121" s="442">
        <f t="shared" si="29"/>
        <v>87.949999999999989</v>
      </c>
      <c r="N121" s="830" t="s">
        <v>483</v>
      </c>
      <c r="O121" s="288" t="s">
        <v>376</v>
      </c>
      <c r="P121" s="220" t="s">
        <v>484</v>
      </c>
      <c r="Q121" s="221" t="s">
        <v>232</v>
      </c>
      <c r="R121" s="895" t="s">
        <v>243</v>
      </c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  <c r="AY121" s="244"/>
      <c r="AZ121" s="24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4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244"/>
      <c r="CJ121" s="244"/>
      <c r="CK121" s="244"/>
      <c r="CL121" s="244"/>
      <c r="CM121" s="244"/>
      <c r="CN121" s="244"/>
      <c r="CO121" s="244"/>
      <c r="CP121" s="244"/>
      <c r="CQ121" s="244"/>
      <c r="CR121" s="244"/>
      <c r="CS121" s="244"/>
      <c r="CT121" s="244"/>
      <c r="CU121" s="244"/>
      <c r="CV121" s="244"/>
      <c r="CW121" s="244"/>
      <c r="CX121" s="244"/>
      <c r="CY121" s="244"/>
      <c r="CZ121" s="244"/>
      <c r="DA121" s="244"/>
      <c r="DB121" s="244"/>
      <c r="DC121" s="244"/>
      <c r="DD121" s="244"/>
      <c r="DE121" s="244"/>
      <c r="DF121" s="244"/>
      <c r="DG121" s="244"/>
      <c r="DH121" s="244"/>
      <c r="DI121" s="244"/>
      <c r="DJ121" s="244"/>
      <c r="DK121" s="244"/>
      <c r="DL121" s="244"/>
      <c r="DM121" s="244"/>
      <c r="DN121" s="244"/>
      <c r="DO121" s="244"/>
      <c r="DP121" s="244"/>
      <c r="DQ121" s="244"/>
      <c r="DR121" s="244"/>
      <c r="DS121" s="244"/>
      <c r="DT121" s="244"/>
      <c r="DU121" s="244"/>
      <c r="DV121" s="244"/>
      <c r="DW121" s="244"/>
      <c r="DX121" s="244"/>
      <c r="DY121" s="244"/>
      <c r="DZ121" s="244"/>
      <c r="EA121" s="244"/>
      <c r="EB121" s="244"/>
      <c r="EC121" s="244"/>
      <c r="ED121" s="244"/>
      <c r="EE121" s="244"/>
      <c r="EF121" s="244"/>
    </row>
    <row r="122" spans="1:136" s="276" customFormat="1" ht="17.100000000000001" customHeight="1" x14ac:dyDescent="0.2">
      <c r="A122" s="396">
        <v>7080</v>
      </c>
      <c r="B122" s="291" t="s">
        <v>79</v>
      </c>
      <c r="C122" s="272" t="s">
        <v>365</v>
      </c>
      <c r="D122" s="397" t="s">
        <v>485</v>
      </c>
      <c r="E122" s="249">
        <f t="shared" si="27"/>
        <v>45096</v>
      </c>
      <c r="F122" s="250">
        <v>42830</v>
      </c>
      <c r="G122" s="250">
        <v>656</v>
      </c>
      <c r="H122" s="251">
        <v>1610</v>
      </c>
      <c r="I122" s="252">
        <v>2320</v>
      </c>
      <c r="J122" s="1052">
        <v>300</v>
      </c>
      <c r="K122" s="745">
        <v>0</v>
      </c>
      <c r="L122" s="398">
        <v>0</v>
      </c>
      <c r="M122" s="788" t="s">
        <v>17</v>
      </c>
      <c r="N122" s="399" t="s">
        <v>486</v>
      </c>
      <c r="O122" s="274" t="s">
        <v>487</v>
      </c>
      <c r="P122" s="274" t="s">
        <v>132</v>
      </c>
      <c r="Q122" s="275" t="s">
        <v>133</v>
      </c>
      <c r="R122" s="400" t="s">
        <v>78</v>
      </c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7"/>
      <c r="AT122" s="277"/>
      <c r="AU122" s="277"/>
      <c r="AV122" s="277"/>
      <c r="AW122" s="277"/>
      <c r="AX122" s="277"/>
      <c r="AY122" s="277"/>
      <c r="AZ122" s="277"/>
      <c r="BA122" s="277"/>
      <c r="BB122" s="277"/>
      <c r="BC122" s="277"/>
      <c r="BD122" s="277"/>
      <c r="BE122" s="277"/>
      <c r="BF122" s="277"/>
      <c r="BG122" s="277"/>
      <c r="BH122" s="277"/>
      <c r="BI122" s="277"/>
      <c r="BJ122" s="277"/>
      <c r="BK122" s="277"/>
      <c r="BL122" s="277"/>
      <c r="BM122" s="277"/>
      <c r="BN122" s="277"/>
      <c r="BO122" s="277"/>
      <c r="BP122" s="277"/>
      <c r="BQ122" s="277"/>
      <c r="BR122" s="277"/>
      <c r="BS122" s="277"/>
      <c r="BT122" s="277"/>
      <c r="BU122" s="277"/>
      <c r="BV122" s="277"/>
      <c r="BW122" s="277"/>
      <c r="BX122" s="277"/>
      <c r="BY122" s="277"/>
      <c r="BZ122" s="277"/>
      <c r="CA122" s="277"/>
      <c r="CB122" s="277"/>
      <c r="CC122" s="277"/>
      <c r="CD122" s="277"/>
      <c r="CE122" s="277"/>
      <c r="CF122" s="277"/>
      <c r="CG122" s="277"/>
      <c r="CH122" s="277"/>
      <c r="CI122" s="277"/>
      <c r="CJ122" s="277"/>
      <c r="CK122" s="277"/>
      <c r="CL122" s="277"/>
      <c r="CM122" s="277"/>
      <c r="CN122" s="277"/>
      <c r="CO122" s="277"/>
      <c r="CP122" s="277"/>
      <c r="CQ122" s="277"/>
      <c r="CR122" s="277"/>
      <c r="CS122" s="277"/>
      <c r="CT122" s="277"/>
      <c r="CU122" s="277"/>
      <c r="CV122" s="277"/>
      <c r="CW122" s="277"/>
      <c r="CX122" s="277"/>
      <c r="CY122" s="277"/>
      <c r="CZ122" s="277"/>
      <c r="DA122" s="277"/>
      <c r="DB122" s="277"/>
      <c r="DC122" s="277"/>
      <c r="DD122" s="277"/>
      <c r="DE122" s="277"/>
      <c r="DF122" s="277"/>
      <c r="DG122" s="277"/>
      <c r="DH122" s="277"/>
      <c r="DI122" s="277"/>
      <c r="DJ122" s="277"/>
      <c r="DK122" s="277"/>
      <c r="DL122" s="277"/>
      <c r="DM122" s="277"/>
      <c r="DN122" s="277"/>
      <c r="DO122" s="277"/>
      <c r="DP122" s="277"/>
      <c r="DQ122" s="277"/>
      <c r="DR122" s="277"/>
      <c r="DS122" s="277"/>
      <c r="DT122" s="277"/>
      <c r="DU122" s="277"/>
      <c r="DV122" s="277"/>
      <c r="DW122" s="277"/>
      <c r="DX122" s="277"/>
      <c r="DY122" s="277"/>
      <c r="DZ122" s="277"/>
      <c r="EA122" s="277"/>
      <c r="EB122" s="277"/>
      <c r="EC122" s="277"/>
      <c r="ED122" s="277"/>
      <c r="EE122" s="277"/>
      <c r="EF122" s="277"/>
    </row>
    <row r="123" spans="1:136" s="197" customFormat="1" ht="27.75" customHeight="1" x14ac:dyDescent="0.2">
      <c r="A123" s="287">
        <v>7081</v>
      </c>
      <c r="B123" s="224" t="s">
        <v>428</v>
      </c>
      <c r="C123" s="225" t="s">
        <v>394</v>
      </c>
      <c r="D123" s="403" t="s">
        <v>488</v>
      </c>
      <c r="E123" s="226">
        <f t="shared" si="27"/>
        <v>297300</v>
      </c>
      <c r="F123" s="216">
        <v>270000</v>
      </c>
      <c r="G123" s="216">
        <v>9900</v>
      </c>
      <c r="H123" s="192">
        <v>17400</v>
      </c>
      <c r="I123" s="218">
        <v>54679</v>
      </c>
      <c r="J123" s="1049">
        <v>6700</v>
      </c>
      <c r="K123" s="219">
        <v>4000</v>
      </c>
      <c r="L123" s="209">
        <v>3722</v>
      </c>
      <c r="M123" s="442">
        <f t="shared" si="29"/>
        <v>93.05</v>
      </c>
      <c r="N123" s="426" t="s">
        <v>335</v>
      </c>
      <c r="O123" s="340" t="s">
        <v>489</v>
      </c>
      <c r="P123" s="478" t="s">
        <v>490</v>
      </c>
      <c r="Q123" s="1044"/>
      <c r="R123" s="222" t="s">
        <v>491</v>
      </c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  <c r="BI123" s="244"/>
      <c r="BJ123" s="244"/>
      <c r="BK123" s="244"/>
      <c r="BL123" s="244"/>
      <c r="BM123" s="244"/>
      <c r="BN123" s="244"/>
      <c r="BO123" s="244"/>
      <c r="BP123" s="244"/>
      <c r="BQ123" s="244"/>
      <c r="BR123" s="244"/>
      <c r="BS123" s="244"/>
      <c r="BT123" s="244"/>
      <c r="BU123" s="244"/>
      <c r="BV123" s="244"/>
      <c r="BW123" s="244"/>
      <c r="BX123" s="244"/>
      <c r="BY123" s="244"/>
      <c r="BZ123" s="244"/>
      <c r="CA123" s="244"/>
      <c r="CB123" s="244"/>
      <c r="CC123" s="244"/>
      <c r="CD123" s="244"/>
      <c r="CE123" s="244"/>
      <c r="CF123" s="244"/>
      <c r="CG123" s="244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  <c r="DA123" s="244"/>
      <c r="DB123" s="244"/>
      <c r="DC123" s="244"/>
      <c r="DD123" s="244"/>
      <c r="DE123" s="244"/>
      <c r="DF123" s="244"/>
      <c r="DG123" s="244"/>
      <c r="DH123" s="244"/>
      <c r="DI123" s="244"/>
      <c r="DJ123" s="244"/>
      <c r="DK123" s="244"/>
      <c r="DL123" s="244"/>
      <c r="DM123" s="244"/>
      <c r="DN123" s="244"/>
      <c r="DO123" s="244"/>
      <c r="DP123" s="244"/>
      <c r="DQ123" s="244"/>
      <c r="DR123" s="244"/>
      <c r="DS123" s="244"/>
      <c r="DT123" s="244"/>
      <c r="DU123" s="244"/>
      <c r="DV123" s="244"/>
      <c r="DW123" s="244"/>
      <c r="DX123" s="244"/>
      <c r="DY123" s="244"/>
      <c r="DZ123" s="244"/>
      <c r="EA123" s="244"/>
      <c r="EB123" s="244"/>
      <c r="EC123" s="244"/>
      <c r="ED123" s="244"/>
      <c r="EE123" s="244"/>
      <c r="EF123" s="244"/>
    </row>
    <row r="124" spans="1:136" s="206" customFormat="1" ht="39" customHeight="1" x14ac:dyDescent="0.2">
      <c r="A124" s="285">
        <v>7085</v>
      </c>
      <c r="B124" s="201" t="s">
        <v>433</v>
      </c>
      <c r="C124" s="184" t="s">
        <v>139</v>
      </c>
      <c r="D124" s="773" t="s">
        <v>492</v>
      </c>
      <c r="E124" s="208">
        <f t="shared" si="27"/>
        <v>87581</v>
      </c>
      <c r="F124" s="187">
        <v>86426</v>
      </c>
      <c r="G124" s="187">
        <v>796</v>
      </c>
      <c r="H124" s="188">
        <v>359</v>
      </c>
      <c r="I124" s="189">
        <v>67581</v>
      </c>
      <c r="J124" s="1050">
        <v>36626</v>
      </c>
      <c r="K124" s="233">
        <v>23971</v>
      </c>
      <c r="L124" s="205">
        <v>23877</v>
      </c>
      <c r="M124" s="784">
        <f t="shared" si="29"/>
        <v>99.607859496892075</v>
      </c>
      <c r="N124" s="660" t="s">
        <v>467</v>
      </c>
      <c r="O124" s="194" t="s">
        <v>376</v>
      </c>
      <c r="P124" s="194" t="s">
        <v>493</v>
      </c>
      <c r="Q124" s="195" t="s">
        <v>144</v>
      </c>
      <c r="R124" s="440" t="s">
        <v>494</v>
      </c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121"/>
      <c r="BN124" s="228"/>
      <c r="BO124" s="228"/>
      <c r="BP124" s="228"/>
      <c r="BQ124" s="228"/>
      <c r="BR124" s="228"/>
      <c r="BS124" s="228"/>
      <c r="BT124" s="228"/>
      <c r="BU124" s="228"/>
      <c r="BV124" s="228"/>
      <c r="BW124" s="228"/>
      <c r="BX124" s="228"/>
      <c r="BY124" s="228"/>
      <c r="BZ124" s="228"/>
      <c r="CA124" s="228"/>
      <c r="CB124" s="228"/>
      <c r="CC124" s="228"/>
      <c r="CD124" s="228"/>
      <c r="CE124" s="228"/>
      <c r="CF124" s="228"/>
      <c r="CG124" s="228"/>
      <c r="CH124" s="228"/>
      <c r="CI124" s="228"/>
      <c r="CJ124" s="228"/>
      <c r="CK124" s="228"/>
      <c r="CL124" s="228"/>
      <c r="CM124" s="228"/>
      <c r="CN124" s="228"/>
      <c r="CO124" s="228"/>
      <c r="CP124" s="228"/>
      <c r="CQ124" s="228"/>
      <c r="CR124" s="228"/>
      <c r="CS124" s="228"/>
      <c r="CT124" s="228"/>
      <c r="CU124" s="228"/>
      <c r="CV124" s="228"/>
      <c r="CW124" s="228"/>
      <c r="CX124" s="228"/>
      <c r="CY124" s="228"/>
      <c r="CZ124" s="228"/>
      <c r="DA124" s="228"/>
      <c r="DB124" s="228"/>
      <c r="DC124" s="228"/>
      <c r="DD124" s="228"/>
      <c r="DE124" s="228"/>
      <c r="DF124" s="228"/>
      <c r="DG124" s="228"/>
      <c r="DH124" s="228"/>
      <c r="DI124" s="228"/>
      <c r="DJ124" s="228"/>
      <c r="DK124" s="228"/>
      <c r="DL124" s="228"/>
      <c r="DM124" s="228"/>
      <c r="DN124" s="228"/>
      <c r="DO124" s="228"/>
      <c r="DP124" s="228"/>
      <c r="DQ124" s="228"/>
      <c r="DR124" s="228"/>
      <c r="DS124" s="228"/>
      <c r="DT124" s="228"/>
      <c r="DU124" s="228"/>
      <c r="DV124" s="228"/>
      <c r="DW124" s="228"/>
      <c r="DX124" s="228"/>
      <c r="DY124" s="228"/>
      <c r="DZ124" s="228"/>
      <c r="EA124" s="228"/>
      <c r="EB124" s="228"/>
      <c r="EC124" s="228"/>
      <c r="ED124" s="228"/>
      <c r="EE124" s="228"/>
      <c r="EF124" s="228"/>
    </row>
    <row r="125" spans="1:136" s="206" customFormat="1" ht="27.95" customHeight="1" x14ac:dyDescent="0.2">
      <c r="A125" s="285">
        <v>7086</v>
      </c>
      <c r="B125" s="201" t="s">
        <v>217</v>
      </c>
      <c r="C125" s="184" t="s">
        <v>394</v>
      </c>
      <c r="D125" s="332" t="s">
        <v>495</v>
      </c>
      <c r="E125" s="203">
        <f t="shared" si="27"/>
        <v>56700</v>
      </c>
      <c r="F125" s="187">
        <v>47800</v>
      </c>
      <c r="G125" s="187">
        <v>3400</v>
      </c>
      <c r="H125" s="188">
        <v>5500</v>
      </c>
      <c r="I125" s="189">
        <v>46283</v>
      </c>
      <c r="J125" s="1049">
        <v>23000</v>
      </c>
      <c r="K125" s="219">
        <v>27300</v>
      </c>
      <c r="L125" s="205">
        <v>26074</v>
      </c>
      <c r="M125" s="784">
        <f t="shared" si="29"/>
        <v>95.509157509157504</v>
      </c>
      <c r="N125" s="660"/>
      <c r="O125" s="194" t="s">
        <v>496</v>
      </c>
      <c r="P125" s="194" t="s">
        <v>497</v>
      </c>
      <c r="Q125" s="195"/>
      <c r="R125" s="210" t="s">
        <v>498</v>
      </c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121"/>
      <c r="BN125" s="228"/>
      <c r="BO125" s="228"/>
      <c r="BP125" s="228"/>
      <c r="BQ125" s="228"/>
      <c r="BR125" s="228"/>
      <c r="BS125" s="228"/>
      <c r="BT125" s="228"/>
      <c r="BU125" s="228"/>
      <c r="BV125" s="228"/>
      <c r="BW125" s="228"/>
      <c r="BX125" s="228"/>
      <c r="BY125" s="228"/>
      <c r="BZ125" s="228"/>
      <c r="CA125" s="228"/>
      <c r="CB125" s="228"/>
      <c r="CC125" s="228"/>
      <c r="CD125" s="228"/>
      <c r="CE125" s="228"/>
      <c r="CF125" s="228"/>
      <c r="CG125" s="228"/>
      <c r="CH125" s="228"/>
      <c r="CI125" s="228"/>
      <c r="CJ125" s="228"/>
      <c r="CK125" s="228"/>
      <c r="CL125" s="228"/>
      <c r="CM125" s="228"/>
      <c r="CN125" s="228"/>
      <c r="CO125" s="228"/>
      <c r="CP125" s="228"/>
      <c r="CQ125" s="228"/>
      <c r="CR125" s="228"/>
      <c r="CS125" s="228"/>
      <c r="CT125" s="228"/>
      <c r="CU125" s="228"/>
      <c r="CV125" s="228"/>
      <c r="CW125" s="228"/>
      <c r="CX125" s="228"/>
      <c r="CY125" s="228"/>
      <c r="CZ125" s="228"/>
      <c r="DA125" s="228"/>
      <c r="DB125" s="228"/>
      <c r="DC125" s="228"/>
      <c r="DD125" s="228"/>
      <c r="DE125" s="228"/>
      <c r="DF125" s="228"/>
      <c r="DG125" s="228"/>
      <c r="DH125" s="228"/>
      <c r="DI125" s="228"/>
      <c r="DJ125" s="228"/>
      <c r="DK125" s="228"/>
      <c r="DL125" s="228"/>
      <c r="DM125" s="228"/>
      <c r="DN125" s="228"/>
      <c r="DO125" s="228"/>
      <c r="DP125" s="228"/>
      <c r="DQ125" s="228"/>
      <c r="DR125" s="228"/>
      <c r="DS125" s="228"/>
      <c r="DT125" s="228"/>
      <c r="DU125" s="228"/>
      <c r="DV125" s="228"/>
      <c r="DW125" s="228"/>
      <c r="DX125" s="228"/>
      <c r="DY125" s="228"/>
      <c r="DZ125" s="228"/>
      <c r="EA125" s="228"/>
      <c r="EB125" s="228"/>
      <c r="EC125" s="228"/>
      <c r="ED125" s="228"/>
      <c r="EE125" s="228"/>
      <c r="EF125" s="228"/>
    </row>
    <row r="126" spans="1:136" s="326" customFormat="1" ht="16.5" customHeight="1" thickBot="1" x14ac:dyDescent="0.25">
      <c r="A126" s="626">
        <v>7087</v>
      </c>
      <c r="B126" s="627" t="s">
        <v>107</v>
      </c>
      <c r="C126" s="628" t="s">
        <v>354</v>
      </c>
      <c r="D126" s="1100" t="s">
        <v>499</v>
      </c>
      <c r="E126" s="630">
        <f t="shared" si="27"/>
        <v>54040</v>
      </c>
      <c r="F126" s="631">
        <v>52000</v>
      </c>
      <c r="G126" s="1101">
        <v>1225</v>
      </c>
      <c r="H126" s="321">
        <v>815</v>
      </c>
      <c r="I126" s="320">
        <v>54040</v>
      </c>
      <c r="J126" s="1066">
        <v>23000</v>
      </c>
      <c r="K126" s="827">
        <v>13990</v>
      </c>
      <c r="L126" s="860">
        <v>13590</v>
      </c>
      <c r="M126" s="794">
        <f t="shared" si="29"/>
        <v>97.140814867762685</v>
      </c>
      <c r="N126" s="1102" t="s">
        <v>483</v>
      </c>
      <c r="O126" s="635" t="s">
        <v>376</v>
      </c>
      <c r="P126" s="634" t="s">
        <v>480</v>
      </c>
      <c r="Q126" s="636" t="s">
        <v>105</v>
      </c>
      <c r="R126" s="1022" t="s">
        <v>460</v>
      </c>
      <c r="S126" s="327"/>
      <c r="T126" s="327"/>
      <c r="U126" s="327"/>
      <c r="V126" s="327"/>
      <c r="W126" s="327"/>
      <c r="X126" s="327"/>
      <c r="Y126" s="327"/>
      <c r="Z126" s="327"/>
      <c r="AA126" s="327"/>
      <c r="AB126" s="327"/>
      <c r="AC126" s="327"/>
      <c r="AD126" s="327"/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27"/>
      <c r="AP126" s="327"/>
      <c r="AQ126" s="327"/>
      <c r="AR126" s="327"/>
      <c r="AS126" s="327"/>
      <c r="AT126" s="327"/>
      <c r="AU126" s="327"/>
      <c r="AV126" s="327"/>
      <c r="AW126" s="327"/>
      <c r="AX126" s="327"/>
      <c r="AY126" s="327"/>
      <c r="AZ126" s="327"/>
      <c r="BA126" s="327"/>
      <c r="BB126" s="327"/>
      <c r="BC126" s="327"/>
      <c r="BD126" s="327"/>
      <c r="BE126" s="327"/>
      <c r="BF126" s="327"/>
      <c r="BG126" s="327"/>
      <c r="BH126" s="327"/>
      <c r="BI126" s="327"/>
      <c r="BJ126" s="327"/>
      <c r="BK126" s="327"/>
      <c r="BL126" s="327"/>
      <c r="BM126" s="327"/>
      <c r="BN126" s="327"/>
      <c r="BO126" s="327"/>
      <c r="BP126" s="327"/>
      <c r="BQ126" s="327"/>
      <c r="BR126" s="327"/>
      <c r="BS126" s="327"/>
      <c r="BT126" s="327"/>
      <c r="BU126" s="327"/>
      <c r="BV126" s="327"/>
      <c r="BW126" s="327"/>
      <c r="BX126" s="327"/>
      <c r="BY126" s="327"/>
      <c r="BZ126" s="327"/>
      <c r="CA126" s="327"/>
      <c r="CB126" s="327"/>
      <c r="CC126" s="327"/>
      <c r="CD126" s="327"/>
      <c r="CE126" s="327"/>
      <c r="CF126" s="327"/>
      <c r="CG126" s="327"/>
      <c r="CH126" s="327"/>
      <c r="CI126" s="327"/>
      <c r="CJ126" s="327"/>
      <c r="CK126" s="327"/>
      <c r="CL126" s="327"/>
      <c r="CM126" s="327"/>
      <c r="CN126" s="327"/>
      <c r="CO126" s="327"/>
      <c r="CP126" s="327"/>
      <c r="CQ126" s="327"/>
      <c r="CR126" s="327"/>
      <c r="CS126" s="327"/>
      <c r="CT126" s="327"/>
      <c r="CU126" s="327"/>
      <c r="CV126" s="327"/>
      <c r="CW126" s="327"/>
      <c r="CX126" s="327"/>
      <c r="CY126" s="327"/>
      <c r="CZ126" s="327"/>
      <c r="DA126" s="327"/>
      <c r="DB126" s="327"/>
      <c r="DC126" s="327"/>
      <c r="DD126" s="327"/>
      <c r="DE126" s="327"/>
      <c r="DF126" s="327"/>
      <c r="DG126" s="327"/>
      <c r="DH126" s="327"/>
      <c r="DI126" s="327"/>
      <c r="DJ126" s="327"/>
      <c r="DK126" s="327"/>
      <c r="DL126" s="327"/>
      <c r="DM126" s="327"/>
      <c r="DN126" s="327"/>
      <c r="DO126" s="327"/>
      <c r="DP126" s="327"/>
      <c r="DQ126" s="327"/>
      <c r="DR126" s="327"/>
      <c r="DS126" s="327"/>
      <c r="DT126" s="327"/>
      <c r="DU126" s="327"/>
      <c r="DV126" s="327"/>
      <c r="DW126" s="327"/>
      <c r="DX126" s="327"/>
      <c r="DY126" s="327"/>
      <c r="DZ126" s="327"/>
      <c r="EA126" s="327"/>
      <c r="EB126" s="327"/>
      <c r="EC126" s="327"/>
      <c r="ED126" s="327"/>
      <c r="EE126" s="327"/>
      <c r="EF126" s="327"/>
    </row>
    <row r="127" spans="1:136" s="206" customFormat="1" ht="51.75" customHeight="1" x14ac:dyDescent="0.2">
      <c r="A127" s="285">
        <v>7088</v>
      </c>
      <c r="B127" s="201" t="s">
        <v>247</v>
      </c>
      <c r="C127" s="184" t="s">
        <v>394</v>
      </c>
      <c r="D127" s="332" t="s">
        <v>500</v>
      </c>
      <c r="E127" s="203">
        <f t="shared" si="27"/>
        <v>71300</v>
      </c>
      <c r="F127" s="187">
        <v>65700</v>
      </c>
      <c r="G127" s="187">
        <v>3400</v>
      </c>
      <c r="H127" s="188">
        <v>2200</v>
      </c>
      <c r="I127" s="189">
        <v>18465</v>
      </c>
      <c r="J127" s="1050">
        <v>860</v>
      </c>
      <c r="K127" s="233">
        <v>200</v>
      </c>
      <c r="L127" s="205">
        <v>18</v>
      </c>
      <c r="M127" s="784">
        <f t="shared" si="29"/>
        <v>9</v>
      </c>
      <c r="N127" s="802" t="s">
        <v>501</v>
      </c>
      <c r="O127" s="401" t="s">
        <v>502</v>
      </c>
      <c r="P127" s="401" t="s">
        <v>503</v>
      </c>
      <c r="Q127" s="402"/>
      <c r="R127" s="196" t="s">
        <v>504</v>
      </c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  <c r="BI127" s="121"/>
      <c r="BJ127" s="121"/>
      <c r="BK127" s="121"/>
      <c r="BL127" s="121"/>
      <c r="BM127" s="121"/>
      <c r="BN127" s="228"/>
      <c r="BO127" s="228"/>
      <c r="BP127" s="228"/>
      <c r="BQ127" s="228"/>
      <c r="BR127" s="228"/>
      <c r="BS127" s="228"/>
      <c r="BT127" s="228"/>
      <c r="BU127" s="228"/>
      <c r="BV127" s="228"/>
      <c r="BW127" s="228"/>
      <c r="BX127" s="228"/>
      <c r="BY127" s="228"/>
      <c r="BZ127" s="228"/>
      <c r="CA127" s="228"/>
      <c r="CB127" s="228"/>
      <c r="CC127" s="228"/>
      <c r="CD127" s="228"/>
      <c r="CE127" s="228"/>
      <c r="CF127" s="228"/>
      <c r="CG127" s="228"/>
      <c r="CH127" s="228"/>
      <c r="CI127" s="228"/>
      <c r="CJ127" s="228"/>
      <c r="CK127" s="228"/>
      <c r="CL127" s="228"/>
      <c r="CM127" s="228"/>
      <c r="CN127" s="228"/>
      <c r="CO127" s="228"/>
      <c r="CP127" s="228"/>
      <c r="CQ127" s="228"/>
      <c r="CR127" s="228"/>
      <c r="CS127" s="228"/>
      <c r="CT127" s="228"/>
      <c r="CU127" s="228"/>
      <c r="CV127" s="228"/>
      <c r="CW127" s="228"/>
      <c r="CX127" s="228"/>
      <c r="CY127" s="228"/>
      <c r="CZ127" s="228"/>
      <c r="DA127" s="228"/>
      <c r="DB127" s="228"/>
      <c r="DC127" s="228"/>
      <c r="DD127" s="228"/>
      <c r="DE127" s="228"/>
      <c r="DF127" s="228"/>
      <c r="DG127" s="228"/>
      <c r="DH127" s="228"/>
      <c r="DI127" s="228"/>
      <c r="DJ127" s="228"/>
      <c r="DK127" s="228"/>
      <c r="DL127" s="228"/>
      <c r="DM127" s="228"/>
      <c r="DN127" s="228"/>
      <c r="DO127" s="228"/>
      <c r="DP127" s="228"/>
      <c r="DQ127" s="228"/>
      <c r="DR127" s="228"/>
      <c r="DS127" s="228"/>
      <c r="DT127" s="228"/>
      <c r="DU127" s="228"/>
      <c r="DV127" s="228"/>
      <c r="DW127" s="228"/>
      <c r="DX127" s="228"/>
      <c r="DY127" s="228"/>
      <c r="DZ127" s="228"/>
      <c r="EA127" s="228"/>
      <c r="EB127" s="228"/>
      <c r="EC127" s="228"/>
      <c r="ED127" s="228"/>
      <c r="EE127" s="228"/>
      <c r="EF127" s="228"/>
    </row>
    <row r="128" spans="1:136" s="211" customFormat="1" ht="63.75" customHeight="1" x14ac:dyDescent="0.2">
      <c r="A128" s="287">
        <v>7089</v>
      </c>
      <c r="B128" s="224" t="s">
        <v>107</v>
      </c>
      <c r="C128" s="225" t="s">
        <v>354</v>
      </c>
      <c r="D128" s="403" t="s">
        <v>505</v>
      </c>
      <c r="E128" s="226">
        <f t="shared" si="27"/>
        <v>514587</v>
      </c>
      <c r="F128" s="227">
        <v>506937</v>
      </c>
      <c r="G128" s="216">
        <v>7650</v>
      </c>
      <c r="H128" s="192"/>
      <c r="I128" s="218">
        <v>34774</v>
      </c>
      <c r="J128" s="1049">
        <v>7000</v>
      </c>
      <c r="K128" s="219">
        <v>7000</v>
      </c>
      <c r="L128" s="209">
        <v>0</v>
      </c>
      <c r="M128" s="442">
        <f t="shared" si="29"/>
        <v>0</v>
      </c>
      <c r="N128" s="663"/>
      <c r="O128" s="220" t="s">
        <v>506</v>
      </c>
      <c r="P128" s="220"/>
      <c r="Q128" s="221"/>
      <c r="R128" s="222" t="s">
        <v>507</v>
      </c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21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21"/>
      <c r="BS128" s="121"/>
      <c r="BT128" s="121"/>
      <c r="BU128" s="121"/>
      <c r="BV128" s="121"/>
      <c r="BW128" s="121"/>
      <c r="BX128" s="121"/>
      <c r="BY128" s="121"/>
      <c r="BZ128" s="121"/>
      <c r="CA128" s="121"/>
      <c r="CB128" s="121"/>
      <c r="CC128" s="121"/>
      <c r="CD128" s="121"/>
      <c r="CE128" s="121"/>
      <c r="CF128" s="121"/>
      <c r="CG128" s="121"/>
      <c r="CH128" s="121"/>
      <c r="CI128" s="121"/>
      <c r="CJ128" s="121"/>
      <c r="CK128" s="121"/>
      <c r="CL128" s="121"/>
      <c r="CM128" s="121"/>
      <c r="CN128" s="121"/>
      <c r="CO128" s="121"/>
      <c r="CP128" s="121"/>
      <c r="CQ128" s="121"/>
      <c r="CR128" s="121"/>
      <c r="CS128" s="121"/>
      <c r="CT128" s="121"/>
      <c r="CU128" s="121"/>
      <c r="CV128" s="121"/>
      <c r="CW128" s="121"/>
      <c r="CX128" s="121"/>
      <c r="CY128" s="121"/>
      <c r="CZ128" s="121"/>
      <c r="DA128" s="121"/>
      <c r="DB128" s="121"/>
      <c r="DC128" s="121"/>
      <c r="DD128" s="121"/>
      <c r="DE128" s="121"/>
      <c r="DF128" s="121"/>
      <c r="DG128" s="121"/>
      <c r="DH128" s="121"/>
      <c r="DI128" s="121"/>
      <c r="DJ128" s="121"/>
      <c r="DK128" s="121"/>
      <c r="DL128" s="121"/>
      <c r="DM128" s="121"/>
      <c r="DN128" s="121"/>
      <c r="DO128" s="121"/>
      <c r="DP128" s="121"/>
      <c r="DQ128" s="121"/>
      <c r="DR128" s="121"/>
      <c r="DS128" s="121"/>
      <c r="DT128" s="121"/>
      <c r="DU128" s="121"/>
      <c r="DV128" s="121"/>
      <c r="DW128" s="121"/>
      <c r="DX128" s="121"/>
      <c r="DY128" s="121"/>
      <c r="DZ128" s="121"/>
      <c r="EA128" s="121"/>
      <c r="EB128" s="121"/>
      <c r="EC128" s="121"/>
      <c r="ED128" s="121"/>
      <c r="EE128" s="121"/>
      <c r="EF128" s="121"/>
    </row>
    <row r="129" spans="1:136" s="206" customFormat="1" ht="16.5" customHeight="1" x14ac:dyDescent="0.2">
      <c r="A129" s="897">
        <v>7091</v>
      </c>
      <c r="B129" s="224" t="s">
        <v>79</v>
      </c>
      <c r="C129" s="225" t="s">
        <v>365</v>
      </c>
      <c r="D129" s="403" t="s">
        <v>508</v>
      </c>
      <c r="E129" s="186">
        <f t="shared" si="27"/>
        <v>198007</v>
      </c>
      <c r="F129" s="216">
        <v>192327</v>
      </c>
      <c r="G129" s="216">
        <v>2163</v>
      </c>
      <c r="H129" s="192">
        <v>3517</v>
      </c>
      <c r="I129" s="189">
        <v>7456</v>
      </c>
      <c r="J129" s="1050">
        <v>100</v>
      </c>
      <c r="K129" s="233">
        <v>0</v>
      </c>
      <c r="L129" s="205">
        <v>0</v>
      </c>
      <c r="M129" s="787" t="s">
        <v>17</v>
      </c>
      <c r="N129" s="663" t="s">
        <v>335</v>
      </c>
      <c r="O129" s="220" t="s">
        <v>420</v>
      </c>
      <c r="P129" s="220" t="s">
        <v>509</v>
      </c>
      <c r="Q129" s="221" t="s">
        <v>510</v>
      </c>
      <c r="R129" s="222" t="s">
        <v>78</v>
      </c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8"/>
      <c r="AT129" s="228"/>
      <c r="AU129" s="228"/>
      <c r="AV129" s="228"/>
      <c r="AW129" s="228"/>
      <c r="AX129" s="228"/>
      <c r="AY129" s="228"/>
      <c r="AZ129" s="228"/>
      <c r="BA129" s="228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228"/>
      <c r="BN129" s="228"/>
      <c r="BO129" s="228"/>
      <c r="BP129" s="228"/>
      <c r="BQ129" s="228"/>
      <c r="BR129" s="228"/>
      <c r="BS129" s="228"/>
      <c r="BT129" s="228"/>
      <c r="BU129" s="228"/>
      <c r="BV129" s="228"/>
      <c r="BW129" s="228"/>
      <c r="BX129" s="228"/>
      <c r="BY129" s="228"/>
      <c r="BZ129" s="228"/>
      <c r="CA129" s="228"/>
      <c r="CB129" s="228"/>
      <c r="CC129" s="228"/>
      <c r="CD129" s="228"/>
      <c r="CE129" s="228"/>
      <c r="CF129" s="228"/>
      <c r="CG129" s="228"/>
      <c r="CH129" s="228"/>
      <c r="CI129" s="228"/>
      <c r="CJ129" s="228"/>
      <c r="CK129" s="228"/>
      <c r="CL129" s="228"/>
      <c r="CM129" s="228"/>
      <c r="CN129" s="228"/>
      <c r="CO129" s="228"/>
      <c r="CP129" s="228"/>
      <c r="CQ129" s="228"/>
      <c r="CR129" s="228"/>
      <c r="CS129" s="228"/>
      <c r="CT129" s="228"/>
      <c r="CU129" s="228"/>
      <c r="CV129" s="228"/>
      <c r="CW129" s="228"/>
      <c r="CX129" s="228"/>
      <c r="CY129" s="228"/>
      <c r="CZ129" s="228"/>
      <c r="DA129" s="228"/>
      <c r="DB129" s="228"/>
      <c r="DC129" s="228"/>
      <c r="DD129" s="228"/>
      <c r="DE129" s="228"/>
      <c r="DF129" s="228"/>
      <c r="DG129" s="228"/>
      <c r="DH129" s="228"/>
      <c r="DI129" s="228"/>
      <c r="DJ129" s="228"/>
      <c r="DK129" s="228"/>
      <c r="DL129" s="228"/>
      <c r="DM129" s="228"/>
      <c r="DN129" s="228"/>
      <c r="DO129" s="228"/>
      <c r="DP129" s="228"/>
      <c r="DQ129" s="228"/>
      <c r="DR129" s="228"/>
      <c r="DS129" s="228"/>
      <c r="DT129" s="228"/>
      <c r="DU129" s="228"/>
      <c r="DV129" s="228"/>
      <c r="DW129" s="228"/>
      <c r="DX129" s="228"/>
      <c r="DY129" s="228"/>
      <c r="DZ129" s="228"/>
      <c r="EA129" s="228"/>
      <c r="EB129" s="228"/>
      <c r="EC129" s="228"/>
      <c r="ED129" s="228"/>
      <c r="EE129" s="228"/>
      <c r="EF129" s="228"/>
    </row>
    <row r="130" spans="1:136" s="206" customFormat="1" ht="16.5" customHeight="1" x14ac:dyDescent="0.2">
      <c r="A130" s="404">
        <v>7092</v>
      </c>
      <c r="B130" s="201" t="s">
        <v>163</v>
      </c>
      <c r="C130" s="214" t="s">
        <v>354</v>
      </c>
      <c r="D130" s="405" t="s">
        <v>511</v>
      </c>
      <c r="E130" s="208">
        <f t="shared" si="27"/>
        <v>122000</v>
      </c>
      <c r="F130" s="187">
        <v>115373</v>
      </c>
      <c r="G130" s="232">
        <v>4517</v>
      </c>
      <c r="H130" s="188">
        <v>2110</v>
      </c>
      <c r="I130" s="189">
        <v>10200</v>
      </c>
      <c r="J130" s="1050">
        <v>1000</v>
      </c>
      <c r="K130" s="233">
        <v>1000</v>
      </c>
      <c r="L130" s="205">
        <v>0</v>
      </c>
      <c r="M130" s="784">
        <f t="shared" si="29"/>
        <v>0</v>
      </c>
      <c r="N130" s="798" t="s">
        <v>407</v>
      </c>
      <c r="O130" s="296"/>
      <c r="P130" s="194" t="s">
        <v>197</v>
      </c>
      <c r="Q130" s="195" t="s">
        <v>232</v>
      </c>
      <c r="R130" s="196" t="s">
        <v>512</v>
      </c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  <c r="AM130" s="228"/>
      <c r="AN130" s="228"/>
      <c r="AO130" s="228"/>
      <c r="AP130" s="228"/>
      <c r="AQ130" s="228"/>
      <c r="AR130" s="228"/>
      <c r="AS130" s="228"/>
      <c r="AT130" s="228"/>
      <c r="AU130" s="228"/>
      <c r="AV130" s="228"/>
      <c r="AW130" s="228"/>
      <c r="AX130" s="228"/>
      <c r="AY130" s="228"/>
      <c r="AZ130" s="228"/>
      <c r="BA130" s="228"/>
      <c r="BB130" s="228"/>
      <c r="BC130" s="228"/>
      <c r="BD130" s="228"/>
      <c r="BE130" s="228"/>
      <c r="BF130" s="228"/>
      <c r="BG130" s="228"/>
      <c r="BH130" s="228"/>
      <c r="BI130" s="228"/>
      <c r="BJ130" s="228"/>
      <c r="BK130" s="228"/>
      <c r="BL130" s="228"/>
      <c r="BM130" s="228"/>
      <c r="BN130" s="228"/>
      <c r="BO130" s="228"/>
      <c r="BP130" s="228"/>
      <c r="BQ130" s="228"/>
      <c r="BR130" s="228"/>
      <c r="BS130" s="228"/>
      <c r="BT130" s="228"/>
      <c r="BU130" s="228"/>
      <c r="BV130" s="228"/>
      <c r="BW130" s="228"/>
      <c r="BX130" s="228"/>
      <c r="BY130" s="228"/>
      <c r="BZ130" s="228"/>
      <c r="CA130" s="228"/>
      <c r="CB130" s="228"/>
      <c r="CC130" s="228"/>
      <c r="CD130" s="228"/>
      <c r="CE130" s="228"/>
      <c r="CF130" s="228"/>
      <c r="CG130" s="228"/>
      <c r="CH130" s="228"/>
      <c r="CI130" s="228"/>
      <c r="CJ130" s="228"/>
      <c r="CK130" s="228"/>
      <c r="CL130" s="228"/>
      <c r="CM130" s="228"/>
      <c r="CN130" s="228"/>
      <c r="CO130" s="228"/>
      <c r="CP130" s="228"/>
      <c r="CQ130" s="228"/>
      <c r="CR130" s="228"/>
      <c r="CS130" s="228"/>
      <c r="CT130" s="228"/>
      <c r="CU130" s="228"/>
      <c r="CV130" s="228"/>
      <c r="CW130" s="228"/>
      <c r="CX130" s="228"/>
      <c r="CY130" s="228"/>
      <c r="CZ130" s="228"/>
      <c r="DA130" s="228"/>
      <c r="DB130" s="228"/>
      <c r="DC130" s="228"/>
      <c r="DD130" s="228"/>
      <c r="DE130" s="228"/>
      <c r="DF130" s="228"/>
      <c r="DG130" s="228"/>
      <c r="DH130" s="228"/>
      <c r="DI130" s="228"/>
      <c r="DJ130" s="228"/>
      <c r="DK130" s="228"/>
      <c r="DL130" s="228"/>
      <c r="DM130" s="228"/>
      <c r="DN130" s="228"/>
      <c r="DO130" s="228"/>
      <c r="DP130" s="228"/>
      <c r="DQ130" s="228"/>
      <c r="DR130" s="228"/>
      <c r="DS130" s="228"/>
      <c r="DT130" s="228"/>
      <c r="DU130" s="228"/>
      <c r="DV130" s="228"/>
      <c r="DW130" s="228"/>
      <c r="DX130" s="228"/>
      <c r="DY130" s="228"/>
      <c r="DZ130" s="228"/>
      <c r="EA130" s="228"/>
      <c r="EB130" s="228"/>
      <c r="EC130" s="228"/>
      <c r="ED130" s="228"/>
      <c r="EE130" s="228"/>
      <c r="EF130" s="228"/>
    </row>
    <row r="131" spans="1:136" s="198" customFormat="1" ht="64.5" customHeight="1" x14ac:dyDescent="0.2">
      <c r="A131" s="404">
        <v>7093</v>
      </c>
      <c r="B131" s="406" t="s">
        <v>163</v>
      </c>
      <c r="C131" s="184" t="s">
        <v>378</v>
      </c>
      <c r="D131" s="405" t="s">
        <v>513</v>
      </c>
      <c r="E131" s="203">
        <f t="shared" si="27"/>
        <v>149770</v>
      </c>
      <c r="F131" s="232">
        <v>145000</v>
      </c>
      <c r="G131" s="187">
        <v>2570</v>
      </c>
      <c r="H131" s="188">
        <v>2200</v>
      </c>
      <c r="I131" s="189">
        <v>4730</v>
      </c>
      <c r="J131" s="1050">
        <v>1200</v>
      </c>
      <c r="K131" s="233">
        <v>50</v>
      </c>
      <c r="L131" s="205">
        <v>10</v>
      </c>
      <c r="M131" s="784">
        <f t="shared" si="29"/>
        <v>20</v>
      </c>
      <c r="N131" s="806" t="s">
        <v>514</v>
      </c>
      <c r="O131" s="194"/>
      <c r="P131" s="194"/>
      <c r="Q131" s="195"/>
      <c r="R131" s="210" t="s">
        <v>515</v>
      </c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E131" s="121"/>
      <c r="BF131" s="121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21"/>
      <c r="BS131" s="121"/>
      <c r="BT131" s="121"/>
      <c r="BU131" s="121"/>
      <c r="BV131" s="121"/>
      <c r="BW131" s="121"/>
      <c r="BX131" s="121"/>
      <c r="BY131" s="121"/>
      <c r="BZ131" s="121"/>
      <c r="CA131" s="121"/>
      <c r="CB131" s="121"/>
      <c r="CC131" s="121"/>
      <c r="CD131" s="121"/>
      <c r="CE131" s="121"/>
      <c r="CF131" s="121"/>
      <c r="CG131" s="121"/>
      <c r="CH131" s="121"/>
      <c r="CI131" s="121"/>
      <c r="CJ131" s="121"/>
      <c r="CK131" s="121"/>
      <c r="CL131" s="121"/>
      <c r="CM131" s="121"/>
      <c r="CN131" s="121"/>
      <c r="CO131" s="121"/>
      <c r="CP131" s="121"/>
      <c r="CQ131" s="121"/>
      <c r="CR131" s="121"/>
      <c r="CS131" s="121"/>
      <c r="CT131" s="121"/>
      <c r="CU131" s="121"/>
      <c r="CV131" s="121"/>
      <c r="CW131" s="121"/>
      <c r="CX131" s="121"/>
      <c r="CY131" s="121"/>
      <c r="CZ131" s="121"/>
      <c r="DA131" s="121"/>
      <c r="DB131" s="121"/>
      <c r="DC131" s="121"/>
      <c r="DD131" s="121"/>
      <c r="DE131" s="121"/>
      <c r="DF131" s="121"/>
      <c r="DG131" s="121"/>
      <c r="DH131" s="121"/>
      <c r="DI131" s="121"/>
      <c r="DJ131" s="121"/>
      <c r="DK131" s="121"/>
      <c r="DL131" s="121"/>
      <c r="DM131" s="121"/>
      <c r="DN131" s="121"/>
      <c r="DO131" s="121"/>
      <c r="DP131" s="121"/>
      <c r="DQ131" s="121"/>
      <c r="DR131" s="121"/>
      <c r="DS131" s="121"/>
      <c r="DT131" s="121"/>
      <c r="DU131" s="121"/>
      <c r="DV131" s="121"/>
      <c r="DW131" s="121"/>
      <c r="DX131" s="121"/>
      <c r="DY131" s="121"/>
      <c r="DZ131" s="121"/>
      <c r="EA131" s="121"/>
      <c r="EB131" s="121"/>
      <c r="EC131" s="121"/>
      <c r="ED131" s="121"/>
      <c r="EE131" s="121"/>
      <c r="EF131" s="121"/>
    </row>
    <row r="132" spans="1:136" s="409" customFormat="1" ht="17.25" customHeight="1" x14ac:dyDescent="0.2">
      <c r="A132" s="898">
        <v>7094</v>
      </c>
      <c r="B132" s="728" t="s">
        <v>516</v>
      </c>
      <c r="C132" s="407" t="s">
        <v>384</v>
      </c>
      <c r="D132" s="899" t="s">
        <v>517</v>
      </c>
      <c r="E132" s="900">
        <f>SUM(F132:H132)</f>
        <v>33693</v>
      </c>
      <c r="F132" s="467">
        <v>27994</v>
      </c>
      <c r="G132" s="467">
        <v>3657</v>
      </c>
      <c r="H132" s="469">
        <v>2042</v>
      </c>
      <c r="I132" s="408">
        <v>33693</v>
      </c>
      <c r="J132" s="1052">
        <v>20235</v>
      </c>
      <c r="K132" s="745">
        <v>10355</v>
      </c>
      <c r="L132" s="398">
        <v>10340</v>
      </c>
      <c r="M132" s="901">
        <f>(L132/K132)*100</f>
        <v>99.855142443264128</v>
      </c>
      <c r="N132" s="902" t="s">
        <v>518</v>
      </c>
      <c r="O132" s="472" t="s">
        <v>489</v>
      </c>
      <c r="P132" s="903" t="s">
        <v>519</v>
      </c>
      <c r="Q132" s="473"/>
      <c r="R132" s="294" t="s">
        <v>460</v>
      </c>
      <c r="S132" s="369"/>
      <c r="T132" s="369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369"/>
      <c r="AE132" s="369"/>
      <c r="AF132" s="369"/>
      <c r="AG132" s="369"/>
      <c r="AH132" s="369"/>
      <c r="AI132" s="369"/>
      <c r="AJ132" s="369"/>
      <c r="AK132" s="369"/>
      <c r="AL132" s="369"/>
      <c r="AM132" s="369"/>
      <c r="AN132" s="369"/>
      <c r="AO132" s="369"/>
      <c r="AP132" s="369"/>
      <c r="AQ132" s="369"/>
      <c r="AR132" s="369"/>
      <c r="AS132" s="369"/>
      <c r="AT132" s="369"/>
      <c r="AU132" s="369"/>
      <c r="AV132" s="369"/>
      <c r="AW132" s="369"/>
      <c r="AX132" s="369"/>
      <c r="AY132" s="369"/>
      <c r="AZ132" s="369"/>
      <c r="BA132" s="369"/>
      <c r="BB132" s="369"/>
      <c r="BC132" s="369"/>
      <c r="BD132" s="369"/>
      <c r="BE132" s="369"/>
      <c r="BF132" s="369"/>
      <c r="BG132" s="369"/>
      <c r="BH132" s="369"/>
      <c r="BI132" s="369"/>
      <c r="BJ132" s="369"/>
      <c r="BK132" s="369"/>
      <c r="BL132" s="369"/>
      <c r="BM132" s="369"/>
      <c r="BN132" s="369"/>
      <c r="BO132" s="369"/>
      <c r="BP132" s="369"/>
      <c r="BQ132" s="369"/>
      <c r="BR132" s="369"/>
      <c r="BS132" s="369"/>
      <c r="BT132" s="369"/>
      <c r="BU132" s="369"/>
      <c r="BV132" s="369"/>
      <c r="BW132" s="369"/>
      <c r="BX132" s="369"/>
      <c r="BY132" s="369"/>
      <c r="BZ132" s="369"/>
      <c r="CA132" s="369"/>
      <c r="CB132" s="369"/>
      <c r="CC132" s="369"/>
      <c r="CD132" s="369"/>
      <c r="CE132" s="369"/>
      <c r="CF132" s="369"/>
      <c r="CG132" s="369"/>
      <c r="CH132" s="369"/>
      <c r="CI132" s="369"/>
      <c r="CJ132" s="369"/>
      <c r="CK132" s="369"/>
      <c r="CL132" s="369"/>
      <c r="CM132" s="369"/>
      <c r="CN132" s="369"/>
      <c r="CO132" s="369"/>
      <c r="CP132" s="369"/>
      <c r="CQ132" s="369"/>
      <c r="CR132" s="369"/>
      <c r="CS132" s="369"/>
      <c r="CT132" s="369"/>
      <c r="CU132" s="369"/>
      <c r="CV132" s="369"/>
      <c r="CW132" s="369"/>
      <c r="CX132" s="369"/>
      <c r="CY132" s="369"/>
      <c r="CZ132" s="369"/>
      <c r="DA132" s="369"/>
      <c r="DB132" s="369"/>
      <c r="DC132" s="369"/>
      <c r="DD132" s="369"/>
      <c r="DE132" s="369"/>
      <c r="DF132" s="369"/>
      <c r="DG132" s="369"/>
      <c r="DH132" s="369"/>
      <c r="DI132" s="369"/>
      <c r="DJ132" s="369"/>
      <c r="DK132" s="369"/>
      <c r="DL132" s="369"/>
      <c r="DM132" s="369"/>
      <c r="DN132" s="369"/>
      <c r="DO132" s="369"/>
      <c r="DP132" s="369"/>
      <c r="DQ132" s="369"/>
      <c r="DR132" s="369"/>
      <c r="DS132" s="369"/>
      <c r="DT132" s="369"/>
      <c r="DU132" s="369"/>
      <c r="DV132" s="369"/>
      <c r="DW132" s="369"/>
      <c r="DX132" s="369"/>
      <c r="DY132" s="369"/>
      <c r="DZ132" s="369"/>
      <c r="EA132" s="369"/>
      <c r="EB132" s="369"/>
      <c r="EC132" s="369"/>
      <c r="ED132" s="369"/>
      <c r="EE132" s="369"/>
      <c r="EF132" s="369"/>
    </row>
    <row r="133" spans="1:136" s="409" customFormat="1" ht="39" customHeight="1" x14ac:dyDescent="0.2">
      <c r="A133" s="898">
        <v>7095</v>
      </c>
      <c r="B133" s="728" t="s">
        <v>186</v>
      </c>
      <c r="C133" s="407" t="s">
        <v>384</v>
      </c>
      <c r="D133" s="899" t="s">
        <v>520</v>
      </c>
      <c r="E133" s="900">
        <f t="shared" ref="E133:E137" si="30">SUM(F133:H133)</f>
        <v>79696</v>
      </c>
      <c r="F133" s="467">
        <v>75929</v>
      </c>
      <c r="G133" s="467">
        <v>2700</v>
      </c>
      <c r="H133" s="469">
        <v>1067</v>
      </c>
      <c r="I133" s="408">
        <v>3767</v>
      </c>
      <c r="J133" s="1052">
        <v>100</v>
      </c>
      <c r="K133" s="745">
        <v>410</v>
      </c>
      <c r="L133" s="209">
        <v>402</v>
      </c>
      <c r="M133" s="901">
        <f>(L133/K133)*100</f>
        <v>98.048780487804876</v>
      </c>
      <c r="N133" s="904" t="s">
        <v>521</v>
      </c>
      <c r="O133" s="457" t="s">
        <v>522</v>
      </c>
      <c r="P133" s="903"/>
      <c r="Q133" s="473"/>
      <c r="R133" s="294" t="s">
        <v>523</v>
      </c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69"/>
      <c r="CC133" s="369"/>
      <c r="CD133" s="369"/>
      <c r="CE133" s="369"/>
      <c r="CF133" s="369"/>
      <c r="CG133" s="369"/>
      <c r="CH133" s="369"/>
      <c r="CI133" s="369"/>
      <c r="CJ133" s="369"/>
      <c r="CK133" s="369"/>
      <c r="CL133" s="369"/>
      <c r="CM133" s="369"/>
      <c r="CN133" s="369"/>
      <c r="CO133" s="369"/>
      <c r="CP133" s="369"/>
      <c r="CQ133" s="369"/>
      <c r="CR133" s="369"/>
      <c r="CS133" s="369"/>
      <c r="CT133" s="369"/>
      <c r="CU133" s="369"/>
      <c r="CV133" s="369"/>
      <c r="CW133" s="369"/>
      <c r="CX133" s="369"/>
      <c r="CY133" s="369"/>
      <c r="CZ133" s="369"/>
      <c r="DA133" s="369"/>
      <c r="DB133" s="369"/>
      <c r="DC133" s="369"/>
      <c r="DD133" s="369"/>
      <c r="DE133" s="369"/>
      <c r="DF133" s="369"/>
      <c r="DG133" s="369"/>
      <c r="DH133" s="369"/>
      <c r="DI133" s="369"/>
      <c r="DJ133" s="369"/>
      <c r="DK133" s="369"/>
      <c r="DL133" s="369"/>
      <c r="DM133" s="369"/>
      <c r="DN133" s="369"/>
      <c r="DO133" s="369"/>
      <c r="DP133" s="369"/>
      <c r="DQ133" s="369"/>
      <c r="DR133" s="369"/>
      <c r="DS133" s="369"/>
      <c r="DT133" s="369"/>
      <c r="DU133" s="369"/>
      <c r="DV133" s="369"/>
      <c r="DW133" s="369"/>
      <c r="DX133" s="369"/>
      <c r="DY133" s="369"/>
      <c r="DZ133" s="369"/>
      <c r="EA133" s="369"/>
      <c r="EB133" s="369"/>
      <c r="EC133" s="369"/>
      <c r="ED133" s="369"/>
      <c r="EE133" s="369"/>
      <c r="EF133" s="369"/>
    </row>
    <row r="134" spans="1:136" s="409" customFormat="1" ht="64.5" customHeight="1" x14ac:dyDescent="0.2">
      <c r="A134" s="905">
        <v>7096</v>
      </c>
      <c r="B134" s="413" t="s">
        <v>163</v>
      </c>
      <c r="C134" s="272" t="s">
        <v>378</v>
      </c>
      <c r="D134" s="906" t="s">
        <v>524</v>
      </c>
      <c r="E134" s="415">
        <f t="shared" si="30"/>
        <v>123929</v>
      </c>
      <c r="F134" s="416">
        <v>122035</v>
      </c>
      <c r="G134" s="250">
        <v>621</v>
      </c>
      <c r="H134" s="251">
        <v>1273</v>
      </c>
      <c r="I134" s="252">
        <v>995</v>
      </c>
      <c r="J134" s="1052">
        <v>100</v>
      </c>
      <c r="K134" s="745">
        <v>111</v>
      </c>
      <c r="L134" s="398">
        <v>110</v>
      </c>
      <c r="M134" s="733">
        <f t="shared" ref="M134:M135" si="31">(L134/K134)*100</f>
        <v>99.099099099099092</v>
      </c>
      <c r="N134" s="399" t="s">
        <v>525</v>
      </c>
      <c r="O134" s="274" t="s">
        <v>420</v>
      </c>
      <c r="P134" s="274"/>
      <c r="Q134" s="907"/>
      <c r="R134" s="294" t="s">
        <v>526</v>
      </c>
      <c r="S134" s="258"/>
      <c r="T134" s="258"/>
      <c r="U134" s="258"/>
      <c r="V134" s="258"/>
      <c r="W134" s="258"/>
      <c r="X134" s="258"/>
      <c r="Y134" s="258"/>
      <c r="Z134" s="258"/>
      <c r="AA134" s="258"/>
      <c r="AB134" s="258"/>
      <c r="AC134" s="258"/>
      <c r="AD134" s="258"/>
      <c r="AE134" s="258"/>
      <c r="AF134" s="258"/>
      <c r="AG134" s="258"/>
      <c r="AH134" s="258"/>
      <c r="AI134" s="258"/>
      <c r="AJ134" s="258"/>
      <c r="AK134" s="258"/>
      <c r="AL134" s="258"/>
      <c r="AM134" s="258"/>
      <c r="AN134" s="258"/>
      <c r="AO134" s="258"/>
      <c r="AP134" s="258"/>
      <c r="AQ134" s="258"/>
      <c r="AR134" s="258"/>
      <c r="AS134" s="258"/>
      <c r="AT134" s="258"/>
      <c r="AU134" s="258"/>
      <c r="AV134" s="258"/>
      <c r="AW134" s="258"/>
      <c r="AX134" s="258"/>
      <c r="AY134" s="258"/>
      <c r="AZ134" s="258"/>
      <c r="BA134" s="258"/>
      <c r="BB134" s="258"/>
      <c r="BC134" s="258"/>
      <c r="BD134" s="258"/>
      <c r="BE134" s="258"/>
      <c r="BF134" s="258"/>
      <c r="BG134" s="258"/>
      <c r="BH134" s="258"/>
      <c r="BI134" s="258"/>
      <c r="BJ134" s="258"/>
      <c r="BK134" s="258"/>
      <c r="BL134" s="258"/>
      <c r="BM134" s="258"/>
      <c r="BN134" s="258"/>
      <c r="BO134" s="258"/>
      <c r="BP134" s="258"/>
      <c r="BQ134" s="258"/>
      <c r="BR134" s="258"/>
      <c r="BS134" s="258"/>
      <c r="BT134" s="258"/>
      <c r="BU134" s="258"/>
      <c r="BV134" s="258"/>
      <c r="BW134" s="258"/>
      <c r="BX134" s="258"/>
      <c r="BY134" s="258"/>
      <c r="BZ134" s="258"/>
      <c r="CA134" s="258"/>
      <c r="CB134" s="258"/>
      <c r="CC134" s="258"/>
      <c r="CD134" s="258"/>
      <c r="CE134" s="258"/>
      <c r="CF134" s="258"/>
      <c r="CG134" s="258"/>
      <c r="CH134" s="258"/>
      <c r="CI134" s="258"/>
      <c r="CJ134" s="258"/>
      <c r="CK134" s="258"/>
      <c r="CL134" s="258"/>
      <c r="CM134" s="258"/>
      <c r="CN134" s="258"/>
      <c r="CO134" s="258"/>
      <c r="CP134" s="258"/>
      <c r="CQ134" s="258"/>
      <c r="CR134" s="258"/>
      <c r="CS134" s="258"/>
      <c r="CT134" s="258"/>
      <c r="CU134" s="258"/>
      <c r="CV134" s="258"/>
      <c r="CW134" s="258"/>
      <c r="CX134" s="258"/>
      <c r="CY134" s="258"/>
      <c r="CZ134" s="258"/>
      <c r="DA134" s="258"/>
      <c r="DB134" s="258"/>
      <c r="DC134" s="258"/>
      <c r="DD134" s="258"/>
      <c r="DE134" s="258"/>
      <c r="DF134" s="258"/>
      <c r="DG134" s="258"/>
      <c r="DH134" s="258"/>
      <c r="DI134" s="258"/>
      <c r="DJ134" s="258"/>
      <c r="DK134" s="258"/>
      <c r="DL134" s="258"/>
      <c r="DM134" s="258"/>
      <c r="DN134" s="258"/>
      <c r="DO134" s="258"/>
      <c r="DP134" s="258"/>
      <c r="DQ134" s="258"/>
      <c r="DR134" s="258"/>
      <c r="DS134" s="258"/>
      <c r="DT134" s="258"/>
      <c r="DU134" s="258"/>
      <c r="DV134" s="258"/>
      <c r="DW134" s="258"/>
      <c r="DX134" s="258"/>
      <c r="DY134" s="258"/>
      <c r="DZ134" s="258"/>
      <c r="EA134" s="258"/>
      <c r="EB134" s="258"/>
      <c r="EC134" s="258"/>
      <c r="ED134" s="258"/>
      <c r="EE134" s="258"/>
      <c r="EF134" s="258"/>
    </row>
    <row r="135" spans="1:136" s="409" customFormat="1" ht="168" customHeight="1" x14ac:dyDescent="0.2">
      <c r="A135" s="905">
        <v>7097</v>
      </c>
      <c r="B135" s="413" t="s">
        <v>163</v>
      </c>
      <c r="C135" s="272" t="s">
        <v>378</v>
      </c>
      <c r="D135" s="908" t="s">
        <v>527</v>
      </c>
      <c r="E135" s="415">
        <f t="shared" si="30"/>
        <v>216024</v>
      </c>
      <c r="F135" s="416">
        <v>209500</v>
      </c>
      <c r="G135" s="250">
        <v>4524</v>
      </c>
      <c r="H135" s="251">
        <v>2000</v>
      </c>
      <c r="I135" s="252">
        <v>6200</v>
      </c>
      <c r="J135" s="1052">
        <v>1640</v>
      </c>
      <c r="K135" s="745">
        <v>40</v>
      </c>
      <c r="L135" s="398">
        <v>0</v>
      </c>
      <c r="M135" s="733">
        <f t="shared" si="31"/>
        <v>0</v>
      </c>
      <c r="N135" s="399" t="s">
        <v>371</v>
      </c>
      <c r="O135" s="274" t="s">
        <v>371</v>
      </c>
      <c r="P135" s="274" t="s">
        <v>371</v>
      </c>
      <c r="Q135" s="275" t="s">
        <v>371</v>
      </c>
      <c r="R135" s="256" t="s">
        <v>528</v>
      </c>
      <c r="S135" s="258"/>
      <c r="T135" s="258"/>
      <c r="U135" s="258"/>
      <c r="V135" s="258"/>
      <c r="W135" s="258"/>
      <c r="X135" s="258"/>
      <c r="Y135" s="258"/>
      <c r="Z135" s="258"/>
      <c r="AA135" s="258"/>
      <c r="AB135" s="258"/>
      <c r="AC135" s="258"/>
      <c r="AD135" s="258"/>
      <c r="AE135" s="258"/>
      <c r="AF135" s="258"/>
      <c r="AG135" s="258"/>
      <c r="AH135" s="258"/>
      <c r="AI135" s="258"/>
      <c r="AJ135" s="258"/>
      <c r="AK135" s="258"/>
      <c r="AL135" s="258"/>
      <c r="AM135" s="258"/>
      <c r="AN135" s="258"/>
      <c r="AO135" s="258"/>
      <c r="AP135" s="258"/>
      <c r="AQ135" s="258"/>
      <c r="AR135" s="258"/>
      <c r="AS135" s="258"/>
      <c r="AT135" s="258"/>
      <c r="AU135" s="258"/>
      <c r="AV135" s="258"/>
      <c r="AW135" s="258"/>
      <c r="AX135" s="258"/>
      <c r="AY135" s="258"/>
      <c r="AZ135" s="258"/>
      <c r="BA135" s="258"/>
      <c r="BB135" s="258"/>
      <c r="BC135" s="258"/>
      <c r="BD135" s="258"/>
      <c r="BE135" s="258"/>
      <c r="BF135" s="258"/>
      <c r="BG135" s="258"/>
      <c r="BH135" s="258"/>
      <c r="BI135" s="258"/>
      <c r="BJ135" s="258"/>
      <c r="BK135" s="258"/>
      <c r="BL135" s="258"/>
      <c r="BM135" s="258"/>
      <c r="BN135" s="258"/>
      <c r="BO135" s="258"/>
      <c r="BP135" s="258"/>
      <c r="BQ135" s="258"/>
      <c r="BR135" s="258"/>
      <c r="BS135" s="258"/>
      <c r="BT135" s="258"/>
      <c r="BU135" s="258"/>
      <c r="BV135" s="258"/>
      <c r="BW135" s="258"/>
      <c r="BX135" s="258"/>
      <c r="BY135" s="258"/>
      <c r="BZ135" s="258"/>
      <c r="CA135" s="258"/>
      <c r="CB135" s="258"/>
      <c r="CC135" s="258"/>
      <c r="CD135" s="258"/>
      <c r="CE135" s="258"/>
      <c r="CF135" s="258"/>
      <c r="CG135" s="258"/>
      <c r="CH135" s="258"/>
      <c r="CI135" s="258"/>
      <c r="CJ135" s="258"/>
      <c r="CK135" s="258"/>
      <c r="CL135" s="258"/>
      <c r="CM135" s="258"/>
      <c r="CN135" s="258"/>
      <c r="CO135" s="258"/>
      <c r="CP135" s="258"/>
      <c r="CQ135" s="258"/>
      <c r="CR135" s="258"/>
      <c r="CS135" s="258"/>
      <c r="CT135" s="258"/>
      <c r="CU135" s="258"/>
      <c r="CV135" s="258"/>
      <c r="CW135" s="258"/>
      <c r="CX135" s="258"/>
      <c r="CY135" s="258"/>
      <c r="CZ135" s="258"/>
      <c r="DA135" s="258"/>
      <c r="DB135" s="258"/>
      <c r="DC135" s="258"/>
      <c r="DD135" s="258"/>
      <c r="DE135" s="258"/>
      <c r="DF135" s="258"/>
      <c r="DG135" s="258"/>
      <c r="DH135" s="258"/>
      <c r="DI135" s="258"/>
      <c r="DJ135" s="258"/>
      <c r="DK135" s="258"/>
      <c r="DL135" s="258"/>
      <c r="DM135" s="258"/>
      <c r="DN135" s="258"/>
      <c r="DO135" s="258"/>
      <c r="DP135" s="258"/>
      <c r="DQ135" s="258"/>
      <c r="DR135" s="258"/>
      <c r="DS135" s="258"/>
      <c r="DT135" s="258"/>
      <c r="DU135" s="258"/>
      <c r="DV135" s="258"/>
      <c r="DW135" s="258"/>
      <c r="DX135" s="258"/>
      <c r="DY135" s="258"/>
      <c r="DZ135" s="258"/>
      <c r="EA135" s="258"/>
      <c r="EB135" s="258"/>
      <c r="EC135" s="258"/>
      <c r="ED135" s="258"/>
      <c r="EE135" s="258"/>
      <c r="EF135" s="258"/>
    </row>
    <row r="136" spans="1:136" s="198" customFormat="1" ht="16.5" customHeight="1" x14ac:dyDescent="0.2">
      <c r="A136" s="757">
        <v>7115</v>
      </c>
      <c r="B136" s="224" t="s">
        <v>328</v>
      </c>
      <c r="C136" s="225" t="s">
        <v>365</v>
      </c>
      <c r="D136" s="909" t="s">
        <v>529</v>
      </c>
      <c r="E136" s="186">
        <f t="shared" si="30"/>
        <v>21900</v>
      </c>
      <c r="F136" s="216">
        <v>20266</v>
      </c>
      <c r="G136" s="216">
        <v>797</v>
      </c>
      <c r="H136" s="192">
        <v>837</v>
      </c>
      <c r="I136" s="218">
        <v>21360</v>
      </c>
      <c r="J136" s="1049">
        <v>21300</v>
      </c>
      <c r="K136" s="219">
        <v>9585</v>
      </c>
      <c r="L136" s="209">
        <v>9364</v>
      </c>
      <c r="M136" s="442">
        <f t="shared" si="29"/>
        <v>97.694314032342206</v>
      </c>
      <c r="N136" s="663" t="s">
        <v>530</v>
      </c>
      <c r="O136" s="220" t="s">
        <v>330</v>
      </c>
      <c r="P136" s="220" t="s">
        <v>531</v>
      </c>
      <c r="Q136" s="221" t="s">
        <v>176</v>
      </c>
      <c r="R136" s="222" t="s">
        <v>460</v>
      </c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  <c r="BE136" s="121"/>
      <c r="BF136" s="121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21"/>
      <c r="BS136" s="121"/>
      <c r="BT136" s="121"/>
      <c r="BU136" s="121"/>
      <c r="BV136" s="121"/>
      <c r="BW136" s="121"/>
      <c r="BX136" s="121"/>
      <c r="BY136" s="121"/>
      <c r="BZ136" s="121"/>
      <c r="CA136" s="121"/>
      <c r="CB136" s="121"/>
      <c r="CC136" s="121"/>
      <c r="CD136" s="121"/>
      <c r="CE136" s="121"/>
      <c r="CF136" s="121"/>
      <c r="CG136" s="121"/>
      <c r="CH136" s="121"/>
      <c r="CI136" s="121"/>
      <c r="CJ136" s="121"/>
      <c r="CK136" s="121"/>
      <c r="CL136" s="121"/>
      <c r="CM136" s="121"/>
      <c r="CN136" s="121"/>
      <c r="CO136" s="121"/>
      <c r="CP136" s="121"/>
      <c r="CQ136" s="121"/>
      <c r="CR136" s="121"/>
      <c r="CS136" s="121"/>
      <c r="CT136" s="121"/>
      <c r="CU136" s="121"/>
      <c r="CV136" s="121"/>
      <c r="CW136" s="121"/>
      <c r="CX136" s="121"/>
      <c r="CY136" s="121"/>
      <c r="CZ136" s="121"/>
      <c r="DA136" s="121"/>
      <c r="DB136" s="121"/>
      <c r="DC136" s="121"/>
      <c r="DD136" s="121"/>
      <c r="DE136" s="121"/>
      <c r="DF136" s="121"/>
      <c r="DG136" s="121"/>
      <c r="DH136" s="121"/>
      <c r="DI136" s="121"/>
      <c r="DJ136" s="121"/>
      <c r="DK136" s="121"/>
      <c r="DL136" s="121"/>
      <c r="DM136" s="121"/>
      <c r="DN136" s="121"/>
      <c r="DO136" s="121"/>
      <c r="DP136" s="121"/>
      <c r="DQ136" s="121"/>
      <c r="DR136" s="121"/>
      <c r="DS136" s="121"/>
      <c r="DT136" s="121"/>
      <c r="DU136" s="121"/>
      <c r="DV136" s="121"/>
      <c r="DW136" s="121"/>
      <c r="DX136" s="121"/>
      <c r="DY136" s="121"/>
      <c r="DZ136" s="121"/>
      <c r="EA136" s="121"/>
      <c r="EB136" s="121"/>
      <c r="EC136" s="121"/>
      <c r="ED136" s="121"/>
      <c r="EE136" s="121"/>
      <c r="EF136" s="121"/>
    </row>
    <row r="137" spans="1:136" s="198" customFormat="1" ht="16.5" customHeight="1" x14ac:dyDescent="0.2">
      <c r="A137" s="757">
        <v>7120</v>
      </c>
      <c r="B137" s="224" t="s">
        <v>422</v>
      </c>
      <c r="C137" s="225" t="s">
        <v>365</v>
      </c>
      <c r="D137" s="910" t="s">
        <v>532</v>
      </c>
      <c r="E137" s="186">
        <f t="shared" si="30"/>
        <v>37836</v>
      </c>
      <c r="F137" s="216">
        <v>36279</v>
      </c>
      <c r="G137" s="216">
        <v>856</v>
      </c>
      <c r="H137" s="192">
        <v>701</v>
      </c>
      <c r="I137" s="218">
        <v>1050</v>
      </c>
      <c r="J137" s="1049">
        <v>970</v>
      </c>
      <c r="K137" s="219">
        <v>107</v>
      </c>
      <c r="L137" s="209">
        <v>107</v>
      </c>
      <c r="M137" s="442">
        <f t="shared" si="29"/>
        <v>100</v>
      </c>
      <c r="N137" s="463" t="s">
        <v>144</v>
      </c>
      <c r="O137" s="220" t="s">
        <v>151</v>
      </c>
      <c r="P137" s="220" t="s">
        <v>90</v>
      </c>
      <c r="Q137" s="221" t="s">
        <v>133</v>
      </c>
      <c r="R137" s="222" t="s">
        <v>533</v>
      </c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21"/>
      <c r="BS137" s="121"/>
      <c r="BT137" s="121"/>
      <c r="BU137" s="121"/>
      <c r="BV137" s="121"/>
      <c r="BW137" s="121"/>
      <c r="BX137" s="121"/>
      <c r="BY137" s="121"/>
      <c r="BZ137" s="121"/>
      <c r="CA137" s="121"/>
      <c r="CB137" s="121"/>
      <c r="CC137" s="121"/>
      <c r="CD137" s="121"/>
      <c r="CE137" s="121"/>
      <c r="CF137" s="121"/>
      <c r="CG137" s="121"/>
      <c r="CH137" s="121"/>
      <c r="CI137" s="121"/>
      <c r="CJ137" s="121"/>
      <c r="CK137" s="121"/>
      <c r="CL137" s="121"/>
      <c r="CM137" s="121"/>
      <c r="CN137" s="121"/>
      <c r="CO137" s="121"/>
      <c r="CP137" s="121"/>
      <c r="CQ137" s="121"/>
      <c r="CR137" s="121"/>
      <c r="CS137" s="121"/>
      <c r="CT137" s="121"/>
      <c r="CU137" s="121"/>
      <c r="CV137" s="121"/>
      <c r="CW137" s="121"/>
      <c r="CX137" s="121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  <c r="DT137" s="121"/>
      <c r="DU137" s="121"/>
      <c r="DV137" s="121"/>
      <c r="DW137" s="121"/>
      <c r="DX137" s="121"/>
      <c r="DY137" s="121"/>
      <c r="DZ137" s="121"/>
      <c r="EA137" s="121"/>
      <c r="EB137" s="121"/>
      <c r="EC137" s="121"/>
      <c r="ED137" s="121"/>
      <c r="EE137" s="121"/>
      <c r="EF137" s="121"/>
    </row>
    <row r="138" spans="1:136" s="211" customFormat="1" ht="16.5" customHeight="1" x14ac:dyDescent="0.2">
      <c r="A138" s="757">
        <v>7130</v>
      </c>
      <c r="B138" s="224" t="s">
        <v>163</v>
      </c>
      <c r="C138" s="239" t="s">
        <v>354</v>
      </c>
      <c r="D138" s="764" t="s">
        <v>534</v>
      </c>
      <c r="E138" s="186">
        <f t="shared" si="27"/>
        <v>26993</v>
      </c>
      <c r="F138" s="216">
        <v>25174</v>
      </c>
      <c r="G138" s="227">
        <v>1608</v>
      </c>
      <c r="H138" s="192">
        <v>211</v>
      </c>
      <c r="I138" s="218">
        <v>26993</v>
      </c>
      <c r="J138" s="1049">
        <v>2000</v>
      </c>
      <c r="K138" s="219">
        <v>1000</v>
      </c>
      <c r="L138" s="205">
        <v>0</v>
      </c>
      <c r="M138" s="442">
        <f t="shared" si="29"/>
        <v>0</v>
      </c>
      <c r="N138" s="911" t="s">
        <v>375</v>
      </c>
      <c r="O138" s="912" t="s">
        <v>535</v>
      </c>
      <c r="P138" s="220" t="s">
        <v>536</v>
      </c>
      <c r="Q138" s="221" t="s">
        <v>98</v>
      </c>
      <c r="R138" s="831" t="s">
        <v>243</v>
      </c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21"/>
      <c r="BS138" s="121"/>
      <c r="BT138" s="121"/>
      <c r="BU138" s="121"/>
      <c r="BV138" s="121"/>
      <c r="BW138" s="121"/>
      <c r="BX138" s="121"/>
      <c r="BY138" s="121"/>
      <c r="BZ138" s="121"/>
      <c r="CA138" s="121"/>
      <c r="CB138" s="121"/>
      <c r="CC138" s="121"/>
      <c r="CD138" s="121"/>
      <c r="CE138" s="121"/>
      <c r="CF138" s="121"/>
      <c r="CG138" s="121"/>
      <c r="CH138" s="121"/>
      <c r="CI138" s="121"/>
      <c r="CJ138" s="121"/>
      <c r="CK138" s="121"/>
      <c r="CL138" s="121"/>
      <c r="CM138" s="121"/>
      <c r="CN138" s="121"/>
      <c r="CO138" s="121"/>
      <c r="CP138" s="121"/>
      <c r="CQ138" s="121"/>
      <c r="CR138" s="121"/>
      <c r="CS138" s="121"/>
      <c r="CT138" s="121"/>
      <c r="CU138" s="121"/>
      <c r="CV138" s="121"/>
      <c r="CW138" s="121"/>
      <c r="CX138" s="121"/>
      <c r="CY138" s="121"/>
      <c r="CZ138" s="121"/>
      <c r="DA138" s="121"/>
      <c r="DB138" s="121"/>
      <c r="DC138" s="121"/>
      <c r="DD138" s="121"/>
      <c r="DE138" s="121"/>
      <c r="DF138" s="121"/>
      <c r="DG138" s="121"/>
      <c r="DH138" s="121"/>
      <c r="DI138" s="121"/>
      <c r="DJ138" s="121"/>
      <c r="DK138" s="121"/>
      <c r="DL138" s="121"/>
      <c r="DM138" s="121"/>
      <c r="DN138" s="121"/>
      <c r="DO138" s="121"/>
      <c r="DP138" s="121"/>
      <c r="DQ138" s="121"/>
      <c r="DR138" s="121"/>
      <c r="DS138" s="121"/>
      <c r="DT138" s="121"/>
      <c r="DU138" s="121"/>
      <c r="DV138" s="121"/>
      <c r="DW138" s="121"/>
      <c r="DX138" s="121"/>
      <c r="DY138" s="121"/>
      <c r="DZ138" s="121"/>
      <c r="EA138" s="121"/>
      <c r="EB138" s="121"/>
      <c r="EC138" s="121"/>
      <c r="ED138" s="121"/>
      <c r="EE138" s="121"/>
      <c r="EF138" s="121"/>
    </row>
    <row r="139" spans="1:136" s="198" customFormat="1" ht="16.5" customHeight="1" x14ac:dyDescent="0.2">
      <c r="A139" s="200">
        <v>7174</v>
      </c>
      <c r="B139" s="201" t="s">
        <v>422</v>
      </c>
      <c r="C139" s="214" t="s">
        <v>354</v>
      </c>
      <c r="D139" s="329" t="s">
        <v>537</v>
      </c>
      <c r="E139" s="208">
        <f t="shared" si="27"/>
        <v>30000</v>
      </c>
      <c r="F139" s="187">
        <v>29118</v>
      </c>
      <c r="G139" s="232">
        <v>882</v>
      </c>
      <c r="H139" s="188"/>
      <c r="I139" s="189">
        <v>2949</v>
      </c>
      <c r="J139" s="1049">
        <v>500</v>
      </c>
      <c r="K139" s="219">
        <v>500</v>
      </c>
      <c r="L139" s="205">
        <v>371</v>
      </c>
      <c r="M139" s="442">
        <f t="shared" si="29"/>
        <v>74.2</v>
      </c>
      <c r="N139" s="798" t="s">
        <v>535</v>
      </c>
      <c r="O139" s="296" t="s">
        <v>424</v>
      </c>
      <c r="P139" s="194" t="s">
        <v>538</v>
      </c>
      <c r="Q139" s="195" t="s">
        <v>202</v>
      </c>
      <c r="R139" s="196" t="s">
        <v>539</v>
      </c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21"/>
      <c r="BS139" s="121"/>
      <c r="BT139" s="121"/>
      <c r="BU139" s="121"/>
      <c r="BV139" s="121"/>
      <c r="BW139" s="121"/>
      <c r="BX139" s="121"/>
      <c r="BY139" s="121"/>
      <c r="BZ139" s="121"/>
      <c r="CA139" s="121"/>
      <c r="CB139" s="121"/>
      <c r="CC139" s="121"/>
      <c r="CD139" s="121"/>
      <c r="CE139" s="121"/>
      <c r="CF139" s="121"/>
      <c r="CG139" s="121"/>
      <c r="CH139" s="121"/>
      <c r="CI139" s="121"/>
      <c r="CJ139" s="121"/>
      <c r="CK139" s="121"/>
      <c r="CL139" s="121"/>
      <c r="CM139" s="121"/>
      <c r="CN139" s="121"/>
      <c r="CO139" s="121"/>
      <c r="CP139" s="121"/>
      <c r="CQ139" s="121"/>
      <c r="CR139" s="121"/>
      <c r="CS139" s="121"/>
      <c r="CT139" s="121"/>
      <c r="CU139" s="121"/>
      <c r="CV139" s="121"/>
      <c r="CW139" s="121"/>
      <c r="CX139" s="121"/>
      <c r="CY139" s="121"/>
      <c r="CZ139" s="121"/>
      <c r="DA139" s="121"/>
      <c r="DB139" s="121"/>
      <c r="DC139" s="121"/>
      <c r="DD139" s="121"/>
      <c r="DE139" s="121"/>
      <c r="DF139" s="121"/>
      <c r="DG139" s="121"/>
      <c r="DH139" s="121"/>
      <c r="DI139" s="121"/>
      <c r="DJ139" s="121"/>
      <c r="DK139" s="121"/>
      <c r="DL139" s="121"/>
      <c r="DM139" s="121"/>
      <c r="DN139" s="121"/>
      <c r="DO139" s="121"/>
      <c r="DP139" s="121"/>
      <c r="DQ139" s="121"/>
      <c r="DR139" s="121"/>
      <c r="DS139" s="121"/>
      <c r="DT139" s="121"/>
      <c r="DU139" s="121"/>
      <c r="DV139" s="121"/>
      <c r="DW139" s="121"/>
      <c r="DX139" s="121"/>
      <c r="DY139" s="121"/>
      <c r="DZ139" s="121"/>
      <c r="EA139" s="121"/>
      <c r="EB139" s="121"/>
      <c r="EC139" s="121"/>
      <c r="ED139" s="121"/>
      <c r="EE139" s="121"/>
      <c r="EF139" s="121"/>
    </row>
    <row r="140" spans="1:136" s="211" customFormat="1" ht="16.5" customHeight="1" x14ac:dyDescent="0.2">
      <c r="A140" s="213">
        <v>7183</v>
      </c>
      <c r="B140" s="224" t="s">
        <v>186</v>
      </c>
      <c r="C140" s="239" t="s">
        <v>384</v>
      </c>
      <c r="D140" s="395" t="s">
        <v>540</v>
      </c>
      <c r="E140" s="186">
        <f t="shared" si="27"/>
        <v>84718</v>
      </c>
      <c r="F140" s="216">
        <v>82036</v>
      </c>
      <c r="G140" s="216">
        <v>587</v>
      </c>
      <c r="H140" s="192">
        <v>2095</v>
      </c>
      <c r="I140" s="218">
        <v>84718</v>
      </c>
      <c r="J140" s="1049">
        <v>12600</v>
      </c>
      <c r="K140" s="219">
        <v>24205</v>
      </c>
      <c r="L140" s="209">
        <v>24165</v>
      </c>
      <c r="M140" s="913">
        <f>(L140/K140)*100</f>
        <v>99.834744887419959</v>
      </c>
      <c r="N140" s="830" t="s">
        <v>541</v>
      </c>
      <c r="O140" s="867" t="s">
        <v>542</v>
      </c>
      <c r="P140" s="436" t="s">
        <v>543</v>
      </c>
      <c r="Q140" s="221"/>
      <c r="R140" s="243" t="s">
        <v>460</v>
      </c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21"/>
      <c r="BS140" s="121"/>
      <c r="BT140" s="121"/>
      <c r="BU140" s="121"/>
      <c r="BV140" s="121"/>
      <c r="BW140" s="121"/>
      <c r="BX140" s="121"/>
      <c r="BY140" s="121"/>
      <c r="BZ140" s="121"/>
      <c r="CA140" s="121"/>
      <c r="CB140" s="121"/>
      <c r="CC140" s="121"/>
      <c r="CD140" s="121"/>
      <c r="CE140" s="121"/>
      <c r="CF140" s="121"/>
      <c r="CG140" s="121"/>
      <c r="CH140" s="121"/>
      <c r="CI140" s="121"/>
      <c r="CJ140" s="121"/>
      <c r="CK140" s="121"/>
      <c r="CL140" s="121"/>
      <c r="CM140" s="121"/>
      <c r="CN140" s="121"/>
      <c r="CO140" s="121"/>
      <c r="CP140" s="121"/>
      <c r="CQ140" s="121"/>
      <c r="CR140" s="121"/>
      <c r="CS140" s="121"/>
      <c r="CT140" s="121"/>
      <c r="CU140" s="121"/>
      <c r="CV140" s="121"/>
      <c r="CW140" s="121"/>
      <c r="CX140" s="121"/>
      <c r="CY140" s="121"/>
      <c r="CZ140" s="121"/>
      <c r="DA140" s="121"/>
      <c r="DB140" s="121"/>
      <c r="DC140" s="121"/>
      <c r="DD140" s="121"/>
      <c r="DE140" s="121"/>
      <c r="DF140" s="121"/>
      <c r="DG140" s="121"/>
      <c r="DH140" s="121"/>
      <c r="DI140" s="121"/>
      <c r="DJ140" s="121"/>
      <c r="DK140" s="121"/>
      <c r="DL140" s="121"/>
      <c r="DM140" s="121"/>
      <c r="DN140" s="121"/>
      <c r="DO140" s="121"/>
      <c r="DP140" s="121"/>
      <c r="DQ140" s="121"/>
      <c r="DR140" s="121"/>
      <c r="DS140" s="121"/>
      <c r="DT140" s="121"/>
      <c r="DU140" s="121"/>
      <c r="DV140" s="121"/>
      <c r="DW140" s="121"/>
      <c r="DX140" s="121"/>
      <c r="DY140" s="121"/>
      <c r="DZ140" s="121"/>
      <c r="EA140" s="121"/>
      <c r="EB140" s="121"/>
      <c r="EC140" s="121"/>
      <c r="ED140" s="121"/>
      <c r="EE140" s="121"/>
      <c r="EF140" s="121"/>
    </row>
    <row r="141" spans="1:136" s="257" customFormat="1" ht="16.5" customHeight="1" x14ac:dyDescent="0.2">
      <c r="A141" s="410">
        <v>7187</v>
      </c>
      <c r="B141" s="291" t="s">
        <v>163</v>
      </c>
      <c r="C141" s="272" t="s">
        <v>365</v>
      </c>
      <c r="D141" s="411" t="s">
        <v>544</v>
      </c>
      <c r="E141" s="249">
        <f t="shared" si="27"/>
        <v>28621</v>
      </c>
      <c r="F141" s="250">
        <v>27610</v>
      </c>
      <c r="G141" s="250">
        <v>911</v>
      </c>
      <c r="H141" s="251">
        <v>100</v>
      </c>
      <c r="I141" s="252">
        <v>1400</v>
      </c>
      <c r="J141" s="1052">
        <v>100</v>
      </c>
      <c r="K141" s="745">
        <v>0</v>
      </c>
      <c r="L141" s="398">
        <v>0</v>
      </c>
      <c r="M141" s="788" t="s">
        <v>17</v>
      </c>
      <c r="N141" s="399" t="s">
        <v>545</v>
      </c>
      <c r="O141" s="274" t="s">
        <v>546</v>
      </c>
      <c r="P141" s="274" t="s">
        <v>547</v>
      </c>
      <c r="Q141" s="275" t="s">
        <v>510</v>
      </c>
      <c r="R141" s="256" t="s">
        <v>478</v>
      </c>
      <c r="S141" s="258"/>
      <c r="T141" s="258"/>
      <c r="U141" s="258"/>
      <c r="V141" s="258"/>
      <c r="W141" s="258"/>
      <c r="X141" s="258"/>
      <c r="Y141" s="258"/>
      <c r="Z141" s="258"/>
      <c r="AA141" s="258"/>
      <c r="AB141" s="258"/>
      <c r="AC141" s="258"/>
      <c r="AD141" s="258"/>
      <c r="AE141" s="258"/>
      <c r="AF141" s="258"/>
      <c r="AG141" s="258"/>
      <c r="AH141" s="258"/>
      <c r="AI141" s="258"/>
      <c r="AJ141" s="258"/>
      <c r="AK141" s="258"/>
      <c r="AL141" s="258"/>
      <c r="AM141" s="258"/>
      <c r="AN141" s="258"/>
      <c r="AO141" s="258"/>
      <c r="AP141" s="258"/>
      <c r="AQ141" s="258"/>
      <c r="AR141" s="258"/>
      <c r="AS141" s="258"/>
      <c r="AT141" s="258"/>
      <c r="AU141" s="258"/>
      <c r="AV141" s="258"/>
      <c r="AW141" s="258"/>
      <c r="AX141" s="258"/>
      <c r="AY141" s="258"/>
      <c r="AZ141" s="258"/>
      <c r="BA141" s="258"/>
      <c r="BB141" s="258"/>
      <c r="BC141" s="258"/>
      <c r="BD141" s="258"/>
      <c r="BE141" s="258"/>
      <c r="BF141" s="258"/>
      <c r="BG141" s="258"/>
      <c r="BH141" s="258"/>
      <c r="BI141" s="258"/>
      <c r="BJ141" s="258"/>
      <c r="BK141" s="258"/>
      <c r="BL141" s="258"/>
      <c r="BM141" s="258"/>
      <c r="BN141" s="259"/>
      <c r="BO141" s="259"/>
      <c r="BP141" s="259"/>
      <c r="BQ141" s="259"/>
      <c r="BR141" s="259"/>
      <c r="BS141" s="259"/>
      <c r="BT141" s="259"/>
      <c r="BU141" s="259"/>
      <c r="BV141" s="259"/>
      <c r="BW141" s="259"/>
      <c r="BX141" s="259"/>
      <c r="BY141" s="259"/>
      <c r="BZ141" s="259"/>
      <c r="CA141" s="259"/>
      <c r="CB141" s="259"/>
      <c r="CC141" s="259"/>
      <c r="CD141" s="259"/>
      <c r="CE141" s="259"/>
      <c r="CF141" s="259"/>
      <c r="CG141" s="259"/>
      <c r="CH141" s="259"/>
      <c r="CI141" s="259"/>
      <c r="CJ141" s="259"/>
      <c r="CK141" s="259"/>
      <c r="CL141" s="259"/>
      <c r="CM141" s="259"/>
      <c r="CN141" s="259"/>
      <c r="CO141" s="259"/>
      <c r="CP141" s="259"/>
      <c r="CQ141" s="259"/>
      <c r="CR141" s="259"/>
      <c r="CS141" s="259"/>
      <c r="CT141" s="259"/>
      <c r="CU141" s="259"/>
      <c r="CV141" s="259"/>
      <c r="CW141" s="259"/>
      <c r="CX141" s="259"/>
      <c r="CY141" s="259"/>
      <c r="CZ141" s="259"/>
      <c r="DA141" s="259"/>
      <c r="DB141" s="259"/>
      <c r="DC141" s="259"/>
      <c r="DD141" s="259"/>
      <c r="DE141" s="259"/>
      <c r="DF141" s="259"/>
      <c r="DG141" s="259"/>
      <c r="DH141" s="259"/>
      <c r="DI141" s="259"/>
      <c r="DJ141" s="259"/>
      <c r="DK141" s="259"/>
      <c r="DL141" s="259"/>
      <c r="DM141" s="259"/>
      <c r="DN141" s="259"/>
      <c r="DO141" s="259"/>
      <c r="DP141" s="259"/>
      <c r="DQ141" s="259"/>
      <c r="DR141" s="259"/>
      <c r="DS141" s="259"/>
      <c r="DT141" s="259"/>
      <c r="DU141" s="259"/>
      <c r="DV141" s="259"/>
      <c r="DW141" s="259"/>
      <c r="DX141" s="259"/>
      <c r="DY141" s="259"/>
      <c r="DZ141" s="259"/>
      <c r="EA141" s="259"/>
      <c r="EB141" s="259"/>
      <c r="EC141" s="259"/>
      <c r="ED141" s="259"/>
      <c r="EE141" s="259"/>
      <c r="EF141" s="259"/>
    </row>
    <row r="142" spans="1:136" s="197" customFormat="1" ht="16.5" customHeight="1" x14ac:dyDescent="0.2">
      <c r="A142" s="200">
        <v>7196</v>
      </c>
      <c r="B142" s="201" t="s">
        <v>92</v>
      </c>
      <c r="C142" s="214" t="s">
        <v>354</v>
      </c>
      <c r="D142" s="485" t="s">
        <v>548</v>
      </c>
      <c r="E142" s="208">
        <f t="shared" si="27"/>
        <v>0</v>
      </c>
      <c r="F142" s="187"/>
      <c r="G142" s="187"/>
      <c r="H142" s="188"/>
      <c r="I142" s="189"/>
      <c r="J142" s="1049">
        <v>1000</v>
      </c>
      <c r="K142" s="219">
        <v>1000</v>
      </c>
      <c r="L142" s="205">
        <v>0</v>
      </c>
      <c r="M142" s="442">
        <f t="shared" si="29"/>
        <v>0</v>
      </c>
      <c r="N142" s="660"/>
      <c r="O142" s="296"/>
      <c r="P142" s="194"/>
      <c r="Q142" s="195"/>
      <c r="R142" s="914" t="s">
        <v>549</v>
      </c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228"/>
      <c r="BO142" s="228"/>
      <c r="BP142" s="228"/>
      <c r="BQ142" s="228"/>
      <c r="BR142" s="228"/>
      <c r="BS142" s="228"/>
      <c r="BT142" s="228"/>
      <c r="BU142" s="228"/>
      <c r="BV142" s="228"/>
      <c r="BW142" s="228"/>
      <c r="BX142" s="228"/>
      <c r="BY142" s="228"/>
      <c r="BZ142" s="228"/>
      <c r="CA142" s="228"/>
      <c r="CB142" s="228"/>
      <c r="CC142" s="228"/>
      <c r="CD142" s="228"/>
      <c r="CE142" s="228"/>
      <c r="CF142" s="228"/>
      <c r="CG142" s="228"/>
      <c r="CH142" s="228"/>
      <c r="CI142" s="228"/>
      <c r="CJ142" s="228"/>
      <c r="CK142" s="228"/>
      <c r="CL142" s="228"/>
      <c r="CM142" s="228"/>
      <c r="CN142" s="228"/>
      <c r="CO142" s="228"/>
      <c r="CP142" s="228"/>
      <c r="CQ142" s="228"/>
      <c r="CR142" s="228"/>
      <c r="CS142" s="228"/>
      <c r="CT142" s="228"/>
      <c r="CU142" s="228"/>
      <c r="CV142" s="228"/>
      <c r="CW142" s="228"/>
      <c r="CX142" s="228"/>
      <c r="CY142" s="228"/>
      <c r="CZ142" s="228"/>
      <c r="DA142" s="228"/>
      <c r="DB142" s="228"/>
      <c r="DC142" s="228"/>
      <c r="DD142" s="228"/>
      <c r="DE142" s="228"/>
      <c r="DF142" s="228"/>
      <c r="DG142" s="228"/>
      <c r="DH142" s="228"/>
      <c r="DI142" s="228"/>
      <c r="DJ142" s="228"/>
      <c r="DK142" s="228"/>
      <c r="DL142" s="228"/>
      <c r="DM142" s="228"/>
      <c r="DN142" s="228"/>
      <c r="DO142" s="228"/>
      <c r="DP142" s="228"/>
      <c r="DQ142" s="228"/>
      <c r="DR142" s="228"/>
      <c r="DS142" s="228"/>
      <c r="DT142" s="228"/>
      <c r="DU142" s="228"/>
      <c r="DV142" s="228"/>
      <c r="DW142" s="228"/>
      <c r="DX142" s="228"/>
      <c r="DY142" s="228"/>
      <c r="DZ142" s="228"/>
      <c r="EA142" s="228"/>
      <c r="EB142" s="228"/>
      <c r="EC142" s="228"/>
      <c r="ED142" s="228"/>
      <c r="EE142" s="228"/>
      <c r="EF142" s="228"/>
    </row>
    <row r="143" spans="1:136" s="276" customFormat="1" ht="16.5" customHeight="1" x14ac:dyDescent="0.2">
      <c r="A143" s="410">
        <v>7200</v>
      </c>
      <c r="B143" s="291" t="s">
        <v>163</v>
      </c>
      <c r="C143" s="272" t="s">
        <v>365</v>
      </c>
      <c r="D143" s="412" t="s">
        <v>550</v>
      </c>
      <c r="E143" s="249">
        <f t="shared" si="27"/>
        <v>16700</v>
      </c>
      <c r="F143" s="250">
        <v>16500</v>
      </c>
      <c r="G143" s="250">
        <v>100</v>
      </c>
      <c r="H143" s="251">
        <v>100</v>
      </c>
      <c r="I143" s="252">
        <v>1140</v>
      </c>
      <c r="J143" s="1052">
        <v>100</v>
      </c>
      <c r="K143" s="745">
        <v>0</v>
      </c>
      <c r="L143" s="398">
        <v>0</v>
      </c>
      <c r="M143" s="788" t="s">
        <v>17</v>
      </c>
      <c r="N143" s="399" t="s">
        <v>545</v>
      </c>
      <c r="O143" s="274" t="s">
        <v>546</v>
      </c>
      <c r="P143" s="274" t="s">
        <v>547</v>
      </c>
      <c r="Q143" s="275" t="s">
        <v>510</v>
      </c>
      <c r="R143" s="294" t="s">
        <v>551</v>
      </c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8"/>
      <c r="AM143" s="258"/>
      <c r="AN143" s="258"/>
      <c r="AO143" s="258"/>
      <c r="AP143" s="258"/>
      <c r="AQ143" s="258"/>
      <c r="AR143" s="258"/>
      <c r="AS143" s="258"/>
      <c r="AT143" s="258"/>
      <c r="AU143" s="258"/>
      <c r="AV143" s="258"/>
      <c r="AW143" s="258"/>
      <c r="AX143" s="258"/>
      <c r="AY143" s="258"/>
      <c r="AZ143" s="258"/>
      <c r="BA143" s="258"/>
      <c r="BB143" s="258"/>
      <c r="BC143" s="258"/>
      <c r="BD143" s="258"/>
      <c r="BE143" s="258"/>
      <c r="BF143" s="258"/>
      <c r="BG143" s="258"/>
      <c r="BH143" s="258"/>
      <c r="BI143" s="258"/>
      <c r="BJ143" s="258"/>
      <c r="BK143" s="258"/>
      <c r="BL143" s="258"/>
      <c r="BM143" s="258"/>
      <c r="BN143" s="277"/>
      <c r="BO143" s="277"/>
      <c r="BP143" s="277"/>
      <c r="BQ143" s="277"/>
      <c r="BR143" s="277"/>
      <c r="BS143" s="277"/>
      <c r="BT143" s="277"/>
      <c r="BU143" s="277"/>
      <c r="BV143" s="277"/>
      <c r="BW143" s="277"/>
      <c r="BX143" s="277"/>
      <c r="BY143" s="277"/>
      <c r="BZ143" s="277"/>
      <c r="CA143" s="277"/>
      <c r="CB143" s="277"/>
      <c r="CC143" s="277"/>
      <c r="CD143" s="277"/>
      <c r="CE143" s="277"/>
      <c r="CF143" s="277"/>
      <c r="CG143" s="277"/>
      <c r="CH143" s="277"/>
      <c r="CI143" s="277"/>
      <c r="CJ143" s="277"/>
      <c r="CK143" s="277"/>
      <c r="CL143" s="277"/>
      <c r="CM143" s="277"/>
      <c r="CN143" s="277"/>
      <c r="CO143" s="277"/>
      <c r="CP143" s="277"/>
      <c r="CQ143" s="277"/>
      <c r="CR143" s="277"/>
      <c r="CS143" s="277"/>
      <c r="CT143" s="277"/>
      <c r="CU143" s="277"/>
      <c r="CV143" s="277"/>
      <c r="CW143" s="277"/>
      <c r="CX143" s="277"/>
      <c r="CY143" s="277"/>
      <c r="CZ143" s="277"/>
      <c r="DA143" s="277"/>
      <c r="DB143" s="277"/>
      <c r="DC143" s="277"/>
      <c r="DD143" s="277"/>
      <c r="DE143" s="277"/>
      <c r="DF143" s="277"/>
      <c r="DG143" s="277"/>
      <c r="DH143" s="277"/>
      <c r="DI143" s="277"/>
      <c r="DJ143" s="277"/>
      <c r="DK143" s="277"/>
      <c r="DL143" s="277"/>
      <c r="DM143" s="277"/>
      <c r="DN143" s="277"/>
      <c r="DO143" s="277"/>
      <c r="DP143" s="277"/>
      <c r="DQ143" s="277"/>
      <c r="DR143" s="277"/>
      <c r="DS143" s="277"/>
      <c r="DT143" s="277"/>
      <c r="DU143" s="277"/>
      <c r="DV143" s="277"/>
      <c r="DW143" s="277"/>
      <c r="DX143" s="277"/>
      <c r="DY143" s="277"/>
      <c r="DZ143" s="277"/>
      <c r="EA143" s="277"/>
      <c r="EB143" s="277"/>
      <c r="EC143" s="277"/>
      <c r="ED143" s="277"/>
      <c r="EE143" s="277"/>
      <c r="EF143" s="277"/>
    </row>
    <row r="144" spans="1:136" s="206" customFormat="1" ht="16.5" customHeight="1" x14ac:dyDescent="0.2">
      <c r="A144" s="200">
        <v>7201</v>
      </c>
      <c r="B144" s="201" t="s">
        <v>92</v>
      </c>
      <c r="C144" s="184" t="s">
        <v>365</v>
      </c>
      <c r="D144" s="332" t="s">
        <v>552</v>
      </c>
      <c r="E144" s="208">
        <f t="shared" si="27"/>
        <v>157366</v>
      </c>
      <c r="F144" s="187">
        <v>151907</v>
      </c>
      <c r="G144" s="187">
        <v>5185</v>
      </c>
      <c r="H144" s="188">
        <v>274</v>
      </c>
      <c r="I144" s="189">
        <v>5937</v>
      </c>
      <c r="J144" s="1049">
        <v>140</v>
      </c>
      <c r="K144" s="219">
        <v>5</v>
      </c>
      <c r="L144" s="205">
        <v>1</v>
      </c>
      <c r="M144" s="784">
        <f t="shared" si="29"/>
        <v>20</v>
      </c>
      <c r="N144" s="660" t="s">
        <v>219</v>
      </c>
      <c r="O144" s="194" t="s">
        <v>232</v>
      </c>
      <c r="P144" s="194" t="s">
        <v>90</v>
      </c>
      <c r="Q144" s="195" t="s">
        <v>133</v>
      </c>
      <c r="R144" s="196" t="s">
        <v>553</v>
      </c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  <c r="AJ144" s="228"/>
      <c r="AK144" s="228"/>
      <c r="AL144" s="228"/>
      <c r="AM144" s="228"/>
      <c r="AN144" s="228"/>
      <c r="AO144" s="228"/>
      <c r="AP144" s="228"/>
      <c r="AQ144" s="228"/>
      <c r="AR144" s="228"/>
      <c r="AS144" s="228"/>
      <c r="AT144" s="228"/>
      <c r="AU144" s="228"/>
      <c r="AV144" s="228"/>
      <c r="AW144" s="228"/>
      <c r="AX144" s="228"/>
      <c r="AY144" s="228"/>
      <c r="AZ144" s="228"/>
      <c r="BA144" s="228"/>
      <c r="BB144" s="228"/>
      <c r="BC144" s="228"/>
      <c r="BD144" s="228"/>
      <c r="BE144" s="228"/>
      <c r="BF144" s="228"/>
      <c r="BG144" s="228"/>
      <c r="BH144" s="228"/>
      <c r="BI144" s="228"/>
      <c r="BJ144" s="228"/>
      <c r="BK144" s="228"/>
      <c r="BL144" s="228"/>
      <c r="BM144" s="228"/>
      <c r="BN144" s="228"/>
      <c r="BO144" s="228"/>
      <c r="BP144" s="228"/>
      <c r="BQ144" s="228"/>
      <c r="BR144" s="228"/>
      <c r="BS144" s="228"/>
      <c r="BT144" s="228"/>
      <c r="BU144" s="228"/>
      <c r="BV144" s="228"/>
      <c r="BW144" s="228"/>
      <c r="BX144" s="228"/>
      <c r="BY144" s="228"/>
      <c r="BZ144" s="228"/>
      <c r="CA144" s="228"/>
      <c r="CB144" s="228"/>
      <c r="CC144" s="228"/>
      <c r="CD144" s="228"/>
      <c r="CE144" s="228"/>
      <c r="CF144" s="228"/>
      <c r="CG144" s="228"/>
      <c r="CH144" s="228"/>
      <c r="CI144" s="228"/>
      <c r="CJ144" s="228"/>
      <c r="CK144" s="228"/>
      <c r="CL144" s="228"/>
      <c r="CM144" s="228"/>
      <c r="CN144" s="228"/>
      <c r="CO144" s="228"/>
      <c r="CP144" s="228"/>
      <c r="CQ144" s="228"/>
      <c r="CR144" s="228"/>
      <c r="CS144" s="228"/>
      <c r="CT144" s="228"/>
      <c r="CU144" s="228"/>
      <c r="CV144" s="228"/>
      <c r="CW144" s="228"/>
      <c r="CX144" s="228"/>
      <c r="CY144" s="228"/>
      <c r="CZ144" s="228"/>
      <c r="DA144" s="228"/>
      <c r="DB144" s="228"/>
      <c r="DC144" s="228"/>
      <c r="DD144" s="228"/>
      <c r="DE144" s="228"/>
      <c r="DF144" s="228"/>
      <c r="DG144" s="228"/>
      <c r="DH144" s="228"/>
      <c r="DI144" s="228"/>
      <c r="DJ144" s="228"/>
      <c r="DK144" s="228"/>
      <c r="DL144" s="228"/>
      <c r="DM144" s="228"/>
      <c r="DN144" s="228"/>
      <c r="DO144" s="228"/>
      <c r="DP144" s="228"/>
      <c r="DQ144" s="228"/>
      <c r="DR144" s="228"/>
      <c r="DS144" s="228"/>
      <c r="DT144" s="228"/>
      <c r="DU144" s="228"/>
      <c r="DV144" s="228"/>
      <c r="DW144" s="228"/>
      <c r="DX144" s="228"/>
      <c r="DY144" s="228"/>
      <c r="DZ144" s="228"/>
      <c r="EA144" s="228"/>
      <c r="EB144" s="228"/>
      <c r="EC144" s="228"/>
      <c r="ED144" s="228"/>
      <c r="EE144" s="228"/>
      <c r="EF144" s="228"/>
    </row>
    <row r="145" spans="1:136" s="462" customFormat="1" ht="27" customHeight="1" x14ac:dyDescent="0.2">
      <c r="A145" s="358">
        <v>7208</v>
      </c>
      <c r="B145" s="295" t="s">
        <v>92</v>
      </c>
      <c r="C145" s="262" t="s">
        <v>369</v>
      </c>
      <c r="D145" s="712" t="s">
        <v>554</v>
      </c>
      <c r="E145" s="915">
        <f t="shared" si="27"/>
        <v>8244</v>
      </c>
      <c r="F145" s="869">
        <v>6955</v>
      </c>
      <c r="G145" s="869">
        <v>621</v>
      </c>
      <c r="H145" s="361">
        <v>668</v>
      </c>
      <c r="I145" s="362">
        <v>8244</v>
      </c>
      <c r="J145" s="1054">
        <v>1350</v>
      </c>
      <c r="K145" s="836">
        <v>1370</v>
      </c>
      <c r="L145" s="456">
        <v>1299</v>
      </c>
      <c r="M145" s="786">
        <f t="shared" si="29"/>
        <v>94.817518248175176</v>
      </c>
      <c r="N145" s="904" t="s">
        <v>340</v>
      </c>
      <c r="O145" s="457" t="s">
        <v>196</v>
      </c>
      <c r="P145" s="457" t="s">
        <v>555</v>
      </c>
      <c r="Q145" s="366" t="s">
        <v>184</v>
      </c>
      <c r="R145" s="271" t="s">
        <v>556</v>
      </c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258"/>
      <c r="AY145" s="258"/>
      <c r="AZ145" s="258"/>
      <c r="BA145" s="258"/>
      <c r="BB145" s="258"/>
      <c r="BC145" s="258"/>
      <c r="BD145" s="258"/>
      <c r="BE145" s="258"/>
      <c r="BF145" s="258"/>
      <c r="BG145" s="258"/>
      <c r="BH145" s="258"/>
      <c r="BI145" s="258"/>
      <c r="BJ145" s="258"/>
      <c r="BK145" s="258"/>
      <c r="BL145" s="258"/>
      <c r="BM145" s="258"/>
      <c r="BN145" s="258"/>
      <c r="BO145" s="258"/>
      <c r="BP145" s="258"/>
      <c r="BQ145" s="258"/>
      <c r="BR145" s="258"/>
      <c r="BS145" s="258"/>
      <c r="BT145" s="258"/>
      <c r="BU145" s="258"/>
      <c r="BV145" s="258"/>
      <c r="BW145" s="258"/>
      <c r="BX145" s="258"/>
      <c r="BY145" s="258"/>
      <c r="BZ145" s="258"/>
      <c r="CA145" s="258"/>
      <c r="CB145" s="258"/>
      <c r="CC145" s="258"/>
      <c r="CD145" s="258"/>
      <c r="CE145" s="258"/>
      <c r="CF145" s="258"/>
      <c r="CG145" s="258"/>
      <c r="CH145" s="258"/>
      <c r="CI145" s="258"/>
      <c r="CJ145" s="258"/>
      <c r="CK145" s="258"/>
      <c r="CL145" s="258"/>
      <c r="CM145" s="258"/>
      <c r="CN145" s="258"/>
      <c r="CO145" s="258"/>
      <c r="CP145" s="258"/>
      <c r="CQ145" s="258"/>
      <c r="CR145" s="258"/>
      <c r="CS145" s="258"/>
      <c r="CT145" s="258"/>
      <c r="CU145" s="258"/>
      <c r="CV145" s="258"/>
      <c r="CW145" s="258"/>
      <c r="CX145" s="258"/>
      <c r="CY145" s="258"/>
      <c r="CZ145" s="258"/>
      <c r="DA145" s="258"/>
      <c r="DB145" s="258"/>
      <c r="DC145" s="258"/>
      <c r="DD145" s="258"/>
      <c r="DE145" s="258"/>
      <c r="DF145" s="258"/>
      <c r="DG145" s="258"/>
      <c r="DH145" s="258"/>
      <c r="DI145" s="258"/>
      <c r="DJ145" s="258"/>
      <c r="DK145" s="258"/>
      <c r="DL145" s="258"/>
      <c r="DM145" s="258"/>
      <c r="DN145" s="258"/>
      <c r="DO145" s="258"/>
      <c r="DP145" s="258"/>
      <c r="DQ145" s="258"/>
      <c r="DR145" s="258"/>
      <c r="DS145" s="258"/>
      <c r="DT145" s="258"/>
      <c r="DU145" s="258"/>
      <c r="DV145" s="258"/>
      <c r="DW145" s="258"/>
      <c r="DX145" s="258"/>
      <c r="DY145" s="258"/>
      <c r="DZ145" s="258"/>
      <c r="EA145" s="258"/>
      <c r="EB145" s="258"/>
      <c r="EC145" s="258"/>
      <c r="ED145" s="258"/>
      <c r="EE145" s="258"/>
      <c r="EF145" s="258"/>
    </row>
    <row r="146" spans="1:136" s="276" customFormat="1" ht="38.25" customHeight="1" x14ac:dyDescent="0.2">
      <c r="A146" s="410">
        <v>7210</v>
      </c>
      <c r="B146" s="413" t="s">
        <v>328</v>
      </c>
      <c r="C146" s="272" t="s">
        <v>378</v>
      </c>
      <c r="D146" s="414" t="s">
        <v>557</v>
      </c>
      <c r="E146" s="415">
        <f t="shared" si="27"/>
        <v>15018</v>
      </c>
      <c r="F146" s="416">
        <v>14273</v>
      </c>
      <c r="G146" s="250">
        <v>475</v>
      </c>
      <c r="H146" s="251">
        <v>270</v>
      </c>
      <c r="I146" s="252">
        <v>730</v>
      </c>
      <c r="J146" s="1052">
        <v>40</v>
      </c>
      <c r="K146" s="745">
        <v>76</v>
      </c>
      <c r="L146" s="398">
        <v>76</v>
      </c>
      <c r="M146" s="733">
        <f t="shared" si="29"/>
        <v>100</v>
      </c>
      <c r="N146" s="807" t="s">
        <v>240</v>
      </c>
      <c r="O146" s="417" t="s">
        <v>427</v>
      </c>
      <c r="P146" s="274"/>
      <c r="Q146" s="275"/>
      <c r="R146" s="271" t="s">
        <v>558</v>
      </c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8"/>
      <c r="AS146" s="258"/>
      <c r="AT146" s="258"/>
      <c r="AU146" s="258"/>
      <c r="AV146" s="258"/>
      <c r="AW146" s="258"/>
      <c r="AX146" s="258"/>
      <c r="AY146" s="258"/>
      <c r="AZ146" s="258"/>
      <c r="BA146" s="258"/>
      <c r="BB146" s="258"/>
      <c r="BC146" s="258"/>
      <c r="BD146" s="258"/>
      <c r="BE146" s="258"/>
      <c r="BF146" s="258"/>
      <c r="BG146" s="258"/>
      <c r="BH146" s="258"/>
      <c r="BI146" s="258"/>
      <c r="BJ146" s="258"/>
      <c r="BK146" s="258"/>
      <c r="BL146" s="258"/>
      <c r="BM146" s="258"/>
      <c r="BN146" s="259"/>
      <c r="BO146" s="259"/>
      <c r="BP146" s="259"/>
      <c r="BQ146" s="259"/>
      <c r="BR146" s="259"/>
      <c r="BS146" s="259"/>
      <c r="BT146" s="259"/>
      <c r="BU146" s="259"/>
      <c r="BV146" s="259"/>
      <c r="BW146" s="259"/>
      <c r="BX146" s="259"/>
      <c r="BY146" s="259"/>
      <c r="BZ146" s="259"/>
      <c r="CA146" s="259"/>
      <c r="CB146" s="259"/>
      <c r="CC146" s="259"/>
      <c r="CD146" s="259"/>
      <c r="CE146" s="259"/>
      <c r="CF146" s="259"/>
      <c r="CG146" s="259"/>
      <c r="CH146" s="259"/>
      <c r="CI146" s="259"/>
      <c r="CJ146" s="259"/>
      <c r="CK146" s="259"/>
      <c r="CL146" s="259"/>
      <c r="CM146" s="259"/>
      <c r="CN146" s="259"/>
      <c r="CO146" s="259"/>
      <c r="CP146" s="259"/>
      <c r="CQ146" s="259"/>
      <c r="CR146" s="259"/>
      <c r="CS146" s="259"/>
      <c r="CT146" s="259"/>
      <c r="CU146" s="259"/>
      <c r="CV146" s="259"/>
      <c r="CW146" s="259"/>
      <c r="CX146" s="259"/>
      <c r="CY146" s="259"/>
      <c r="CZ146" s="259"/>
      <c r="DA146" s="259"/>
      <c r="DB146" s="259"/>
      <c r="DC146" s="259"/>
      <c r="DD146" s="259"/>
      <c r="DE146" s="259"/>
      <c r="DF146" s="259"/>
      <c r="DG146" s="259"/>
      <c r="DH146" s="259"/>
      <c r="DI146" s="259"/>
      <c r="DJ146" s="259"/>
      <c r="DK146" s="259"/>
      <c r="DL146" s="259"/>
      <c r="DM146" s="259"/>
      <c r="DN146" s="259"/>
      <c r="DO146" s="259"/>
      <c r="DP146" s="259"/>
      <c r="DQ146" s="259"/>
      <c r="DR146" s="259"/>
      <c r="DS146" s="259"/>
      <c r="DT146" s="259"/>
      <c r="DU146" s="259"/>
      <c r="DV146" s="259"/>
      <c r="DW146" s="259"/>
      <c r="DX146" s="259"/>
      <c r="DY146" s="259"/>
      <c r="DZ146" s="259"/>
      <c r="EA146" s="259"/>
      <c r="EB146" s="259"/>
      <c r="EC146" s="259"/>
      <c r="ED146" s="259"/>
      <c r="EE146" s="259"/>
      <c r="EF146" s="259"/>
    </row>
    <row r="147" spans="1:136" s="197" customFormat="1" ht="16.5" customHeight="1" x14ac:dyDescent="0.2">
      <c r="A147" s="213">
        <v>7213</v>
      </c>
      <c r="B147" s="224" t="s">
        <v>516</v>
      </c>
      <c r="C147" s="239" t="s">
        <v>354</v>
      </c>
      <c r="D147" s="395" t="s">
        <v>559</v>
      </c>
      <c r="E147" s="186">
        <f t="shared" si="27"/>
        <v>25370</v>
      </c>
      <c r="F147" s="216">
        <v>25350</v>
      </c>
      <c r="G147" s="216"/>
      <c r="H147" s="192">
        <v>20</v>
      </c>
      <c r="I147" s="218">
        <v>1047</v>
      </c>
      <c r="J147" s="1049">
        <v>500</v>
      </c>
      <c r="K147" s="219">
        <v>500</v>
      </c>
      <c r="L147" s="209">
        <v>348</v>
      </c>
      <c r="M147" s="442">
        <f t="shared" si="29"/>
        <v>69.599999999999994</v>
      </c>
      <c r="N147" s="426"/>
      <c r="O147" s="1043"/>
      <c r="P147" s="220" t="s">
        <v>560</v>
      </c>
      <c r="Q147" s="221" t="s">
        <v>202</v>
      </c>
      <c r="R147" s="289" t="s">
        <v>561</v>
      </c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228"/>
      <c r="AN147" s="228"/>
      <c r="AO147" s="228"/>
      <c r="AP147" s="228"/>
      <c r="AQ147" s="228"/>
      <c r="AR147" s="228"/>
      <c r="AS147" s="228"/>
      <c r="AT147" s="228"/>
      <c r="AU147" s="228"/>
      <c r="AV147" s="228"/>
      <c r="AW147" s="228"/>
      <c r="AX147" s="228"/>
      <c r="AY147" s="228"/>
      <c r="AZ147" s="228"/>
      <c r="BA147" s="228"/>
      <c r="BB147" s="228"/>
      <c r="BC147" s="228"/>
      <c r="BD147" s="228"/>
      <c r="BE147" s="228"/>
      <c r="BF147" s="228"/>
      <c r="BG147" s="228"/>
      <c r="BH147" s="228"/>
      <c r="BI147" s="228"/>
      <c r="BJ147" s="228"/>
      <c r="BK147" s="228"/>
      <c r="BL147" s="228"/>
      <c r="BM147" s="228"/>
      <c r="BN147" s="228"/>
      <c r="BO147" s="228"/>
      <c r="BP147" s="228"/>
      <c r="BQ147" s="228"/>
      <c r="BR147" s="228"/>
      <c r="BS147" s="228"/>
      <c r="BT147" s="228"/>
      <c r="BU147" s="228"/>
      <c r="BV147" s="228"/>
      <c r="BW147" s="228"/>
      <c r="BX147" s="228"/>
      <c r="BY147" s="228"/>
      <c r="BZ147" s="228"/>
      <c r="CA147" s="228"/>
      <c r="CB147" s="228"/>
      <c r="CC147" s="228"/>
      <c r="CD147" s="228"/>
      <c r="CE147" s="228"/>
      <c r="CF147" s="228"/>
      <c r="CG147" s="228"/>
      <c r="CH147" s="228"/>
      <c r="CI147" s="228"/>
      <c r="CJ147" s="228"/>
      <c r="CK147" s="228"/>
      <c r="CL147" s="228"/>
      <c r="CM147" s="228"/>
      <c r="CN147" s="228"/>
      <c r="CO147" s="228"/>
      <c r="CP147" s="228"/>
      <c r="CQ147" s="228"/>
      <c r="CR147" s="228"/>
      <c r="CS147" s="228"/>
      <c r="CT147" s="228"/>
      <c r="CU147" s="228"/>
      <c r="CV147" s="228"/>
      <c r="CW147" s="228"/>
      <c r="CX147" s="228"/>
      <c r="CY147" s="228"/>
      <c r="CZ147" s="228"/>
      <c r="DA147" s="228"/>
      <c r="DB147" s="228"/>
      <c r="DC147" s="228"/>
      <c r="DD147" s="228"/>
      <c r="DE147" s="228"/>
      <c r="DF147" s="228"/>
      <c r="DG147" s="228"/>
      <c r="DH147" s="228"/>
      <c r="DI147" s="228"/>
      <c r="DJ147" s="228"/>
      <c r="DK147" s="228"/>
      <c r="DL147" s="228"/>
      <c r="DM147" s="228"/>
      <c r="DN147" s="228"/>
      <c r="DO147" s="228"/>
      <c r="DP147" s="228"/>
      <c r="DQ147" s="228"/>
      <c r="DR147" s="228"/>
      <c r="DS147" s="228"/>
      <c r="DT147" s="228"/>
      <c r="DU147" s="228"/>
      <c r="DV147" s="228"/>
      <c r="DW147" s="228"/>
      <c r="DX147" s="228"/>
      <c r="DY147" s="228"/>
      <c r="DZ147" s="228"/>
      <c r="EA147" s="228"/>
      <c r="EB147" s="228"/>
      <c r="EC147" s="228"/>
      <c r="ED147" s="228"/>
      <c r="EE147" s="228"/>
      <c r="EF147" s="228"/>
    </row>
    <row r="148" spans="1:136" s="206" customFormat="1" ht="27" customHeight="1" x14ac:dyDescent="0.2">
      <c r="A148" s="200">
        <v>7217</v>
      </c>
      <c r="B148" s="406" t="s">
        <v>135</v>
      </c>
      <c r="C148" s="214" t="s">
        <v>384</v>
      </c>
      <c r="D148" s="916" t="s">
        <v>562</v>
      </c>
      <c r="E148" s="203">
        <f t="shared" si="27"/>
        <v>11874</v>
      </c>
      <c r="F148" s="187">
        <v>10718</v>
      </c>
      <c r="G148" s="187">
        <v>821</v>
      </c>
      <c r="H148" s="188">
        <v>335</v>
      </c>
      <c r="I148" s="189">
        <v>11874</v>
      </c>
      <c r="J148" s="1050">
        <v>6550</v>
      </c>
      <c r="K148" s="233">
        <v>2415</v>
      </c>
      <c r="L148" s="205">
        <v>2282</v>
      </c>
      <c r="M148" s="784">
        <f t="shared" si="29"/>
        <v>94.492753623188406</v>
      </c>
      <c r="N148" s="802" t="s">
        <v>114</v>
      </c>
      <c r="O148" s="336" t="s">
        <v>119</v>
      </c>
      <c r="P148" s="194" t="s">
        <v>563</v>
      </c>
      <c r="Q148" s="195"/>
      <c r="R148" s="297" t="s">
        <v>460</v>
      </c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228"/>
      <c r="AN148" s="228"/>
      <c r="AO148" s="228"/>
      <c r="AP148" s="228"/>
      <c r="AQ148" s="228"/>
      <c r="AR148" s="228"/>
      <c r="AS148" s="228"/>
      <c r="AT148" s="228"/>
      <c r="AU148" s="228"/>
      <c r="AV148" s="228"/>
      <c r="AW148" s="228"/>
      <c r="AX148" s="228"/>
      <c r="AY148" s="228"/>
      <c r="AZ148" s="228"/>
      <c r="BA148" s="228"/>
      <c r="BB148" s="228"/>
      <c r="BC148" s="228"/>
      <c r="BD148" s="228"/>
      <c r="BE148" s="228"/>
      <c r="BF148" s="228"/>
      <c r="BG148" s="228"/>
      <c r="BH148" s="228"/>
      <c r="BI148" s="228"/>
      <c r="BJ148" s="228"/>
      <c r="BK148" s="228"/>
      <c r="BL148" s="228"/>
      <c r="BM148" s="228"/>
      <c r="BN148" s="228"/>
      <c r="BO148" s="228"/>
      <c r="BP148" s="228"/>
      <c r="BQ148" s="228"/>
      <c r="BR148" s="228"/>
      <c r="BS148" s="228"/>
      <c r="BT148" s="228"/>
      <c r="BU148" s="228"/>
      <c r="BV148" s="228"/>
      <c r="BW148" s="228"/>
      <c r="BX148" s="228"/>
      <c r="BY148" s="228"/>
      <c r="BZ148" s="228"/>
      <c r="CA148" s="228"/>
      <c r="CB148" s="228"/>
      <c r="CC148" s="228"/>
      <c r="CD148" s="228"/>
      <c r="CE148" s="228"/>
      <c r="CF148" s="228"/>
      <c r="CG148" s="228"/>
      <c r="CH148" s="228"/>
      <c r="CI148" s="228"/>
      <c r="CJ148" s="228"/>
      <c r="CK148" s="228"/>
      <c r="CL148" s="228"/>
      <c r="CM148" s="228"/>
      <c r="CN148" s="228"/>
      <c r="CO148" s="228"/>
      <c r="CP148" s="228"/>
      <c r="CQ148" s="228"/>
      <c r="CR148" s="228"/>
      <c r="CS148" s="228"/>
      <c r="CT148" s="228"/>
      <c r="CU148" s="228"/>
      <c r="CV148" s="228"/>
      <c r="CW148" s="228"/>
      <c r="CX148" s="228"/>
      <c r="CY148" s="228"/>
      <c r="CZ148" s="228"/>
      <c r="DA148" s="228"/>
      <c r="DB148" s="228"/>
      <c r="DC148" s="228"/>
      <c r="DD148" s="228"/>
      <c r="DE148" s="228"/>
      <c r="DF148" s="228"/>
      <c r="DG148" s="228"/>
      <c r="DH148" s="228"/>
      <c r="DI148" s="228"/>
      <c r="DJ148" s="228"/>
      <c r="DK148" s="228"/>
      <c r="DL148" s="228"/>
      <c r="DM148" s="228"/>
      <c r="DN148" s="228"/>
      <c r="DO148" s="228"/>
      <c r="DP148" s="228"/>
      <c r="DQ148" s="228"/>
      <c r="DR148" s="228"/>
      <c r="DS148" s="228"/>
      <c r="DT148" s="228"/>
      <c r="DU148" s="228"/>
      <c r="DV148" s="228"/>
      <c r="DW148" s="228"/>
      <c r="DX148" s="228"/>
      <c r="DY148" s="228"/>
      <c r="DZ148" s="228"/>
      <c r="EA148" s="228"/>
      <c r="EB148" s="228"/>
      <c r="EC148" s="228"/>
      <c r="ED148" s="228"/>
      <c r="EE148" s="228"/>
      <c r="EF148" s="228"/>
    </row>
    <row r="149" spans="1:136" s="198" customFormat="1" ht="27" customHeight="1" x14ac:dyDescent="0.2">
      <c r="A149" s="200">
        <v>7219</v>
      </c>
      <c r="B149" s="201"/>
      <c r="C149" s="184" t="s">
        <v>365</v>
      </c>
      <c r="D149" s="314" t="s">
        <v>564</v>
      </c>
      <c r="E149" s="208">
        <f t="shared" si="27"/>
        <v>65006</v>
      </c>
      <c r="F149" s="187"/>
      <c r="G149" s="187">
        <v>65006</v>
      </c>
      <c r="H149" s="188"/>
      <c r="I149" s="189">
        <v>65006</v>
      </c>
      <c r="J149" s="1065">
        <v>710</v>
      </c>
      <c r="K149" s="335">
        <v>710</v>
      </c>
      <c r="L149" s="205">
        <v>0</v>
      </c>
      <c r="M149" s="784">
        <f t="shared" si="29"/>
        <v>0</v>
      </c>
      <c r="N149" s="802"/>
      <c r="O149" s="342"/>
      <c r="P149" s="194" t="s">
        <v>565</v>
      </c>
      <c r="Q149" s="195"/>
      <c r="R149" s="210" t="s">
        <v>566</v>
      </c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/>
      <c r="AZ149" s="121"/>
      <c r="BA149" s="121"/>
      <c r="BB149" s="121"/>
      <c r="BC149" s="121"/>
      <c r="BD149" s="121"/>
      <c r="BE149" s="121"/>
      <c r="BF149" s="121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21"/>
      <c r="BS149" s="121"/>
      <c r="BT149" s="121"/>
      <c r="BU149" s="121"/>
      <c r="BV149" s="121"/>
      <c r="BW149" s="121"/>
      <c r="BX149" s="121"/>
      <c r="BY149" s="121"/>
      <c r="BZ149" s="121"/>
      <c r="CA149" s="121"/>
      <c r="CB149" s="121"/>
      <c r="CC149" s="121"/>
      <c r="CD149" s="121"/>
      <c r="CE149" s="121"/>
      <c r="CF149" s="121"/>
      <c r="CG149" s="121"/>
      <c r="CH149" s="121"/>
      <c r="CI149" s="121"/>
      <c r="CJ149" s="121"/>
      <c r="CK149" s="121"/>
      <c r="CL149" s="121"/>
      <c r="CM149" s="121"/>
      <c r="CN149" s="121"/>
      <c r="CO149" s="121"/>
      <c r="CP149" s="121"/>
      <c r="CQ149" s="121"/>
      <c r="CR149" s="121"/>
      <c r="CS149" s="121"/>
      <c r="CT149" s="121"/>
      <c r="CU149" s="121"/>
      <c r="CV149" s="121"/>
      <c r="CW149" s="121"/>
      <c r="CX149" s="121"/>
      <c r="CY149" s="121"/>
      <c r="CZ149" s="121"/>
      <c r="DA149" s="121"/>
      <c r="DB149" s="121"/>
      <c r="DC149" s="121"/>
      <c r="DD149" s="121"/>
      <c r="DE149" s="121"/>
      <c r="DF149" s="121"/>
      <c r="DG149" s="121"/>
      <c r="DH149" s="121"/>
      <c r="DI149" s="121"/>
      <c r="DJ149" s="121"/>
      <c r="DK149" s="121"/>
      <c r="DL149" s="121"/>
      <c r="DM149" s="121"/>
      <c r="DN149" s="121"/>
      <c r="DO149" s="121"/>
      <c r="DP149" s="121"/>
      <c r="DQ149" s="121"/>
      <c r="DR149" s="121"/>
      <c r="DS149" s="121"/>
      <c r="DT149" s="121"/>
      <c r="DU149" s="121"/>
      <c r="DV149" s="121"/>
      <c r="DW149" s="121"/>
      <c r="DX149" s="121"/>
      <c r="DY149" s="121"/>
      <c r="DZ149" s="121"/>
      <c r="EA149" s="121"/>
      <c r="EB149" s="121"/>
      <c r="EC149" s="121"/>
      <c r="ED149" s="121"/>
      <c r="EE149" s="121"/>
      <c r="EF149" s="121"/>
    </row>
    <row r="150" spans="1:136" s="206" customFormat="1" ht="16.5" customHeight="1" x14ac:dyDescent="0.2">
      <c r="A150" s="200">
        <v>7231</v>
      </c>
      <c r="B150" s="201"/>
      <c r="C150" s="214" t="s">
        <v>354</v>
      </c>
      <c r="D150" s="341" t="s">
        <v>409</v>
      </c>
      <c r="E150" s="208">
        <f t="shared" si="27"/>
        <v>12500</v>
      </c>
      <c r="F150" s="187"/>
      <c r="G150" s="335">
        <v>12500</v>
      </c>
      <c r="H150" s="188"/>
      <c r="I150" s="189">
        <v>12500</v>
      </c>
      <c r="J150" s="1049">
        <v>1000</v>
      </c>
      <c r="K150" s="219">
        <v>3000</v>
      </c>
      <c r="L150" s="205">
        <v>934</v>
      </c>
      <c r="M150" s="784">
        <f t="shared" si="29"/>
        <v>31.133333333333336</v>
      </c>
      <c r="N150" s="801"/>
      <c r="O150" s="336"/>
      <c r="P150" s="194"/>
      <c r="Q150" s="195"/>
      <c r="R150" s="196" t="s">
        <v>410</v>
      </c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  <c r="AJ150" s="228"/>
      <c r="AK150" s="228"/>
      <c r="AL150" s="228"/>
      <c r="AM150" s="228"/>
      <c r="AN150" s="228"/>
      <c r="AO150" s="228"/>
      <c r="AP150" s="228"/>
      <c r="AQ150" s="228"/>
      <c r="AR150" s="228"/>
      <c r="AS150" s="228"/>
      <c r="AT150" s="228"/>
      <c r="AU150" s="228"/>
      <c r="AV150" s="228"/>
      <c r="AW150" s="228"/>
      <c r="AX150" s="228"/>
      <c r="AY150" s="228"/>
      <c r="AZ150" s="228"/>
      <c r="BA150" s="228"/>
      <c r="BB150" s="228"/>
      <c r="BC150" s="228"/>
      <c r="BD150" s="228"/>
      <c r="BE150" s="228"/>
      <c r="BF150" s="228"/>
      <c r="BG150" s="228"/>
      <c r="BH150" s="228"/>
      <c r="BI150" s="228"/>
      <c r="BJ150" s="228"/>
      <c r="BK150" s="228"/>
      <c r="BL150" s="228"/>
      <c r="BM150" s="228"/>
      <c r="BN150" s="228"/>
      <c r="BO150" s="228"/>
      <c r="BP150" s="228"/>
      <c r="BQ150" s="228"/>
      <c r="BR150" s="228"/>
      <c r="BS150" s="228"/>
      <c r="BT150" s="228"/>
      <c r="BU150" s="228"/>
      <c r="BV150" s="228"/>
      <c r="BW150" s="228"/>
      <c r="BX150" s="228"/>
      <c r="BY150" s="228"/>
      <c r="BZ150" s="228"/>
      <c r="CA150" s="228"/>
      <c r="CB150" s="228"/>
      <c r="CC150" s="228"/>
      <c r="CD150" s="228"/>
      <c r="CE150" s="228"/>
      <c r="CF150" s="228"/>
      <c r="CG150" s="228"/>
      <c r="CH150" s="228"/>
      <c r="CI150" s="228"/>
      <c r="CJ150" s="228"/>
      <c r="CK150" s="228"/>
      <c r="CL150" s="228"/>
      <c r="CM150" s="228"/>
      <c r="CN150" s="228"/>
      <c r="CO150" s="228"/>
      <c r="CP150" s="228"/>
      <c r="CQ150" s="228"/>
      <c r="CR150" s="228"/>
      <c r="CS150" s="228"/>
      <c r="CT150" s="228"/>
      <c r="CU150" s="228"/>
      <c r="CV150" s="228"/>
      <c r="CW150" s="228"/>
      <c r="CX150" s="228"/>
      <c r="CY150" s="228"/>
      <c r="CZ150" s="228"/>
      <c r="DA150" s="228"/>
      <c r="DB150" s="228"/>
      <c r="DC150" s="228"/>
      <c r="DD150" s="228"/>
      <c r="DE150" s="228"/>
      <c r="DF150" s="228"/>
      <c r="DG150" s="228"/>
      <c r="DH150" s="228"/>
      <c r="DI150" s="228"/>
      <c r="DJ150" s="228"/>
      <c r="DK150" s="228"/>
      <c r="DL150" s="228"/>
      <c r="DM150" s="228"/>
      <c r="DN150" s="228"/>
      <c r="DO150" s="228"/>
      <c r="DP150" s="228"/>
      <c r="DQ150" s="228"/>
      <c r="DR150" s="228"/>
      <c r="DS150" s="228"/>
      <c r="DT150" s="228"/>
      <c r="DU150" s="228"/>
      <c r="DV150" s="228"/>
      <c r="DW150" s="228"/>
      <c r="DX150" s="228"/>
      <c r="DY150" s="228"/>
      <c r="DZ150" s="228"/>
      <c r="EA150" s="228"/>
      <c r="EB150" s="228"/>
      <c r="EC150" s="228"/>
      <c r="ED150" s="228"/>
      <c r="EE150" s="228"/>
      <c r="EF150" s="228"/>
    </row>
    <row r="151" spans="1:136" s="206" customFormat="1" ht="17.25" customHeight="1" x14ac:dyDescent="0.2">
      <c r="A151" s="200">
        <v>7232</v>
      </c>
      <c r="B151" s="406"/>
      <c r="C151" s="184" t="s">
        <v>378</v>
      </c>
      <c r="D151" s="425" t="s">
        <v>411</v>
      </c>
      <c r="E151" s="203">
        <f t="shared" si="27"/>
        <v>0</v>
      </c>
      <c r="F151" s="232"/>
      <c r="G151" s="335"/>
      <c r="H151" s="188">
        <v>0</v>
      </c>
      <c r="I151" s="189"/>
      <c r="J151" s="1049">
        <v>500</v>
      </c>
      <c r="K151" s="219">
        <v>0</v>
      </c>
      <c r="L151" s="205">
        <v>0</v>
      </c>
      <c r="M151" s="787" t="s">
        <v>17</v>
      </c>
      <c r="N151" s="802"/>
      <c r="O151" s="342"/>
      <c r="P151" s="194"/>
      <c r="Q151" s="195"/>
      <c r="R151" s="196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228"/>
      <c r="BO151" s="228"/>
      <c r="BP151" s="228"/>
      <c r="BQ151" s="228"/>
      <c r="BR151" s="228"/>
      <c r="BS151" s="228"/>
      <c r="BT151" s="228"/>
      <c r="BU151" s="228"/>
      <c r="BV151" s="228"/>
      <c r="BW151" s="228"/>
      <c r="BX151" s="228"/>
      <c r="BY151" s="228"/>
      <c r="BZ151" s="228"/>
      <c r="CA151" s="228"/>
      <c r="CB151" s="228"/>
      <c r="CC151" s="228"/>
      <c r="CD151" s="228"/>
      <c r="CE151" s="228"/>
      <c r="CF151" s="228"/>
      <c r="CG151" s="228"/>
      <c r="CH151" s="228"/>
      <c r="CI151" s="228"/>
      <c r="CJ151" s="228"/>
      <c r="CK151" s="228"/>
      <c r="CL151" s="228"/>
      <c r="CM151" s="228"/>
      <c r="CN151" s="228"/>
      <c r="CO151" s="228"/>
      <c r="CP151" s="228"/>
      <c r="CQ151" s="228"/>
      <c r="CR151" s="228"/>
      <c r="CS151" s="228"/>
      <c r="CT151" s="228"/>
      <c r="CU151" s="228"/>
      <c r="CV151" s="228"/>
      <c r="CW151" s="228"/>
      <c r="CX151" s="228"/>
      <c r="CY151" s="228"/>
      <c r="CZ151" s="228"/>
      <c r="DA151" s="228"/>
      <c r="DB151" s="228"/>
      <c r="DC151" s="228"/>
      <c r="DD151" s="228"/>
      <c r="DE151" s="228"/>
      <c r="DF151" s="228"/>
      <c r="DG151" s="228"/>
      <c r="DH151" s="228"/>
      <c r="DI151" s="228"/>
      <c r="DJ151" s="228"/>
      <c r="DK151" s="228"/>
      <c r="DL151" s="228"/>
      <c r="DM151" s="228"/>
      <c r="DN151" s="228"/>
      <c r="DO151" s="228"/>
      <c r="DP151" s="228"/>
      <c r="DQ151" s="228"/>
      <c r="DR151" s="228"/>
      <c r="DS151" s="228"/>
      <c r="DT151" s="228"/>
      <c r="DU151" s="228"/>
      <c r="DV151" s="228"/>
      <c r="DW151" s="228"/>
      <c r="DX151" s="228"/>
      <c r="DY151" s="228"/>
      <c r="DZ151" s="228"/>
      <c r="EA151" s="228"/>
      <c r="EB151" s="228"/>
      <c r="EC151" s="228"/>
      <c r="ED151" s="228"/>
      <c r="EE151" s="228"/>
      <c r="EF151" s="228"/>
    </row>
    <row r="152" spans="1:136" s="637" customFormat="1" ht="27.75" customHeight="1" thickBot="1" x14ac:dyDescent="0.25">
      <c r="A152" s="200">
        <v>7233</v>
      </c>
      <c r="B152" s="201"/>
      <c r="C152" s="184" t="s">
        <v>394</v>
      </c>
      <c r="D152" s="425" t="s">
        <v>412</v>
      </c>
      <c r="E152" s="203">
        <f t="shared" si="27"/>
        <v>8995</v>
      </c>
      <c r="F152" s="187"/>
      <c r="G152" s="335">
        <v>4680</v>
      </c>
      <c r="H152" s="188">
        <v>4315</v>
      </c>
      <c r="I152" s="189">
        <v>5906</v>
      </c>
      <c r="J152" s="1050">
        <v>2420</v>
      </c>
      <c r="K152" s="233">
        <v>1220</v>
      </c>
      <c r="L152" s="242">
        <v>966</v>
      </c>
      <c r="M152" s="784">
        <f t="shared" si="29"/>
        <v>79.180327868852459</v>
      </c>
      <c r="N152" s="426"/>
      <c r="O152" s="340"/>
      <c r="P152" s="194"/>
      <c r="Q152" s="195"/>
      <c r="R152" s="196" t="s">
        <v>567</v>
      </c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/>
      <c r="AZ152" s="121"/>
      <c r="BA152" s="121"/>
      <c r="BB152" s="121"/>
      <c r="BC152" s="121"/>
      <c r="BD152" s="121"/>
      <c r="BE152" s="121"/>
      <c r="BF152" s="121"/>
      <c r="BG152" s="121"/>
      <c r="BH152" s="121"/>
      <c r="BI152" s="121"/>
      <c r="BJ152" s="121"/>
      <c r="BK152" s="121"/>
      <c r="BL152" s="121"/>
      <c r="BM152" s="121"/>
      <c r="BN152" s="327"/>
      <c r="BO152" s="327"/>
      <c r="BP152" s="327"/>
      <c r="BQ152" s="327"/>
      <c r="BR152" s="327"/>
      <c r="BS152" s="327"/>
      <c r="BT152" s="327"/>
      <c r="BU152" s="327"/>
      <c r="BV152" s="327"/>
      <c r="BW152" s="327"/>
      <c r="BX152" s="327"/>
      <c r="BY152" s="327"/>
      <c r="BZ152" s="327"/>
      <c r="CA152" s="327"/>
      <c r="CB152" s="327"/>
      <c r="CC152" s="327"/>
      <c r="CD152" s="327"/>
      <c r="CE152" s="327"/>
      <c r="CF152" s="327"/>
      <c r="CG152" s="327"/>
      <c r="CH152" s="327"/>
      <c r="CI152" s="327"/>
      <c r="CJ152" s="327"/>
      <c r="CK152" s="327"/>
      <c r="CL152" s="327"/>
      <c r="CM152" s="327"/>
      <c r="CN152" s="327"/>
      <c r="CO152" s="327"/>
      <c r="CP152" s="327"/>
      <c r="CQ152" s="327"/>
      <c r="CR152" s="327"/>
      <c r="CS152" s="327"/>
      <c r="CT152" s="327"/>
      <c r="CU152" s="327"/>
      <c r="CV152" s="327"/>
      <c r="CW152" s="327"/>
      <c r="CX152" s="327"/>
      <c r="CY152" s="327"/>
      <c r="CZ152" s="327"/>
      <c r="DA152" s="327"/>
      <c r="DB152" s="327"/>
      <c r="DC152" s="327"/>
      <c r="DD152" s="327"/>
      <c r="DE152" s="327"/>
      <c r="DF152" s="327"/>
      <c r="DG152" s="327"/>
      <c r="DH152" s="327"/>
      <c r="DI152" s="327"/>
      <c r="DJ152" s="327"/>
      <c r="DK152" s="327"/>
      <c r="DL152" s="327"/>
      <c r="DM152" s="327"/>
      <c r="DN152" s="327"/>
      <c r="DO152" s="327"/>
      <c r="DP152" s="327"/>
      <c r="DQ152" s="327"/>
      <c r="DR152" s="327"/>
      <c r="DS152" s="327"/>
      <c r="DT152" s="327"/>
      <c r="DU152" s="327"/>
      <c r="DV152" s="327"/>
      <c r="DW152" s="327"/>
      <c r="DX152" s="327"/>
      <c r="DY152" s="327"/>
      <c r="DZ152" s="327"/>
      <c r="EA152" s="327"/>
      <c r="EB152" s="327"/>
      <c r="EC152" s="327"/>
      <c r="ED152" s="327"/>
      <c r="EE152" s="327"/>
      <c r="EF152" s="327"/>
    </row>
    <row r="153" spans="1:136" s="327" customFormat="1" ht="15.75" customHeight="1" thickBot="1" x14ac:dyDescent="0.25">
      <c r="A153" s="316">
        <v>7234</v>
      </c>
      <c r="B153" s="627"/>
      <c r="C153" s="628" t="s">
        <v>384</v>
      </c>
      <c r="D153" s="1103" t="s">
        <v>414</v>
      </c>
      <c r="E153" s="630">
        <f t="shared" si="27"/>
        <v>2722</v>
      </c>
      <c r="F153" s="631"/>
      <c r="G153" s="767">
        <v>2442</v>
      </c>
      <c r="H153" s="321">
        <v>280</v>
      </c>
      <c r="I153" s="320">
        <v>2722</v>
      </c>
      <c r="J153" s="1066">
        <v>880</v>
      </c>
      <c r="K153" s="827">
        <v>50</v>
      </c>
      <c r="L153" s="860">
        <v>18</v>
      </c>
      <c r="M153" s="794">
        <f t="shared" si="29"/>
        <v>36</v>
      </c>
      <c r="N153" s="1104"/>
      <c r="O153" s="1105"/>
      <c r="P153" s="635" t="s">
        <v>415</v>
      </c>
      <c r="Q153" s="636"/>
      <c r="R153" s="1106" t="s">
        <v>416</v>
      </c>
    </row>
    <row r="154" spans="1:136" s="198" customFormat="1" ht="27" customHeight="1" x14ac:dyDescent="0.2">
      <c r="A154" s="230">
        <v>7235</v>
      </c>
      <c r="B154" s="406"/>
      <c r="C154" s="184" t="s">
        <v>80</v>
      </c>
      <c r="D154" s="341" t="s">
        <v>568</v>
      </c>
      <c r="E154" s="203">
        <f t="shared" si="27"/>
        <v>2300</v>
      </c>
      <c r="F154" s="232"/>
      <c r="G154" s="335">
        <v>2300</v>
      </c>
      <c r="H154" s="188"/>
      <c r="I154" s="189">
        <v>2300</v>
      </c>
      <c r="J154" s="1050">
        <v>4266</v>
      </c>
      <c r="K154" s="233">
        <v>4266</v>
      </c>
      <c r="L154" s="205">
        <v>444</v>
      </c>
      <c r="M154" s="784">
        <f t="shared" si="29"/>
        <v>10.40787623066104</v>
      </c>
      <c r="N154" s="802"/>
      <c r="O154" s="342" t="s">
        <v>198</v>
      </c>
      <c r="P154" s="194" t="s">
        <v>569</v>
      </c>
      <c r="Q154" s="195"/>
      <c r="R154" s="210" t="s">
        <v>570</v>
      </c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  <c r="BD154" s="121"/>
      <c r="BE154" s="121"/>
      <c r="BF154" s="121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21"/>
      <c r="BS154" s="121"/>
      <c r="BT154" s="121"/>
      <c r="BU154" s="121"/>
      <c r="BV154" s="121"/>
      <c r="BW154" s="121"/>
      <c r="BX154" s="121"/>
      <c r="BY154" s="121"/>
      <c r="BZ154" s="121"/>
      <c r="CA154" s="121"/>
      <c r="CB154" s="121"/>
      <c r="CC154" s="121"/>
      <c r="CD154" s="121"/>
      <c r="CE154" s="121"/>
      <c r="CF154" s="121"/>
      <c r="CG154" s="121"/>
      <c r="CH154" s="121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121"/>
      <c r="DJ154" s="121"/>
      <c r="DK154" s="121"/>
      <c r="DL154" s="121"/>
      <c r="DM154" s="121"/>
      <c r="DN154" s="121"/>
      <c r="DO154" s="121"/>
      <c r="DP154" s="121"/>
      <c r="DQ154" s="121"/>
      <c r="DR154" s="121"/>
      <c r="DS154" s="121"/>
      <c r="DT154" s="121"/>
      <c r="DU154" s="121"/>
      <c r="DV154" s="121"/>
      <c r="DW154" s="121"/>
      <c r="DX154" s="121"/>
      <c r="DY154" s="121"/>
      <c r="DZ154" s="121"/>
      <c r="EA154" s="121"/>
      <c r="EB154" s="121"/>
      <c r="EC154" s="121"/>
      <c r="ED154" s="121"/>
      <c r="EE154" s="121"/>
      <c r="EF154" s="121"/>
    </row>
    <row r="155" spans="1:136" s="206" customFormat="1" ht="16.5" customHeight="1" x14ac:dyDescent="0.2">
      <c r="A155" s="213">
        <v>7236</v>
      </c>
      <c r="B155" s="224"/>
      <c r="C155" s="225" t="s">
        <v>365</v>
      </c>
      <c r="D155" s="343" t="s">
        <v>417</v>
      </c>
      <c r="E155" s="186">
        <f t="shared" si="27"/>
        <v>16000</v>
      </c>
      <c r="F155" s="216"/>
      <c r="G155" s="339">
        <v>16000</v>
      </c>
      <c r="H155" s="192"/>
      <c r="I155" s="218">
        <v>15500</v>
      </c>
      <c r="J155" s="1049">
        <v>3000</v>
      </c>
      <c r="K155" s="219">
        <v>1550</v>
      </c>
      <c r="L155" s="209">
        <v>1541</v>
      </c>
      <c r="M155" s="442">
        <f t="shared" si="29"/>
        <v>99.419354838709666</v>
      </c>
      <c r="N155" s="426"/>
      <c r="O155" s="340"/>
      <c r="P155" s="220"/>
      <c r="Q155" s="221"/>
      <c r="R155" s="222" t="s">
        <v>418</v>
      </c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/>
      <c r="BJ155" s="121"/>
      <c r="BK155" s="121"/>
      <c r="BL155" s="121"/>
      <c r="BM155" s="121"/>
      <c r="BN155" s="228"/>
      <c r="BO155" s="228"/>
      <c r="BP155" s="228"/>
      <c r="BQ155" s="228"/>
      <c r="BR155" s="228"/>
      <c r="BS155" s="228"/>
      <c r="BT155" s="228"/>
      <c r="BU155" s="228"/>
      <c r="BV155" s="228"/>
      <c r="BW155" s="228"/>
      <c r="BX155" s="228"/>
      <c r="BY155" s="228"/>
      <c r="BZ155" s="228"/>
      <c r="CA155" s="228"/>
      <c r="CB155" s="228"/>
      <c r="CC155" s="228"/>
      <c r="CD155" s="228"/>
      <c r="CE155" s="228"/>
      <c r="CF155" s="228"/>
      <c r="CG155" s="228"/>
      <c r="CH155" s="228"/>
      <c r="CI155" s="228"/>
      <c r="CJ155" s="228"/>
      <c r="CK155" s="228"/>
      <c r="CL155" s="228"/>
      <c r="CM155" s="228"/>
      <c r="CN155" s="228"/>
      <c r="CO155" s="228"/>
      <c r="CP155" s="228"/>
      <c r="CQ155" s="228"/>
      <c r="CR155" s="228"/>
      <c r="CS155" s="228"/>
      <c r="CT155" s="228"/>
      <c r="CU155" s="228"/>
      <c r="CV155" s="228"/>
      <c r="CW155" s="228"/>
      <c r="CX155" s="228"/>
      <c r="CY155" s="228"/>
      <c r="CZ155" s="228"/>
      <c r="DA155" s="228"/>
      <c r="DB155" s="228"/>
      <c r="DC155" s="228"/>
      <c r="DD155" s="228"/>
      <c r="DE155" s="228"/>
      <c r="DF155" s="228"/>
      <c r="DG155" s="228"/>
      <c r="DH155" s="228"/>
      <c r="DI155" s="228"/>
      <c r="DJ155" s="228"/>
      <c r="DK155" s="228"/>
      <c r="DL155" s="228"/>
      <c r="DM155" s="228"/>
      <c r="DN155" s="228"/>
      <c r="DO155" s="228"/>
      <c r="DP155" s="228"/>
      <c r="DQ155" s="228"/>
      <c r="DR155" s="228"/>
      <c r="DS155" s="228"/>
      <c r="DT155" s="228"/>
      <c r="DU155" s="228"/>
      <c r="DV155" s="228"/>
      <c r="DW155" s="228"/>
      <c r="DX155" s="228"/>
      <c r="DY155" s="228"/>
      <c r="DZ155" s="228"/>
      <c r="EA155" s="228"/>
      <c r="EB155" s="228"/>
      <c r="EC155" s="228"/>
      <c r="ED155" s="228"/>
      <c r="EE155" s="228"/>
      <c r="EF155" s="228"/>
    </row>
    <row r="156" spans="1:136" s="206" customFormat="1" ht="17.25" customHeight="1" x14ac:dyDescent="0.2">
      <c r="A156" s="200">
        <v>7242</v>
      </c>
      <c r="B156" s="201" t="s">
        <v>111</v>
      </c>
      <c r="C156" s="184" t="s">
        <v>369</v>
      </c>
      <c r="D156" s="917" t="s">
        <v>571</v>
      </c>
      <c r="E156" s="208">
        <f t="shared" si="27"/>
        <v>81406</v>
      </c>
      <c r="F156" s="430">
        <v>78137</v>
      </c>
      <c r="G156" s="335">
        <v>2809</v>
      </c>
      <c r="H156" s="431">
        <v>460</v>
      </c>
      <c r="I156" s="432">
        <v>81406</v>
      </c>
      <c r="J156" s="1049">
        <v>10000</v>
      </c>
      <c r="K156" s="219">
        <v>9600</v>
      </c>
      <c r="L156" s="205">
        <v>9527</v>
      </c>
      <c r="M156" s="784">
        <f t="shared" si="29"/>
        <v>99.239583333333343</v>
      </c>
      <c r="N156" s="808" t="s">
        <v>407</v>
      </c>
      <c r="O156" s="433" t="s">
        <v>344</v>
      </c>
      <c r="P156" s="194" t="s">
        <v>572</v>
      </c>
      <c r="Q156" s="460" t="s">
        <v>151</v>
      </c>
      <c r="R156" s="210" t="s">
        <v>460</v>
      </c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  <c r="BD156" s="121"/>
      <c r="BE156" s="121"/>
      <c r="BF156" s="121"/>
      <c r="BG156" s="121"/>
      <c r="BH156" s="121"/>
      <c r="BI156" s="121"/>
      <c r="BJ156" s="121"/>
      <c r="BK156" s="121"/>
      <c r="BL156" s="121"/>
      <c r="BM156" s="121"/>
      <c r="BN156" s="228"/>
      <c r="BO156" s="228"/>
      <c r="BP156" s="228"/>
      <c r="BQ156" s="228"/>
      <c r="BR156" s="228"/>
      <c r="BS156" s="228"/>
      <c r="BT156" s="228"/>
      <c r="BU156" s="228"/>
      <c r="BV156" s="228"/>
      <c r="BW156" s="228"/>
      <c r="BX156" s="228"/>
      <c r="BY156" s="228"/>
      <c r="BZ156" s="228"/>
      <c r="CA156" s="228"/>
      <c r="CB156" s="228"/>
      <c r="CC156" s="228"/>
      <c r="CD156" s="228"/>
      <c r="CE156" s="228"/>
      <c r="CF156" s="228"/>
      <c r="CG156" s="228"/>
      <c r="CH156" s="228"/>
      <c r="CI156" s="228"/>
      <c r="CJ156" s="228"/>
      <c r="CK156" s="228"/>
      <c r="CL156" s="228"/>
      <c r="CM156" s="228"/>
      <c r="CN156" s="228"/>
      <c r="CO156" s="228"/>
      <c r="CP156" s="228"/>
      <c r="CQ156" s="228"/>
      <c r="CR156" s="228"/>
      <c r="CS156" s="228"/>
      <c r="CT156" s="228"/>
      <c r="CU156" s="228"/>
      <c r="CV156" s="228"/>
      <c r="CW156" s="228"/>
      <c r="CX156" s="228"/>
      <c r="CY156" s="228"/>
      <c r="CZ156" s="228"/>
      <c r="DA156" s="228"/>
      <c r="DB156" s="228"/>
      <c r="DC156" s="228"/>
      <c r="DD156" s="228"/>
      <c r="DE156" s="228"/>
      <c r="DF156" s="228"/>
      <c r="DG156" s="228"/>
      <c r="DH156" s="228"/>
      <c r="DI156" s="228"/>
      <c r="DJ156" s="228"/>
      <c r="DK156" s="228"/>
      <c r="DL156" s="228"/>
      <c r="DM156" s="228"/>
      <c r="DN156" s="228"/>
      <c r="DO156" s="228"/>
      <c r="DP156" s="228"/>
      <c r="DQ156" s="228"/>
      <c r="DR156" s="228"/>
      <c r="DS156" s="228"/>
      <c r="DT156" s="228"/>
      <c r="DU156" s="228"/>
      <c r="DV156" s="228"/>
      <c r="DW156" s="228"/>
      <c r="DX156" s="228"/>
      <c r="DY156" s="228"/>
      <c r="DZ156" s="228"/>
      <c r="EA156" s="228"/>
      <c r="EB156" s="228"/>
      <c r="EC156" s="228"/>
      <c r="ED156" s="228"/>
      <c r="EE156" s="228"/>
      <c r="EF156" s="228"/>
    </row>
    <row r="157" spans="1:136" s="206" customFormat="1" ht="15.75" customHeight="1" x14ac:dyDescent="0.2">
      <c r="A157" s="200">
        <v>7244</v>
      </c>
      <c r="B157" s="201" t="s">
        <v>107</v>
      </c>
      <c r="C157" s="214" t="s">
        <v>354</v>
      </c>
      <c r="D157" s="918" t="s">
        <v>573</v>
      </c>
      <c r="E157" s="208">
        <f t="shared" si="27"/>
        <v>8126</v>
      </c>
      <c r="F157" s="430">
        <v>7126</v>
      </c>
      <c r="G157" s="335">
        <v>1000</v>
      </c>
      <c r="H157" s="431"/>
      <c r="I157" s="432">
        <v>8126</v>
      </c>
      <c r="J157" s="1049">
        <v>3000</v>
      </c>
      <c r="K157" s="219">
        <v>0</v>
      </c>
      <c r="L157" s="205">
        <v>0</v>
      </c>
      <c r="M157" s="787" t="s">
        <v>17</v>
      </c>
      <c r="N157" s="919"/>
      <c r="O157" s="920"/>
      <c r="P157" s="194" t="s">
        <v>574</v>
      </c>
      <c r="Q157" s="195" t="s">
        <v>98</v>
      </c>
      <c r="R157" s="831" t="s">
        <v>206</v>
      </c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121"/>
      <c r="BM157" s="121"/>
      <c r="BN157" s="228"/>
      <c r="BO157" s="228"/>
      <c r="BP157" s="228"/>
      <c r="BQ157" s="228"/>
      <c r="BR157" s="228"/>
      <c r="BS157" s="228"/>
      <c r="BT157" s="228"/>
      <c r="BU157" s="228"/>
      <c r="BV157" s="228"/>
      <c r="BW157" s="228"/>
      <c r="BX157" s="228"/>
      <c r="BY157" s="228"/>
      <c r="BZ157" s="228"/>
      <c r="CA157" s="228"/>
      <c r="CB157" s="228"/>
      <c r="CC157" s="228"/>
      <c r="CD157" s="228"/>
      <c r="CE157" s="228"/>
      <c r="CF157" s="228"/>
      <c r="CG157" s="228"/>
      <c r="CH157" s="228"/>
      <c r="CI157" s="228"/>
      <c r="CJ157" s="228"/>
      <c r="CK157" s="228"/>
      <c r="CL157" s="228"/>
      <c r="CM157" s="228"/>
      <c r="CN157" s="228"/>
      <c r="CO157" s="228"/>
      <c r="CP157" s="228"/>
      <c r="CQ157" s="228"/>
      <c r="CR157" s="228"/>
      <c r="CS157" s="228"/>
      <c r="CT157" s="228"/>
      <c r="CU157" s="228"/>
      <c r="CV157" s="228"/>
      <c r="CW157" s="228"/>
      <c r="CX157" s="228"/>
      <c r="CY157" s="228"/>
      <c r="CZ157" s="228"/>
      <c r="DA157" s="228"/>
      <c r="DB157" s="228"/>
      <c r="DC157" s="228"/>
      <c r="DD157" s="228"/>
      <c r="DE157" s="228"/>
      <c r="DF157" s="228"/>
      <c r="DG157" s="228"/>
      <c r="DH157" s="228"/>
      <c r="DI157" s="228"/>
      <c r="DJ157" s="228"/>
      <c r="DK157" s="228"/>
      <c r="DL157" s="228"/>
      <c r="DM157" s="228"/>
      <c r="DN157" s="228"/>
      <c r="DO157" s="228"/>
      <c r="DP157" s="228"/>
      <c r="DQ157" s="228"/>
      <c r="DR157" s="228"/>
      <c r="DS157" s="228"/>
      <c r="DT157" s="228"/>
      <c r="DU157" s="228"/>
      <c r="DV157" s="228"/>
      <c r="DW157" s="228"/>
      <c r="DX157" s="228"/>
      <c r="DY157" s="228"/>
      <c r="DZ157" s="228"/>
      <c r="EA157" s="228"/>
      <c r="EB157" s="228"/>
      <c r="EC157" s="228"/>
      <c r="ED157" s="228"/>
      <c r="EE157" s="228"/>
      <c r="EF157" s="228"/>
    </row>
    <row r="158" spans="1:136" s="326" customFormat="1" ht="52.5" customHeight="1" thickBot="1" x14ac:dyDescent="0.25">
      <c r="A158" s="213">
        <v>7252</v>
      </c>
      <c r="B158" s="224" t="s">
        <v>422</v>
      </c>
      <c r="C158" s="225" t="s">
        <v>369</v>
      </c>
      <c r="D158" s="921" t="s">
        <v>575</v>
      </c>
      <c r="E158" s="226">
        <f t="shared" si="27"/>
        <v>19805</v>
      </c>
      <c r="F158" s="922">
        <v>17730</v>
      </c>
      <c r="G158" s="339">
        <v>1644</v>
      </c>
      <c r="H158" s="373">
        <v>431</v>
      </c>
      <c r="I158" s="374">
        <v>5546</v>
      </c>
      <c r="J158" s="1049">
        <v>8320</v>
      </c>
      <c r="K158" s="219">
        <v>200</v>
      </c>
      <c r="L158" s="209">
        <v>186</v>
      </c>
      <c r="M158" s="442">
        <f t="shared" si="29"/>
        <v>93</v>
      </c>
      <c r="N158" s="809" t="s">
        <v>576</v>
      </c>
      <c r="O158" s="377" t="s">
        <v>229</v>
      </c>
      <c r="P158" s="377" t="s">
        <v>577</v>
      </c>
      <c r="Q158" s="378" t="s">
        <v>220</v>
      </c>
      <c r="R158" s="289" t="s">
        <v>578</v>
      </c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21"/>
      <c r="BD158" s="121"/>
      <c r="BE158" s="121"/>
      <c r="BF158" s="121"/>
      <c r="BG158" s="121"/>
      <c r="BH158" s="121"/>
      <c r="BI158" s="121"/>
      <c r="BJ158" s="121"/>
      <c r="BK158" s="121"/>
      <c r="BL158" s="121"/>
      <c r="BM158" s="121"/>
      <c r="BN158" s="327"/>
      <c r="BO158" s="327"/>
      <c r="BP158" s="327"/>
      <c r="BQ158" s="327"/>
      <c r="BR158" s="327"/>
      <c r="BS158" s="327"/>
      <c r="BT158" s="327"/>
      <c r="BU158" s="327"/>
      <c r="BV158" s="327"/>
      <c r="BW158" s="327"/>
      <c r="BX158" s="327"/>
      <c r="BY158" s="327"/>
      <c r="BZ158" s="327"/>
      <c r="CA158" s="327"/>
      <c r="CB158" s="327"/>
      <c r="CC158" s="327"/>
      <c r="CD158" s="327"/>
      <c r="CE158" s="327"/>
      <c r="CF158" s="327"/>
      <c r="CG158" s="327"/>
      <c r="CH158" s="327"/>
      <c r="CI158" s="327"/>
      <c r="CJ158" s="327"/>
      <c r="CK158" s="327"/>
      <c r="CL158" s="327"/>
      <c r="CM158" s="327"/>
      <c r="CN158" s="327"/>
      <c r="CO158" s="327"/>
      <c r="CP158" s="327"/>
      <c r="CQ158" s="327"/>
      <c r="CR158" s="327"/>
      <c r="CS158" s="327"/>
      <c r="CT158" s="327"/>
      <c r="CU158" s="327"/>
      <c r="CV158" s="327"/>
      <c r="CW158" s="327"/>
      <c r="CX158" s="327"/>
      <c r="CY158" s="327"/>
      <c r="CZ158" s="327"/>
      <c r="DA158" s="327"/>
      <c r="DB158" s="327"/>
      <c r="DC158" s="327"/>
      <c r="DD158" s="327"/>
      <c r="DE158" s="327"/>
      <c r="DF158" s="327"/>
      <c r="DG158" s="327"/>
      <c r="DH158" s="327"/>
      <c r="DI158" s="327"/>
      <c r="DJ158" s="327"/>
      <c r="DK158" s="327"/>
      <c r="DL158" s="327"/>
      <c r="DM158" s="327"/>
      <c r="DN158" s="327"/>
      <c r="DO158" s="327"/>
      <c r="DP158" s="327"/>
      <c r="DQ158" s="327"/>
      <c r="DR158" s="327"/>
      <c r="DS158" s="327"/>
      <c r="DT158" s="327"/>
      <c r="DU158" s="327"/>
      <c r="DV158" s="327"/>
      <c r="DW158" s="327"/>
      <c r="DX158" s="327"/>
      <c r="DY158" s="327"/>
      <c r="DZ158" s="327"/>
      <c r="EA158" s="327"/>
      <c r="EB158" s="327"/>
      <c r="EC158" s="327"/>
      <c r="ED158" s="327"/>
      <c r="EE158" s="327"/>
      <c r="EF158" s="327"/>
    </row>
    <row r="159" spans="1:136" s="206" customFormat="1" ht="16.5" customHeight="1" x14ac:dyDescent="0.2">
      <c r="A159" s="200">
        <v>7254</v>
      </c>
      <c r="B159" s="201" t="s">
        <v>163</v>
      </c>
      <c r="C159" s="184" t="s">
        <v>365</v>
      </c>
      <c r="D159" s="429" t="s">
        <v>579</v>
      </c>
      <c r="E159" s="208">
        <f t="shared" si="27"/>
        <v>6966</v>
      </c>
      <c r="F159" s="430">
        <v>6195</v>
      </c>
      <c r="G159" s="335">
        <v>664</v>
      </c>
      <c r="H159" s="431">
        <v>107</v>
      </c>
      <c r="I159" s="432">
        <v>771</v>
      </c>
      <c r="J159" s="1050">
        <v>3620</v>
      </c>
      <c r="K159" s="233">
        <v>60</v>
      </c>
      <c r="L159" s="205">
        <v>47</v>
      </c>
      <c r="M159" s="784">
        <f t="shared" si="29"/>
        <v>78.333333333333329</v>
      </c>
      <c r="N159" s="808"/>
      <c r="O159" s="433" t="s">
        <v>580</v>
      </c>
      <c r="P159" s="434" t="s">
        <v>372</v>
      </c>
      <c r="Q159" s="378" t="s">
        <v>372</v>
      </c>
      <c r="R159" s="243" t="s">
        <v>478</v>
      </c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1"/>
      <c r="BC159" s="121"/>
      <c r="BD159" s="121"/>
      <c r="BE159" s="121"/>
      <c r="BF159" s="121"/>
      <c r="BG159" s="121"/>
      <c r="BH159" s="121"/>
      <c r="BI159" s="121"/>
      <c r="BJ159" s="121"/>
      <c r="BK159" s="121"/>
      <c r="BL159" s="121"/>
      <c r="BM159" s="121"/>
      <c r="BN159" s="228"/>
      <c r="BO159" s="228"/>
      <c r="BP159" s="228"/>
      <c r="BQ159" s="228"/>
      <c r="BR159" s="228"/>
      <c r="BS159" s="228"/>
      <c r="BT159" s="228"/>
      <c r="BU159" s="228"/>
      <c r="BV159" s="228"/>
      <c r="BW159" s="228"/>
      <c r="BX159" s="228"/>
      <c r="BY159" s="228"/>
      <c r="BZ159" s="228"/>
      <c r="CA159" s="228"/>
      <c r="CB159" s="228"/>
      <c r="CC159" s="228"/>
      <c r="CD159" s="228"/>
      <c r="CE159" s="228"/>
      <c r="CF159" s="228"/>
      <c r="CG159" s="228"/>
      <c r="CH159" s="228"/>
      <c r="CI159" s="228"/>
      <c r="CJ159" s="228"/>
      <c r="CK159" s="228"/>
      <c r="CL159" s="228"/>
      <c r="CM159" s="228"/>
      <c r="CN159" s="228"/>
      <c r="CO159" s="228"/>
      <c r="CP159" s="228"/>
      <c r="CQ159" s="228"/>
      <c r="CR159" s="228"/>
      <c r="CS159" s="228"/>
      <c r="CT159" s="228"/>
      <c r="CU159" s="228"/>
      <c r="CV159" s="228"/>
      <c r="CW159" s="228"/>
      <c r="CX159" s="228"/>
      <c r="CY159" s="228"/>
      <c r="CZ159" s="228"/>
      <c r="DA159" s="228"/>
      <c r="DB159" s="228"/>
      <c r="DC159" s="228"/>
      <c r="DD159" s="228"/>
      <c r="DE159" s="228"/>
      <c r="DF159" s="228"/>
      <c r="DG159" s="228"/>
      <c r="DH159" s="228"/>
      <c r="DI159" s="228"/>
      <c r="DJ159" s="228"/>
      <c r="DK159" s="228"/>
      <c r="DL159" s="228"/>
      <c r="DM159" s="228"/>
      <c r="DN159" s="228"/>
      <c r="DO159" s="228"/>
      <c r="DP159" s="228"/>
      <c r="DQ159" s="228"/>
      <c r="DR159" s="228"/>
      <c r="DS159" s="228"/>
      <c r="DT159" s="228"/>
      <c r="DU159" s="228"/>
      <c r="DV159" s="228"/>
      <c r="DW159" s="228"/>
      <c r="DX159" s="228"/>
      <c r="DY159" s="228"/>
      <c r="DZ159" s="228"/>
      <c r="EA159" s="228"/>
      <c r="EB159" s="228"/>
      <c r="EC159" s="228"/>
      <c r="ED159" s="228"/>
      <c r="EE159" s="228"/>
      <c r="EF159" s="228"/>
    </row>
    <row r="160" spans="1:136" s="197" customFormat="1" ht="27.75" customHeight="1" x14ac:dyDescent="0.2">
      <c r="A160" s="213">
        <v>7255</v>
      </c>
      <c r="B160" s="224" t="s">
        <v>107</v>
      </c>
      <c r="C160" s="225" t="s">
        <v>369</v>
      </c>
      <c r="D160" s="435" t="s">
        <v>581</v>
      </c>
      <c r="E160" s="226">
        <f t="shared" si="27"/>
        <v>7221</v>
      </c>
      <c r="F160" s="372">
        <v>6185</v>
      </c>
      <c r="G160" s="339">
        <v>929</v>
      </c>
      <c r="H160" s="373">
        <v>107</v>
      </c>
      <c r="I160" s="374">
        <v>1036</v>
      </c>
      <c r="J160" s="1049">
        <v>3625</v>
      </c>
      <c r="K160" s="219">
        <v>60</v>
      </c>
      <c r="L160" s="209">
        <v>41</v>
      </c>
      <c r="M160" s="442">
        <f t="shared" si="29"/>
        <v>68.333333333333329</v>
      </c>
      <c r="N160" s="809" t="s">
        <v>371</v>
      </c>
      <c r="O160" s="437" t="s">
        <v>340</v>
      </c>
      <c r="P160" s="377" t="s">
        <v>372</v>
      </c>
      <c r="Q160" s="378" t="s">
        <v>372</v>
      </c>
      <c r="R160" s="354" t="s">
        <v>582</v>
      </c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  <c r="AI160" s="228"/>
      <c r="AJ160" s="228"/>
      <c r="AK160" s="228"/>
      <c r="AL160" s="228"/>
      <c r="AM160" s="228"/>
      <c r="AN160" s="228"/>
      <c r="AO160" s="228"/>
      <c r="AP160" s="228"/>
      <c r="AQ160" s="228"/>
      <c r="AR160" s="228"/>
      <c r="AS160" s="228"/>
      <c r="AT160" s="228"/>
      <c r="AU160" s="228"/>
      <c r="AV160" s="228"/>
      <c r="AW160" s="228"/>
      <c r="AX160" s="228"/>
      <c r="AY160" s="228"/>
      <c r="AZ160" s="228"/>
      <c r="BA160" s="228"/>
      <c r="BB160" s="228"/>
      <c r="BC160" s="228"/>
      <c r="BD160" s="228"/>
      <c r="BE160" s="228"/>
      <c r="BF160" s="228"/>
      <c r="BG160" s="228"/>
      <c r="BH160" s="228"/>
      <c r="BI160" s="228"/>
      <c r="BJ160" s="228"/>
      <c r="BK160" s="228"/>
      <c r="BL160" s="228"/>
      <c r="BM160" s="228"/>
      <c r="BN160" s="228"/>
      <c r="BO160" s="228"/>
      <c r="BP160" s="228"/>
      <c r="BQ160" s="228"/>
      <c r="BR160" s="228"/>
      <c r="BS160" s="228"/>
      <c r="BT160" s="228"/>
      <c r="BU160" s="228"/>
      <c r="BV160" s="228"/>
      <c r="BW160" s="228"/>
      <c r="BX160" s="228"/>
      <c r="BY160" s="228"/>
      <c r="BZ160" s="228"/>
      <c r="CA160" s="228"/>
      <c r="CB160" s="228"/>
      <c r="CC160" s="228"/>
      <c r="CD160" s="228"/>
      <c r="CE160" s="228"/>
      <c r="CF160" s="228"/>
      <c r="CG160" s="228"/>
      <c r="CH160" s="228"/>
      <c r="CI160" s="228"/>
      <c r="CJ160" s="228"/>
      <c r="CK160" s="228"/>
      <c r="CL160" s="228"/>
      <c r="CM160" s="228"/>
      <c r="CN160" s="228"/>
      <c r="CO160" s="228"/>
      <c r="CP160" s="228"/>
      <c r="CQ160" s="228"/>
      <c r="CR160" s="228"/>
      <c r="CS160" s="228"/>
      <c r="CT160" s="228"/>
      <c r="CU160" s="228"/>
      <c r="CV160" s="228"/>
      <c r="CW160" s="228"/>
      <c r="CX160" s="228"/>
      <c r="CY160" s="228"/>
      <c r="CZ160" s="228"/>
      <c r="DA160" s="228"/>
      <c r="DB160" s="228"/>
      <c r="DC160" s="228"/>
      <c r="DD160" s="228"/>
      <c r="DE160" s="228"/>
      <c r="DF160" s="228"/>
      <c r="DG160" s="228"/>
      <c r="DH160" s="228"/>
      <c r="DI160" s="228"/>
      <c r="DJ160" s="228"/>
      <c r="DK160" s="228"/>
      <c r="DL160" s="228"/>
      <c r="DM160" s="228"/>
      <c r="DN160" s="228"/>
      <c r="DO160" s="228"/>
      <c r="DP160" s="228"/>
      <c r="DQ160" s="228"/>
      <c r="DR160" s="228"/>
      <c r="DS160" s="228"/>
      <c r="DT160" s="228"/>
      <c r="DU160" s="228"/>
      <c r="DV160" s="228"/>
      <c r="DW160" s="228"/>
      <c r="DX160" s="228"/>
      <c r="DY160" s="228"/>
      <c r="DZ160" s="228"/>
      <c r="EA160" s="228"/>
      <c r="EB160" s="228"/>
      <c r="EC160" s="228"/>
      <c r="ED160" s="228"/>
      <c r="EE160" s="228"/>
      <c r="EF160" s="228"/>
    </row>
    <row r="161" spans="1:136" s="206" customFormat="1" ht="16.5" customHeight="1" x14ac:dyDescent="0.2">
      <c r="A161" s="200">
        <v>7256</v>
      </c>
      <c r="B161" s="201" t="s">
        <v>135</v>
      </c>
      <c r="C161" s="184" t="s">
        <v>354</v>
      </c>
      <c r="D161" s="435" t="s">
        <v>583</v>
      </c>
      <c r="E161" s="208">
        <f t="shared" si="27"/>
        <v>17300</v>
      </c>
      <c r="F161" s="430">
        <v>16000</v>
      </c>
      <c r="G161" s="335">
        <v>1300</v>
      </c>
      <c r="H161" s="431"/>
      <c r="I161" s="432">
        <v>17300</v>
      </c>
      <c r="J161" s="1050">
        <v>15637</v>
      </c>
      <c r="K161" s="233">
        <v>4087</v>
      </c>
      <c r="L161" s="205">
        <v>2523</v>
      </c>
      <c r="M161" s="784">
        <f t="shared" si="29"/>
        <v>61.732321996574498</v>
      </c>
      <c r="N161" s="808"/>
      <c r="O161" s="433"/>
      <c r="P161" s="296" t="s">
        <v>584</v>
      </c>
      <c r="Q161" s="195" t="s">
        <v>151</v>
      </c>
      <c r="R161" s="196" t="s">
        <v>460</v>
      </c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  <c r="BD161" s="121"/>
      <c r="BE161" s="121"/>
      <c r="BF161" s="121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21"/>
      <c r="BS161" s="121"/>
      <c r="BT161" s="121"/>
      <c r="BU161" s="121"/>
      <c r="BV161" s="121"/>
      <c r="BW161" s="121"/>
      <c r="BX161" s="121"/>
      <c r="BY161" s="121"/>
      <c r="BZ161" s="121"/>
      <c r="CA161" s="121"/>
      <c r="CB161" s="121"/>
      <c r="CC161" s="121"/>
      <c r="CD161" s="121"/>
      <c r="CE161" s="121"/>
      <c r="CF161" s="121"/>
      <c r="CG161" s="121"/>
      <c r="CH161" s="121"/>
      <c r="CI161" s="121"/>
      <c r="CJ161" s="121"/>
      <c r="CK161" s="121"/>
      <c r="CL161" s="121"/>
      <c r="CM161" s="121"/>
      <c r="CN161" s="121"/>
      <c r="CO161" s="121"/>
      <c r="CP161" s="121"/>
      <c r="CQ161" s="121"/>
      <c r="CR161" s="121"/>
      <c r="CS161" s="121"/>
      <c r="CT161" s="121"/>
      <c r="CU161" s="121"/>
      <c r="CV161" s="121"/>
      <c r="CW161" s="121"/>
      <c r="CX161" s="121"/>
      <c r="CY161" s="121"/>
      <c r="CZ161" s="121"/>
      <c r="DA161" s="121"/>
      <c r="DB161" s="121"/>
      <c r="DC161" s="121"/>
      <c r="DD161" s="121"/>
      <c r="DE161" s="121"/>
      <c r="DF161" s="121"/>
      <c r="DG161" s="121"/>
      <c r="DH161" s="121"/>
      <c r="DI161" s="121"/>
      <c r="DJ161" s="121"/>
      <c r="DK161" s="121"/>
      <c r="DL161" s="121"/>
      <c r="DM161" s="121"/>
      <c r="DN161" s="121"/>
      <c r="DO161" s="121"/>
      <c r="DP161" s="121"/>
      <c r="DQ161" s="121"/>
      <c r="DR161" s="121"/>
      <c r="DS161" s="121"/>
      <c r="DT161" s="121"/>
      <c r="DU161" s="121"/>
      <c r="DV161" s="121"/>
      <c r="DW161" s="121"/>
      <c r="DX161" s="121"/>
      <c r="DY161" s="121"/>
      <c r="DZ161" s="121"/>
      <c r="EA161" s="121"/>
      <c r="EB161" s="121"/>
      <c r="EC161" s="121"/>
      <c r="ED161" s="121"/>
      <c r="EE161" s="121"/>
      <c r="EF161" s="121"/>
    </row>
    <row r="162" spans="1:136" s="211" customFormat="1" ht="16.5" customHeight="1" x14ac:dyDescent="0.2">
      <c r="A162" s="200">
        <v>7257</v>
      </c>
      <c r="B162" s="201" t="s">
        <v>163</v>
      </c>
      <c r="C162" s="214" t="s">
        <v>354</v>
      </c>
      <c r="D162" s="438" t="s">
        <v>585</v>
      </c>
      <c r="E162" s="208">
        <f t="shared" si="27"/>
        <v>121000</v>
      </c>
      <c r="F162" s="347">
        <v>120000</v>
      </c>
      <c r="G162" s="335">
        <v>1000</v>
      </c>
      <c r="H162" s="348"/>
      <c r="I162" s="349">
        <v>2300</v>
      </c>
      <c r="J162" s="1049">
        <v>1000</v>
      </c>
      <c r="K162" s="219">
        <v>875</v>
      </c>
      <c r="L162" s="209">
        <v>98</v>
      </c>
      <c r="M162" s="784">
        <f t="shared" si="29"/>
        <v>11.200000000000001</v>
      </c>
      <c r="N162" s="439"/>
      <c r="O162" s="351"/>
      <c r="P162" s="194" t="s">
        <v>560</v>
      </c>
      <c r="Q162" s="195" t="s">
        <v>202</v>
      </c>
      <c r="R162" s="440" t="s">
        <v>586</v>
      </c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1"/>
      <c r="AX162" s="121"/>
      <c r="AY162" s="121"/>
      <c r="AZ162" s="121"/>
      <c r="BA162" s="121"/>
      <c r="BB162" s="121"/>
      <c r="BC162" s="121"/>
      <c r="BD162" s="121"/>
      <c r="BE162" s="121"/>
      <c r="BF162" s="121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21"/>
      <c r="BS162" s="121"/>
      <c r="BT162" s="121"/>
      <c r="BU162" s="121"/>
      <c r="BV162" s="121"/>
      <c r="BW162" s="121"/>
      <c r="BX162" s="121"/>
      <c r="BY162" s="121"/>
      <c r="BZ162" s="121"/>
      <c r="CA162" s="121"/>
      <c r="CB162" s="121"/>
      <c r="CC162" s="121"/>
      <c r="CD162" s="121"/>
      <c r="CE162" s="121"/>
      <c r="CF162" s="121"/>
      <c r="CG162" s="121"/>
      <c r="CH162" s="121"/>
      <c r="CI162" s="121"/>
      <c r="CJ162" s="121"/>
      <c r="CK162" s="121"/>
      <c r="CL162" s="121"/>
      <c r="CM162" s="121"/>
      <c r="CN162" s="121"/>
      <c r="CO162" s="121"/>
      <c r="CP162" s="121"/>
      <c r="CQ162" s="121"/>
      <c r="CR162" s="121"/>
      <c r="CS162" s="121"/>
      <c r="CT162" s="121"/>
      <c r="CU162" s="121"/>
      <c r="CV162" s="121"/>
      <c r="CW162" s="121"/>
      <c r="CX162" s="121"/>
      <c r="CY162" s="121"/>
      <c r="CZ162" s="121"/>
      <c r="DA162" s="121"/>
      <c r="DB162" s="121"/>
      <c r="DC162" s="121"/>
      <c r="DD162" s="121"/>
      <c r="DE162" s="121"/>
      <c r="DF162" s="121"/>
      <c r="DG162" s="121"/>
      <c r="DH162" s="121"/>
      <c r="DI162" s="121"/>
      <c r="DJ162" s="121"/>
      <c r="DK162" s="121"/>
      <c r="DL162" s="121"/>
      <c r="DM162" s="121"/>
      <c r="DN162" s="121"/>
      <c r="DO162" s="121"/>
      <c r="DP162" s="121"/>
      <c r="DQ162" s="121"/>
      <c r="DR162" s="121"/>
      <c r="DS162" s="121"/>
      <c r="DT162" s="121"/>
      <c r="DU162" s="121"/>
      <c r="DV162" s="121"/>
      <c r="DW162" s="121"/>
      <c r="DX162" s="121"/>
      <c r="DY162" s="121"/>
      <c r="DZ162" s="121"/>
      <c r="EA162" s="121"/>
      <c r="EB162" s="121"/>
      <c r="EC162" s="121"/>
      <c r="ED162" s="121"/>
      <c r="EE162" s="121"/>
      <c r="EF162" s="121"/>
    </row>
    <row r="163" spans="1:136" s="198" customFormat="1" ht="16.5" customHeight="1" x14ac:dyDescent="0.2">
      <c r="A163" s="213">
        <v>7259</v>
      </c>
      <c r="B163" s="224" t="s">
        <v>186</v>
      </c>
      <c r="C163" s="225" t="s">
        <v>347</v>
      </c>
      <c r="D163" s="923" t="s">
        <v>587</v>
      </c>
      <c r="E163" s="186">
        <f t="shared" si="27"/>
        <v>1000</v>
      </c>
      <c r="F163" s="475">
        <v>700</v>
      </c>
      <c r="G163" s="339">
        <v>300</v>
      </c>
      <c r="H163" s="476"/>
      <c r="I163" s="713">
        <v>378</v>
      </c>
      <c r="J163" s="1049">
        <v>5012</v>
      </c>
      <c r="K163" s="219">
        <v>0</v>
      </c>
      <c r="L163" s="209">
        <v>0</v>
      </c>
      <c r="M163" s="787" t="s">
        <v>17</v>
      </c>
      <c r="N163" s="924"/>
      <c r="O163" s="714" t="s">
        <v>588</v>
      </c>
      <c r="P163" s="377" t="s">
        <v>589</v>
      </c>
      <c r="Q163" s="378" t="s">
        <v>166</v>
      </c>
      <c r="R163" s="243" t="s">
        <v>292</v>
      </c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  <c r="BD163" s="121"/>
      <c r="BE163" s="121"/>
      <c r="BF163" s="121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21"/>
      <c r="BS163" s="121"/>
      <c r="BT163" s="121"/>
      <c r="BU163" s="121"/>
      <c r="BV163" s="121"/>
      <c r="BW163" s="121"/>
      <c r="BX163" s="121"/>
      <c r="BY163" s="121"/>
      <c r="BZ163" s="121"/>
      <c r="CA163" s="121"/>
      <c r="CB163" s="121"/>
      <c r="CC163" s="121"/>
      <c r="CD163" s="121"/>
      <c r="CE163" s="121"/>
      <c r="CF163" s="121"/>
      <c r="CG163" s="121"/>
      <c r="CH163" s="121"/>
      <c r="CI163" s="121"/>
      <c r="CJ163" s="121"/>
      <c r="CK163" s="121"/>
      <c r="CL163" s="121"/>
      <c r="CM163" s="121"/>
      <c r="CN163" s="121"/>
      <c r="CO163" s="121"/>
      <c r="CP163" s="121"/>
      <c r="CQ163" s="121"/>
      <c r="CR163" s="121"/>
      <c r="CS163" s="121"/>
      <c r="CT163" s="121"/>
      <c r="CU163" s="121"/>
      <c r="CV163" s="121"/>
      <c r="CW163" s="121"/>
      <c r="CX163" s="121"/>
      <c r="CY163" s="121"/>
      <c r="CZ163" s="121"/>
      <c r="DA163" s="121"/>
      <c r="DB163" s="121"/>
      <c r="DC163" s="121"/>
      <c r="DD163" s="121"/>
      <c r="DE163" s="121"/>
      <c r="DF163" s="121"/>
      <c r="DG163" s="121"/>
      <c r="DH163" s="121"/>
      <c r="DI163" s="121"/>
      <c r="DJ163" s="121"/>
      <c r="DK163" s="121"/>
      <c r="DL163" s="121"/>
      <c r="DM163" s="121"/>
      <c r="DN163" s="121"/>
      <c r="DO163" s="121"/>
      <c r="DP163" s="121"/>
      <c r="DQ163" s="121"/>
      <c r="DR163" s="121"/>
      <c r="DS163" s="121"/>
      <c r="DT163" s="121"/>
      <c r="DU163" s="121"/>
      <c r="DV163" s="121"/>
      <c r="DW163" s="121"/>
      <c r="DX163" s="121"/>
      <c r="DY163" s="121"/>
      <c r="DZ163" s="121"/>
      <c r="EA163" s="121"/>
      <c r="EB163" s="121"/>
      <c r="EC163" s="121"/>
      <c r="ED163" s="121"/>
      <c r="EE163" s="121"/>
      <c r="EF163" s="121"/>
    </row>
    <row r="164" spans="1:136" s="211" customFormat="1" ht="16.5" customHeight="1" x14ac:dyDescent="0.2">
      <c r="A164" s="213">
        <v>7267</v>
      </c>
      <c r="B164" s="224" t="s">
        <v>107</v>
      </c>
      <c r="C164" s="239" t="s">
        <v>384</v>
      </c>
      <c r="D164" s="441" t="s">
        <v>590</v>
      </c>
      <c r="E164" s="186">
        <f t="shared" si="27"/>
        <v>18830</v>
      </c>
      <c r="F164" s="372">
        <v>16670</v>
      </c>
      <c r="G164" s="339">
        <v>1866</v>
      </c>
      <c r="H164" s="373">
        <v>294</v>
      </c>
      <c r="I164" s="349">
        <v>2160</v>
      </c>
      <c r="J164" s="1049">
        <v>50</v>
      </c>
      <c r="K164" s="219">
        <v>145</v>
      </c>
      <c r="L164" s="209">
        <v>139</v>
      </c>
      <c r="M164" s="784">
        <f t="shared" si="29"/>
        <v>95.862068965517238</v>
      </c>
      <c r="N164" s="748" t="s">
        <v>522</v>
      </c>
      <c r="O164" s="376" t="s">
        <v>591</v>
      </c>
      <c r="P164" s="377"/>
      <c r="Q164" s="378"/>
      <c r="R164" s="243" t="s">
        <v>592</v>
      </c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1"/>
      <c r="BC164" s="121"/>
      <c r="BD164" s="121"/>
      <c r="BE164" s="121"/>
      <c r="BF164" s="121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21"/>
      <c r="BS164" s="121"/>
      <c r="BT164" s="121"/>
      <c r="BU164" s="121"/>
      <c r="BV164" s="121"/>
      <c r="BW164" s="121"/>
      <c r="BX164" s="121"/>
      <c r="BY164" s="121"/>
      <c r="BZ164" s="121"/>
      <c r="CA164" s="121"/>
      <c r="CB164" s="121"/>
      <c r="CC164" s="121"/>
      <c r="CD164" s="121"/>
      <c r="CE164" s="121"/>
      <c r="CF164" s="121"/>
      <c r="CG164" s="121"/>
      <c r="CH164" s="121"/>
      <c r="CI164" s="121"/>
      <c r="CJ164" s="121"/>
      <c r="CK164" s="121"/>
      <c r="CL164" s="121"/>
      <c r="CM164" s="121"/>
      <c r="CN164" s="121"/>
      <c r="CO164" s="121"/>
      <c r="CP164" s="121"/>
      <c r="CQ164" s="121"/>
      <c r="CR164" s="121"/>
      <c r="CS164" s="121"/>
      <c r="CT164" s="121"/>
      <c r="CU164" s="121"/>
      <c r="CV164" s="121"/>
      <c r="CW164" s="121"/>
      <c r="CX164" s="121"/>
      <c r="CY164" s="121"/>
      <c r="CZ164" s="121"/>
      <c r="DA164" s="121"/>
      <c r="DB164" s="121"/>
      <c r="DC164" s="121"/>
      <c r="DD164" s="121"/>
      <c r="DE164" s="121"/>
      <c r="DF164" s="121"/>
      <c r="DG164" s="121"/>
      <c r="DH164" s="121"/>
      <c r="DI164" s="121"/>
      <c r="DJ164" s="121"/>
      <c r="DK164" s="121"/>
      <c r="DL164" s="121"/>
      <c r="DM164" s="121"/>
      <c r="DN164" s="121"/>
      <c r="DO164" s="121"/>
      <c r="DP164" s="121"/>
      <c r="DQ164" s="121"/>
      <c r="DR164" s="121"/>
      <c r="DS164" s="121"/>
      <c r="DT164" s="121"/>
      <c r="DU164" s="121"/>
      <c r="DV164" s="121"/>
      <c r="DW164" s="121"/>
      <c r="DX164" s="121"/>
      <c r="DY164" s="121"/>
      <c r="DZ164" s="121"/>
      <c r="EA164" s="121"/>
      <c r="EB164" s="121"/>
      <c r="EC164" s="121"/>
      <c r="ED164" s="121"/>
      <c r="EE164" s="121"/>
      <c r="EF164" s="121"/>
    </row>
    <row r="165" spans="1:136" s="211" customFormat="1" ht="16.5" customHeight="1" x14ac:dyDescent="0.2">
      <c r="A165" s="213">
        <v>7268</v>
      </c>
      <c r="B165" s="224" t="s">
        <v>107</v>
      </c>
      <c r="C165" s="239" t="s">
        <v>384</v>
      </c>
      <c r="D165" s="441" t="s">
        <v>593</v>
      </c>
      <c r="E165" s="186">
        <f t="shared" si="27"/>
        <v>5911</v>
      </c>
      <c r="F165" s="372">
        <v>5225</v>
      </c>
      <c r="G165" s="339">
        <v>567</v>
      </c>
      <c r="H165" s="373">
        <v>119</v>
      </c>
      <c r="I165" s="349">
        <v>686</v>
      </c>
      <c r="J165" s="1049">
        <v>50</v>
      </c>
      <c r="K165" s="219">
        <v>50</v>
      </c>
      <c r="L165" s="209">
        <v>0</v>
      </c>
      <c r="M165" s="442">
        <f t="shared" si="29"/>
        <v>0</v>
      </c>
      <c r="N165" s="463" t="s">
        <v>371</v>
      </c>
      <c r="O165" s="376" t="s">
        <v>407</v>
      </c>
      <c r="P165" s="377"/>
      <c r="Q165" s="378"/>
      <c r="R165" s="243" t="s">
        <v>592</v>
      </c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D165" s="121"/>
      <c r="BE165" s="121"/>
      <c r="BF165" s="121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21"/>
      <c r="BS165" s="121"/>
      <c r="BT165" s="121"/>
      <c r="BU165" s="121"/>
      <c r="BV165" s="121"/>
      <c r="BW165" s="121"/>
      <c r="BX165" s="121"/>
      <c r="BY165" s="121"/>
      <c r="BZ165" s="121"/>
      <c r="CA165" s="121"/>
      <c r="CB165" s="121"/>
      <c r="CC165" s="121"/>
      <c r="CD165" s="121"/>
      <c r="CE165" s="121"/>
      <c r="CF165" s="121"/>
      <c r="CG165" s="121"/>
      <c r="CH165" s="121"/>
      <c r="CI165" s="121"/>
      <c r="CJ165" s="121"/>
      <c r="CK165" s="121"/>
      <c r="CL165" s="121"/>
      <c r="CM165" s="121"/>
      <c r="CN165" s="121"/>
      <c r="CO165" s="121"/>
      <c r="CP165" s="121"/>
      <c r="CQ165" s="121"/>
      <c r="CR165" s="121"/>
      <c r="CS165" s="121"/>
      <c r="CT165" s="121"/>
      <c r="CU165" s="121"/>
      <c r="CV165" s="121"/>
      <c r="CW165" s="121"/>
      <c r="CX165" s="121"/>
      <c r="CY165" s="121"/>
      <c r="CZ165" s="121"/>
      <c r="DA165" s="121"/>
      <c r="DB165" s="121"/>
      <c r="DC165" s="121"/>
      <c r="DD165" s="121"/>
      <c r="DE165" s="121"/>
      <c r="DF165" s="121"/>
      <c r="DG165" s="121"/>
      <c r="DH165" s="121"/>
      <c r="DI165" s="121"/>
      <c r="DJ165" s="121"/>
      <c r="DK165" s="121"/>
      <c r="DL165" s="121"/>
      <c r="DM165" s="121"/>
      <c r="DN165" s="121"/>
      <c r="DO165" s="121"/>
      <c r="DP165" s="121"/>
      <c r="DQ165" s="121"/>
      <c r="DR165" s="121"/>
      <c r="DS165" s="121"/>
      <c r="DT165" s="121"/>
      <c r="DU165" s="121"/>
      <c r="DV165" s="121"/>
      <c r="DW165" s="121"/>
      <c r="DX165" s="121"/>
      <c r="DY165" s="121"/>
      <c r="DZ165" s="121"/>
      <c r="EA165" s="121"/>
      <c r="EB165" s="121"/>
      <c r="EC165" s="121"/>
      <c r="ED165" s="121"/>
      <c r="EE165" s="121"/>
      <c r="EF165" s="121"/>
    </row>
    <row r="166" spans="1:136" s="206" customFormat="1" ht="16.5" customHeight="1" x14ac:dyDescent="0.2">
      <c r="A166" s="200">
        <v>7270</v>
      </c>
      <c r="B166" s="201" t="s">
        <v>92</v>
      </c>
      <c r="C166" s="184" t="s">
        <v>139</v>
      </c>
      <c r="D166" s="759" t="s">
        <v>594</v>
      </c>
      <c r="E166" s="208">
        <f t="shared" si="27"/>
        <v>10015</v>
      </c>
      <c r="F166" s="347">
        <v>9289</v>
      </c>
      <c r="G166" s="335">
        <v>441</v>
      </c>
      <c r="H166" s="348">
        <v>285</v>
      </c>
      <c r="I166" s="448">
        <v>10015</v>
      </c>
      <c r="J166" s="1049">
        <v>7672</v>
      </c>
      <c r="K166" s="219">
        <v>9320</v>
      </c>
      <c r="L166" s="205">
        <v>9320</v>
      </c>
      <c r="M166" s="784">
        <f t="shared" si="29"/>
        <v>100</v>
      </c>
      <c r="N166" s="439"/>
      <c r="O166" s="351" t="s">
        <v>119</v>
      </c>
      <c r="P166" s="450" t="s">
        <v>595</v>
      </c>
      <c r="Q166" s="353" t="s">
        <v>161</v>
      </c>
      <c r="R166" s="782" t="s">
        <v>596</v>
      </c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228"/>
      <c r="AN166" s="228"/>
      <c r="AO166" s="228"/>
      <c r="AP166" s="228"/>
      <c r="AQ166" s="228"/>
      <c r="AR166" s="228"/>
      <c r="AS166" s="228"/>
      <c r="AT166" s="228"/>
      <c r="AU166" s="228"/>
      <c r="AV166" s="228"/>
      <c r="AW166" s="228"/>
      <c r="AX166" s="228"/>
      <c r="AY166" s="228"/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8"/>
      <c r="BL166" s="228"/>
      <c r="BM166" s="228"/>
      <c r="BN166" s="228"/>
      <c r="BO166" s="228"/>
      <c r="BP166" s="228"/>
      <c r="BQ166" s="228"/>
      <c r="BR166" s="228"/>
      <c r="BS166" s="228"/>
      <c r="BT166" s="228"/>
      <c r="BU166" s="228"/>
      <c r="BV166" s="228"/>
      <c r="BW166" s="228"/>
      <c r="BX166" s="228"/>
      <c r="BY166" s="228"/>
      <c r="BZ166" s="228"/>
      <c r="CA166" s="228"/>
      <c r="CB166" s="228"/>
      <c r="CC166" s="228"/>
      <c r="CD166" s="228"/>
      <c r="CE166" s="228"/>
      <c r="CF166" s="228"/>
      <c r="CG166" s="228"/>
      <c r="CH166" s="228"/>
      <c r="CI166" s="228"/>
      <c r="CJ166" s="228"/>
      <c r="CK166" s="228"/>
      <c r="CL166" s="228"/>
      <c r="CM166" s="228"/>
      <c r="CN166" s="228"/>
      <c r="CO166" s="228"/>
      <c r="CP166" s="228"/>
      <c r="CQ166" s="228"/>
      <c r="CR166" s="228"/>
      <c r="CS166" s="228"/>
      <c r="CT166" s="228"/>
      <c r="CU166" s="228"/>
      <c r="CV166" s="228"/>
      <c r="CW166" s="228"/>
      <c r="CX166" s="228"/>
      <c r="CY166" s="228"/>
      <c r="CZ166" s="228"/>
      <c r="DA166" s="228"/>
      <c r="DB166" s="228"/>
      <c r="DC166" s="228"/>
      <c r="DD166" s="228"/>
      <c r="DE166" s="228"/>
      <c r="DF166" s="228"/>
      <c r="DG166" s="228"/>
      <c r="DH166" s="228"/>
      <c r="DI166" s="228"/>
      <c r="DJ166" s="228"/>
      <c r="DK166" s="228"/>
      <c r="DL166" s="228"/>
      <c r="DM166" s="228"/>
      <c r="DN166" s="228"/>
      <c r="DO166" s="228"/>
      <c r="DP166" s="228"/>
      <c r="DQ166" s="228"/>
      <c r="DR166" s="228"/>
      <c r="DS166" s="228"/>
      <c r="DT166" s="228"/>
      <c r="DU166" s="228"/>
      <c r="DV166" s="228"/>
      <c r="DW166" s="228"/>
      <c r="DX166" s="228"/>
      <c r="DY166" s="228"/>
      <c r="DZ166" s="228"/>
      <c r="EA166" s="228"/>
      <c r="EB166" s="228"/>
      <c r="EC166" s="228"/>
      <c r="ED166" s="228"/>
      <c r="EE166" s="228"/>
      <c r="EF166" s="228"/>
    </row>
    <row r="167" spans="1:136" s="462" customFormat="1" ht="27.75" customHeight="1" x14ac:dyDescent="0.2">
      <c r="A167" s="410">
        <v>7273</v>
      </c>
      <c r="B167" s="291" t="s">
        <v>163</v>
      </c>
      <c r="C167" s="272" t="s">
        <v>369</v>
      </c>
      <c r="D167" s="925" t="s">
        <v>597</v>
      </c>
      <c r="E167" s="415">
        <f t="shared" si="27"/>
        <v>3514</v>
      </c>
      <c r="F167" s="887">
        <v>3168</v>
      </c>
      <c r="G167" s="926">
        <v>290</v>
      </c>
      <c r="H167" s="469">
        <v>56</v>
      </c>
      <c r="I167" s="470">
        <v>3514</v>
      </c>
      <c r="J167" s="1062">
        <v>3500</v>
      </c>
      <c r="K167" s="888">
        <v>3500</v>
      </c>
      <c r="L167" s="398">
        <v>3236</v>
      </c>
      <c r="M167" s="733">
        <f t="shared" si="29"/>
        <v>92.457142857142856</v>
      </c>
      <c r="N167" s="811" t="s">
        <v>598</v>
      </c>
      <c r="O167" s="729" t="s">
        <v>249</v>
      </c>
      <c r="P167" s="472" t="s">
        <v>599</v>
      </c>
      <c r="Q167" s="473" t="s">
        <v>600</v>
      </c>
      <c r="R167" s="927" t="s">
        <v>601</v>
      </c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258"/>
      <c r="AY167" s="258"/>
      <c r="AZ167" s="258"/>
      <c r="BA167" s="258"/>
      <c r="BB167" s="258"/>
      <c r="BC167" s="258"/>
      <c r="BD167" s="258"/>
      <c r="BE167" s="258"/>
      <c r="BF167" s="258"/>
      <c r="BG167" s="258"/>
      <c r="BH167" s="258"/>
      <c r="BI167" s="258"/>
      <c r="BJ167" s="258"/>
      <c r="BK167" s="258"/>
      <c r="BL167" s="258"/>
      <c r="BM167" s="258"/>
      <c r="BN167" s="258"/>
      <c r="BO167" s="258"/>
      <c r="BP167" s="258"/>
      <c r="BQ167" s="258"/>
      <c r="BR167" s="258"/>
      <c r="BS167" s="258"/>
      <c r="BT167" s="258"/>
      <c r="BU167" s="258"/>
      <c r="BV167" s="258"/>
      <c r="BW167" s="258"/>
      <c r="BX167" s="258"/>
      <c r="BY167" s="258"/>
      <c r="BZ167" s="258"/>
      <c r="CA167" s="258"/>
      <c r="CB167" s="258"/>
      <c r="CC167" s="258"/>
      <c r="CD167" s="258"/>
      <c r="CE167" s="258"/>
      <c r="CF167" s="258"/>
      <c r="CG167" s="258"/>
      <c r="CH167" s="258"/>
      <c r="CI167" s="258"/>
      <c r="CJ167" s="258"/>
      <c r="CK167" s="258"/>
      <c r="CL167" s="258"/>
      <c r="CM167" s="258"/>
      <c r="CN167" s="258"/>
      <c r="CO167" s="258"/>
      <c r="CP167" s="258"/>
      <c r="CQ167" s="258"/>
      <c r="CR167" s="258"/>
      <c r="CS167" s="258"/>
      <c r="CT167" s="258"/>
      <c r="CU167" s="258"/>
      <c r="CV167" s="258"/>
      <c r="CW167" s="258"/>
      <c r="CX167" s="258"/>
      <c r="CY167" s="258"/>
      <c r="CZ167" s="258"/>
      <c r="DA167" s="258"/>
      <c r="DB167" s="258"/>
      <c r="DC167" s="258"/>
      <c r="DD167" s="258"/>
      <c r="DE167" s="258"/>
      <c r="DF167" s="258"/>
      <c r="DG167" s="258"/>
      <c r="DH167" s="258"/>
      <c r="DI167" s="258"/>
      <c r="DJ167" s="258"/>
      <c r="DK167" s="258"/>
      <c r="DL167" s="258"/>
      <c r="DM167" s="258"/>
      <c r="DN167" s="258"/>
      <c r="DO167" s="258"/>
      <c r="DP167" s="258"/>
      <c r="DQ167" s="258"/>
      <c r="DR167" s="258"/>
      <c r="DS167" s="258"/>
      <c r="DT167" s="258"/>
      <c r="DU167" s="258"/>
      <c r="DV167" s="258"/>
      <c r="DW167" s="258"/>
      <c r="DX167" s="258"/>
      <c r="DY167" s="258"/>
      <c r="DZ167" s="258"/>
      <c r="EA167" s="258"/>
      <c r="EB167" s="258"/>
      <c r="EC167" s="258"/>
      <c r="ED167" s="258"/>
      <c r="EE167" s="258"/>
      <c r="EF167" s="258"/>
    </row>
    <row r="168" spans="1:136" s="198" customFormat="1" ht="51.75" customHeight="1" x14ac:dyDescent="0.2">
      <c r="A168" s="200">
        <v>7276</v>
      </c>
      <c r="B168" s="201" t="s">
        <v>107</v>
      </c>
      <c r="C168" s="184" t="s">
        <v>378</v>
      </c>
      <c r="D168" s="720" t="s">
        <v>602</v>
      </c>
      <c r="E168" s="208">
        <f t="shared" si="27"/>
        <v>6335</v>
      </c>
      <c r="F168" s="347">
        <v>4476</v>
      </c>
      <c r="G168" s="335">
        <v>359</v>
      </c>
      <c r="H168" s="348">
        <v>1500</v>
      </c>
      <c r="I168" s="448">
        <v>5034</v>
      </c>
      <c r="J168" s="1049">
        <v>6230</v>
      </c>
      <c r="K168" s="219">
        <v>2000</v>
      </c>
      <c r="L168" s="205">
        <v>1927</v>
      </c>
      <c r="M168" s="784">
        <f t="shared" si="29"/>
        <v>96.350000000000009</v>
      </c>
      <c r="N168" s="439" t="s">
        <v>381</v>
      </c>
      <c r="O168" s="351" t="s">
        <v>603</v>
      </c>
      <c r="P168" s="450" t="s">
        <v>604</v>
      </c>
      <c r="Q168" s="353"/>
      <c r="R168" s="210" t="s">
        <v>605</v>
      </c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21"/>
      <c r="BS168" s="121"/>
      <c r="BT168" s="121"/>
      <c r="BU168" s="121"/>
      <c r="BV168" s="121"/>
      <c r="BW168" s="121"/>
      <c r="BX168" s="121"/>
      <c r="BY168" s="121"/>
      <c r="BZ168" s="121"/>
      <c r="CA168" s="121"/>
      <c r="CB168" s="121"/>
      <c r="CC168" s="121"/>
      <c r="CD168" s="121"/>
      <c r="CE168" s="121"/>
      <c r="CF168" s="121"/>
      <c r="CG168" s="121"/>
      <c r="CH168" s="121"/>
      <c r="CI168" s="121"/>
      <c r="CJ168" s="121"/>
      <c r="CK168" s="121"/>
      <c r="CL168" s="121"/>
      <c r="CM168" s="121"/>
      <c r="CN168" s="121"/>
      <c r="CO168" s="121"/>
      <c r="CP168" s="121"/>
      <c r="CQ168" s="121"/>
      <c r="CR168" s="121"/>
      <c r="CS168" s="121"/>
      <c r="CT168" s="121"/>
      <c r="CU168" s="121"/>
      <c r="CV168" s="121"/>
      <c r="CW168" s="121"/>
      <c r="CX168" s="121"/>
      <c r="CY168" s="121"/>
      <c r="CZ168" s="121"/>
      <c r="DA168" s="121"/>
      <c r="DB168" s="121"/>
      <c r="DC168" s="121"/>
      <c r="DD168" s="121"/>
      <c r="DE168" s="121"/>
      <c r="DF168" s="121"/>
      <c r="DG168" s="121"/>
      <c r="DH168" s="121"/>
      <c r="DI168" s="121"/>
      <c r="DJ168" s="121"/>
      <c r="DK168" s="121"/>
      <c r="DL168" s="121"/>
      <c r="DM168" s="121"/>
      <c r="DN168" s="121"/>
      <c r="DO168" s="121"/>
      <c r="DP168" s="121"/>
      <c r="DQ168" s="121"/>
      <c r="DR168" s="121"/>
      <c r="DS168" s="121"/>
      <c r="DT168" s="121"/>
      <c r="DU168" s="121"/>
      <c r="DV168" s="121"/>
      <c r="DW168" s="121"/>
      <c r="DX168" s="121"/>
      <c r="DY168" s="121"/>
      <c r="DZ168" s="121"/>
      <c r="EA168" s="121"/>
      <c r="EB168" s="121"/>
      <c r="EC168" s="121"/>
      <c r="ED168" s="121"/>
      <c r="EE168" s="121"/>
      <c r="EF168" s="121"/>
    </row>
    <row r="169" spans="1:136" s="198" customFormat="1" ht="27" customHeight="1" x14ac:dyDescent="0.2">
      <c r="A169" s="213">
        <v>7277</v>
      </c>
      <c r="B169" s="224" t="s">
        <v>433</v>
      </c>
      <c r="C169" s="225" t="s">
        <v>139</v>
      </c>
      <c r="D169" s="928" t="s">
        <v>606</v>
      </c>
      <c r="E169" s="226">
        <f t="shared" si="27"/>
        <v>3404</v>
      </c>
      <c r="F169" s="372">
        <v>2995</v>
      </c>
      <c r="G169" s="339">
        <v>373</v>
      </c>
      <c r="H169" s="373">
        <v>36</v>
      </c>
      <c r="I169" s="445">
        <v>3305</v>
      </c>
      <c r="J169" s="1049">
        <v>3188</v>
      </c>
      <c r="K169" s="219">
        <v>3038</v>
      </c>
      <c r="L169" s="209">
        <v>3037</v>
      </c>
      <c r="M169" s="442">
        <f t="shared" si="29"/>
        <v>99.967083607636596</v>
      </c>
      <c r="N169" s="748" t="s">
        <v>591</v>
      </c>
      <c r="O169" s="376" t="s">
        <v>430</v>
      </c>
      <c r="P169" s="434" t="s">
        <v>258</v>
      </c>
      <c r="Q169" s="378" t="s">
        <v>142</v>
      </c>
      <c r="R169" s="831" t="s">
        <v>596</v>
      </c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121"/>
      <c r="AX169" s="121"/>
      <c r="AY169" s="121"/>
      <c r="AZ169" s="121"/>
      <c r="BA169" s="121"/>
      <c r="BB169" s="121"/>
      <c r="BC169" s="121"/>
      <c r="BD169" s="121"/>
      <c r="BE169" s="121"/>
      <c r="BF169" s="121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21"/>
      <c r="BS169" s="121"/>
      <c r="BT169" s="121"/>
      <c r="BU169" s="121"/>
      <c r="BV169" s="121"/>
      <c r="BW169" s="121"/>
      <c r="BX169" s="121"/>
      <c r="BY169" s="121"/>
      <c r="BZ169" s="121"/>
      <c r="CA169" s="121"/>
      <c r="CB169" s="121"/>
      <c r="CC169" s="121"/>
      <c r="CD169" s="121"/>
      <c r="CE169" s="121"/>
      <c r="CF169" s="121"/>
      <c r="CG169" s="121"/>
      <c r="CH169" s="121"/>
      <c r="CI169" s="121"/>
      <c r="CJ169" s="121"/>
      <c r="CK169" s="121"/>
      <c r="CL169" s="121"/>
      <c r="CM169" s="121"/>
      <c r="CN169" s="121"/>
      <c r="CO169" s="121"/>
      <c r="CP169" s="121"/>
      <c r="CQ169" s="121"/>
      <c r="CR169" s="121"/>
      <c r="CS169" s="121"/>
      <c r="CT169" s="121"/>
      <c r="CU169" s="121"/>
      <c r="CV169" s="121"/>
      <c r="CW169" s="121"/>
      <c r="CX169" s="121"/>
      <c r="CY169" s="121"/>
      <c r="CZ169" s="121"/>
      <c r="DA169" s="121"/>
      <c r="DB169" s="121"/>
      <c r="DC169" s="121"/>
      <c r="DD169" s="121"/>
      <c r="DE169" s="121"/>
      <c r="DF169" s="121"/>
      <c r="DG169" s="121"/>
      <c r="DH169" s="121"/>
      <c r="DI169" s="121"/>
      <c r="DJ169" s="121"/>
      <c r="DK169" s="121"/>
      <c r="DL169" s="121"/>
      <c r="DM169" s="121"/>
      <c r="DN169" s="121"/>
      <c r="DO169" s="121"/>
      <c r="DP169" s="121"/>
      <c r="DQ169" s="121"/>
      <c r="DR169" s="121"/>
      <c r="DS169" s="121"/>
      <c r="DT169" s="121"/>
      <c r="DU169" s="121"/>
      <c r="DV169" s="121"/>
      <c r="DW169" s="121"/>
      <c r="DX169" s="121"/>
      <c r="DY169" s="121"/>
      <c r="DZ169" s="121"/>
      <c r="EA169" s="121"/>
      <c r="EB169" s="121"/>
      <c r="EC169" s="121"/>
      <c r="ED169" s="121"/>
      <c r="EE169" s="121"/>
      <c r="EF169" s="121"/>
    </row>
    <row r="170" spans="1:136" s="211" customFormat="1" ht="16.5" customHeight="1" x14ac:dyDescent="0.2">
      <c r="A170" s="213">
        <v>7278</v>
      </c>
      <c r="B170" s="224" t="s">
        <v>433</v>
      </c>
      <c r="C170" s="225" t="s">
        <v>139</v>
      </c>
      <c r="D170" s="749" t="s">
        <v>607</v>
      </c>
      <c r="E170" s="186">
        <f t="shared" si="27"/>
        <v>1033</v>
      </c>
      <c r="F170" s="216">
        <v>843</v>
      </c>
      <c r="G170" s="339">
        <v>171</v>
      </c>
      <c r="H170" s="373">
        <v>19</v>
      </c>
      <c r="I170" s="445">
        <v>1033</v>
      </c>
      <c r="J170" s="1049">
        <v>985</v>
      </c>
      <c r="K170" s="219">
        <v>985</v>
      </c>
      <c r="L170" s="209">
        <v>869</v>
      </c>
      <c r="M170" s="442">
        <f t="shared" si="29"/>
        <v>88.223350253807112</v>
      </c>
      <c r="N170" s="748" t="s">
        <v>425</v>
      </c>
      <c r="O170" s="376" t="s">
        <v>608</v>
      </c>
      <c r="P170" s="434" t="s">
        <v>609</v>
      </c>
      <c r="Q170" s="378" t="s">
        <v>275</v>
      </c>
      <c r="R170" s="354" t="s">
        <v>610</v>
      </c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  <c r="BD170" s="121"/>
      <c r="BE170" s="121"/>
      <c r="BF170" s="121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21"/>
      <c r="BS170" s="121"/>
      <c r="BT170" s="121"/>
      <c r="BU170" s="121"/>
      <c r="BV170" s="121"/>
      <c r="BW170" s="121"/>
      <c r="BX170" s="121"/>
      <c r="BY170" s="121"/>
      <c r="BZ170" s="121"/>
      <c r="CA170" s="121"/>
      <c r="CB170" s="121"/>
      <c r="CC170" s="121"/>
      <c r="CD170" s="121"/>
      <c r="CE170" s="121"/>
      <c r="CF170" s="121"/>
      <c r="CG170" s="121"/>
      <c r="CH170" s="121"/>
      <c r="CI170" s="121"/>
      <c r="CJ170" s="121"/>
      <c r="CK170" s="121"/>
      <c r="CL170" s="121"/>
      <c r="CM170" s="121"/>
      <c r="CN170" s="121"/>
      <c r="CO170" s="121"/>
      <c r="CP170" s="121"/>
      <c r="CQ170" s="121"/>
      <c r="CR170" s="121"/>
      <c r="CS170" s="121"/>
      <c r="CT170" s="121"/>
      <c r="CU170" s="121"/>
      <c r="CV170" s="121"/>
      <c r="CW170" s="121"/>
      <c r="CX170" s="121"/>
      <c r="CY170" s="121"/>
      <c r="CZ170" s="121"/>
      <c r="DA170" s="121"/>
      <c r="DB170" s="121"/>
      <c r="DC170" s="121"/>
      <c r="DD170" s="121"/>
      <c r="DE170" s="121"/>
      <c r="DF170" s="121"/>
      <c r="DG170" s="121"/>
      <c r="DH170" s="121"/>
      <c r="DI170" s="121"/>
      <c r="DJ170" s="121"/>
      <c r="DK170" s="121"/>
      <c r="DL170" s="121"/>
      <c r="DM170" s="121"/>
      <c r="DN170" s="121"/>
      <c r="DO170" s="121"/>
      <c r="DP170" s="121"/>
      <c r="DQ170" s="121"/>
      <c r="DR170" s="121"/>
      <c r="DS170" s="121"/>
      <c r="DT170" s="121"/>
      <c r="DU170" s="121"/>
      <c r="DV170" s="121"/>
      <c r="DW170" s="121"/>
      <c r="DX170" s="121"/>
      <c r="DY170" s="121"/>
      <c r="DZ170" s="121"/>
      <c r="EA170" s="121"/>
      <c r="EB170" s="121"/>
      <c r="EC170" s="121"/>
      <c r="ED170" s="121"/>
      <c r="EE170" s="121"/>
      <c r="EF170" s="121"/>
    </row>
    <row r="171" spans="1:136" s="409" customFormat="1" ht="27" customHeight="1" x14ac:dyDescent="0.2">
      <c r="A171" s="410">
        <v>7280</v>
      </c>
      <c r="B171" s="291" t="s">
        <v>107</v>
      </c>
      <c r="C171" s="247" t="s">
        <v>384</v>
      </c>
      <c r="D171" s="890" t="s">
        <v>611</v>
      </c>
      <c r="E171" s="249">
        <f t="shared" si="27"/>
        <v>5429</v>
      </c>
      <c r="F171" s="467">
        <v>4663</v>
      </c>
      <c r="G171" s="468">
        <v>556</v>
      </c>
      <c r="H171" s="469">
        <v>210</v>
      </c>
      <c r="I171" s="470">
        <v>5429</v>
      </c>
      <c r="J171" s="1052">
        <v>5210</v>
      </c>
      <c r="K171" s="745">
        <v>45</v>
      </c>
      <c r="L171" s="398">
        <v>19</v>
      </c>
      <c r="M171" s="733">
        <f t="shared" si="29"/>
        <v>42.222222222222221</v>
      </c>
      <c r="N171" s="929" t="s">
        <v>371</v>
      </c>
      <c r="O171" s="729" t="s">
        <v>588</v>
      </c>
      <c r="P171" s="472" t="s">
        <v>612</v>
      </c>
      <c r="Q171" s="473"/>
      <c r="R171" s="271" t="s">
        <v>613</v>
      </c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258"/>
      <c r="BA171" s="258"/>
      <c r="BB171" s="258"/>
      <c r="BC171" s="258"/>
      <c r="BD171" s="258"/>
      <c r="BE171" s="258"/>
      <c r="BF171" s="258"/>
      <c r="BG171" s="258"/>
      <c r="BH171" s="258"/>
      <c r="BI171" s="258"/>
      <c r="BJ171" s="258"/>
      <c r="BK171" s="258"/>
      <c r="BL171" s="258"/>
      <c r="BM171" s="258"/>
      <c r="BN171" s="258"/>
      <c r="BO171" s="258"/>
      <c r="BP171" s="258"/>
      <c r="BQ171" s="258"/>
      <c r="BR171" s="258"/>
      <c r="BS171" s="258"/>
      <c r="BT171" s="258"/>
      <c r="BU171" s="258"/>
      <c r="BV171" s="258"/>
      <c r="BW171" s="258"/>
      <c r="BX171" s="258"/>
      <c r="BY171" s="258"/>
      <c r="BZ171" s="258"/>
      <c r="CA171" s="258"/>
      <c r="CB171" s="258"/>
      <c r="CC171" s="258"/>
      <c r="CD171" s="258"/>
      <c r="CE171" s="258"/>
      <c r="CF171" s="258"/>
      <c r="CG171" s="258"/>
      <c r="CH171" s="258"/>
      <c r="CI171" s="258"/>
      <c r="CJ171" s="258"/>
      <c r="CK171" s="258"/>
      <c r="CL171" s="258"/>
      <c r="CM171" s="258"/>
      <c r="CN171" s="258"/>
      <c r="CO171" s="258"/>
      <c r="CP171" s="258"/>
      <c r="CQ171" s="258"/>
      <c r="CR171" s="258"/>
      <c r="CS171" s="258"/>
      <c r="CT171" s="258"/>
      <c r="CU171" s="258"/>
      <c r="CV171" s="258"/>
      <c r="CW171" s="258"/>
      <c r="CX171" s="258"/>
      <c r="CY171" s="258"/>
      <c r="CZ171" s="258"/>
      <c r="DA171" s="258"/>
      <c r="DB171" s="258"/>
      <c r="DC171" s="258"/>
      <c r="DD171" s="258"/>
      <c r="DE171" s="258"/>
      <c r="DF171" s="258"/>
      <c r="DG171" s="258"/>
      <c r="DH171" s="258"/>
      <c r="DI171" s="258"/>
      <c r="DJ171" s="258"/>
      <c r="DK171" s="258"/>
      <c r="DL171" s="258"/>
      <c r="DM171" s="258"/>
      <c r="DN171" s="258"/>
      <c r="DO171" s="258"/>
      <c r="DP171" s="258"/>
      <c r="DQ171" s="258"/>
      <c r="DR171" s="258"/>
      <c r="DS171" s="258"/>
      <c r="DT171" s="258"/>
      <c r="DU171" s="258"/>
      <c r="DV171" s="258"/>
      <c r="DW171" s="258"/>
      <c r="DX171" s="258"/>
      <c r="DY171" s="258"/>
      <c r="DZ171" s="258"/>
      <c r="EA171" s="258"/>
      <c r="EB171" s="258"/>
      <c r="EC171" s="258"/>
      <c r="ED171" s="258"/>
      <c r="EE171" s="258"/>
      <c r="EF171" s="258"/>
    </row>
    <row r="172" spans="1:136" s="276" customFormat="1" ht="27.75" customHeight="1" x14ac:dyDescent="0.2">
      <c r="A172" s="410">
        <v>7281</v>
      </c>
      <c r="B172" s="291" t="s">
        <v>107</v>
      </c>
      <c r="C172" s="247" t="s">
        <v>384</v>
      </c>
      <c r="D172" s="837" t="s">
        <v>614</v>
      </c>
      <c r="E172" s="249">
        <f t="shared" si="27"/>
        <v>6040</v>
      </c>
      <c r="F172" s="467">
        <v>5086</v>
      </c>
      <c r="G172" s="468">
        <v>749</v>
      </c>
      <c r="H172" s="469">
        <v>205</v>
      </c>
      <c r="I172" s="470">
        <v>6040</v>
      </c>
      <c r="J172" s="1052">
        <v>5360</v>
      </c>
      <c r="K172" s="745">
        <v>1970</v>
      </c>
      <c r="L172" s="398">
        <v>1920</v>
      </c>
      <c r="M172" s="733">
        <f t="shared" si="29"/>
        <v>97.46192893401016</v>
      </c>
      <c r="N172" s="811" t="s">
        <v>615</v>
      </c>
      <c r="O172" s="729" t="s">
        <v>95</v>
      </c>
      <c r="P172" s="472" t="s">
        <v>616</v>
      </c>
      <c r="Q172" s="473"/>
      <c r="R172" s="271" t="s">
        <v>460</v>
      </c>
      <c r="S172" s="259"/>
      <c r="T172" s="259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259"/>
      <c r="AO172" s="259"/>
      <c r="AP172" s="259"/>
      <c r="AQ172" s="259"/>
      <c r="AR172" s="259"/>
      <c r="AS172" s="259"/>
      <c r="AT172" s="259"/>
      <c r="AU172" s="259"/>
      <c r="AV172" s="259"/>
      <c r="AW172" s="259"/>
      <c r="AX172" s="259"/>
      <c r="AY172" s="259"/>
      <c r="AZ172" s="259"/>
      <c r="BA172" s="259"/>
      <c r="BB172" s="259"/>
      <c r="BC172" s="259"/>
      <c r="BD172" s="259"/>
      <c r="BE172" s="259"/>
      <c r="BF172" s="259"/>
      <c r="BG172" s="259"/>
      <c r="BH172" s="259"/>
      <c r="BI172" s="259"/>
      <c r="BJ172" s="259"/>
      <c r="BK172" s="259"/>
      <c r="BL172" s="259"/>
      <c r="BM172" s="259"/>
      <c r="BN172" s="259"/>
      <c r="BO172" s="259"/>
      <c r="BP172" s="259"/>
      <c r="BQ172" s="259"/>
      <c r="BR172" s="259"/>
      <c r="BS172" s="259"/>
      <c r="BT172" s="259"/>
      <c r="BU172" s="259"/>
      <c r="BV172" s="259"/>
      <c r="BW172" s="259"/>
      <c r="BX172" s="259"/>
      <c r="BY172" s="259"/>
      <c r="BZ172" s="259"/>
      <c r="CA172" s="259"/>
      <c r="CB172" s="259"/>
      <c r="CC172" s="259"/>
      <c r="CD172" s="259"/>
      <c r="CE172" s="259"/>
      <c r="CF172" s="259"/>
      <c r="CG172" s="259"/>
      <c r="CH172" s="259"/>
      <c r="CI172" s="259"/>
      <c r="CJ172" s="259"/>
      <c r="CK172" s="259"/>
      <c r="CL172" s="259"/>
      <c r="CM172" s="259"/>
      <c r="CN172" s="259"/>
      <c r="CO172" s="259"/>
      <c r="CP172" s="259"/>
      <c r="CQ172" s="259"/>
      <c r="CR172" s="259"/>
      <c r="CS172" s="259"/>
      <c r="CT172" s="259"/>
      <c r="CU172" s="259"/>
      <c r="CV172" s="259"/>
      <c r="CW172" s="259"/>
      <c r="CX172" s="259"/>
      <c r="CY172" s="259"/>
      <c r="CZ172" s="259"/>
      <c r="DA172" s="259"/>
      <c r="DB172" s="259"/>
      <c r="DC172" s="259"/>
      <c r="DD172" s="259"/>
      <c r="DE172" s="259"/>
      <c r="DF172" s="259"/>
      <c r="DG172" s="259"/>
      <c r="DH172" s="259"/>
      <c r="DI172" s="259"/>
      <c r="DJ172" s="259"/>
      <c r="DK172" s="259"/>
      <c r="DL172" s="259"/>
      <c r="DM172" s="259"/>
      <c r="DN172" s="259"/>
      <c r="DO172" s="259"/>
      <c r="DP172" s="259"/>
      <c r="DQ172" s="259"/>
      <c r="DR172" s="259"/>
      <c r="DS172" s="259"/>
      <c r="DT172" s="259"/>
      <c r="DU172" s="259"/>
      <c r="DV172" s="259"/>
      <c r="DW172" s="259"/>
      <c r="DX172" s="259"/>
      <c r="DY172" s="259"/>
      <c r="DZ172" s="259"/>
      <c r="EA172" s="259"/>
      <c r="EB172" s="259"/>
      <c r="EC172" s="259"/>
      <c r="ED172" s="259"/>
      <c r="EE172" s="259"/>
      <c r="EF172" s="259"/>
    </row>
    <row r="173" spans="1:136" s="257" customFormat="1" ht="40.5" customHeight="1" x14ac:dyDescent="0.2">
      <c r="A173" s="358">
        <v>7282</v>
      </c>
      <c r="B173" s="295" t="s">
        <v>186</v>
      </c>
      <c r="C173" s="281" t="s">
        <v>378</v>
      </c>
      <c r="D173" s="930" t="s">
        <v>617</v>
      </c>
      <c r="E173" s="249">
        <f t="shared" si="27"/>
        <v>8653</v>
      </c>
      <c r="F173" s="360">
        <v>7076</v>
      </c>
      <c r="G173" s="454">
        <v>1317</v>
      </c>
      <c r="H173" s="361">
        <v>260</v>
      </c>
      <c r="I173" s="455">
        <v>8646</v>
      </c>
      <c r="J173" s="1052">
        <v>6850</v>
      </c>
      <c r="K173" s="745">
        <v>7350</v>
      </c>
      <c r="L173" s="456">
        <v>7300</v>
      </c>
      <c r="M173" s="733">
        <f>(L173/K173)*100</f>
        <v>99.319727891156461</v>
      </c>
      <c r="N173" s="810" t="s">
        <v>618</v>
      </c>
      <c r="O173" s="364" t="s">
        <v>321</v>
      </c>
      <c r="P173" s="457" t="s">
        <v>242</v>
      </c>
      <c r="Q173" s="366"/>
      <c r="R173" s="280" t="s">
        <v>619</v>
      </c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258"/>
      <c r="BC173" s="258"/>
      <c r="BD173" s="258"/>
      <c r="BE173" s="258"/>
      <c r="BF173" s="258"/>
      <c r="BG173" s="258"/>
      <c r="BH173" s="258"/>
      <c r="BI173" s="258"/>
      <c r="BJ173" s="258"/>
      <c r="BK173" s="258"/>
      <c r="BL173" s="258"/>
      <c r="BM173" s="258"/>
      <c r="BN173" s="259"/>
      <c r="BO173" s="259"/>
      <c r="BP173" s="259"/>
      <c r="BQ173" s="259"/>
      <c r="BR173" s="259"/>
      <c r="BS173" s="259"/>
      <c r="BT173" s="259"/>
      <c r="BU173" s="259"/>
      <c r="BV173" s="259"/>
      <c r="BW173" s="259"/>
      <c r="BX173" s="259"/>
      <c r="BY173" s="259"/>
      <c r="BZ173" s="259"/>
      <c r="CA173" s="259"/>
      <c r="CB173" s="259"/>
      <c r="CC173" s="259"/>
      <c r="CD173" s="259"/>
      <c r="CE173" s="259"/>
      <c r="CF173" s="259"/>
      <c r="CG173" s="259"/>
      <c r="CH173" s="259"/>
      <c r="CI173" s="259"/>
      <c r="CJ173" s="259"/>
      <c r="CK173" s="259"/>
      <c r="CL173" s="259"/>
      <c r="CM173" s="259"/>
      <c r="CN173" s="259"/>
      <c r="CO173" s="259"/>
      <c r="CP173" s="259"/>
      <c r="CQ173" s="259"/>
      <c r="CR173" s="259"/>
      <c r="CS173" s="259"/>
      <c r="CT173" s="259"/>
      <c r="CU173" s="259"/>
      <c r="CV173" s="259"/>
      <c r="CW173" s="259"/>
      <c r="CX173" s="259"/>
      <c r="CY173" s="259"/>
      <c r="CZ173" s="259"/>
      <c r="DA173" s="259"/>
      <c r="DB173" s="259"/>
      <c r="DC173" s="259"/>
      <c r="DD173" s="259"/>
      <c r="DE173" s="259"/>
      <c r="DF173" s="259"/>
      <c r="DG173" s="259"/>
      <c r="DH173" s="259"/>
      <c r="DI173" s="259"/>
      <c r="DJ173" s="259"/>
      <c r="DK173" s="259"/>
      <c r="DL173" s="259"/>
      <c r="DM173" s="259"/>
      <c r="DN173" s="259"/>
      <c r="DO173" s="259"/>
      <c r="DP173" s="259"/>
      <c r="DQ173" s="259"/>
      <c r="DR173" s="259"/>
      <c r="DS173" s="259"/>
      <c r="DT173" s="259"/>
      <c r="DU173" s="259"/>
      <c r="DV173" s="259"/>
      <c r="DW173" s="259"/>
      <c r="DX173" s="259"/>
      <c r="DY173" s="259"/>
      <c r="DZ173" s="259"/>
      <c r="EA173" s="259"/>
      <c r="EB173" s="259"/>
      <c r="EC173" s="259"/>
      <c r="ED173" s="259"/>
      <c r="EE173" s="259"/>
      <c r="EF173" s="259"/>
    </row>
    <row r="174" spans="1:136" s="206" customFormat="1" ht="16.5" customHeight="1" x14ac:dyDescent="0.2">
      <c r="A174" s="200">
        <v>7283</v>
      </c>
      <c r="B174" s="201" t="s">
        <v>107</v>
      </c>
      <c r="C174" s="214" t="s">
        <v>354</v>
      </c>
      <c r="D174" s="931" t="s">
        <v>620</v>
      </c>
      <c r="E174" s="186">
        <f t="shared" si="27"/>
        <v>4080</v>
      </c>
      <c r="F174" s="430">
        <v>4000</v>
      </c>
      <c r="G174" s="335">
        <v>80</v>
      </c>
      <c r="H174" s="431"/>
      <c r="I174" s="448">
        <v>4080</v>
      </c>
      <c r="J174" s="1049">
        <v>2000</v>
      </c>
      <c r="K174" s="219">
        <v>100</v>
      </c>
      <c r="L174" s="205">
        <v>91</v>
      </c>
      <c r="M174" s="442">
        <f>(L174/K174)*100</f>
        <v>91</v>
      </c>
      <c r="N174" s="808"/>
      <c r="O174" s="433"/>
      <c r="P174" s="450" t="s">
        <v>621</v>
      </c>
      <c r="Q174" s="460" t="s">
        <v>161</v>
      </c>
      <c r="R174" s="831" t="s">
        <v>243</v>
      </c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D174" s="121"/>
      <c r="BE174" s="121"/>
      <c r="BF174" s="121"/>
      <c r="BG174" s="121"/>
      <c r="BH174" s="121"/>
      <c r="BI174" s="121"/>
      <c r="BJ174" s="121"/>
      <c r="BK174" s="121"/>
      <c r="BL174" s="121"/>
      <c r="BM174" s="121"/>
      <c r="BN174" s="228"/>
      <c r="BO174" s="228"/>
      <c r="BP174" s="228"/>
      <c r="BQ174" s="228"/>
      <c r="BR174" s="228"/>
      <c r="BS174" s="228"/>
      <c r="BT174" s="228"/>
      <c r="BU174" s="228"/>
      <c r="BV174" s="228"/>
      <c r="BW174" s="228"/>
      <c r="BX174" s="228"/>
      <c r="BY174" s="228"/>
      <c r="BZ174" s="228"/>
      <c r="CA174" s="228"/>
      <c r="CB174" s="228"/>
      <c r="CC174" s="228"/>
      <c r="CD174" s="228"/>
      <c r="CE174" s="228"/>
      <c r="CF174" s="228"/>
      <c r="CG174" s="228"/>
      <c r="CH174" s="228"/>
      <c r="CI174" s="228"/>
      <c r="CJ174" s="228"/>
      <c r="CK174" s="228"/>
      <c r="CL174" s="228"/>
      <c r="CM174" s="228"/>
      <c r="CN174" s="228"/>
      <c r="CO174" s="228"/>
      <c r="CP174" s="228"/>
      <c r="CQ174" s="228"/>
      <c r="CR174" s="228"/>
      <c r="CS174" s="228"/>
      <c r="CT174" s="228"/>
      <c r="CU174" s="228"/>
      <c r="CV174" s="228"/>
      <c r="CW174" s="228"/>
      <c r="CX174" s="228"/>
      <c r="CY174" s="228"/>
      <c r="CZ174" s="228"/>
      <c r="DA174" s="228"/>
      <c r="DB174" s="228"/>
      <c r="DC174" s="228"/>
      <c r="DD174" s="228"/>
      <c r="DE174" s="228"/>
      <c r="DF174" s="228"/>
      <c r="DG174" s="228"/>
      <c r="DH174" s="228"/>
      <c r="DI174" s="228"/>
      <c r="DJ174" s="228"/>
      <c r="DK174" s="228"/>
      <c r="DL174" s="228"/>
      <c r="DM174" s="228"/>
      <c r="DN174" s="228"/>
      <c r="DO174" s="228"/>
      <c r="DP174" s="228"/>
      <c r="DQ174" s="228"/>
      <c r="DR174" s="228"/>
      <c r="DS174" s="228"/>
      <c r="DT174" s="228"/>
      <c r="DU174" s="228"/>
      <c r="DV174" s="228"/>
      <c r="DW174" s="228"/>
      <c r="DX174" s="228"/>
      <c r="DY174" s="228"/>
      <c r="DZ174" s="228"/>
      <c r="EA174" s="228"/>
      <c r="EB174" s="228"/>
      <c r="EC174" s="228"/>
      <c r="ED174" s="228"/>
      <c r="EE174" s="228"/>
      <c r="EF174" s="228"/>
    </row>
    <row r="175" spans="1:136" s="257" customFormat="1" ht="51.75" customHeight="1" x14ac:dyDescent="0.2">
      <c r="A175" s="410">
        <v>7284</v>
      </c>
      <c r="B175" s="291" t="s">
        <v>163</v>
      </c>
      <c r="C175" s="281" t="s">
        <v>378</v>
      </c>
      <c r="D175" s="899" t="s">
        <v>622</v>
      </c>
      <c r="E175" s="249">
        <f t="shared" si="27"/>
        <v>3736</v>
      </c>
      <c r="F175" s="467">
        <v>3243</v>
      </c>
      <c r="G175" s="468">
        <v>290</v>
      </c>
      <c r="H175" s="469">
        <v>203</v>
      </c>
      <c r="I175" s="470">
        <v>3728</v>
      </c>
      <c r="J175" s="1052">
        <v>2300</v>
      </c>
      <c r="K175" s="745">
        <v>3460</v>
      </c>
      <c r="L175" s="398">
        <v>3438</v>
      </c>
      <c r="M175" s="733">
        <f t="shared" ref="M175:M238" si="32">(L175/K175)*100</f>
        <v>99.364161849710982</v>
      </c>
      <c r="N175" s="811" t="s">
        <v>623</v>
      </c>
      <c r="O175" s="729" t="s">
        <v>624</v>
      </c>
      <c r="P175" s="472" t="s">
        <v>625</v>
      </c>
      <c r="Q175" s="473" t="s">
        <v>303</v>
      </c>
      <c r="R175" s="400" t="s">
        <v>626</v>
      </c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8"/>
      <c r="BD175" s="258"/>
      <c r="BE175" s="258"/>
      <c r="BF175" s="258"/>
      <c r="BG175" s="258"/>
      <c r="BH175" s="258"/>
      <c r="BI175" s="258"/>
      <c r="BJ175" s="258"/>
      <c r="BK175" s="258"/>
      <c r="BL175" s="258"/>
      <c r="BM175" s="258"/>
      <c r="BN175" s="259"/>
      <c r="BO175" s="259"/>
      <c r="BP175" s="259"/>
      <c r="BQ175" s="259"/>
      <c r="BR175" s="259"/>
      <c r="BS175" s="259"/>
      <c r="BT175" s="259"/>
      <c r="BU175" s="259"/>
      <c r="BV175" s="259"/>
      <c r="BW175" s="259"/>
      <c r="BX175" s="259"/>
      <c r="BY175" s="259"/>
      <c r="BZ175" s="259"/>
      <c r="CA175" s="259"/>
      <c r="CB175" s="259"/>
      <c r="CC175" s="259"/>
      <c r="CD175" s="259"/>
      <c r="CE175" s="259"/>
      <c r="CF175" s="259"/>
      <c r="CG175" s="259"/>
      <c r="CH175" s="259"/>
      <c r="CI175" s="259"/>
      <c r="CJ175" s="259"/>
      <c r="CK175" s="259"/>
      <c r="CL175" s="259"/>
      <c r="CM175" s="259"/>
      <c r="CN175" s="259"/>
      <c r="CO175" s="259"/>
      <c r="CP175" s="259"/>
      <c r="CQ175" s="259"/>
      <c r="CR175" s="259"/>
      <c r="CS175" s="259"/>
      <c r="CT175" s="259"/>
      <c r="CU175" s="259"/>
      <c r="CV175" s="259"/>
      <c r="CW175" s="259"/>
      <c r="CX175" s="259"/>
      <c r="CY175" s="259"/>
      <c r="CZ175" s="259"/>
      <c r="DA175" s="259"/>
      <c r="DB175" s="259"/>
      <c r="DC175" s="259"/>
      <c r="DD175" s="259"/>
      <c r="DE175" s="259"/>
      <c r="DF175" s="259"/>
      <c r="DG175" s="259"/>
      <c r="DH175" s="259"/>
      <c r="DI175" s="259"/>
      <c r="DJ175" s="259"/>
      <c r="DK175" s="259"/>
      <c r="DL175" s="259"/>
      <c r="DM175" s="259"/>
      <c r="DN175" s="259"/>
      <c r="DO175" s="259"/>
      <c r="DP175" s="259"/>
      <c r="DQ175" s="259"/>
      <c r="DR175" s="259"/>
      <c r="DS175" s="259"/>
      <c r="DT175" s="259"/>
      <c r="DU175" s="259"/>
      <c r="DV175" s="259"/>
      <c r="DW175" s="259"/>
      <c r="DX175" s="259"/>
      <c r="DY175" s="259"/>
      <c r="DZ175" s="259"/>
      <c r="EA175" s="259"/>
      <c r="EB175" s="259"/>
      <c r="EC175" s="259"/>
      <c r="ED175" s="259"/>
      <c r="EE175" s="259"/>
      <c r="EF175" s="259"/>
    </row>
    <row r="176" spans="1:136" s="206" customFormat="1" ht="78" customHeight="1" x14ac:dyDescent="0.2">
      <c r="A176" s="200">
        <v>7285</v>
      </c>
      <c r="B176" s="201" t="s">
        <v>100</v>
      </c>
      <c r="C176" s="225" t="s">
        <v>378</v>
      </c>
      <c r="D176" s="932" t="s">
        <v>627</v>
      </c>
      <c r="E176" s="186">
        <f t="shared" si="27"/>
        <v>3532</v>
      </c>
      <c r="F176" s="347">
        <v>3090</v>
      </c>
      <c r="G176" s="335">
        <v>342</v>
      </c>
      <c r="H176" s="348">
        <v>100</v>
      </c>
      <c r="I176" s="448">
        <v>3500</v>
      </c>
      <c r="J176" s="1049">
        <v>1400</v>
      </c>
      <c r="K176" s="219">
        <v>1400</v>
      </c>
      <c r="L176" s="205">
        <v>1397</v>
      </c>
      <c r="M176" s="442">
        <f t="shared" si="32"/>
        <v>99.785714285714292</v>
      </c>
      <c r="N176" s="439" t="s">
        <v>420</v>
      </c>
      <c r="O176" s="351" t="s">
        <v>376</v>
      </c>
      <c r="P176" s="450" t="s">
        <v>628</v>
      </c>
      <c r="Q176" s="353"/>
      <c r="R176" s="440" t="s">
        <v>629</v>
      </c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228"/>
      <c r="AZ176" s="228"/>
      <c r="BA176" s="228"/>
      <c r="BB176" s="228"/>
      <c r="BC176" s="228"/>
      <c r="BD176" s="228"/>
      <c r="BE176" s="228"/>
      <c r="BF176" s="228"/>
      <c r="BG176" s="228"/>
      <c r="BH176" s="228"/>
      <c r="BI176" s="228"/>
      <c r="BJ176" s="228"/>
      <c r="BK176" s="228"/>
      <c r="BL176" s="228"/>
      <c r="BM176" s="228"/>
      <c r="BN176" s="228"/>
      <c r="BO176" s="228"/>
      <c r="BP176" s="228"/>
      <c r="BQ176" s="228"/>
      <c r="BR176" s="228"/>
      <c r="BS176" s="228"/>
      <c r="BT176" s="228"/>
      <c r="BU176" s="228"/>
      <c r="BV176" s="228"/>
      <c r="BW176" s="228"/>
      <c r="BX176" s="228"/>
      <c r="BY176" s="228"/>
      <c r="BZ176" s="228"/>
      <c r="CA176" s="228"/>
      <c r="CB176" s="228"/>
      <c r="CC176" s="228"/>
      <c r="CD176" s="228"/>
      <c r="CE176" s="228"/>
      <c r="CF176" s="228"/>
      <c r="CG176" s="228"/>
      <c r="CH176" s="228"/>
      <c r="CI176" s="228"/>
      <c r="CJ176" s="228"/>
      <c r="CK176" s="228"/>
      <c r="CL176" s="228"/>
      <c r="CM176" s="228"/>
      <c r="CN176" s="228"/>
      <c r="CO176" s="228"/>
      <c r="CP176" s="228"/>
      <c r="CQ176" s="228"/>
      <c r="CR176" s="228"/>
      <c r="CS176" s="228"/>
      <c r="CT176" s="228"/>
      <c r="CU176" s="228"/>
      <c r="CV176" s="228"/>
      <c r="CW176" s="228"/>
      <c r="CX176" s="228"/>
      <c r="CY176" s="228"/>
      <c r="CZ176" s="228"/>
      <c r="DA176" s="228"/>
      <c r="DB176" s="228"/>
      <c r="DC176" s="228"/>
      <c r="DD176" s="228"/>
      <c r="DE176" s="228"/>
      <c r="DF176" s="228"/>
      <c r="DG176" s="228"/>
      <c r="DH176" s="228"/>
      <c r="DI176" s="228"/>
      <c r="DJ176" s="228"/>
      <c r="DK176" s="228"/>
      <c r="DL176" s="228"/>
      <c r="DM176" s="228"/>
      <c r="DN176" s="228"/>
      <c r="DO176" s="228"/>
      <c r="DP176" s="228"/>
      <c r="DQ176" s="228"/>
      <c r="DR176" s="228"/>
      <c r="DS176" s="228"/>
      <c r="DT176" s="228"/>
      <c r="DU176" s="228"/>
      <c r="DV176" s="228"/>
      <c r="DW176" s="228"/>
      <c r="DX176" s="228"/>
      <c r="DY176" s="228"/>
      <c r="DZ176" s="228"/>
      <c r="EA176" s="228"/>
      <c r="EB176" s="228"/>
      <c r="EC176" s="228"/>
      <c r="ED176" s="228"/>
      <c r="EE176" s="228"/>
      <c r="EF176" s="228"/>
    </row>
    <row r="177" spans="1:136" s="357" customFormat="1" ht="40.5" customHeight="1" x14ac:dyDescent="0.2">
      <c r="A177" s="213">
        <v>7286</v>
      </c>
      <c r="B177" s="346"/>
      <c r="C177" s="225" t="s">
        <v>347</v>
      </c>
      <c r="D177" s="443" t="s">
        <v>446</v>
      </c>
      <c r="E177" s="186">
        <f t="shared" si="27"/>
        <v>500</v>
      </c>
      <c r="F177" s="347"/>
      <c r="G177" s="347">
        <v>500</v>
      </c>
      <c r="H177" s="348"/>
      <c r="I177" s="349"/>
      <c r="J177" s="1049">
        <v>500</v>
      </c>
      <c r="K177" s="219">
        <v>0</v>
      </c>
      <c r="L177" s="375">
        <v>0</v>
      </c>
      <c r="M177" s="785" t="s">
        <v>17</v>
      </c>
      <c r="N177" s="803"/>
      <c r="O177" s="351"/>
      <c r="P177" s="352"/>
      <c r="Q177" s="353"/>
      <c r="R177" s="354" t="s">
        <v>630</v>
      </c>
      <c r="S177" s="356"/>
      <c r="T177" s="356"/>
      <c r="U177" s="356"/>
      <c r="V177" s="356"/>
      <c r="W177" s="356"/>
      <c r="X177" s="356"/>
      <c r="Y177" s="356"/>
      <c r="Z177" s="356"/>
      <c r="AA177" s="356"/>
      <c r="AB177" s="356"/>
      <c r="AC177" s="356"/>
      <c r="AD177" s="356"/>
      <c r="AE177" s="356"/>
      <c r="AF177" s="356"/>
      <c r="AG177" s="356"/>
      <c r="AH177" s="356"/>
      <c r="AI177" s="356"/>
      <c r="AJ177" s="356"/>
      <c r="AK177" s="356"/>
      <c r="AL177" s="356"/>
      <c r="AM177" s="356"/>
      <c r="AN177" s="356"/>
      <c r="AO177" s="356"/>
      <c r="AP177" s="356"/>
      <c r="AQ177" s="356"/>
      <c r="AR177" s="356"/>
      <c r="AS177" s="356"/>
      <c r="AT177" s="356"/>
      <c r="AU177" s="356"/>
      <c r="AV177" s="356"/>
      <c r="AW177" s="356"/>
      <c r="AX177" s="356"/>
      <c r="AY177" s="356"/>
      <c r="AZ177" s="356"/>
      <c r="BA177" s="356"/>
      <c r="BB177" s="356"/>
      <c r="BC177" s="356"/>
      <c r="BD177" s="356"/>
      <c r="BE177" s="356"/>
      <c r="BF177" s="356"/>
      <c r="BG177" s="356"/>
      <c r="BH177" s="356"/>
      <c r="BI177" s="356"/>
      <c r="BJ177" s="356"/>
      <c r="BK177" s="356"/>
      <c r="BL177" s="356"/>
      <c r="BM177" s="356"/>
      <c r="BN177" s="356"/>
      <c r="BO177" s="356"/>
      <c r="BP177" s="356"/>
      <c r="BQ177" s="356"/>
      <c r="BR177" s="356"/>
      <c r="BS177" s="356"/>
      <c r="BT177" s="356"/>
      <c r="BU177" s="356"/>
      <c r="BV177" s="356"/>
      <c r="BW177" s="356"/>
      <c r="BX177" s="356"/>
      <c r="BY177" s="356"/>
      <c r="BZ177" s="356"/>
      <c r="CA177" s="356"/>
      <c r="CB177" s="356"/>
      <c r="CC177" s="356"/>
      <c r="CD177" s="356"/>
      <c r="CE177" s="356"/>
      <c r="CF177" s="356"/>
      <c r="CG177" s="356"/>
      <c r="CH177" s="356"/>
      <c r="CI177" s="356"/>
      <c r="CJ177" s="356"/>
      <c r="CK177" s="356"/>
      <c r="CL177" s="356"/>
      <c r="CM177" s="356"/>
      <c r="CN177" s="356"/>
      <c r="CO177" s="356"/>
      <c r="CP177" s="356"/>
      <c r="CQ177" s="356"/>
      <c r="CR177" s="356"/>
      <c r="CS177" s="356"/>
      <c r="CT177" s="356"/>
      <c r="CU177" s="356"/>
      <c r="CV177" s="356"/>
      <c r="CW177" s="356"/>
      <c r="CX177" s="356"/>
      <c r="CY177" s="356"/>
      <c r="CZ177" s="356"/>
      <c r="DA177" s="356"/>
      <c r="DB177" s="356"/>
      <c r="DC177" s="356"/>
      <c r="DD177" s="356"/>
      <c r="DE177" s="356"/>
      <c r="DF177" s="356"/>
      <c r="DG177" s="356"/>
      <c r="DH177" s="356"/>
      <c r="DI177" s="356"/>
      <c r="DJ177" s="356"/>
      <c r="DK177" s="356"/>
      <c r="DL177" s="356"/>
      <c r="DM177" s="356"/>
      <c r="DN177" s="356"/>
      <c r="DO177" s="356"/>
      <c r="DP177" s="356"/>
      <c r="DQ177" s="356"/>
      <c r="DR177" s="356"/>
      <c r="DS177" s="356"/>
      <c r="DT177" s="356"/>
      <c r="DU177" s="356"/>
      <c r="DV177" s="356"/>
      <c r="DW177" s="356"/>
      <c r="DX177" s="356"/>
      <c r="DY177" s="356"/>
      <c r="DZ177" s="356"/>
      <c r="EA177" s="356"/>
      <c r="EB177" s="356"/>
      <c r="EC177" s="356"/>
      <c r="ED177" s="356"/>
      <c r="EE177" s="356"/>
      <c r="EF177" s="356"/>
    </row>
    <row r="178" spans="1:136" s="206" customFormat="1" ht="16.5" customHeight="1" x14ac:dyDescent="0.2">
      <c r="A178" s="200">
        <v>7287</v>
      </c>
      <c r="B178" s="201" t="s">
        <v>107</v>
      </c>
      <c r="C178" s="214" t="s">
        <v>354</v>
      </c>
      <c r="D178" s="933" t="s">
        <v>631</v>
      </c>
      <c r="E178" s="208">
        <f t="shared" si="27"/>
        <v>2193</v>
      </c>
      <c r="F178" s="430">
        <v>1801</v>
      </c>
      <c r="G178" s="335">
        <v>392</v>
      </c>
      <c r="H178" s="431"/>
      <c r="I178" s="448">
        <v>2193</v>
      </c>
      <c r="J178" s="1049">
        <v>3000</v>
      </c>
      <c r="K178" s="219">
        <v>1100</v>
      </c>
      <c r="L178" s="205">
        <v>1085</v>
      </c>
      <c r="M178" s="784">
        <f t="shared" si="32"/>
        <v>98.636363636363626</v>
      </c>
      <c r="N178" s="808"/>
      <c r="O178" s="433"/>
      <c r="P178" s="450" t="s">
        <v>632</v>
      </c>
      <c r="Q178" s="353" t="s">
        <v>208</v>
      </c>
      <c r="R178" s="831" t="s">
        <v>243</v>
      </c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  <c r="AK178" s="228"/>
      <c r="AL178" s="228"/>
      <c r="AM178" s="228"/>
      <c r="AN178" s="228"/>
      <c r="AO178" s="228"/>
      <c r="AP178" s="228"/>
      <c r="AQ178" s="228"/>
      <c r="AR178" s="228"/>
      <c r="AS178" s="228"/>
      <c r="AT178" s="228"/>
      <c r="AU178" s="228"/>
      <c r="AV178" s="228"/>
      <c r="AW178" s="228"/>
      <c r="AX178" s="228"/>
      <c r="AY178" s="228"/>
      <c r="AZ178" s="228"/>
      <c r="BA178" s="228"/>
      <c r="BB178" s="228"/>
      <c r="BC178" s="228"/>
      <c r="BD178" s="228"/>
      <c r="BE178" s="228"/>
      <c r="BF178" s="228"/>
      <c r="BG178" s="228"/>
      <c r="BH178" s="228"/>
      <c r="BI178" s="228"/>
      <c r="BJ178" s="228"/>
      <c r="BK178" s="228"/>
      <c r="BL178" s="228"/>
      <c r="BM178" s="228"/>
      <c r="BN178" s="228"/>
      <c r="BO178" s="228"/>
      <c r="BP178" s="228"/>
      <c r="BQ178" s="228"/>
      <c r="BR178" s="228"/>
      <c r="BS178" s="228"/>
      <c r="BT178" s="228"/>
      <c r="BU178" s="228"/>
      <c r="BV178" s="228"/>
      <c r="BW178" s="228"/>
      <c r="BX178" s="228"/>
      <c r="BY178" s="228"/>
      <c r="BZ178" s="228"/>
      <c r="CA178" s="228"/>
      <c r="CB178" s="228"/>
      <c r="CC178" s="228"/>
      <c r="CD178" s="228"/>
      <c r="CE178" s="228"/>
      <c r="CF178" s="228"/>
      <c r="CG178" s="228"/>
      <c r="CH178" s="228"/>
      <c r="CI178" s="228"/>
      <c r="CJ178" s="228"/>
      <c r="CK178" s="228"/>
      <c r="CL178" s="228"/>
      <c r="CM178" s="228"/>
      <c r="CN178" s="228"/>
      <c r="CO178" s="228"/>
      <c r="CP178" s="228"/>
      <c r="CQ178" s="228"/>
      <c r="CR178" s="228"/>
      <c r="CS178" s="228"/>
      <c r="CT178" s="228"/>
      <c r="CU178" s="228"/>
      <c r="CV178" s="228"/>
      <c r="CW178" s="228"/>
      <c r="CX178" s="228"/>
      <c r="CY178" s="228"/>
      <c r="CZ178" s="228"/>
      <c r="DA178" s="228"/>
      <c r="DB178" s="228"/>
      <c r="DC178" s="228"/>
      <c r="DD178" s="228"/>
      <c r="DE178" s="228"/>
      <c r="DF178" s="228"/>
      <c r="DG178" s="228"/>
      <c r="DH178" s="228"/>
      <c r="DI178" s="228"/>
      <c r="DJ178" s="228"/>
      <c r="DK178" s="228"/>
      <c r="DL178" s="228"/>
      <c r="DM178" s="228"/>
      <c r="DN178" s="228"/>
      <c r="DO178" s="228"/>
      <c r="DP178" s="228"/>
      <c r="DQ178" s="228"/>
      <c r="DR178" s="228"/>
      <c r="DS178" s="228"/>
      <c r="DT178" s="228"/>
      <c r="DU178" s="228"/>
      <c r="DV178" s="228"/>
      <c r="DW178" s="228"/>
      <c r="DX178" s="228"/>
      <c r="DY178" s="228"/>
      <c r="DZ178" s="228"/>
      <c r="EA178" s="228"/>
      <c r="EB178" s="228"/>
      <c r="EC178" s="228"/>
      <c r="ED178" s="228"/>
      <c r="EE178" s="228"/>
      <c r="EF178" s="228"/>
    </row>
    <row r="179" spans="1:136" s="197" customFormat="1" ht="17.25" customHeight="1" x14ac:dyDescent="0.2">
      <c r="A179" s="213">
        <v>7289</v>
      </c>
      <c r="B179" s="224" t="s">
        <v>433</v>
      </c>
      <c r="C179" s="239" t="s">
        <v>139</v>
      </c>
      <c r="D179" s="444" t="s">
        <v>633</v>
      </c>
      <c r="E179" s="186">
        <f t="shared" ref="E179:E209" si="33">SUM(F179:H179)</f>
        <v>3123</v>
      </c>
      <c r="F179" s="372">
        <v>3000</v>
      </c>
      <c r="G179" s="339">
        <v>123</v>
      </c>
      <c r="H179" s="373">
        <v>0</v>
      </c>
      <c r="I179" s="445">
        <v>123</v>
      </c>
      <c r="J179" s="1049">
        <v>100</v>
      </c>
      <c r="K179" s="219">
        <v>49</v>
      </c>
      <c r="L179" s="209">
        <v>48</v>
      </c>
      <c r="M179" s="442">
        <f t="shared" si="32"/>
        <v>97.959183673469383</v>
      </c>
      <c r="N179" s="748" t="s">
        <v>142</v>
      </c>
      <c r="O179" s="376"/>
      <c r="P179" s="434"/>
      <c r="Q179" s="378"/>
      <c r="R179" s="222" t="s">
        <v>634</v>
      </c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  <c r="AJ179" s="244"/>
      <c r="AK179" s="244"/>
      <c r="AL179" s="244"/>
      <c r="AM179" s="244"/>
      <c r="AN179" s="244"/>
      <c r="AO179" s="244"/>
      <c r="AP179" s="244"/>
      <c r="AQ179" s="244"/>
      <c r="AR179" s="244"/>
      <c r="AS179" s="244"/>
      <c r="AT179" s="244"/>
      <c r="AU179" s="244"/>
      <c r="AV179" s="244"/>
      <c r="AW179" s="244"/>
      <c r="AX179" s="244"/>
      <c r="AY179" s="244"/>
      <c r="AZ179" s="244"/>
      <c r="BA179" s="244"/>
      <c r="BB179" s="244"/>
      <c r="BC179" s="244"/>
      <c r="BD179" s="244"/>
      <c r="BE179" s="244"/>
      <c r="BF179" s="244"/>
      <c r="BG179" s="244"/>
      <c r="BH179" s="244"/>
      <c r="BI179" s="244"/>
      <c r="BJ179" s="244"/>
      <c r="BK179" s="244"/>
      <c r="BL179" s="244"/>
      <c r="BM179" s="244"/>
      <c r="BN179" s="244"/>
      <c r="BO179" s="244"/>
      <c r="BP179" s="244"/>
      <c r="BQ179" s="244"/>
      <c r="BR179" s="244"/>
      <c r="BS179" s="244"/>
      <c r="BT179" s="244"/>
      <c r="BU179" s="244"/>
      <c r="BV179" s="244"/>
      <c r="BW179" s="244"/>
      <c r="BX179" s="244"/>
      <c r="BY179" s="244"/>
      <c r="BZ179" s="244"/>
      <c r="CA179" s="244"/>
      <c r="CB179" s="244"/>
      <c r="CC179" s="244"/>
      <c r="CD179" s="244"/>
      <c r="CE179" s="244"/>
      <c r="CF179" s="244"/>
      <c r="CG179" s="244"/>
      <c r="CH179" s="244"/>
      <c r="CI179" s="244"/>
      <c r="CJ179" s="244"/>
      <c r="CK179" s="244"/>
      <c r="CL179" s="244"/>
      <c r="CM179" s="244"/>
      <c r="CN179" s="244"/>
      <c r="CO179" s="244"/>
      <c r="CP179" s="244"/>
      <c r="CQ179" s="244"/>
      <c r="CR179" s="244"/>
      <c r="CS179" s="244"/>
      <c r="CT179" s="244"/>
      <c r="CU179" s="244"/>
      <c r="CV179" s="244"/>
      <c r="CW179" s="244"/>
      <c r="CX179" s="244"/>
      <c r="CY179" s="244"/>
      <c r="CZ179" s="244"/>
      <c r="DA179" s="244"/>
      <c r="DB179" s="244"/>
      <c r="DC179" s="244"/>
      <c r="DD179" s="244"/>
      <c r="DE179" s="244"/>
      <c r="DF179" s="244"/>
      <c r="DG179" s="244"/>
      <c r="DH179" s="244"/>
      <c r="DI179" s="244"/>
      <c r="DJ179" s="244"/>
      <c r="DK179" s="244"/>
      <c r="DL179" s="244"/>
      <c r="DM179" s="244"/>
      <c r="DN179" s="244"/>
      <c r="DO179" s="244"/>
      <c r="DP179" s="244"/>
      <c r="DQ179" s="244"/>
      <c r="DR179" s="244"/>
      <c r="DS179" s="244"/>
      <c r="DT179" s="244"/>
      <c r="DU179" s="244"/>
      <c r="DV179" s="244"/>
      <c r="DW179" s="244"/>
      <c r="DX179" s="244"/>
      <c r="DY179" s="244"/>
      <c r="DZ179" s="244"/>
      <c r="EA179" s="244"/>
      <c r="EB179" s="244"/>
      <c r="EC179" s="244"/>
      <c r="ED179" s="244"/>
      <c r="EE179" s="244"/>
      <c r="EF179" s="244"/>
    </row>
    <row r="180" spans="1:136" s="197" customFormat="1" ht="16.5" customHeight="1" x14ac:dyDescent="0.2">
      <c r="A180" s="213">
        <v>7291</v>
      </c>
      <c r="B180" s="224" t="s">
        <v>163</v>
      </c>
      <c r="C180" s="239" t="s">
        <v>354</v>
      </c>
      <c r="D180" s="444" t="s">
        <v>635</v>
      </c>
      <c r="E180" s="186">
        <f t="shared" si="33"/>
        <v>1744</v>
      </c>
      <c r="F180" s="372">
        <v>1544</v>
      </c>
      <c r="G180" s="339">
        <v>200</v>
      </c>
      <c r="H180" s="373"/>
      <c r="I180" s="445">
        <v>1744</v>
      </c>
      <c r="J180" s="1049">
        <v>3000</v>
      </c>
      <c r="K180" s="219">
        <v>3000</v>
      </c>
      <c r="L180" s="209">
        <v>1744</v>
      </c>
      <c r="M180" s="442">
        <f t="shared" si="32"/>
        <v>58.13333333333334</v>
      </c>
      <c r="N180" s="748"/>
      <c r="O180" s="288"/>
      <c r="P180" s="220" t="s">
        <v>258</v>
      </c>
      <c r="Q180" s="221" t="s">
        <v>208</v>
      </c>
      <c r="R180" s="895" t="s">
        <v>243</v>
      </c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  <c r="AJ180" s="244"/>
      <c r="AK180" s="244"/>
      <c r="AL180" s="244"/>
      <c r="AM180" s="244"/>
      <c r="AN180" s="244"/>
      <c r="AO180" s="244"/>
      <c r="AP180" s="244"/>
      <c r="AQ180" s="244"/>
      <c r="AR180" s="244"/>
      <c r="AS180" s="244"/>
      <c r="AT180" s="244"/>
      <c r="AU180" s="244"/>
      <c r="AV180" s="244"/>
      <c r="AW180" s="244"/>
      <c r="AX180" s="244"/>
      <c r="AY180" s="244"/>
      <c r="AZ180" s="244"/>
      <c r="BA180" s="244"/>
      <c r="BB180" s="244"/>
      <c r="BC180" s="244"/>
      <c r="BD180" s="244"/>
      <c r="BE180" s="244"/>
      <c r="BF180" s="244"/>
      <c r="BG180" s="244"/>
      <c r="BH180" s="244"/>
      <c r="BI180" s="244"/>
      <c r="BJ180" s="244"/>
      <c r="BK180" s="244"/>
      <c r="BL180" s="244"/>
      <c r="BM180" s="244"/>
      <c r="BN180" s="244"/>
      <c r="BO180" s="244"/>
      <c r="BP180" s="244"/>
      <c r="BQ180" s="244"/>
      <c r="BR180" s="244"/>
      <c r="BS180" s="244"/>
      <c r="BT180" s="244"/>
      <c r="BU180" s="244"/>
      <c r="BV180" s="244"/>
      <c r="BW180" s="244"/>
      <c r="BX180" s="244"/>
      <c r="BY180" s="244"/>
      <c r="BZ180" s="244"/>
      <c r="CA180" s="244"/>
      <c r="CB180" s="244"/>
      <c r="CC180" s="244"/>
      <c r="CD180" s="244"/>
      <c r="CE180" s="244"/>
      <c r="CF180" s="244"/>
      <c r="CG180" s="244"/>
      <c r="CH180" s="244"/>
      <c r="CI180" s="244"/>
      <c r="CJ180" s="244"/>
      <c r="CK180" s="244"/>
      <c r="CL180" s="244"/>
      <c r="CM180" s="244"/>
      <c r="CN180" s="244"/>
      <c r="CO180" s="244"/>
      <c r="CP180" s="244"/>
      <c r="CQ180" s="244"/>
      <c r="CR180" s="244"/>
      <c r="CS180" s="244"/>
      <c r="CT180" s="244"/>
      <c r="CU180" s="244"/>
      <c r="CV180" s="244"/>
      <c r="CW180" s="244"/>
      <c r="CX180" s="244"/>
      <c r="CY180" s="244"/>
      <c r="CZ180" s="244"/>
      <c r="DA180" s="244"/>
      <c r="DB180" s="244"/>
      <c r="DC180" s="244"/>
      <c r="DD180" s="244"/>
      <c r="DE180" s="244"/>
      <c r="DF180" s="244"/>
      <c r="DG180" s="244"/>
      <c r="DH180" s="244"/>
      <c r="DI180" s="244"/>
      <c r="DJ180" s="244"/>
      <c r="DK180" s="244"/>
      <c r="DL180" s="244"/>
      <c r="DM180" s="244"/>
      <c r="DN180" s="244"/>
      <c r="DO180" s="244"/>
      <c r="DP180" s="244"/>
      <c r="DQ180" s="244"/>
      <c r="DR180" s="244"/>
      <c r="DS180" s="244"/>
      <c r="DT180" s="244"/>
      <c r="DU180" s="244"/>
      <c r="DV180" s="244"/>
      <c r="DW180" s="244"/>
      <c r="DX180" s="244"/>
      <c r="DY180" s="244"/>
      <c r="DZ180" s="244"/>
      <c r="EA180" s="244"/>
      <c r="EB180" s="244"/>
      <c r="EC180" s="244"/>
      <c r="ED180" s="244"/>
      <c r="EE180" s="244"/>
      <c r="EF180" s="244"/>
    </row>
    <row r="181" spans="1:136" s="206" customFormat="1" ht="16.5" customHeight="1" x14ac:dyDescent="0.2">
      <c r="A181" s="200">
        <v>7295</v>
      </c>
      <c r="B181" s="446" t="s">
        <v>107</v>
      </c>
      <c r="C181" s="346" t="s">
        <v>354</v>
      </c>
      <c r="D181" s="447" t="s">
        <v>636</v>
      </c>
      <c r="E181" s="208">
        <f t="shared" si="33"/>
        <v>91000</v>
      </c>
      <c r="F181" s="347">
        <v>90000</v>
      </c>
      <c r="G181" s="335">
        <v>1000</v>
      </c>
      <c r="H181" s="348"/>
      <c r="I181" s="448">
        <v>200</v>
      </c>
      <c r="J181" s="1050">
        <v>3000</v>
      </c>
      <c r="K181" s="233">
        <v>3000</v>
      </c>
      <c r="L181" s="205">
        <v>0</v>
      </c>
      <c r="M181" s="784">
        <f t="shared" si="32"/>
        <v>0</v>
      </c>
      <c r="N181" s="439"/>
      <c r="O181" s="296"/>
      <c r="P181" s="194" t="s">
        <v>637</v>
      </c>
      <c r="Q181" s="195" t="s">
        <v>202</v>
      </c>
      <c r="R181" s="354" t="s">
        <v>638</v>
      </c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  <c r="AK181" s="228"/>
      <c r="AL181" s="228"/>
      <c r="AM181" s="228"/>
      <c r="AN181" s="228"/>
      <c r="AO181" s="228"/>
      <c r="AP181" s="228"/>
      <c r="AQ181" s="228"/>
      <c r="AR181" s="228"/>
      <c r="AS181" s="228"/>
      <c r="AT181" s="228"/>
      <c r="AU181" s="228"/>
      <c r="AV181" s="228"/>
      <c r="AW181" s="228"/>
      <c r="AX181" s="228"/>
      <c r="AY181" s="228"/>
      <c r="AZ181" s="228"/>
      <c r="BA181" s="228"/>
      <c r="BB181" s="228"/>
      <c r="BC181" s="228"/>
      <c r="BD181" s="228"/>
      <c r="BE181" s="228"/>
      <c r="BF181" s="228"/>
      <c r="BG181" s="228"/>
      <c r="BH181" s="228"/>
      <c r="BI181" s="228"/>
      <c r="BJ181" s="228"/>
      <c r="BK181" s="228"/>
      <c r="BL181" s="228"/>
      <c r="BM181" s="228"/>
      <c r="BN181" s="228"/>
      <c r="BO181" s="228"/>
      <c r="BP181" s="228"/>
      <c r="BQ181" s="228"/>
      <c r="BR181" s="228"/>
      <c r="BS181" s="228"/>
      <c r="BT181" s="228"/>
      <c r="BU181" s="228"/>
      <c r="BV181" s="228"/>
      <c r="BW181" s="228"/>
      <c r="BX181" s="228"/>
      <c r="BY181" s="228"/>
      <c r="BZ181" s="228"/>
      <c r="CA181" s="228"/>
      <c r="CB181" s="228"/>
      <c r="CC181" s="228"/>
      <c r="CD181" s="228"/>
      <c r="CE181" s="228"/>
      <c r="CF181" s="228"/>
      <c r="CG181" s="228"/>
      <c r="CH181" s="228"/>
      <c r="CI181" s="228"/>
      <c r="CJ181" s="228"/>
      <c r="CK181" s="228"/>
      <c r="CL181" s="228"/>
      <c r="CM181" s="228"/>
      <c r="CN181" s="228"/>
      <c r="CO181" s="228"/>
      <c r="CP181" s="228"/>
      <c r="CQ181" s="228"/>
      <c r="CR181" s="228"/>
      <c r="CS181" s="228"/>
      <c r="CT181" s="228"/>
      <c r="CU181" s="228"/>
      <c r="CV181" s="228"/>
      <c r="CW181" s="228"/>
      <c r="CX181" s="228"/>
      <c r="CY181" s="228"/>
      <c r="CZ181" s="228"/>
      <c r="DA181" s="228"/>
      <c r="DB181" s="228"/>
      <c r="DC181" s="228"/>
      <c r="DD181" s="228"/>
      <c r="DE181" s="228"/>
      <c r="DF181" s="228"/>
      <c r="DG181" s="228"/>
      <c r="DH181" s="228"/>
      <c r="DI181" s="228"/>
      <c r="DJ181" s="228"/>
      <c r="DK181" s="228"/>
      <c r="DL181" s="228"/>
      <c r="DM181" s="228"/>
      <c r="DN181" s="228"/>
      <c r="DO181" s="228"/>
      <c r="DP181" s="228"/>
      <c r="DQ181" s="228"/>
      <c r="DR181" s="228"/>
      <c r="DS181" s="228"/>
      <c r="DT181" s="228"/>
      <c r="DU181" s="228"/>
      <c r="DV181" s="228"/>
      <c r="DW181" s="228"/>
      <c r="DX181" s="228"/>
      <c r="DY181" s="228"/>
      <c r="DZ181" s="228"/>
      <c r="EA181" s="228"/>
      <c r="EB181" s="228"/>
      <c r="EC181" s="228"/>
      <c r="ED181" s="228"/>
      <c r="EE181" s="228"/>
      <c r="EF181" s="228"/>
    </row>
    <row r="182" spans="1:136" s="206" customFormat="1" ht="39.75" customHeight="1" x14ac:dyDescent="0.2">
      <c r="A182" s="200">
        <v>7296</v>
      </c>
      <c r="B182" s="449" t="s">
        <v>163</v>
      </c>
      <c r="C182" s="346" t="s">
        <v>378</v>
      </c>
      <c r="D182" s="447" t="s">
        <v>639</v>
      </c>
      <c r="E182" s="208">
        <f t="shared" si="33"/>
        <v>31142</v>
      </c>
      <c r="F182" s="347">
        <v>29213</v>
      </c>
      <c r="G182" s="335">
        <v>1259</v>
      </c>
      <c r="H182" s="348">
        <v>670</v>
      </c>
      <c r="I182" s="448">
        <v>1777</v>
      </c>
      <c r="J182" s="1050">
        <v>100</v>
      </c>
      <c r="K182" s="233">
        <v>14</v>
      </c>
      <c r="L182" s="205">
        <v>0</v>
      </c>
      <c r="M182" s="784">
        <f t="shared" si="32"/>
        <v>0</v>
      </c>
      <c r="N182" s="439" t="s">
        <v>640</v>
      </c>
      <c r="O182" s="351" t="s">
        <v>641</v>
      </c>
      <c r="P182" s="450"/>
      <c r="Q182" s="353"/>
      <c r="R182" s="196" t="s">
        <v>642</v>
      </c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  <c r="AK182" s="228"/>
      <c r="AL182" s="228"/>
      <c r="AM182" s="228"/>
      <c r="AN182" s="228"/>
      <c r="AO182" s="228"/>
      <c r="AP182" s="228"/>
      <c r="AQ182" s="228"/>
      <c r="AR182" s="228"/>
      <c r="AS182" s="228"/>
      <c r="AT182" s="228"/>
      <c r="AU182" s="228"/>
      <c r="AV182" s="228"/>
      <c r="AW182" s="228"/>
      <c r="AX182" s="228"/>
      <c r="AY182" s="228"/>
      <c r="AZ182" s="228"/>
      <c r="BA182" s="228"/>
      <c r="BB182" s="228"/>
      <c r="BC182" s="228"/>
      <c r="BD182" s="228"/>
      <c r="BE182" s="228"/>
      <c r="BF182" s="228"/>
      <c r="BG182" s="228"/>
      <c r="BH182" s="228"/>
      <c r="BI182" s="228"/>
      <c r="BJ182" s="228"/>
      <c r="BK182" s="228"/>
      <c r="BL182" s="228"/>
      <c r="BM182" s="228"/>
      <c r="BN182" s="228"/>
      <c r="BO182" s="228"/>
      <c r="BP182" s="228"/>
      <c r="BQ182" s="228"/>
      <c r="BR182" s="228"/>
      <c r="BS182" s="228"/>
      <c r="BT182" s="228"/>
      <c r="BU182" s="228"/>
      <c r="BV182" s="228"/>
      <c r="BW182" s="228"/>
      <c r="BX182" s="228"/>
      <c r="BY182" s="228"/>
      <c r="BZ182" s="228"/>
      <c r="CA182" s="228"/>
      <c r="CB182" s="228"/>
      <c r="CC182" s="228"/>
      <c r="CD182" s="228"/>
      <c r="CE182" s="228"/>
      <c r="CF182" s="228"/>
      <c r="CG182" s="228"/>
      <c r="CH182" s="228"/>
      <c r="CI182" s="228"/>
      <c r="CJ182" s="228"/>
      <c r="CK182" s="228"/>
      <c r="CL182" s="228"/>
      <c r="CM182" s="228"/>
      <c r="CN182" s="228"/>
      <c r="CO182" s="228"/>
      <c r="CP182" s="228"/>
      <c r="CQ182" s="228"/>
      <c r="CR182" s="228"/>
      <c r="CS182" s="228"/>
      <c r="CT182" s="228"/>
      <c r="CU182" s="228"/>
      <c r="CV182" s="228"/>
      <c r="CW182" s="228"/>
      <c r="CX182" s="228"/>
      <c r="CY182" s="228"/>
      <c r="CZ182" s="228"/>
      <c r="DA182" s="228"/>
      <c r="DB182" s="228"/>
      <c r="DC182" s="228"/>
      <c r="DD182" s="228"/>
      <c r="DE182" s="228"/>
      <c r="DF182" s="228"/>
      <c r="DG182" s="228"/>
      <c r="DH182" s="228"/>
      <c r="DI182" s="228"/>
      <c r="DJ182" s="228"/>
      <c r="DK182" s="228"/>
      <c r="DL182" s="228"/>
      <c r="DM182" s="228"/>
      <c r="DN182" s="228"/>
      <c r="DO182" s="228"/>
      <c r="DP182" s="228"/>
      <c r="DQ182" s="228"/>
      <c r="DR182" s="228"/>
      <c r="DS182" s="228"/>
      <c r="DT182" s="228"/>
      <c r="DU182" s="228"/>
      <c r="DV182" s="228"/>
      <c r="DW182" s="228"/>
      <c r="DX182" s="228"/>
      <c r="DY182" s="228"/>
      <c r="DZ182" s="228"/>
      <c r="EA182" s="228"/>
      <c r="EB182" s="228"/>
      <c r="EC182" s="228"/>
      <c r="ED182" s="228"/>
      <c r="EE182" s="228"/>
      <c r="EF182" s="228"/>
    </row>
    <row r="183" spans="1:136" s="206" customFormat="1" ht="16.5" customHeight="1" x14ac:dyDescent="0.2">
      <c r="A183" s="200">
        <f t="shared" ref="A183:A187" si="34">A182+1</f>
        <v>7297</v>
      </c>
      <c r="B183" s="451" t="s">
        <v>163</v>
      </c>
      <c r="C183" s="371" t="s">
        <v>378</v>
      </c>
      <c r="D183" s="444" t="s">
        <v>643</v>
      </c>
      <c r="E183" s="186">
        <f t="shared" si="33"/>
        <v>12086</v>
      </c>
      <c r="F183" s="347">
        <v>11448</v>
      </c>
      <c r="G183" s="335">
        <v>428</v>
      </c>
      <c r="H183" s="348">
        <v>210</v>
      </c>
      <c r="I183" s="448">
        <v>631</v>
      </c>
      <c r="J183" s="1049">
        <v>100</v>
      </c>
      <c r="K183" s="219">
        <v>89</v>
      </c>
      <c r="L183" s="205">
        <v>0</v>
      </c>
      <c r="M183" s="784">
        <f t="shared" si="32"/>
        <v>0</v>
      </c>
      <c r="N183" s="439" t="s">
        <v>618</v>
      </c>
      <c r="O183" s="351" t="s">
        <v>522</v>
      </c>
      <c r="P183" s="450"/>
      <c r="Q183" s="353"/>
      <c r="R183" s="210" t="s">
        <v>644</v>
      </c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  <c r="AI183" s="228"/>
      <c r="AJ183" s="228"/>
      <c r="AK183" s="228"/>
      <c r="AL183" s="228"/>
      <c r="AM183" s="228"/>
      <c r="AN183" s="228"/>
      <c r="AO183" s="228"/>
      <c r="AP183" s="228"/>
      <c r="AQ183" s="228"/>
      <c r="AR183" s="228"/>
      <c r="AS183" s="228"/>
      <c r="AT183" s="228"/>
      <c r="AU183" s="228"/>
      <c r="AV183" s="228"/>
      <c r="AW183" s="228"/>
      <c r="AX183" s="228"/>
      <c r="AY183" s="228"/>
      <c r="AZ183" s="228"/>
      <c r="BA183" s="228"/>
      <c r="BB183" s="228"/>
      <c r="BC183" s="228"/>
      <c r="BD183" s="228"/>
      <c r="BE183" s="228"/>
      <c r="BF183" s="228"/>
      <c r="BG183" s="228"/>
      <c r="BH183" s="228"/>
      <c r="BI183" s="228"/>
      <c r="BJ183" s="228"/>
      <c r="BK183" s="228"/>
      <c r="BL183" s="228"/>
      <c r="BM183" s="228"/>
      <c r="BN183" s="228"/>
      <c r="BO183" s="228"/>
      <c r="BP183" s="228"/>
      <c r="BQ183" s="228"/>
      <c r="BR183" s="228"/>
      <c r="BS183" s="228"/>
      <c r="BT183" s="228"/>
      <c r="BU183" s="228"/>
      <c r="BV183" s="228"/>
      <c r="BW183" s="228"/>
      <c r="BX183" s="228"/>
      <c r="BY183" s="228"/>
      <c r="BZ183" s="228"/>
      <c r="CA183" s="228"/>
      <c r="CB183" s="228"/>
      <c r="CC183" s="228"/>
      <c r="CD183" s="228"/>
      <c r="CE183" s="228"/>
      <c r="CF183" s="228"/>
      <c r="CG183" s="228"/>
      <c r="CH183" s="228"/>
      <c r="CI183" s="228"/>
      <c r="CJ183" s="228"/>
      <c r="CK183" s="228"/>
      <c r="CL183" s="228"/>
      <c r="CM183" s="228"/>
      <c r="CN183" s="228"/>
      <c r="CO183" s="228"/>
      <c r="CP183" s="228"/>
      <c r="CQ183" s="228"/>
      <c r="CR183" s="228"/>
      <c r="CS183" s="228"/>
      <c r="CT183" s="228"/>
      <c r="CU183" s="228"/>
      <c r="CV183" s="228"/>
      <c r="CW183" s="228"/>
      <c r="CX183" s="228"/>
      <c r="CY183" s="228"/>
      <c r="CZ183" s="228"/>
      <c r="DA183" s="228"/>
      <c r="DB183" s="228"/>
      <c r="DC183" s="228"/>
      <c r="DD183" s="228"/>
      <c r="DE183" s="228"/>
      <c r="DF183" s="228"/>
      <c r="DG183" s="228"/>
      <c r="DH183" s="228"/>
      <c r="DI183" s="228"/>
      <c r="DJ183" s="228"/>
      <c r="DK183" s="228"/>
      <c r="DL183" s="228"/>
      <c r="DM183" s="228"/>
      <c r="DN183" s="228"/>
      <c r="DO183" s="228"/>
      <c r="DP183" s="228"/>
      <c r="DQ183" s="228"/>
      <c r="DR183" s="228"/>
      <c r="DS183" s="228"/>
      <c r="DT183" s="228"/>
      <c r="DU183" s="228"/>
      <c r="DV183" s="228"/>
      <c r="DW183" s="228"/>
      <c r="DX183" s="228"/>
      <c r="DY183" s="228"/>
      <c r="DZ183" s="228"/>
      <c r="EA183" s="228"/>
      <c r="EB183" s="228"/>
      <c r="EC183" s="228"/>
      <c r="ED183" s="228"/>
      <c r="EE183" s="228"/>
      <c r="EF183" s="228"/>
    </row>
    <row r="184" spans="1:136" s="257" customFormat="1" ht="66" customHeight="1" x14ac:dyDescent="0.2">
      <c r="A184" s="358">
        <f t="shared" si="34"/>
        <v>7298</v>
      </c>
      <c r="B184" s="452" t="s">
        <v>92</v>
      </c>
      <c r="C184" s="453" t="s">
        <v>378</v>
      </c>
      <c r="D184" s="934" t="s">
        <v>645</v>
      </c>
      <c r="E184" s="249">
        <f t="shared" si="33"/>
        <v>1867</v>
      </c>
      <c r="F184" s="360">
        <v>1561</v>
      </c>
      <c r="G184" s="454">
        <v>256</v>
      </c>
      <c r="H184" s="361">
        <v>50</v>
      </c>
      <c r="I184" s="455">
        <v>1863</v>
      </c>
      <c r="J184" s="1052">
        <v>1800</v>
      </c>
      <c r="K184" s="745">
        <v>1430</v>
      </c>
      <c r="L184" s="456">
        <v>1412</v>
      </c>
      <c r="M184" s="786">
        <f t="shared" si="32"/>
        <v>98.741258741258747</v>
      </c>
      <c r="N184" s="810" t="s">
        <v>576</v>
      </c>
      <c r="O184" s="364" t="s">
        <v>580</v>
      </c>
      <c r="P184" s="457" t="s">
        <v>646</v>
      </c>
      <c r="Q184" s="366"/>
      <c r="R184" s="271" t="s">
        <v>647</v>
      </c>
      <c r="S184" s="259"/>
      <c r="T184" s="259"/>
      <c r="U184" s="259"/>
      <c r="V184" s="259"/>
      <c r="W184" s="259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  <c r="AI184" s="259"/>
      <c r="AJ184" s="259"/>
      <c r="AK184" s="259"/>
      <c r="AL184" s="259"/>
      <c r="AM184" s="259"/>
      <c r="AN184" s="259"/>
      <c r="AO184" s="259"/>
      <c r="AP184" s="259"/>
      <c r="AQ184" s="259"/>
      <c r="AR184" s="259"/>
      <c r="AS184" s="259"/>
      <c r="AT184" s="259"/>
      <c r="AU184" s="259"/>
      <c r="AV184" s="259"/>
      <c r="AW184" s="259"/>
      <c r="AX184" s="259"/>
      <c r="AY184" s="259"/>
      <c r="AZ184" s="259"/>
      <c r="BA184" s="259"/>
      <c r="BB184" s="259"/>
      <c r="BC184" s="259"/>
      <c r="BD184" s="259"/>
      <c r="BE184" s="259"/>
      <c r="BF184" s="259"/>
      <c r="BG184" s="259"/>
      <c r="BH184" s="259"/>
      <c r="BI184" s="259"/>
      <c r="BJ184" s="259"/>
      <c r="BK184" s="259"/>
      <c r="BL184" s="259"/>
      <c r="BM184" s="259"/>
      <c r="BN184" s="259"/>
      <c r="BO184" s="259"/>
      <c r="BP184" s="259"/>
      <c r="BQ184" s="259"/>
      <c r="BR184" s="259"/>
      <c r="BS184" s="259"/>
      <c r="BT184" s="259"/>
      <c r="BU184" s="259"/>
      <c r="BV184" s="259"/>
      <c r="BW184" s="259"/>
      <c r="BX184" s="259"/>
      <c r="BY184" s="259"/>
      <c r="BZ184" s="259"/>
      <c r="CA184" s="259"/>
      <c r="CB184" s="259"/>
      <c r="CC184" s="259"/>
      <c r="CD184" s="259"/>
      <c r="CE184" s="259"/>
      <c r="CF184" s="259"/>
      <c r="CG184" s="259"/>
      <c r="CH184" s="259"/>
      <c r="CI184" s="259"/>
      <c r="CJ184" s="259"/>
      <c r="CK184" s="259"/>
      <c r="CL184" s="259"/>
      <c r="CM184" s="259"/>
      <c r="CN184" s="259"/>
      <c r="CO184" s="259"/>
      <c r="CP184" s="259"/>
      <c r="CQ184" s="259"/>
      <c r="CR184" s="259"/>
      <c r="CS184" s="259"/>
      <c r="CT184" s="259"/>
      <c r="CU184" s="259"/>
      <c r="CV184" s="259"/>
      <c r="CW184" s="259"/>
      <c r="CX184" s="259"/>
      <c r="CY184" s="259"/>
      <c r="CZ184" s="259"/>
      <c r="DA184" s="259"/>
      <c r="DB184" s="259"/>
      <c r="DC184" s="259"/>
      <c r="DD184" s="259"/>
      <c r="DE184" s="259"/>
      <c r="DF184" s="259"/>
      <c r="DG184" s="259"/>
      <c r="DH184" s="259"/>
      <c r="DI184" s="259"/>
      <c r="DJ184" s="259"/>
      <c r="DK184" s="259"/>
      <c r="DL184" s="259"/>
      <c r="DM184" s="259"/>
      <c r="DN184" s="259"/>
      <c r="DO184" s="259"/>
      <c r="DP184" s="259"/>
      <c r="DQ184" s="259"/>
      <c r="DR184" s="259"/>
      <c r="DS184" s="259"/>
      <c r="DT184" s="259"/>
      <c r="DU184" s="259"/>
      <c r="DV184" s="259"/>
      <c r="DW184" s="259"/>
      <c r="DX184" s="259"/>
      <c r="DY184" s="259"/>
      <c r="DZ184" s="259"/>
      <c r="EA184" s="259"/>
      <c r="EB184" s="259"/>
      <c r="EC184" s="259"/>
      <c r="ED184" s="259"/>
      <c r="EE184" s="259"/>
      <c r="EF184" s="259"/>
    </row>
    <row r="185" spans="1:136" s="594" customFormat="1" ht="16.5" customHeight="1" thickBot="1" x14ac:dyDescent="0.25">
      <c r="A185" s="878">
        <f t="shared" si="34"/>
        <v>7299</v>
      </c>
      <c r="B185" s="1109" t="s">
        <v>163</v>
      </c>
      <c r="C185" s="1110" t="s">
        <v>378</v>
      </c>
      <c r="D185" s="1111" t="s">
        <v>648</v>
      </c>
      <c r="E185" s="586">
        <f t="shared" si="33"/>
        <v>1034</v>
      </c>
      <c r="F185" s="1112">
        <v>883</v>
      </c>
      <c r="G185" s="589">
        <v>111</v>
      </c>
      <c r="H185" s="879">
        <v>40</v>
      </c>
      <c r="I185" s="1113">
        <v>139</v>
      </c>
      <c r="J185" s="1056">
        <v>211</v>
      </c>
      <c r="K185" s="848">
        <v>11</v>
      </c>
      <c r="L185" s="1114">
        <v>0</v>
      </c>
      <c r="M185" s="792">
        <f t="shared" si="32"/>
        <v>0</v>
      </c>
      <c r="N185" s="880" t="s">
        <v>219</v>
      </c>
      <c r="O185" s="881" t="s">
        <v>236</v>
      </c>
      <c r="P185" s="882"/>
      <c r="Q185" s="883"/>
      <c r="R185" s="593" t="s">
        <v>649</v>
      </c>
      <c r="S185" s="1115"/>
      <c r="T185" s="1115"/>
      <c r="U185" s="1115"/>
      <c r="V185" s="1115"/>
      <c r="W185" s="1115"/>
      <c r="X185" s="1115"/>
      <c r="Y185" s="1115"/>
      <c r="Z185" s="1115"/>
      <c r="AA185" s="1115"/>
      <c r="AB185" s="1115"/>
      <c r="AC185" s="1115"/>
      <c r="AD185" s="1115"/>
      <c r="AE185" s="1115"/>
      <c r="AF185" s="1115"/>
      <c r="AG185" s="1115"/>
      <c r="AH185" s="1115"/>
      <c r="AI185" s="1115"/>
      <c r="AJ185" s="1115"/>
      <c r="AK185" s="1115"/>
      <c r="AL185" s="1115"/>
      <c r="AM185" s="1115"/>
      <c r="AN185" s="1115"/>
      <c r="AO185" s="1115"/>
      <c r="AP185" s="1115"/>
      <c r="AQ185" s="1115"/>
      <c r="AR185" s="1115"/>
      <c r="AS185" s="1115"/>
      <c r="AT185" s="1115"/>
      <c r="AU185" s="1115"/>
      <c r="AV185" s="1115"/>
      <c r="AW185" s="1115"/>
      <c r="AX185" s="1115"/>
      <c r="AY185" s="1115"/>
      <c r="AZ185" s="1115"/>
      <c r="BA185" s="1115"/>
      <c r="BB185" s="1115"/>
      <c r="BC185" s="1115"/>
      <c r="BD185" s="1115"/>
      <c r="BE185" s="1115"/>
      <c r="BF185" s="1115"/>
      <c r="BG185" s="1115"/>
      <c r="BH185" s="1115"/>
      <c r="BI185" s="1115"/>
      <c r="BJ185" s="1115"/>
      <c r="BK185" s="1115"/>
      <c r="BL185" s="1115"/>
      <c r="BM185" s="1115"/>
      <c r="BN185" s="1115"/>
      <c r="BO185" s="1115"/>
      <c r="BP185" s="1115"/>
      <c r="BQ185" s="1115"/>
      <c r="BR185" s="1115"/>
      <c r="BS185" s="1115"/>
      <c r="BT185" s="1115"/>
      <c r="BU185" s="1115"/>
      <c r="BV185" s="1115"/>
      <c r="BW185" s="1115"/>
      <c r="BX185" s="1115"/>
      <c r="BY185" s="1115"/>
      <c r="BZ185" s="1115"/>
      <c r="CA185" s="1115"/>
      <c r="CB185" s="1115"/>
      <c r="CC185" s="1115"/>
      <c r="CD185" s="1115"/>
      <c r="CE185" s="1115"/>
      <c r="CF185" s="1115"/>
      <c r="CG185" s="1115"/>
      <c r="CH185" s="1115"/>
      <c r="CI185" s="1115"/>
      <c r="CJ185" s="1115"/>
      <c r="CK185" s="1115"/>
      <c r="CL185" s="1115"/>
      <c r="CM185" s="1115"/>
      <c r="CN185" s="1115"/>
      <c r="CO185" s="1115"/>
      <c r="CP185" s="1115"/>
      <c r="CQ185" s="1115"/>
      <c r="CR185" s="1115"/>
      <c r="CS185" s="1115"/>
      <c r="CT185" s="1115"/>
      <c r="CU185" s="1115"/>
      <c r="CV185" s="1115"/>
      <c r="CW185" s="1115"/>
      <c r="CX185" s="1115"/>
      <c r="CY185" s="1115"/>
      <c r="CZ185" s="1115"/>
      <c r="DA185" s="1115"/>
      <c r="DB185" s="1115"/>
      <c r="DC185" s="1115"/>
      <c r="DD185" s="1115"/>
      <c r="DE185" s="1115"/>
      <c r="DF185" s="1115"/>
      <c r="DG185" s="1115"/>
      <c r="DH185" s="1115"/>
      <c r="DI185" s="1115"/>
      <c r="DJ185" s="1115"/>
      <c r="DK185" s="1115"/>
      <c r="DL185" s="1115"/>
      <c r="DM185" s="1115"/>
      <c r="DN185" s="1115"/>
      <c r="DO185" s="1115"/>
      <c r="DP185" s="1115"/>
      <c r="DQ185" s="1115"/>
      <c r="DR185" s="1115"/>
      <c r="DS185" s="1115"/>
      <c r="DT185" s="1115"/>
      <c r="DU185" s="1115"/>
      <c r="DV185" s="1115"/>
      <c r="DW185" s="1115"/>
      <c r="DX185" s="1115"/>
      <c r="DY185" s="1115"/>
      <c r="DZ185" s="1115"/>
      <c r="EA185" s="1115"/>
      <c r="EB185" s="1115"/>
      <c r="EC185" s="1115"/>
      <c r="ED185" s="1115"/>
      <c r="EE185" s="1115"/>
      <c r="EF185" s="1115"/>
    </row>
    <row r="186" spans="1:136" s="257" customFormat="1" ht="42" customHeight="1" x14ac:dyDescent="0.2">
      <c r="A186" s="358">
        <f t="shared" si="34"/>
        <v>7300</v>
      </c>
      <c r="B186" s="1107" t="s">
        <v>92</v>
      </c>
      <c r="C186" s="359" t="s">
        <v>378</v>
      </c>
      <c r="D186" s="1108" t="s">
        <v>650</v>
      </c>
      <c r="E186" s="264">
        <f t="shared" si="33"/>
        <v>1962</v>
      </c>
      <c r="F186" s="360">
        <v>1789</v>
      </c>
      <c r="G186" s="454">
        <v>113</v>
      </c>
      <c r="H186" s="361">
        <v>60</v>
      </c>
      <c r="I186" s="455">
        <v>1947</v>
      </c>
      <c r="J186" s="1051">
        <v>2200</v>
      </c>
      <c r="K186" s="299">
        <v>1680</v>
      </c>
      <c r="L186" s="456">
        <v>1646</v>
      </c>
      <c r="M186" s="786">
        <f t="shared" si="32"/>
        <v>97.976190476190467</v>
      </c>
      <c r="N186" s="810" t="s">
        <v>651</v>
      </c>
      <c r="O186" s="364" t="s">
        <v>330</v>
      </c>
      <c r="P186" s="457" t="s">
        <v>652</v>
      </c>
      <c r="Q186" s="366"/>
      <c r="R186" s="271" t="s">
        <v>653</v>
      </c>
      <c r="S186" s="259"/>
      <c r="T186" s="259"/>
      <c r="U186" s="259"/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  <c r="AI186" s="259"/>
      <c r="AJ186" s="259"/>
      <c r="AK186" s="259"/>
      <c r="AL186" s="259"/>
      <c r="AM186" s="259"/>
      <c r="AN186" s="259"/>
      <c r="AO186" s="259"/>
      <c r="AP186" s="259"/>
      <c r="AQ186" s="259"/>
      <c r="AR186" s="259"/>
      <c r="AS186" s="259"/>
      <c r="AT186" s="259"/>
      <c r="AU186" s="259"/>
      <c r="AV186" s="259"/>
      <c r="AW186" s="259"/>
      <c r="AX186" s="259"/>
      <c r="AY186" s="259"/>
      <c r="AZ186" s="259"/>
      <c r="BA186" s="259"/>
      <c r="BB186" s="259"/>
      <c r="BC186" s="259"/>
      <c r="BD186" s="259"/>
      <c r="BE186" s="259"/>
      <c r="BF186" s="259"/>
      <c r="BG186" s="259"/>
      <c r="BH186" s="259"/>
      <c r="BI186" s="259"/>
      <c r="BJ186" s="259"/>
      <c r="BK186" s="259"/>
      <c r="BL186" s="259"/>
      <c r="BM186" s="259"/>
      <c r="BN186" s="259"/>
      <c r="BO186" s="259"/>
      <c r="BP186" s="259"/>
      <c r="BQ186" s="259"/>
      <c r="BR186" s="259"/>
      <c r="BS186" s="259"/>
      <c r="BT186" s="259"/>
      <c r="BU186" s="259"/>
      <c r="BV186" s="259"/>
      <c r="BW186" s="259"/>
      <c r="BX186" s="259"/>
      <c r="BY186" s="259"/>
      <c r="BZ186" s="259"/>
      <c r="CA186" s="259"/>
      <c r="CB186" s="259"/>
      <c r="CC186" s="259"/>
      <c r="CD186" s="259"/>
      <c r="CE186" s="259"/>
      <c r="CF186" s="259"/>
      <c r="CG186" s="259"/>
      <c r="CH186" s="259"/>
      <c r="CI186" s="259"/>
      <c r="CJ186" s="259"/>
      <c r="CK186" s="259"/>
      <c r="CL186" s="259"/>
      <c r="CM186" s="259"/>
      <c r="CN186" s="259"/>
      <c r="CO186" s="259"/>
      <c r="CP186" s="259"/>
      <c r="CQ186" s="259"/>
      <c r="CR186" s="259"/>
      <c r="CS186" s="259"/>
      <c r="CT186" s="259"/>
      <c r="CU186" s="259"/>
      <c r="CV186" s="259"/>
      <c r="CW186" s="259"/>
      <c r="CX186" s="259"/>
      <c r="CY186" s="259"/>
      <c r="CZ186" s="259"/>
      <c r="DA186" s="259"/>
      <c r="DB186" s="259"/>
      <c r="DC186" s="259"/>
      <c r="DD186" s="259"/>
      <c r="DE186" s="259"/>
      <c r="DF186" s="259"/>
      <c r="DG186" s="259"/>
      <c r="DH186" s="259"/>
      <c r="DI186" s="259"/>
      <c r="DJ186" s="259"/>
      <c r="DK186" s="259"/>
      <c r="DL186" s="259"/>
      <c r="DM186" s="259"/>
      <c r="DN186" s="259"/>
      <c r="DO186" s="259"/>
      <c r="DP186" s="259"/>
      <c r="DQ186" s="259"/>
      <c r="DR186" s="259"/>
      <c r="DS186" s="259"/>
      <c r="DT186" s="259"/>
      <c r="DU186" s="259"/>
      <c r="DV186" s="259"/>
      <c r="DW186" s="259"/>
      <c r="DX186" s="259"/>
      <c r="DY186" s="259"/>
      <c r="DZ186" s="259"/>
      <c r="EA186" s="259"/>
      <c r="EB186" s="259"/>
      <c r="EC186" s="259"/>
      <c r="ED186" s="259"/>
      <c r="EE186" s="259"/>
      <c r="EF186" s="259"/>
    </row>
    <row r="187" spans="1:136" s="276" customFormat="1" ht="52.5" customHeight="1" x14ac:dyDescent="0.2">
      <c r="A187" s="410">
        <f t="shared" si="34"/>
        <v>7301</v>
      </c>
      <c r="B187" s="452" t="s">
        <v>100</v>
      </c>
      <c r="C187" s="453" t="s">
        <v>378</v>
      </c>
      <c r="D187" s="935" t="s">
        <v>654</v>
      </c>
      <c r="E187" s="249">
        <f t="shared" si="33"/>
        <v>1488</v>
      </c>
      <c r="F187" s="467">
        <v>1152</v>
      </c>
      <c r="G187" s="468">
        <v>282</v>
      </c>
      <c r="H187" s="469">
        <v>54</v>
      </c>
      <c r="I187" s="470">
        <v>1478</v>
      </c>
      <c r="J187" s="1052">
        <v>1600</v>
      </c>
      <c r="K187" s="745">
        <v>50</v>
      </c>
      <c r="L187" s="398">
        <v>12</v>
      </c>
      <c r="M187" s="733">
        <f t="shared" si="32"/>
        <v>24</v>
      </c>
      <c r="N187" s="811"/>
      <c r="O187" s="729" t="s">
        <v>344</v>
      </c>
      <c r="P187" s="472"/>
      <c r="Q187" s="473"/>
      <c r="R187" s="294" t="s">
        <v>655</v>
      </c>
      <c r="S187" s="277"/>
      <c r="T187" s="277"/>
      <c r="U187" s="277"/>
      <c r="V187" s="277"/>
      <c r="W187" s="277"/>
      <c r="X187" s="277"/>
      <c r="Y187" s="277"/>
      <c r="Z187" s="277"/>
      <c r="AA187" s="277"/>
      <c r="AB187" s="277"/>
      <c r="AC187" s="277"/>
      <c r="AD187" s="277"/>
      <c r="AE187" s="277"/>
      <c r="AF187" s="277"/>
      <c r="AG187" s="277"/>
      <c r="AH187" s="277"/>
      <c r="AI187" s="277"/>
      <c r="AJ187" s="277"/>
      <c r="AK187" s="277"/>
      <c r="AL187" s="277"/>
      <c r="AM187" s="277"/>
      <c r="AN187" s="277"/>
      <c r="AO187" s="277"/>
      <c r="AP187" s="277"/>
      <c r="AQ187" s="277"/>
      <c r="AR187" s="277"/>
      <c r="AS187" s="277"/>
      <c r="AT187" s="277"/>
      <c r="AU187" s="277"/>
      <c r="AV187" s="277"/>
      <c r="AW187" s="277"/>
      <c r="AX187" s="277"/>
      <c r="AY187" s="277"/>
      <c r="AZ187" s="277"/>
      <c r="BA187" s="277"/>
      <c r="BB187" s="277"/>
      <c r="BC187" s="277"/>
      <c r="BD187" s="277"/>
      <c r="BE187" s="277"/>
      <c r="BF187" s="277"/>
      <c r="BG187" s="277"/>
      <c r="BH187" s="277"/>
      <c r="BI187" s="277"/>
      <c r="BJ187" s="277"/>
      <c r="BK187" s="277"/>
      <c r="BL187" s="277"/>
      <c r="BM187" s="277"/>
      <c r="BN187" s="277"/>
      <c r="BO187" s="277"/>
      <c r="BP187" s="277"/>
      <c r="BQ187" s="277"/>
      <c r="BR187" s="277"/>
      <c r="BS187" s="277"/>
      <c r="BT187" s="277"/>
      <c r="BU187" s="277"/>
      <c r="BV187" s="277"/>
      <c r="BW187" s="277"/>
      <c r="BX187" s="277"/>
      <c r="BY187" s="277"/>
      <c r="BZ187" s="277"/>
      <c r="CA187" s="277"/>
      <c r="CB187" s="277"/>
      <c r="CC187" s="277"/>
      <c r="CD187" s="277"/>
      <c r="CE187" s="277"/>
      <c r="CF187" s="277"/>
      <c r="CG187" s="277"/>
      <c r="CH187" s="277"/>
      <c r="CI187" s="277"/>
      <c r="CJ187" s="277"/>
      <c r="CK187" s="277"/>
      <c r="CL187" s="277"/>
      <c r="CM187" s="277"/>
      <c r="CN187" s="277"/>
      <c r="CO187" s="277"/>
      <c r="CP187" s="277"/>
      <c r="CQ187" s="277"/>
      <c r="CR187" s="277"/>
      <c r="CS187" s="277"/>
      <c r="CT187" s="277"/>
      <c r="CU187" s="277"/>
      <c r="CV187" s="277"/>
      <c r="CW187" s="277"/>
      <c r="CX187" s="277"/>
      <c r="CY187" s="277"/>
      <c r="CZ187" s="277"/>
      <c r="DA187" s="277"/>
      <c r="DB187" s="277"/>
      <c r="DC187" s="277"/>
      <c r="DD187" s="277"/>
      <c r="DE187" s="277"/>
      <c r="DF187" s="277"/>
      <c r="DG187" s="277"/>
      <c r="DH187" s="277"/>
      <c r="DI187" s="277"/>
      <c r="DJ187" s="277"/>
      <c r="DK187" s="277"/>
      <c r="DL187" s="277"/>
      <c r="DM187" s="277"/>
      <c r="DN187" s="277"/>
      <c r="DO187" s="277"/>
      <c r="DP187" s="277"/>
      <c r="DQ187" s="277"/>
      <c r="DR187" s="277"/>
      <c r="DS187" s="277"/>
      <c r="DT187" s="277"/>
      <c r="DU187" s="277"/>
      <c r="DV187" s="277"/>
      <c r="DW187" s="277"/>
      <c r="DX187" s="277"/>
      <c r="DY187" s="277"/>
      <c r="DZ187" s="277"/>
      <c r="EA187" s="277"/>
      <c r="EB187" s="277"/>
      <c r="EC187" s="277"/>
      <c r="ED187" s="277"/>
      <c r="EE187" s="277"/>
      <c r="EF187" s="277"/>
    </row>
    <row r="188" spans="1:136" s="206" customFormat="1" ht="63" customHeight="1" x14ac:dyDescent="0.2">
      <c r="A188" s="200">
        <v>7302</v>
      </c>
      <c r="B188" s="201" t="s">
        <v>107</v>
      </c>
      <c r="C188" s="346" t="s">
        <v>369</v>
      </c>
      <c r="D188" s="936" t="s">
        <v>656</v>
      </c>
      <c r="E188" s="208">
        <f t="shared" si="33"/>
        <v>34656</v>
      </c>
      <c r="F188" s="430">
        <v>32136</v>
      </c>
      <c r="G188" s="335">
        <v>1721</v>
      </c>
      <c r="H188" s="431">
        <v>799</v>
      </c>
      <c r="I188" s="448">
        <v>2520</v>
      </c>
      <c r="J188" s="1050">
        <v>5000</v>
      </c>
      <c r="K188" s="233">
        <v>3370</v>
      </c>
      <c r="L188" s="205">
        <v>0</v>
      </c>
      <c r="M188" s="784">
        <f t="shared" si="32"/>
        <v>0</v>
      </c>
      <c r="N188" s="458" t="s">
        <v>624</v>
      </c>
      <c r="O188" s="459" t="s">
        <v>657</v>
      </c>
      <c r="P188" s="459" t="s">
        <v>147</v>
      </c>
      <c r="Q188" s="460" t="s">
        <v>133</v>
      </c>
      <c r="R188" s="297" t="s">
        <v>658</v>
      </c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8"/>
      <c r="AT188" s="228"/>
      <c r="AU188" s="228"/>
      <c r="AV188" s="228"/>
      <c r="AW188" s="228"/>
      <c r="AX188" s="228"/>
      <c r="AY188" s="228"/>
      <c r="AZ188" s="228"/>
      <c r="BA188" s="228"/>
      <c r="BB188" s="228"/>
      <c r="BC188" s="228"/>
      <c r="BD188" s="228"/>
      <c r="BE188" s="228"/>
      <c r="BF188" s="228"/>
      <c r="BG188" s="228"/>
      <c r="BH188" s="228"/>
      <c r="BI188" s="228"/>
      <c r="BJ188" s="228"/>
      <c r="BK188" s="228"/>
      <c r="BL188" s="228"/>
      <c r="BM188" s="228"/>
      <c r="BN188" s="228"/>
      <c r="BO188" s="228"/>
      <c r="BP188" s="228"/>
      <c r="BQ188" s="228"/>
      <c r="BR188" s="228"/>
      <c r="BS188" s="228"/>
      <c r="BT188" s="228"/>
      <c r="BU188" s="228"/>
      <c r="BV188" s="228"/>
      <c r="BW188" s="228"/>
      <c r="BX188" s="228"/>
      <c r="BY188" s="228"/>
      <c r="BZ188" s="228"/>
      <c r="CA188" s="228"/>
      <c r="CB188" s="228"/>
      <c r="CC188" s="228"/>
      <c r="CD188" s="228"/>
      <c r="CE188" s="228"/>
      <c r="CF188" s="228"/>
      <c r="CG188" s="228"/>
      <c r="CH188" s="228"/>
      <c r="CI188" s="228"/>
      <c r="CJ188" s="228"/>
      <c r="CK188" s="228"/>
      <c r="CL188" s="228"/>
      <c r="CM188" s="228"/>
      <c r="CN188" s="228"/>
      <c r="CO188" s="228"/>
      <c r="CP188" s="228"/>
      <c r="CQ188" s="228"/>
      <c r="CR188" s="228"/>
      <c r="CS188" s="228"/>
      <c r="CT188" s="228"/>
      <c r="CU188" s="228"/>
      <c r="CV188" s="228"/>
      <c r="CW188" s="228"/>
      <c r="CX188" s="228"/>
      <c r="CY188" s="228"/>
      <c r="CZ188" s="228"/>
      <c r="DA188" s="228"/>
      <c r="DB188" s="228"/>
      <c r="DC188" s="228"/>
      <c r="DD188" s="228"/>
      <c r="DE188" s="228"/>
      <c r="DF188" s="228"/>
      <c r="DG188" s="228"/>
      <c r="DH188" s="228"/>
      <c r="DI188" s="228"/>
      <c r="DJ188" s="228"/>
      <c r="DK188" s="228"/>
      <c r="DL188" s="228"/>
      <c r="DM188" s="228"/>
      <c r="DN188" s="228"/>
      <c r="DO188" s="228"/>
      <c r="DP188" s="228"/>
      <c r="DQ188" s="228"/>
      <c r="DR188" s="228"/>
      <c r="DS188" s="228"/>
      <c r="DT188" s="228"/>
      <c r="DU188" s="228"/>
      <c r="DV188" s="228"/>
      <c r="DW188" s="228"/>
      <c r="DX188" s="228"/>
      <c r="DY188" s="228"/>
      <c r="DZ188" s="228"/>
      <c r="EA188" s="228"/>
      <c r="EB188" s="228"/>
      <c r="EC188" s="228"/>
      <c r="ED188" s="228"/>
      <c r="EE188" s="228"/>
      <c r="EF188" s="228"/>
    </row>
    <row r="189" spans="1:136" s="206" customFormat="1" ht="18" customHeight="1" x14ac:dyDescent="0.2">
      <c r="A189" s="200">
        <f t="shared" ref="A189:A194" si="35">A188+1</f>
        <v>7303</v>
      </c>
      <c r="B189" s="201" t="s">
        <v>107</v>
      </c>
      <c r="C189" s="346" t="s">
        <v>369</v>
      </c>
      <c r="D189" s="447" t="s">
        <v>659</v>
      </c>
      <c r="E189" s="186">
        <f t="shared" si="33"/>
        <v>9658</v>
      </c>
      <c r="F189" s="347">
        <v>8765</v>
      </c>
      <c r="G189" s="335">
        <v>742</v>
      </c>
      <c r="H189" s="348">
        <v>151</v>
      </c>
      <c r="I189" s="448">
        <v>893</v>
      </c>
      <c r="J189" s="1050">
        <v>2000</v>
      </c>
      <c r="K189" s="233">
        <v>0</v>
      </c>
      <c r="L189" s="205">
        <v>0</v>
      </c>
      <c r="M189" s="787" t="s">
        <v>17</v>
      </c>
      <c r="N189" s="461" t="s">
        <v>181</v>
      </c>
      <c r="O189" s="450" t="s">
        <v>660</v>
      </c>
      <c r="P189" s="450" t="s">
        <v>372</v>
      </c>
      <c r="Q189" s="353" t="s">
        <v>372</v>
      </c>
      <c r="R189" s="354" t="s">
        <v>661</v>
      </c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8"/>
      <c r="AT189" s="228"/>
      <c r="AU189" s="228"/>
      <c r="AV189" s="228"/>
      <c r="AW189" s="228"/>
      <c r="AX189" s="228"/>
      <c r="AY189" s="228"/>
      <c r="AZ189" s="228"/>
      <c r="BA189" s="228"/>
      <c r="BB189" s="228"/>
      <c r="BC189" s="228"/>
      <c r="BD189" s="228"/>
      <c r="BE189" s="228"/>
      <c r="BF189" s="228"/>
      <c r="BG189" s="228"/>
      <c r="BH189" s="228"/>
      <c r="BI189" s="228"/>
      <c r="BJ189" s="228"/>
      <c r="BK189" s="228"/>
      <c r="BL189" s="228"/>
      <c r="BM189" s="228"/>
      <c r="BN189" s="228"/>
      <c r="BO189" s="228"/>
      <c r="BP189" s="228"/>
      <c r="BQ189" s="228"/>
      <c r="BR189" s="228"/>
      <c r="BS189" s="228"/>
      <c r="BT189" s="228"/>
      <c r="BU189" s="228"/>
      <c r="BV189" s="228"/>
      <c r="BW189" s="228"/>
      <c r="BX189" s="228"/>
      <c r="BY189" s="228"/>
      <c r="BZ189" s="228"/>
      <c r="CA189" s="228"/>
      <c r="CB189" s="228"/>
      <c r="CC189" s="228"/>
      <c r="CD189" s="228"/>
      <c r="CE189" s="228"/>
      <c r="CF189" s="228"/>
      <c r="CG189" s="228"/>
      <c r="CH189" s="228"/>
      <c r="CI189" s="228"/>
      <c r="CJ189" s="228"/>
      <c r="CK189" s="228"/>
      <c r="CL189" s="228"/>
      <c r="CM189" s="228"/>
      <c r="CN189" s="228"/>
      <c r="CO189" s="228"/>
      <c r="CP189" s="228"/>
      <c r="CQ189" s="228"/>
      <c r="CR189" s="228"/>
      <c r="CS189" s="228"/>
      <c r="CT189" s="228"/>
      <c r="CU189" s="228"/>
      <c r="CV189" s="228"/>
      <c r="CW189" s="228"/>
      <c r="CX189" s="228"/>
      <c r="CY189" s="228"/>
      <c r="CZ189" s="228"/>
      <c r="DA189" s="228"/>
      <c r="DB189" s="228"/>
      <c r="DC189" s="228"/>
      <c r="DD189" s="228"/>
      <c r="DE189" s="228"/>
      <c r="DF189" s="228"/>
      <c r="DG189" s="228"/>
      <c r="DH189" s="228"/>
      <c r="DI189" s="228"/>
      <c r="DJ189" s="228"/>
      <c r="DK189" s="228"/>
      <c r="DL189" s="228"/>
      <c r="DM189" s="228"/>
      <c r="DN189" s="228"/>
      <c r="DO189" s="228"/>
      <c r="DP189" s="228"/>
      <c r="DQ189" s="228"/>
      <c r="DR189" s="228"/>
      <c r="DS189" s="228"/>
      <c r="DT189" s="228"/>
      <c r="DU189" s="228"/>
      <c r="DV189" s="228"/>
      <c r="DW189" s="228"/>
      <c r="DX189" s="228"/>
      <c r="DY189" s="228"/>
      <c r="DZ189" s="228"/>
      <c r="EA189" s="228"/>
      <c r="EB189" s="228"/>
      <c r="EC189" s="228"/>
      <c r="ED189" s="228"/>
      <c r="EE189" s="228"/>
      <c r="EF189" s="228"/>
    </row>
    <row r="190" spans="1:136" s="462" customFormat="1" ht="27.75" customHeight="1" x14ac:dyDescent="0.2">
      <c r="A190" s="410">
        <f t="shared" si="35"/>
        <v>7304</v>
      </c>
      <c r="B190" s="291" t="s">
        <v>422</v>
      </c>
      <c r="C190" s="728" t="s">
        <v>369</v>
      </c>
      <c r="D190" s="934" t="s">
        <v>662</v>
      </c>
      <c r="E190" s="415">
        <f t="shared" si="33"/>
        <v>4613</v>
      </c>
      <c r="F190" s="887">
        <v>3888</v>
      </c>
      <c r="G190" s="926">
        <v>569</v>
      </c>
      <c r="H190" s="469">
        <v>156</v>
      </c>
      <c r="I190" s="470">
        <v>4613</v>
      </c>
      <c r="J190" s="1062">
        <v>4200</v>
      </c>
      <c r="K190" s="888">
        <v>3900</v>
      </c>
      <c r="L190" s="398">
        <v>3888</v>
      </c>
      <c r="M190" s="733">
        <f t="shared" ref="M190:M191" si="36">(L190/K190)*100</f>
        <v>99.692307692307693</v>
      </c>
      <c r="N190" s="929" t="s">
        <v>316</v>
      </c>
      <c r="O190" s="472" t="s">
        <v>522</v>
      </c>
      <c r="P190" s="472" t="s">
        <v>609</v>
      </c>
      <c r="Q190" s="473" t="s">
        <v>232</v>
      </c>
      <c r="R190" s="877" t="s">
        <v>663</v>
      </c>
      <c r="S190" s="258"/>
      <c r="T190" s="258"/>
      <c r="U190" s="258"/>
      <c r="V190" s="258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  <c r="AG190" s="258"/>
      <c r="AH190" s="258"/>
      <c r="AI190" s="258"/>
      <c r="AJ190" s="258"/>
      <c r="AK190" s="258"/>
      <c r="AL190" s="258"/>
      <c r="AM190" s="258"/>
      <c r="AN190" s="258"/>
      <c r="AO190" s="258"/>
      <c r="AP190" s="258"/>
      <c r="AQ190" s="258"/>
      <c r="AR190" s="258"/>
      <c r="AS190" s="258"/>
      <c r="AT190" s="258"/>
      <c r="AU190" s="258"/>
      <c r="AV190" s="258"/>
      <c r="AW190" s="258"/>
      <c r="AX190" s="258"/>
      <c r="AY190" s="258"/>
      <c r="AZ190" s="258"/>
      <c r="BA190" s="258"/>
      <c r="BB190" s="258"/>
      <c r="BC190" s="258"/>
      <c r="BD190" s="258"/>
      <c r="BE190" s="258"/>
      <c r="BF190" s="258"/>
      <c r="BG190" s="258"/>
      <c r="BH190" s="258"/>
      <c r="BI190" s="258"/>
      <c r="BJ190" s="258"/>
      <c r="BK190" s="258"/>
      <c r="BL190" s="258"/>
      <c r="BM190" s="258"/>
      <c r="BN190" s="258"/>
      <c r="BO190" s="258"/>
      <c r="BP190" s="258"/>
      <c r="BQ190" s="258"/>
      <c r="BR190" s="258"/>
      <c r="BS190" s="258"/>
      <c r="BT190" s="258"/>
      <c r="BU190" s="258"/>
      <c r="BV190" s="258"/>
      <c r="BW190" s="258"/>
      <c r="BX190" s="258"/>
      <c r="BY190" s="258"/>
      <c r="BZ190" s="258"/>
      <c r="CA190" s="258"/>
      <c r="CB190" s="258"/>
      <c r="CC190" s="258"/>
      <c r="CD190" s="258"/>
      <c r="CE190" s="258"/>
      <c r="CF190" s="258"/>
      <c r="CG190" s="258"/>
      <c r="CH190" s="258"/>
      <c r="CI190" s="258"/>
      <c r="CJ190" s="258"/>
      <c r="CK190" s="258"/>
      <c r="CL190" s="258"/>
      <c r="CM190" s="258"/>
      <c r="CN190" s="258"/>
      <c r="CO190" s="258"/>
      <c r="CP190" s="258"/>
      <c r="CQ190" s="258"/>
      <c r="CR190" s="258"/>
      <c r="CS190" s="258"/>
      <c r="CT190" s="258"/>
      <c r="CU190" s="258"/>
      <c r="CV190" s="258"/>
      <c r="CW190" s="258"/>
      <c r="CX190" s="258"/>
      <c r="CY190" s="258"/>
      <c r="CZ190" s="258"/>
      <c r="DA190" s="258"/>
      <c r="DB190" s="258"/>
      <c r="DC190" s="258"/>
      <c r="DD190" s="258"/>
      <c r="DE190" s="258"/>
      <c r="DF190" s="258"/>
      <c r="DG190" s="258"/>
      <c r="DH190" s="258"/>
      <c r="DI190" s="258"/>
      <c r="DJ190" s="258"/>
      <c r="DK190" s="258"/>
      <c r="DL190" s="258"/>
      <c r="DM190" s="258"/>
      <c r="DN190" s="258"/>
      <c r="DO190" s="258"/>
      <c r="DP190" s="258"/>
      <c r="DQ190" s="258"/>
      <c r="DR190" s="258"/>
      <c r="DS190" s="258"/>
      <c r="DT190" s="258"/>
      <c r="DU190" s="258"/>
      <c r="DV190" s="258"/>
      <c r="DW190" s="258"/>
      <c r="DX190" s="258"/>
      <c r="DY190" s="258"/>
      <c r="DZ190" s="258"/>
      <c r="EA190" s="258"/>
      <c r="EB190" s="258"/>
      <c r="EC190" s="258"/>
      <c r="ED190" s="258"/>
      <c r="EE190" s="258"/>
      <c r="EF190" s="258"/>
    </row>
    <row r="191" spans="1:136" s="462" customFormat="1" ht="27.75" customHeight="1" x14ac:dyDescent="0.2">
      <c r="A191" s="410">
        <f t="shared" si="35"/>
        <v>7305</v>
      </c>
      <c r="B191" s="452" t="s">
        <v>163</v>
      </c>
      <c r="C191" s="728" t="s">
        <v>369</v>
      </c>
      <c r="D191" s="934" t="s">
        <v>664</v>
      </c>
      <c r="E191" s="415">
        <f t="shared" si="33"/>
        <v>229</v>
      </c>
      <c r="F191" s="887">
        <v>172</v>
      </c>
      <c r="G191" s="926">
        <v>54</v>
      </c>
      <c r="H191" s="469">
        <v>3</v>
      </c>
      <c r="I191" s="470">
        <v>229</v>
      </c>
      <c r="J191" s="1062">
        <v>400</v>
      </c>
      <c r="K191" s="888">
        <v>180</v>
      </c>
      <c r="L191" s="398">
        <v>173</v>
      </c>
      <c r="M191" s="733">
        <f t="shared" si="36"/>
        <v>96.111111111111114</v>
      </c>
      <c r="N191" s="929" t="s">
        <v>665</v>
      </c>
      <c r="O191" s="472" t="s">
        <v>666</v>
      </c>
      <c r="P191" s="472" t="s">
        <v>302</v>
      </c>
      <c r="Q191" s="473" t="s">
        <v>171</v>
      </c>
      <c r="R191" s="937" t="s">
        <v>667</v>
      </c>
      <c r="S191" s="258"/>
      <c r="T191" s="258"/>
      <c r="U191" s="258"/>
      <c r="V191" s="258"/>
      <c r="W191" s="258"/>
      <c r="X191" s="258"/>
      <c r="Y191" s="258"/>
      <c r="Z191" s="258"/>
      <c r="AA191" s="258"/>
      <c r="AB191" s="258"/>
      <c r="AC191" s="258"/>
      <c r="AD191" s="258"/>
      <c r="AE191" s="258"/>
      <c r="AF191" s="258"/>
      <c r="AG191" s="258"/>
      <c r="AH191" s="258"/>
      <c r="AI191" s="258"/>
      <c r="AJ191" s="258"/>
      <c r="AK191" s="258"/>
      <c r="AL191" s="258"/>
      <c r="AM191" s="258"/>
      <c r="AN191" s="258"/>
      <c r="AO191" s="258"/>
      <c r="AP191" s="258"/>
      <c r="AQ191" s="258"/>
      <c r="AR191" s="258"/>
      <c r="AS191" s="258"/>
      <c r="AT191" s="258"/>
      <c r="AU191" s="258"/>
      <c r="AV191" s="258"/>
      <c r="AW191" s="258"/>
      <c r="AX191" s="258"/>
      <c r="AY191" s="258"/>
      <c r="AZ191" s="258"/>
      <c r="BA191" s="258"/>
      <c r="BB191" s="258"/>
      <c r="BC191" s="258"/>
      <c r="BD191" s="258"/>
      <c r="BE191" s="258"/>
      <c r="BF191" s="258"/>
      <c r="BG191" s="258"/>
      <c r="BH191" s="258"/>
      <c r="BI191" s="258"/>
      <c r="BJ191" s="258"/>
      <c r="BK191" s="258"/>
      <c r="BL191" s="258"/>
      <c r="BM191" s="258"/>
      <c r="BN191" s="258"/>
      <c r="BO191" s="258"/>
      <c r="BP191" s="258"/>
      <c r="BQ191" s="258"/>
      <c r="BR191" s="258"/>
      <c r="BS191" s="258"/>
      <c r="BT191" s="258"/>
      <c r="BU191" s="258"/>
      <c r="BV191" s="258"/>
      <c r="BW191" s="258"/>
      <c r="BX191" s="258"/>
      <c r="BY191" s="258"/>
      <c r="BZ191" s="258"/>
      <c r="CA191" s="258"/>
      <c r="CB191" s="258"/>
      <c r="CC191" s="258"/>
      <c r="CD191" s="258"/>
      <c r="CE191" s="258"/>
      <c r="CF191" s="258"/>
      <c r="CG191" s="258"/>
      <c r="CH191" s="258"/>
      <c r="CI191" s="258"/>
      <c r="CJ191" s="258"/>
      <c r="CK191" s="258"/>
      <c r="CL191" s="258"/>
      <c r="CM191" s="258"/>
      <c r="CN191" s="258"/>
      <c r="CO191" s="258"/>
      <c r="CP191" s="258"/>
      <c r="CQ191" s="258"/>
      <c r="CR191" s="258"/>
      <c r="CS191" s="258"/>
      <c r="CT191" s="258"/>
      <c r="CU191" s="258"/>
      <c r="CV191" s="258"/>
      <c r="CW191" s="258"/>
      <c r="CX191" s="258"/>
      <c r="CY191" s="258"/>
      <c r="CZ191" s="258"/>
      <c r="DA191" s="258"/>
      <c r="DB191" s="258"/>
      <c r="DC191" s="258"/>
      <c r="DD191" s="258"/>
      <c r="DE191" s="258"/>
      <c r="DF191" s="258"/>
      <c r="DG191" s="258"/>
      <c r="DH191" s="258"/>
      <c r="DI191" s="258"/>
      <c r="DJ191" s="258"/>
      <c r="DK191" s="258"/>
      <c r="DL191" s="258"/>
      <c r="DM191" s="258"/>
      <c r="DN191" s="258"/>
      <c r="DO191" s="258"/>
      <c r="DP191" s="258"/>
      <c r="DQ191" s="258"/>
      <c r="DR191" s="258"/>
      <c r="DS191" s="258"/>
      <c r="DT191" s="258"/>
      <c r="DU191" s="258"/>
      <c r="DV191" s="258"/>
      <c r="DW191" s="258"/>
      <c r="DX191" s="258"/>
      <c r="DY191" s="258"/>
      <c r="DZ191" s="258"/>
      <c r="EA191" s="258"/>
      <c r="EB191" s="258"/>
      <c r="EC191" s="258"/>
      <c r="ED191" s="258"/>
      <c r="EE191" s="258"/>
      <c r="EF191" s="258"/>
    </row>
    <row r="192" spans="1:136" s="462" customFormat="1" ht="17.25" customHeight="1" x14ac:dyDescent="0.2">
      <c r="A192" s="410">
        <f t="shared" si="35"/>
        <v>7306</v>
      </c>
      <c r="B192" s="452" t="s">
        <v>111</v>
      </c>
      <c r="C192" s="728" t="s">
        <v>369</v>
      </c>
      <c r="D192" s="934" t="s">
        <v>668</v>
      </c>
      <c r="E192" s="415">
        <f t="shared" si="33"/>
        <v>4074</v>
      </c>
      <c r="F192" s="887">
        <v>3567</v>
      </c>
      <c r="G192" s="926">
        <v>443</v>
      </c>
      <c r="H192" s="469">
        <v>64</v>
      </c>
      <c r="I192" s="470">
        <v>4074</v>
      </c>
      <c r="J192" s="1062">
        <v>1000</v>
      </c>
      <c r="K192" s="888">
        <v>0</v>
      </c>
      <c r="L192" s="398">
        <v>0</v>
      </c>
      <c r="M192" s="732" t="s">
        <v>17</v>
      </c>
      <c r="N192" s="929" t="s">
        <v>371</v>
      </c>
      <c r="O192" s="472" t="s">
        <v>196</v>
      </c>
      <c r="P192" s="472" t="s">
        <v>669</v>
      </c>
      <c r="Q192" s="473" t="s">
        <v>122</v>
      </c>
      <c r="R192" s="673" t="s">
        <v>670</v>
      </c>
      <c r="S192" s="258"/>
      <c r="T192" s="258"/>
      <c r="U192" s="258"/>
      <c r="V192" s="258"/>
      <c r="W192" s="258"/>
      <c r="X192" s="258"/>
      <c r="Y192" s="258"/>
      <c r="Z192" s="258"/>
      <c r="AA192" s="258"/>
      <c r="AB192" s="258"/>
      <c r="AC192" s="258"/>
      <c r="AD192" s="258"/>
      <c r="AE192" s="258"/>
      <c r="AF192" s="258"/>
      <c r="AG192" s="258"/>
      <c r="AH192" s="258"/>
      <c r="AI192" s="258"/>
      <c r="AJ192" s="258"/>
      <c r="AK192" s="258"/>
      <c r="AL192" s="258"/>
      <c r="AM192" s="258"/>
      <c r="AN192" s="258"/>
      <c r="AO192" s="258"/>
      <c r="AP192" s="258"/>
      <c r="AQ192" s="258"/>
      <c r="AR192" s="258"/>
      <c r="AS192" s="258"/>
      <c r="AT192" s="258"/>
      <c r="AU192" s="258"/>
      <c r="AV192" s="258"/>
      <c r="AW192" s="258"/>
      <c r="AX192" s="258"/>
      <c r="AY192" s="258"/>
      <c r="AZ192" s="258"/>
      <c r="BA192" s="258"/>
      <c r="BB192" s="258"/>
      <c r="BC192" s="258"/>
      <c r="BD192" s="258"/>
      <c r="BE192" s="258"/>
      <c r="BF192" s="258"/>
      <c r="BG192" s="258"/>
      <c r="BH192" s="258"/>
      <c r="BI192" s="258"/>
      <c r="BJ192" s="258"/>
      <c r="BK192" s="258"/>
      <c r="BL192" s="258"/>
      <c r="BM192" s="258"/>
      <c r="BN192" s="258"/>
      <c r="BO192" s="258"/>
      <c r="BP192" s="258"/>
      <c r="BQ192" s="258"/>
      <c r="BR192" s="258"/>
      <c r="BS192" s="258"/>
      <c r="BT192" s="258"/>
      <c r="BU192" s="258"/>
      <c r="BV192" s="258"/>
      <c r="BW192" s="258"/>
      <c r="BX192" s="258"/>
      <c r="BY192" s="258"/>
      <c r="BZ192" s="258"/>
      <c r="CA192" s="258"/>
      <c r="CB192" s="258"/>
      <c r="CC192" s="258"/>
      <c r="CD192" s="258"/>
      <c r="CE192" s="258"/>
      <c r="CF192" s="258"/>
      <c r="CG192" s="258"/>
      <c r="CH192" s="258"/>
      <c r="CI192" s="258"/>
      <c r="CJ192" s="258"/>
      <c r="CK192" s="258"/>
      <c r="CL192" s="258"/>
      <c r="CM192" s="258"/>
      <c r="CN192" s="258"/>
      <c r="CO192" s="258"/>
      <c r="CP192" s="258"/>
      <c r="CQ192" s="258"/>
      <c r="CR192" s="258"/>
      <c r="CS192" s="258"/>
      <c r="CT192" s="258"/>
      <c r="CU192" s="258"/>
      <c r="CV192" s="258"/>
      <c r="CW192" s="258"/>
      <c r="CX192" s="258"/>
      <c r="CY192" s="258"/>
      <c r="CZ192" s="258"/>
      <c r="DA192" s="258"/>
      <c r="DB192" s="258"/>
      <c r="DC192" s="258"/>
      <c r="DD192" s="258"/>
      <c r="DE192" s="258"/>
      <c r="DF192" s="258"/>
      <c r="DG192" s="258"/>
      <c r="DH192" s="258"/>
      <c r="DI192" s="258"/>
      <c r="DJ192" s="258"/>
      <c r="DK192" s="258"/>
      <c r="DL192" s="258"/>
      <c r="DM192" s="258"/>
      <c r="DN192" s="258"/>
      <c r="DO192" s="258"/>
      <c r="DP192" s="258"/>
      <c r="DQ192" s="258"/>
      <c r="DR192" s="258"/>
      <c r="DS192" s="258"/>
      <c r="DT192" s="258"/>
      <c r="DU192" s="258"/>
      <c r="DV192" s="258"/>
      <c r="DW192" s="258"/>
      <c r="DX192" s="258"/>
      <c r="DY192" s="258"/>
      <c r="DZ192" s="258"/>
      <c r="EA192" s="258"/>
      <c r="EB192" s="258"/>
      <c r="EC192" s="258"/>
      <c r="ED192" s="258"/>
      <c r="EE192" s="258"/>
      <c r="EF192" s="258"/>
    </row>
    <row r="193" spans="1:136" s="206" customFormat="1" ht="27.75" customHeight="1" x14ac:dyDescent="0.2">
      <c r="A193" s="200">
        <f t="shared" si="35"/>
        <v>7307</v>
      </c>
      <c r="B193" s="224" t="s">
        <v>92</v>
      </c>
      <c r="C193" s="371" t="s">
        <v>369</v>
      </c>
      <c r="D193" s="444" t="s">
        <v>671</v>
      </c>
      <c r="E193" s="186">
        <f t="shared" si="33"/>
        <v>14188</v>
      </c>
      <c r="F193" s="347">
        <v>12732</v>
      </c>
      <c r="G193" s="335">
        <v>1242</v>
      </c>
      <c r="H193" s="348">
        <v>214</v>
      </c>
      <c r="I193" s="448">
        <v>1456</v>
      </c>
      <c r="J193" s="1049">
        <v>1000</v>
      </c>
      <c r="K193" s="219">
        <v>60</v>
      </c>
      <c r="L193" s="205">
        <v>54</v>
      </c>
      <c r="M193" s="784">
        <f t="shared" si="32"/>
        <v>90</v>
      </c>
      <c r="N193" s="461" t="s">
        <v>591</v>
      </c>
      <c r="O193" s="450" t="s">
        <v>330</v>
      </c>
      <c r="P193" s="450" t="s">
        <v>372</v>
      </c>
      <c r="Q193" s="353" t="s">
        <v>372</v>
      </c>
      <c r="R193" s="354" t="s">
        <v>672</v>
      </c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228"/>
      <c r="AN193" s="228"/>
      <c r="AO193" s="228"/>
      <c r="AP193" s="228"/>
      <c r="AQ193" s="228"/>
      <c r="AR193" s="228"/>
      <c r="AS193" s="228"/>
      <c r="AT193" s="228"/>
      <c r="AU193" s="228"/>
      <c r="AV193" s="228"/>
      <c r="AW193" s="228"/>
      <c r="AX193" s="228"/>
      <c r="AY193" s="228"/>
      <c r="AZ193" s="228"/>
      <c r="BA193" s="228"/>
      <c r="BB193" s="228"/>
      <c r="BC193" s="228"/>
      <c r="BD193" s="228"/>
      <c r="BE193" s="228"/>
      <c r="BF193" s="228"/>
      <c r="BG193" s="228"/>
      <c r="BH193" s="228"/>
      <c r="BI193" s="228"/>
      <c r="BJ193" s="228"/>
      <c r="BK193" s="228"/>
      <c r="BL193" s="228"/>
      <c r="BM193" s="228"/>
      <c r="BN193" s="228"/>
      <c r="BO193" s="228"/>
      <c r="BP193" s="228"/>
      <c r="BQ193" s="228"/>
      <c r="BR193" s="228"/>
      <c r="BS193" s="228"/>
      <c r="BT193" s="228"/>
      <c r="BU193" s="228"/>
      <c r="BV193" s="228"/>
      <c r="BW193" s="228"/>
      <c r="BX193" s="228"/>
      <c r="BY193" s="228"/>
      <c r="BZ193" s="228"/>
      <c r="CA193" s="228"/>
      <c r="CB193" s="228"/>
      <c r="CC193" s="228"/>
      <c r="CD193" s="228"/>
      <c r="CE193" s="228"/>
      <c r="CF193" s="228"/>
      <c r="CG193" s="228"/>
      <c r="CH193" s="228"/>
      <c r="CI193" s="228"/>
      <c r="CJ193" s="228"/>
      <c r="CK193" s="228"/>
      <c r="CL193" s="228"/>
      <c r="CM193" s="228"/>
      <c r="CN193" s="228"/>
      <c r="CO193" s="228"/>
      <c r="CP193" s="228"/>
      <c r="CQ193" s="228"/>
      <c r="CR193" s="228"/>
      <c r="CS193" s="228"/>
      <c r="CT193" s="228"/>
      <c r="CU193" s="228"/>
      <c r="CV193" s="228"/>
      <c r="CW193" s="228"/>
      <c r="CX193" s="228"/>
      <c r="CY193" s="228"/>
      <c r="CZ193" s="228"/>
      <c r="DA193" s="228"/>
      <c r="DB193" s="228"/>
      <c r="DC193" s="228"/>
      <c r="DD193" s="228"/>
      <c r="DE193" s="228"/>
      <c r="DF193" s="228"/>
      <c r="DG193" s="228"/>
      <c r="DH193" s="228"/>
      <c r="DI193" s="228"/>
      <c r="DJ193" s="228"/>
      <c r="DK193" s="228"/>
      <c r="DL193" s="228"/>
      <c r="DM193" s="228"/>
      <c r="DN193" s="228"/>
      <c r="DO193" s="228"/>
      <c r="DP193" s="228"/>
      <c r="DQ193" s="228"/>
      <c r="DR193" s="228"/>
      <c r="DS193" s="228"/>
      <c r="DT193" s="228"/>
      <c r="DU193" s="228"/>
      <c r="DV193" s="228"/>
      <c r="DW193" s="228"/>
      <c r="DX193" s="228"/>
      <c r="DY193" s="228"/>
      <c r="DZ193" s="228"/>
      <c r="EA193" s="228"/>
      <c r="EB193" s="228"/>
      <c r="EC193" s="228"/>
      <c r="ED193" s="228"/>
      <c r="EE193" s="228"/>
      <c r="EF193" s="228"/>
    </row>
    <row r="194" spans="1:136" s="197" customFormat="1" ht="18" customHeight="1" x14ac:dyDescent="0.2">
      <c r="A194" s="213">
        <f t="shared" si="35"/>
        <v>7308</v>
      </c>
      <c r="B194" s="451" t="s">
        <v>107</v>
      </c>
      <c r="C194" s="371" t="s">
        <v>369</v>
      </c>
      <c r="D194" s="444" t="s">
        <v>673</v>
      </c>
      <c r="E194" s="186">
        <f t="shared" si="33"/>
        <v>42239</v>
      </c>
      <c r="F194" s="372">
        <v>40201</v>
      </c>
      <c r="G194" s="339">
        <v>1315</v>
      </c>
      <c r="H194" s="373">
        <v>723</v>
      </c>
      <c r="I194" s="445">
        <v>2036</v>
      </c>
      <c r="J194" s="1049">
        <v>1000</v>
      </c>
      <c r="K194" s="219">
        <v>340</v>
      </c>
      <c r="L194" s="209">
        <v>338</v>
      </c>
      <c r="M194" s="442">
        <f t="shared" si="32"/>
        <v>99.411764705882348</v>
      </c>
      <c r="N194" s="463" t="s">
        <v>407</v>
      </c>
      <c r="O194" s="434" t="s">
        <v>608</v>
      </c>
      <c r="P194" s="434" t="s">
        <v>132</v>
      </c>
      <c r="Q194" s="378" t="s">
        <v>147</v>
      </c>
      <c r="R194" s="598" t="s">
        <v>661</v>
      </c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  <c r="AJ194" s="244"/>
      <c r="AK194" s="244"/>
      <c r="AL194" s="244"/>
      <c r="AM194" s="244"/>
      <c r="AN194" s="244"/>
      <c r="AO194" s="244"/>
      <c r="AP194" s="244"/>
      <c r="AQ194" s="244"/>
      <c r="AR194" s="244"/>
      <c r="AS194" s="244"/>
      <c r="AT194" s="244"/>
      <c r="AU194" s="244"/>
      <c r="AV194" s="244"/>
      <c r="AW194" s="244"/>
      <c r="AX194" s="244"/>
      <c r="AY194" s="244"/>
      <c r="AZ194" s="244"/>
      <c r="BA194" s="244"/>
      <c r="BB194" s="244"/>
      <c r="BC194" s="244"/>
      <c r="BD194" s="244"/>
      <c r="BE194" s="244"/>
      <c r="BF194" s="244"/>
      <c r="BG194" s="244"/>
      <c r="BH194" s="244"/>
      <c r="BI194" s="244"/>
      <c r="BJ194" s="244"/>
      <c r="BK194" s="244"/>
      <c r="BL194" s="244"/>
      <c r="BM194" s="244"/>
      <c r="BN194" s="244"/>
      <c r="BO194" s="244"/>
      <c r="BP194" s="244"/>
      <c r="BQ194" s="244"/>
      <c r="BR194" s="244"/>
      <c r="BS194" s="244"/>
      <c r="BT194" s="244"/>
      <c r="BU194" s="244"/>
      <c r="BV194" s="244"/>
      <c r="BW194" s="244"/>
      <c r="BX194" s="244"/>
      <c r="BY194" s="244"/>
      <c r="BZ194" s="244"/>
      <c r="CA194" s="244"/>
      <c r="CB194" s="244"/>
      <c r="CC194" s="244"/>
      <c r="CD194" s="244"/>
      <c r="CE194" s="244"/>
      <c r="CF194" s="244"/>
      <c r="CG194" s="244"/>
      <c r="CH194" s="244"/>
      <c r="CI194" s="244"/>
      <c r="CJ194" s="244"/>
      <c r="CK194" s="244"/>
      <c r="CL194" s="244"/>
      <c r="CM194" s="244"/>
      <c r="CN194" s="244"/>
      <c r="CO194" s="244"/>
      <c r="CP194" s="244"/>
      <c r="CQ194" s="244"/>
      <c r="CR194" s="244"/>
      <c r="CS194" s="244"/>
      <c r="CT194" s="244"/>
      <c r="CU194" s="244"/>
      <c r="CV194" s="244"/>
      <c r="CW194" s="244"/>
      <c r="CX194" s="244"/>
      <c r="CY194" s="244"/>
      <c r="CZ194" s="244"/>
      <c r="DA194" s="244"/>
      <c r="DB194" s="244"/>
      <c r="DC194" s="244"/>
      <c r="DD194" s="244"/>
      <c r="DE194" s="244"/>
      <c r="DF194" s="244"/>
      <c r="DG194" s="244"/>
      <c r="DH194" s="244"/>
      <c r="DI194" s="244"/>
      <c r="DJ194" s="244"/>
      <c r="DK194" s="244"/>
      <c r="DL194" s="244"/>
      <c r="DM194" s="244"/>
      <c r="DN194" s="244"/>
      <c r="DO194" s="244"/>
      <c r="DP194" s="244"/>
      <c r="DQ194" s="244"/>
      <c r="DR194" s="244"/>
      <c r="DS194" s="244"/>
      <c r="DT194" s="244"/>
      <c r="DU194" s="244"/>
      <c r="DV194" s="244"/>
      <c r="DW194" s="244"/>
      <c r="DX194" s="244"/>
      <c r="DY194" s="244"/>
      <c r="DZ194" s="244"/>
      <c r="EA194" s="244"/>
      <c r="EB194" s="244"/>
      <c r="EC194" s="244"/>
      <c r="ED194" s="244"/>
      <c r="EE194" s="244"/>
      <c r="EF194" s="244"/>
    </row>
    <row r="195" spans="1:136" s="206" customFormat="1" ht="16.5" customHeight="1" x14ac:dyDescent="0.2">
      <c r="A195" s="200">
        <v>7309</v>
      </c>
      <c r="B195" s="446" t="s">
        <v>107</v>
      </c>
      <c r="C195" s="346" t="s">
        <v>384</v>
      </c>
      <c r="D195" s="447" t="s">
        <v>674</v>
      </c>
      <c r="E195" s="208">
        <f t="shared" si="33"/>
        <v>10823</v>
      </c>
      <c r="F195" s="347">
        <v>10100</v>
      </c>
      <c r="G195" s="335">
        <v>539</v>
      </c>
      <c r="H195" s="348">
        <v>184</v>
      </c>
      <c r="I195" s="448">
        <v>723</v>
      </c>
      <c r="J195" s="1050">
        <v>100</v>
      </c>
      <c r="K195" s="233">
        <v>100</v>
      </c>
      <c r="L195" s="205">
        <v>61</v>
      </c>
      <c r="M195" s="784">
        <f t="shared" si="32"/>
        <v>61</v>
      </c>
      <c r="N195" s="439"/>
      <c r="O195" s="351" t="s">
        <v>196</v>
      </c>
      <c r="P195" s="450"/>
      <c r="Q195" s="353"/>
      <c r="R195" s="196" t="s">
        <v>675</v>
      </c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  <c r="AT195" s="228"/>
      <c r="AU195" s="228"/>
      <c r="AV195" s="228"/>
      <c r="AW195" s="228"/>
      <c r="AX195" s="228"/>
      <c r="AY195" s="228"/>
      <c r="AZ195" s="228"/>
      <c r="BA195" s="228"/>
      <c r="BB195" s="228"/>
      <c r="BC195" s="228"/>
      <c r="BD195" s="228"/>
      <c r="BE195" s="228"/>
      <c r="BF195" s="228"/>
      <c r="BG195" s="228"/>
      <c r="BH195" s="228"/>
      <c r="BI195" s="228"/>
      <c r="BJ195" s="228"/>
      <c r="BK195" s="228"/>
      <c r="BL195" s="228"/>
      <c r="BM195" s="228"/>
      <c r="BN195" s="228"/>
      <c r="BO195" s="228"/>
      <c r="BP195" s="228"/>
      <c r="BQ195" s="228"/>
      <c r="BR195" s="228"/>
      <c r="BS195" s="228"/>
      <c r="BT195" s="228"/>
      <c r="BU195" s="228"/>
      <c r="BV195" s="228"/>
      <c r="BW195" s="228"/>
      <c r="BX195" s="228"/>
      <c r="BY195" s="228"/>
      <c r="BZ195" s="228"/>
      <c r="CA195" s="228"/>
      <c r="CB195" s="228"/>
      <c r="CC195" s="228"/>
      <c r="CD195" s="228"/>
      <c r="CE195" s="228"/>
      <c r="CF195" s="228"/>
      <c r="CG195" s="228"/>
      <c r="CH195" s="228"/>
      <c r="CI195" s="228"/>
      <c r="CJ195" s="228"/>
      <c r="CK195" s="228"/>
      <c r="CL195" s="228"/>
      <c r="CM195" s="228"/>
      <c r="CN195" s="228"/>
      <c r="CO195" s="228"/>
      <c r="CP195" s="228"/>
      <c r="CQ195" s="228"/>
      <c r="CR195" s="228"/>
      <c r="CS195" s="228"/>
      <c r="CT195" s="228"/>
      <c r="CU195" s="228"/>
      <c r="CV195" s="228"/>
      <c r="CW195" s="228"/>
      <c r="CX195" s="228"/>
      <c r="CY195" s="228"/>
      <c r="CZ195" s="228"/>
      <c r="DA195" s="228"/>
      <c r="DB195" s="228"/>
      <c r="DC195" s="228"/>
      <c r="DD195" s="228"/>
      <c r="DE195" s="228"/>
      <c r="DF195" s="228"/>
      <c r="DG195" s="228"/>
      <c r="DH195" s="228"/>
      <c r="DI195" s="228"/>
      <c r="DJ195" s="228"/>
      <c r="DK195" s="228"/>
      <c r="DL195" s="228"/>
      <c r="DM195" s="228"/>
      <c r="DN195" s="228"/>
      <c r="DO195" s="228"/>
      <c r="DP195" s="228"/>
      <c r="DQ195" s="228"/>
      <c r="DR195" s="228"/>
      <c r="DS195" s="228"/>
      <c r="DT195" s="228"/>
      <c r="DU195" s="228"/>
      <c r="DV195" s="228"/>
      <c r="DW195" s="228"/>
      <c r="DX195" s="228"/>
      <c r="DY195" s="228"/>
      <c r="DZ195" s="228"/>
      <c r="EA195" s="228"/>
      <c r="EB195" s="228"/>
      <c r="EC195" s="228"/>
      <c r="ED195" s="228"/>
      <c r="EE195" s="228"/>
      <c r="EF195" s="228"/>
    </row>
    <row r="196" spans="1:136" s="206" customFormat="1" ht="39" customHeight="1" x14ac:dyDescent="0.2">
      <c r="A196" s="200">
        <f t="shared" ref="A196:A197" si="37">A195+1</f>
        <v>7310</v>
      </c>
      <c r="B196" s="464" t="s">
        <v>107</v>
      </c>
      <c r="C196" s="371" t="s">
        <v>384</v>
      </c>
      <c r="D196" s="444" t="s">
        <v>676</v>
      </c>
      <c r="E196" s="186">
        <f t="shared" si="33"/>
        <v>1243</v>
      </c>
      <c r="F196" s="347">
        <v>992</v>
      </c>
      <c r="G196" s="335">
        <v>226</v>
      </c>
      <c r="H196" s="348">
        <v>25</v>
      </c>
      <c r="I196" s="448">
        <v>251</v>
      </c>
      <c r="J196" s="1049">
        <v>1190</v>
      </c>
      <c r="K196" s="219">
        <v>20</v>
      </c>
      <c r="L196" s="205">
        <v>13</v>
      </c>
      <c r="M196" s="784">
        <f t="shared" si="32"/>
        <v>65</v>
      </c>
      <c r="N196" s="439" t="s">
        <v>598</v>
      </c>
      <c r="O196" s="351" t="s">
        <v>113</v>
      </c>
      <c r="P196" s="450" t="s">
        <v>372</v>
      </c>
      <c r="Q196" s="353"/>
      <c r="R196" s="222" t="s">
        <v>677</v>
      </c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228"/>
      <c r="AQ196" s="228"/>
      <c r="AR196" s="228"/>
      <c r="AS196" s="228"/>
      <c r="AT196" s="228"/>
      <c r="AU196" s="228"/>
      <c r="AV196" s="228"/>
      <c r="AW196" s="228"/>
      <c r="AX196" s="228"/>
      <c r="AY196" s="228"/>
      <c r="AZ196" s="228"/>
      <c r="BA196" s="228"/>
      <c r="BB196" s="228"/>
      <c r="BC196" s="228"/>
      <c r="BD196" s="228"/>
      <c r="BE196" s="228"/>
      <c r="BF196" s="228"/>
      <c r="BG196" s="228"/>
      <c r="BH196" s="228"/>
      <c r="BI196" s="228"/>
      <c r="BJ196" s="228"/>
      <c r="BK196" s="228"/>
      <c r="BL196" s="228"/>
      <c r="BM196" s="228"/>
      <c r="BN196" s="228"/>
      <c r="BO196" s="228"/>
      <c r="BP196" s="228"/>
      <c r="BQ196" s="228"/>
      <c r="BR196" s="228"/>
      <c r="BS196" s="228"/>
      <c r="BT196" s="228"/>
      <c r="BU196" s="228"/>
      <c r="BV196" s="228"/>
      <c r="BW196" s="228"/>
      <c r="BX196" s="228"/>
      <c r="BY196" s="228"/>
      <c r="BZ196" s="228"/>
      <c r="CA196" s="228"/>
      <c r="CB196" s="228"/>
      <c r="CC196" s="228"/>
      <c r="CD196" s="228"/>
      <c r="CE196" s="228"/>
      <c r="CF196" s="228"/>
      <c r="CG196" s="228"/>
      <c r="CH196" s="228"/>
      <c r="CI196" s="228"/>
      <c r="CJ196" s="228"/>
      <c r="CK196" s="228"/>
      <c r="CL196" s="228"/>
      <c r="CM196" s="228"/>
      <c r="CN196" s="228"/>
      <c r="CO196" s="228"/>
      <c r="CP196" s="228"/>
      <c r="CQ196" s="228"/>
      <c r="CR196" s="228"/>
      <c r="CS196" s="228"/>
      <c r="CT196" s="228"/>
      <c r="CU196" s="228"/>
      <c r="CV196" s="228"/>
      <c r="CW196" s="228"/>
      <c r="CX196" s="228"/>
      <c r="CY196" s="228"/>
      <c r="CZ196" s="228"/>
      <c r="DA196" s="228"/>
      <c r="DB196" s="228"/>
      <c r="DC196" s="228"/>
      <c r="DD196" s="228"/>
      <c r="DE196" s="228"/>
      <c r="DF196" s="228"/>
      <c r="DG196" s="228"/>
      <c r="DH196" s="228"/>
      <c r="DI196" s="228"/>
      <c r="DJ196" s="228"/>
      <c r="DK196" s="228"/>
      <c r="DL196" s="228"/>
      <c r="DM196" s="228"/>
      <c r="DN196" s="228"/>
      <c r="DO196" s="228"/>
      <c r="DP196" s="228"/>
      <c r="DQ196" s="228"/>
      <c r="DR196" s="228"/>
      <c r="DS196" s="228"/>
      <c r="DT196" s="228"/>
      <c r="DU196" s="228"/>
      <c r="DV196" s="228"/>
      <c r="DW196" s="228"/>
      <c r="DX196" s="228"/>
      <c r="DY196" s="228"/>
      <c r="DZ196" s="228"/>
      <c r="EA196" s="228"/>
      <c r="EB196" s="228"/>
      <c r="EC196" s="228"/>
      <c r="ED196" s="228"/>
      <c r="EE196" s="228"/>
      <c r="EF196" s="228"/>
    </row>
    <row r="197" spans="1:136" s="206" customFormat="1" ht="27" customHeight="1" x14ac:dyDescent="0.2">
      <c r="A197" s="200">
        <f t="shared" si="37"/>
        <v>7311</v>
      </c>
      <c r="B197" s="464" t="s">
        <v>227</v>
      </c>
      <c r="C197" s="371" t="s">
        <v>384</v>
      </c>
      <c r="D197" s="938" t="s">
        <v>678</v>
      </c>
      <c r="E197" s="186">
        <f t="shared" si="33"/>
        <v>16472</v>
      </c>
      <c r="F197" s="347">
        <v>14925</v>
      </c>
      <c r="G197" s="335">
        <v>1282</v>
      </c>
      <c r="H197" s="348">
        <v>265</v>
      </c>
      <c r="I197" s="448">
        <v>1547</v>
      </c>
      <c r="J197" s="1049">
        <v>500</v>
      </c>
      <c r="K197" s="219">
        <v>0</v>
      </c>
      <c r="L197" s="205">
        <v>0</v>
      </c>
      <c r="M197" s="787" t="s">
        <v>17</v>
      </c>
      <c r="N197" s="439" t="s">
        <v>330</v>
      </c>
      <c r="O197" s="351" t="s">
        <v>96</v>
      </c>
      <c r="P197" s="450"/>
      <c r="Q197" s="353"/>
      <c r="R197" s="222" t="s">
        <v>679</v>
      </c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  <c r="AK197" s="228"/>
      <c r="AL197" s="228"/>
      <c r="AM197" s="228"/>
      <c r="AN197" s="228"/>
      <c r="AO197" s="228"/>
      <c r="AP197" s="228"/>
      <c r="AQ197" s="228"/>
      <c r="AR197" s="228"/>
      <c r="AS197" s="228"/>
      <c r="AT197" s="228"/>
      <c r="AU197" s="228"/>
      <c r="AV197" s="228"/>
      <c r="AW197" s="228"/>
      <c r="AX197" s="228"/>
      <c r="AY197" s="228"/>
      <c r="AZ197" s="228"/>
      <c r="BA197" s="228"/>
      <c r="BB197" s="228"/>
      <c r="BC197" s="228"/>
      <c r="BD197" s="228"/>
      <c r="BE197" s="228"/>
      <c r="BF197" s="228"/>
      <c r="BG197" s="228"/>
      <c r="BH197" s="228"/>
      <c r="BI197" s="228"/>
      <c r="BJ197" s="228"/>
      <c r="BK197" s="228"/>
      <c r="BL197" s="228"/>
      <c r="BM197" s="228"/>
      <c r="BN197" s="228"/>
      <c r="BO197" s="228"/>
      <c r="BP197" s="228"/>
      <c r="BQ197" s="228"/>
      <c r="BR197" s="228"/>
      <c r="BS197" s="228"/>
      <c r="BT197" s="228"/>
      <c r="BU197" s="228"/>
      <c r="BV197" s="228"/>
      <c r="BW197" s="228"/>
      <c r="BX197" s="228"/>
      <c r="BY197" s="228"/>
      <c r="BZ197" s="228"/>
      <c r="CA197" s="228"/>
      <c r="CB197" s="228"/>
      <c r="CC197" s="228"/>
      <c r="CD197" s="228"/>
      <c r="CE197" s="228"/>
      <c r="CF197" s="228"/>
      <c r="CG197" s="228"/>
      <c r="CH197" s="228"/>
      <c r="CI197" s="228"/>
      <c r="CJ197" s="228"/>
      <c r="CK197" s="228"/>
      <c r="CL197" s="228"/>
      <c r="CM197" s="228"/>
      <c r="CN197" s="228"/>
      <c r="CO197" s="228"/>
      <c r="CP197" s="228"/>
      <c r="CQ197" s="228"/>
      <c r="CR197" s="228"/>
      <c r="CS197" s="228"/>
      <c r="CT197" s="228"/>
      <c r="CU197" s="228"/>
      <c r="CV197" s="228"/>
      <c r="CW197" s="228"/>
      <c r="CX197" s="228"/>
      <c r="CY197" s="228"/>
      <c r="CZ197" s="228"/>
      <c r="DA197" s="228"/>
      <c r="DB197" s="228"/>
      <c r="DC197" s="228"/>
      <c r="DD197" s="228"/>
      <c r="DE197" s="228"/>
      <c r="DF197" s="228"/>
      <c r="DG197" s="228"/>
      <c r="DH197" s="228"/>
      <c r="DI197" s="228"/>
      <c r="DJ197" s="228"/>
      <c r="DK197" s="228"/>
      <c r="DL197" s="228"/>
      <c r="DM197" s="228"/>
      <c r="DN197" s="228"/>
      <c r="DO197" s="228"/>
      <c r="DP197" s="228"/>
      <c r="DQ197" s="228"/>
      <c r="DR197" s="228"/>
      <c r="DS197" s="228"/>
      <c r="DT197" s="228"/>
      <c r="DU197" s="228"/>
      <c r="DV197" s="228"/>
      <c r="DW197" s="228"/>
      <c r="DX197" s="228"/>
      <c r="DY197" s="228"/>
      <c r="DZ197" s="228"/>
      <c r="EA197" s="228"/>
      <c r="EB197" s="228"/>
      <c r="EC197" s="228"/>
      <c r="ED197" s="228"/>
      <c r="EE197" s="228"/>
      <c r="EF197" s="228"/>
    </row>
    <row r="198" spans="1:136" s="257" customFormat="1" ht="29.25" customHeight="1" x14ac:dyDescent="0.2">
      <c r="A198" s="358">
        <f>A197+1</f>
        <v>7312</v>
      </c>
      <c r="B198" s="465" t="s">
        <v>227</v>
      </c>
      <c r="C198" s="453" t="s">
        <v>384</v>
      </c>
      <c r="D198" s="934" t="s">
        <v>680</v>
      </c>
      <c r="E198" s="249">
        <f t="shared" si="33"/>
        <v>6696</v>
      </c>
      <c r="F198" s="360">
        <v>6285</v>
      </c>
      <c r="G198" s="454">
        <v>301</v>
      </c>
      <c r="H198" s="361">
        <v>110</v>
      </c>
      <c r="I198" s="455">
        <v>411</v>
      </c>
      <c r="J198" s="1052">
        <v>2000</v>
      </c>
      <c r="K198" s="745">
        <v>10</v>
      </c>
      <c r="L198" s="456">
        <v>0</v>
      </c>
      <c r="M198" s="786">
        <f t="shared" ref="M198:M200" si="38">(L198/K198)*100</f>
        <v>0</v>
      </c>
      <c r="N198" s="810" t="s">
        <v>219</v>
      </c>
      <c r="O198" s="364" t="s">
        <v>588</v>
      </c>
      <c r="P198" s="457" t="s">
        <v>372</v>
      </c>
      <c r="Q198" s="366"/>
      <c r="R198" s="256" t="s">
        <v>681</v>
      </c>
      <c r="S198" s="259"/>
      <c r="T198" s="259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  <c r="AI198" s="259"/>
      <c r="AJ198" s="259"/>
      <c r="AK198" s="259"/>
      <c r="AL198" s="259"/>
      <c r="AM198" s="259"/>
      <c r="AN198" s="259"/>
      <c r="AO198" s="259"/>
      <c r="AP198" s="259"/>
      <c r="AQ198" s="259"/>
      <c r="AR198" s="259"/>
      <c r="AS198" s="259"/>
      <c r="AT198" s="259"/>
      <c r="AU198" s="259"/>
      <c r="AV198" s="259"/>
      <c r="AW198" s="259"/>
      <c r="AX198" s="259"/>
      <c r="AY198" s="259"/>
      <c r="AZ198" s="259"/>
      <c r="BA198" s="259"/>
      <c r="BB198" s="259"/>
      <c r="BC198" s="259"/>
      <c r="BD198" s="259"/>
      <c r="BE198" s="259"/>
      <c r="BF198" s="259"/>
      <c r="BG198" s="259"/>
      <c r="BH198" s="259"/>
      <c r="BI198" s="259"/>
      <c r="BJ198" s="259"/>
      <c r="BK198" s="259"/>
      <c r="BL198" s="259"/>
      <c r="BM198" s="259"/>
      <c r="BN198" s="259"/>
      <c r="BO198" s="259"/>
      <c r="BP198" s="259"/>
      <c r="BQ198" s="259"/>
      <c r="BR198" s="259"/>
      <c r="BS198" s="259"/>
      <c r="BT198" s="259"/>
      <c r="BU198" s="259"/>
      <c r="BV198" s="259"/>
      <c r="BW198" s="259"/>
      <c r="BX198" s="259"/>
      <c r="BY198" s="259"/>
      <c r="BZ198" s="259"/>
      <c r="CA198" s="259"/>
      <c r="CB198" s="259"/>
      <c r="CC198" s="259"/>
      <c r="CD198" s="259"/>
      <c r="CE198" s="259"/>
      <c r="CF198" s="259"/>
      <c r="CG198" s="259"/>
      <c r="CH198" s="259"/>
      <c r="CI198" s="259"/>
      <c r="CJ198" s="259"/>
      <c r="CK198" s="259"/>
      <c r="CL198" s="259"/>
      <c r="CM198" s="259"/>
      <c r="CN198" s="259"/>
      <c r="CO198" s="259"/>
      <c r="CP198" s="259"/>
      <c r="CQ198" s="259"/>
      <c r="CR198" s="259"/>
      <c r="CS198" s="259"/>
      <c r="CT198" s="259"/>
      <c r="CU198" s="259"/>
      <c r="CV198" s="259"/>
      <c r="CW198" s="259"/>
      <c r="CX198" s="259"/>
      <c r="CY198" s="259"/>
      <c r="CZ198" s="259"/>
      <c r="DA198" s="259"/>
      <c r="DB198" s="259"/>
      <c r="DC198" s="259"/>
      <c r="DD198" s="259"/>
      <c r="DE198" s="259"/>
      <c r="DF198" s="259"/>
      <c r="DG198" s="259"/>
      <c r="DH198" s="259"/>
      <c r="DI198" s="259"/>
      <c r="DJ198" s="259"/>
      <c r="DK198" s="259"/>
      <c r="DL198" s="259"/>
      <c r="DM198" s="259"/>
      <c r="DN198" s="259"/>
      <c r="DO198" s="259"/>
      <c r="DP198" s="259"/>
      <c r="DQ198" s="259"/>
      <c r="DR198" s="259"/>
      <c r="DS198" s="259"/>
      <c r="DT198" s="259"/>
      <c r="DU198" s="259"/>
      <c r="DV198" s="259"/>
      <c r="DW198" s="259"/>
      <c r="DX198" s="259"/>
      <c r="DY198" s="259"/>
      <c r="DZ198" s="259"/>
      <c r="EA198" s="259"/>
      <c r="EB198" s="259"/>
      <c r="EC198" s="259"/>
      <c r="ED198" s="259"/>
      <c r="EE198" s="259"/>
      <c r="EF198" s="259"/>
    </row>
    <row r="199" spans="1:136" s="257" customFormat="1" ht="16.5" customHeight="1" x14ac:dyDescent="0.2">
      <c r="A199" s="358">
        <f t="shared" ref="A199:A200" si="39">A198+1</f>
        <v>7313</v>
      </c>
      <c r="B199" s="465" t="s">
        <v>100</v>
      </c>
      <c r="C199" s="453" t="s">
        <v>384</v>
      </c>
      <c r="D199" s="934" t="s">
        <v>682</v>
      </c>
      <c r="E199" s="249">
        <f t="shared" si="33"/>
        <v>2340</v>
      </c>
      <c r="F199" s="360">
        <v>2071</v>
      </c>
      <c r="G199" s="454">
        <v>230</v>
      </c>
      <c r="H199" s="361">
        <v>39</v>
      </c>
      <c r="I199" s="455">
        <v>269</v>
      </c>
      <c r="J199" s="1052">
        <v>2100</v>
      </c>
      <c r="K199" s="745">
        <v>25</v>
      </c>
      <c r="L199" s="456">
        <v>0</v>
      </c>
      <c r="M199" s="786">
        <f t="shared" si="38"/>
        <v>0</v>
      </c>
      <c r="N199" s="810" t="s">
        <v>89</v>
      </c>
      <c r="O199" s="364" t="s">
        <v>427</v>
      </c>
      <c r="P199" s="457" t="s">
        <v>372</v>
      </c>
      <c r="Q199" s="366"/>
      <c r="R199" s="256" t="s">
        <v>675</v>
      </c>
      <c r="S199" s="259"/>
      <c r="T199" s="259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  <c r="AI199" s="259"/>
      <c r="AJ199" s="259"/>
      <c r="AK199" s="259"/>
      <c r="AL199" s="259"/>
      <c r="AM199" s="259"/>
      <c r="AN199" s="259"/>
      <c r="AO199" s="259"/>
      <c r="AP199" s="259"/>
      <c r="AQ199" s="259"/>
      <c r="AR199" s="259"/>
      <c r="AS199" s="259"/>
      <c r="AT199" s="259"/>
      <c r="AU199" s="259"/>
      <c r="AV199" s="259"/>
      <c r="AW199" s="259"/>
      <c r="AX199" s="259"/>
      <c r="AY199" s="259"/>
      <c r="AZ199" s="259"/>
      <c r="BA199" s="259"/>
      <c r="BB199" s="259"/>
      <c r="BC199" s="259"/>
      <c r="BD199" s="259"/>
      <c r="BE199" s="259"/>
      <c r="BF199" s="259"/>
      <c r="BG199" s="259"/>
      <c r="BH199" s="259"/>
      <c r="BI199" s="259"/>
      <c r="BJ199" s="259"/>
      <c r="BK199" s="259"/>
      <c r="BL199" s="259"/>
      <c r="BM199" s="259"/>
      <c r="BN199" s="259"/>
      <c r="BO199" s="259"/>
      <c r="BP199" s="259"/>
      <c r="BQ199" s="259"/>
      <c r="BR199" s="259"/>
      <c r="BS199" s="259"/>
      <c r="BT199" s="259"/>
      <c r="BU199" s="259"/>
      <c r="BV199" s="259"/>
      <c r="BW199" s="259"/>
      <c r="BX199" s="259"/>
      <c r="BY199" s="259"/>
      <c r="BZ199" s="259"/>
      <c r="CA199" s="259"/>
      <c r="CB199" s="259"/>
      <c r="CC199" s="259"/>
      <c r="CD199" s="259"/>
      <c r="CE199" s="259"/>
      <c r="CF199" s="259"/>
      <c r="CG199" s="259"/>
      <c r="CH199" s="259"/>
      <c r="CI199" s="259"/>
      <c r="CJ199" s="259"/>
      <c r="CK199" s="259"/>
      <c r="CL199" s="259"/>
      <c r="CM199" s="259"/>
      <c r="CN199" s="259"/>
      <c r="CO199" s="259"/>
      <c r="CP199" s="259"/>
      <c r="CQ199" s="259"/>
      <c r="CR199" s="259"/>
      <c r="CS199" s="259"/>
      <c r="CT199" s="259"/>
      <c r="CU199" s="259"/>
      <c r="CV199" s="259"/>
      <c r="CW199" s="259"/>
      <c r="CX199" s="259"/>
      <c r="CY199" s="259"/>
      <c r="CZ199" s="259"/>
      <c r="DA199" s="259"/>
      <c r="DB199" s="259"/>
      <c r="DC199" s="259"/>
      <c r="DD199" s="259"/>
      <c r="DE199" s="259"/>
      <c r="DF199" s="259"/>
      <c r="DG199" s="259"/>
      <c r="DH199" s="259"/>
      <c r="DI199" s="259"/>
      <c r="DJ199" s="259"/>
      <c r="DK199" s="259"/>
      <c r="DL199" s="259"/>
      <c r="DM199" s="259"/>
      <c r="DN199" s="259"/>
      <c r="DO199" s="259"/>
      <c r="DP199" s="259"/>
      <c r="DQ199" s="259"/>
      <c r="DR199" s="259"/>
      <c r="DS199" s="259"/>
      <c r="DT199" s="259"/>
      <c r="DU199" s="259"/>
      <c r="DV199" s="259"/>
      <c r="DW199" s="259"/>
      <c r="DX199" s="259"/>
      <c r="DY199" s="259"/>
      <c r="DZ199" s="259"/>
      <c r="EA199" s="259"/>
      <c r="EB199" s="259"/>
      <c r="EC199" s="259"/>
      <c r="ED199" s="259"/>
      <c r="EE199" s="259"/>
      <c r="EF199" s="259"/>
    </row>
    <row r="200" spans="1:136" s="276" customFormat="1" ht="27" customHeight="1" x14ac:dyDescent="0.2">
      <c r="A200" s="410">
        <f t="shared" si="39"/>
        <v>7314</v>
      </c>
      <c r="B200" s="466" t="s">
        <v>107</v>
      </c>
      <c r="C200" s="453" t="s">
        <v>384</v>
      </c>
      <c r="D200" s="939" t="s">
        <v>683</v>
      </c>
      <c r="E200" s="249">
        <f t="shared" si="33"/>
        <v>96860</v>
      </c>
      <c r="F200" s="467">
        <v>91100</v>
      </c>
      <c r="G200" s="468">
        <v>5453</v>
      </c>
      <c r="H200" s="469">
        <v>307</v>
      </c>
      <c r="I200" s="470">
        <v>5760</v>
      </c>
      <c r="J200" s="1052">
        <v>1000</v>
      </c>
      <c r="K200" s="745">
        <v>30</v>
      </c>
      <c r="L200" s="398">
        <v>19</v>
      </c>
      <c r="M200" s="733">
        <f t="shared" si="38"/>
        <v>63.333333333333329</v>
      </c>
      <c r="N200" s="811" t="s">
        <v>344</v>
      </c>
      <c r="O200" s="471" t="s">
        <v>120</v>
      </c>
      <c r="P200" s="472"/>
      <c r="Q200" s="473"/>
      <c r="R200" s="256" t="s">
        <v>684</v>
      </c>
      <c r="S200" s="277"/>
      <c r="T200" s="277"/>
      <c r="U200" s="277"/>
      <c r="V200" s="277"/>
      <c r="W200" s="277"/>
      <c r="X200" s="277"/>
      <c r="Y200" s="277"/>
      <c r="Z200" s="277"/>
      <c r="AA200" s="277"/>
      <c r="AB200" s="277"/>
      <c r="AC200" s="277"/>
      <c r="AD200" s="277"/>
      <c r="AE200" s="277"/>
      <c r="AF200" s="277"/>
      <c r="AG200" s="277"/>
      <c r="AH200" s="277"/>
      <c r="AI200" s="277"/>
      <c r="AJ200" s="277"/>
      <c r="AK200" s="277"/>
      <c r="AL200" s="277"/>
      <c r="AM200" s="277"/>
      <c r="AN200" s="277"/>
      <c r="AO200" s="277"/>
      <c r="AP200" s="277"/>
      <c r="AQ200" s="277"/>
      <c r="AR200" s="277"/>
      <c r="AS200" s="277"/>
      <c r="AT200" s="277"/>
      <c r="AU200" s="277"/>
      <c r="AV200" s="277"/>
      <c r="AW200" s="277"/>
      <c r="AX200" s="277"/>
      <c r="AY200" s="277"/>
      <c r="AZ200" s="277"/>
      <c r="BA200" s="277"/>
      <c r="BB200" s="277"/>
      <c r="BC200" s="277"/>
      <c r="BD200" s="277"/>
      <c r="BE200" s="277"/>
      <c r="BF200" s="277"/>
      <c r="BG200" s="277"/>
      <c r="BH200" s="277"/>
      <c r="BI200" s="277"/>
      <c r="BJ200" s="277"/>
      <c r="BK200" s="277"/>
      <c r="BL200" s="277"/>
      <c r="BM200" s="277"/>
      <c r="BN200" s="277"/>
      <c r="BO200" s="277"/>
      <c r="BP200" s="277"/>
      <c r="BQ200" s="277"/>
      <c r="BR200" s="277"/>
      <c r="BS200" s="277"/>
      <c r="BT200" s="277"/>
      <c r="BU200" s="277"/>
      <c r="BV200" s="277"/>
      <c r="BW200" s="277"/>
      <c r="BX200" s="277"/>
      <c r="BY200" s="277"/>
      <c r="BZ200" s="277"/>
      <c r="CA200" s="277"/>
      <c r="CB200" s="277"/>
      <c r="CC200" s="277"/>
      <c r="CD200" s="277"/>
      <c r="CE200" s="277"/>
      <c r="CF200" s="277"/>
      <c r="CG200" s="277"/>
      <c r="CH200" s="277"/>
      <c r="CI200" s="277"/>
      <c r="CJ200" s="277"/>
      <c r="CK200" s="277"/>
      <c r="CL200" s="277"/>
      <c r="CM200" s="277"/>
      <c r="CN200" s="277"/>
      <c r="CO200" s="277"/>
      <c r="CP200" s="277"/>
      <c r="CQ200" s="277"/>
      <c r="CR200" s="277"/>
      <c r="CS200" s="277"/>
      <c r="CT200" s="277"/>
      <c r="CU200" s="277"/>
      <c r="CV200" s="277"/>
      <c r="CW200" s="277"/>
      <c r="CX200" s="277"/>
      <c r="CY200" s="277"/>
      <c r="CZ200" s="277"/>
      <c r="DA200" s="277"/>
      <c r="DB200" s="277"/>
      <c r="DC200" s="277"/>
      <c r="DD200" s="277"/>
      <c r="DE200" s="277"/>
      <c r="DF200" s="277"/>
      <c r="DG200" s="277"/>
      <c r="DH200" s="277"/>
      <c r="DI200" s="277"/>
      <c r="DJ200" s="277"/>
      <c r="DK200" s="277"/>
      <c r="DL200" s="277"/>
      <c r="DM200" s="277"/>
      <c r="DN200" s="277"/>
      <c r="DO200" s="277"/>
      <c r="DP200" s="277"/>
      <c r="DQ200" s="277"/>
      <c r="DR200" s="277"/>
      <c r="DS200" s="277"/>
      <c r="DT200" s="277"/>
      <c r="DU200" s="277"/>
      <c r="DV200" s="277"/>
      <c r="DW200" s="277"/>
      <c r="DX200" s="277"/>
      <c r="DY200" s="277"/>
      <c r="DZ200" s="277"/>
      <c r="EA200" s="277"/>
      <c r="EB200" s="277"/>
      <c r="EC200" s="277"/>
      <c r="ED200" s="277"/>
      <c r="EE200" s="277"/>
      <c r="EF200" s="277"/>
    </row>
    <row r="201" spans="1:136" s="198" customFormat="1" ht="27.95" customHeight="1" x14ac:dyDescent="0.2">
      <c r="A201" s="200">
        <v>7315</v>
      </c>
      <c r="B201" s="328" t="s">
        <v>135</v>
      </c>
      <c r="C201" s="346" t="s">
        <v>394</v>
      </c>
      <c r="D201" s="916" t="s">
        <v>685</v>
      </c>
      <c r="E201" s="208">
        <f t="shared" si="33"/>
        <v>126050</v>
      </c>
      <c r="F201" s="347">
        <v>120000</v>
      </c>
      <c r="G201" s="335">
        <v>3750</v>
      </c>
      <c r="H201" s="348">
        <v>2300</v>
      </c>
      <c r="I201" s="448">
        <v>3967</v>
      </c>
      <c r="J201" s="1050">
        <v>1200</v>
      </c>
      <c r="K201" s="233">
        <v>400</v>
      </c>
      <c r="L201" s="205">
        <v>257</v>
      </c>
      <c r="M201" s="784">
        <f t="shared" si="32"/>
        <v>64.25</v>
      </c>
      <c r="N201" s="474" t="s">
        <v>406</v>
      </c>
      <c r="O201" s="401" t="s">
        <v>125</v>
      </c>
      <c r="P201" s="450"/>
      <c r="Q201" s="353"/>
      <c r="R201" s="210" t="s">
        <v>686</v>
      </c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21"/>
      <c r="AV201" s="121"/>
      <c r="AW201" s="121"/>
      <c r="AX201" s="121"/>
      <c r="AY201" s="121"/>
      <c r="AZ201" s="121"/>
      <c r="BA201" s="121"/>
      <c r="BB201" s="121"/>
      <c r="BC201" s="121"/>
      <c r="BD201" s="121"/>
      <c r="BE201" s="121"/>
      <c r="BF201" s="121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21"/>
      <c r="BS201" s="121"/>
      <c r="BT201" s="121"/>
      <c r="BU201" s="121"/>
      <c r="BV201" s="121"/>
      <c r="BW201" s="121"/>
      <c r="BX201" s="121"/>
      <c r="BY201" s="121"/>
      <c r="BZ201" s="121"/>
      <c r="CA201" s="121"/>
      <c r="CB201" s="121"/>
      <c r="CC201" s="121"/>
      <c r="CD201" s="121"/>
      <c r="CE201" s="121"/>
      <c r="CF201" s="121"/>
      <c r="CG201" s="121"/>
      <c r="CH201" s="121"/>
      <c r="CI201" s="121"/>
      <c r="CJ201" s="121"/>
      <c r="CK201" s="121"/>
      <c r="CL201" s="121"/>
      <c r="CM201" s="121"/>
      <c r="CN201" s="121"/>
      <c r="CO201" s="121"/>
      <c r="CP201" s="121"/>
      <c r="CQ201" s="121"/>
      <c r="CR201" s="121"/>
      <c r="CS201" s="121"/>
      <c r="CT201" s="121"/>
      <c r="CU201" s="121"/>
      <c r="CV201" s="121"/>
      <c r="CW201" s="121"/>
      <c r="CX201" s="121"/>
      <c r="CY201" s="121"/>
      <c r="CZ201" s="121"/>
      <c r="DA201" s="121"/>
      <c r="DB201" s="121"/>
      <c r="DC201" s="121"/>
      <c r="DD201" s="121"/>
      <c r="DE201" s="121"/>
      <c r="DF201" s="121"/>
      <c r="DG201" s="121"/>
      <c r="DH201" s="121"/>
      <c r="DI201" s="121"/>
      <c r="DJ201" s="121"/>
      <c r="DK201" s="121"/>
      <c r="DL201" s="121"/>
      <c r="DM201" s="121"/>
      <c r="DN201" s="121"/>
      <c r="DO201" s="121"/>
      <c r="DP201" s="121"/>
      <c r="DQ201" s="121"/>
      <c r="DR201" s="121"/>
      <c r="DS201" s="121"/>
      <c r="DT201" s="121"/>
      <c r="DU201" s="121"/>
      <c r="DV201" s="121"/>
      <c r="DW201" s="121"/>
      <c r="DX201" s="121"/>
      <c r="DY201" s="121"/>
      <c r="DZ201" s="121"/>
      <c r="EA201" s="121"/>
      <c r="EB201" s="121"/>
      <c r="EC201" s="121"/>
      <c r="ED201" s="121"/>
      <c r="EE201" s="121"/>
      <c r="EF201" s="121"/>
    </row>
    <row r="202" spans="1:136" s="206" customFormat="1" ht="19.5" customHeight="1" x14ac:dyDescent="0.2">
      <c r="A202" s="213">
        <f>A201+1</f>
        <v>7316</v>
      </c>
      <c r="B202" s="345" t="s">
        <v>107</v>
      </c>
      <c r="C202" s="371" t="s">
        <v>394</v>
      </c>
      <c r="D202" s="444" t="s">
        <v>687</v>
      </c>
      <c r="E202" s="186">
        <f t="shared" si="33"/>
        <v>41410</v>
      </c>
      <c r="F202" s="475">
        <v>38000</v>
      </c>
      <c r="G202" s="339">
        <v>2360</v>
      </c>
      <c r="H202" s="476">
        <v>1050</v>
      </c>
      <c r="I202" s="445">
        <v>2851</v>
      </c>
      <c r="J202" s="1049">
        <v>330</v>
      </c>
      <c r="K202" s="219">
        <v>330</v>
      </c>
      <c r="L202" s="209">
        <v>288</v>
      </c>
      <c r="M202" s="442">
        <f t="shared" si="32"/>
        <v>87.272727272727266</v>
      </c>
      <c r="N202" s="477" t="s">
        <v>363</v>
      </c>
      <c r="O202" s="478" t="s">
        <v>665</v>
      </c>
      <c r="P202" s="479"/>
      <c r="Q202" s="480"/>
      <c r="R202" s="289" t="s">
        <v>686</v>
      </c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28"/>
      <c r="AO202" s="228"/>
      <c r="AP202" s="228"/>
      <c r="AQ202" s="228"/>
      <c r="AR202" s="228"/>
      <c r="AS202" s="228"/>
      <c r="AT202" s="228"/>
      <c r="AU202" s="228"/>
      <c r="AV202" s="228"/>
      <c r="AW202" s="228"/>
      <c r="AX202" s="228"/>
      <c r="AY202" s="228"/>
      <c r="AZ202" s="228"/>
      <c r="BA202" s="228"/>
      <c r="BB202" s="228"/>
      <c r="BC202" s="228"/>
      <c r="BD202" s="228"/>
      <c r="BE202" s="228"/>
      <c r="BF202" s="228"/>
      <c r="BG202" s="228"/>
      <c r="BH202" s="228"/>
      <c r="BI202" s="228"/>
      <c r="BJ202" s="228"/>
      <c r="BK202" s="228"/>
      <c r="BL202" s="228"/>
      <c r="BM202" s="228"/>
      <c r="BN202" s="228"/>
      <c r="BO202" s="228"/>
      <c r="BP202" s="228"/>
      <c r="BQ202" s="228"/>
      <c r="BR202" s="228"/>
      <c r="BS202" s="228"/>
      <c r="BT202" s="228"/>
      <c r="BU202" s="228"/>
      <c r="BV202" s="228"/>
      <c r="BW202" s="228"/>
      <c r="BX202" s="228"/>
      <c r="BY202" s="228"/>
      <c r="BZ202" s="228"/>
      <c r="CA202" s="228"/>
      <c r="CB202" s="228"/>
      <c r="CC202" s="228"/>
      <c r="CD202" s="228"/>
      <c r="CE202" s="228"/>
      <c r="CF202" s="228"/>
      <c r="CG202" s="228"/>
      <c r="CH202" s="228"/>
      <c r="CI202" s="228"/>
      <c r="CJ202" s="228"/>
      <c r="CK202" s="228"/>
      <c r="CL202" s="228"/>
      <c r="CM202" s="228"/>
      <c r="CN202" s="228"/>
      <c r="CO202" s="228"/>
      <c r="CP202" s="228"/>
      <c r="CQ202" s="228"/>
      <c r="CR202" s="228"/>
      <c r="CS202" s="228"/>
      <c r="CT202" s="228"/>
      <c r="CU202" s="228"/>
      <c r="CV202" s="228"/>
      <c r="CW202" s="228"/>
      <c r="CX202" s="228"/>
      <c r="CY202" s="228"/>
      <c r="CZ202" s="228"/>
      <c r="DA202" s="228"/>
      <c r="DB202" s="228"/>
      <c r="DC202" s="228"/>
      <c r="DD202" s="228"/>
      <c r="DE202" s="228"/>
      <c r="DF202" s="228"/>
      <c r="DG202" s="228"/>
      <c r="DH202" s="228"/>
      <c r="DI202" s="228"/>
      <c r="DJ202" s="228"/>
      <c r="DK202" s="228"/>
      <c r="DL202" s="228"/>
      <c r="DM202" s="228"/>
      <c r="DN202" s="228"/>
      <c r="DO202" s="228"/>
      <c r="DP202" s="228"/>
      <c r="DQ202" s="228"/>
      <c r="DR202" s="228"/>
      <c r="DS202" s="228"/>
      <c r="DT202" s="228"/>
      <c r="DU202" s="228"/>
      <c r="DV202" s="228"/>
      <c r="DW202" s="228"/>
      <c r="DX202" s="228"/>
      <c r="DY202" s="228"/>
      <c r="DZ202" s="228"/>
      <c r="EA202" s="228"/>
      <c r="EB202" s="228"/>
      <c r="EC202" s="228"/>
      <c r="ED202" s="228"/>
      <c r="EE202" s="228"/>
      <c r="EF202" s="228"/>
    </row>
    <row r="203" spans="1:136" s="198" customFormat="1" ht="27.75" customHeight="1" x14ac:dyDescent="0.2">
      <c r="A203" s="200">
        <f t="shared" ref="A203:A205" si="40">A202+1</f>
        <v>7317</v>
      </c>
      <c r="B203" s="328" t="s">
        <v>328</v>
      </c>
      <c r="C203" s="346" t="s">
        <v>394</v>
      </c>
      <c r="D203" s="447" t="s">
        <v>688</v>
      </c>
      <c r="E203" s="208">
        <f t="shared" si="33"/>
        <v>3840</v>
      </c>
      <c r="F203" s="430">
        <v>3200</v>
      </c>
      <c r="G203" s="335">
        <v>320</v>
      </c>
      <c r="H203" s="431">
        <v>320</v>
      </c>
      <c r="I203" s="448">
        <v>293</v>
      </c>
      <c r="J203" s="1050">
        <v>563</v>
      </c>
      <c r="K203" s="233">
        <v>163</v>
      </c>
      <c r="L203" s="205">
        <v>0</v>
      </c>
      <c r="M203" s="784">
        <f t="shared" si="32"/>
        <v>0</v>
      </c>
      <c r="N203" s="474" t="s">
        <v>425</v>
      </c>
      <c r="O203" s="401" t="s">
        <v>608</v>
      </c>
      <c r="P203" s="459"/>
      <c r="Q203" s="460"/>
      <c r="R203" s="297" t="s">
        <v>689</v>
      </c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1"/>
      <c r="BC203" s="121"/>
      <c r="BD203" s="121"/>
      <c r="BE203" s="121"/>
      <c r="BF203" s="121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21"/>
      <c r="BS203" s="121"/>
      <c r="BT203" s="121"/>
      <c r="BU203" s="121"/>
      <c r="BV203" s="121"/>
      <c r="BW203" s="121"/>
      <c r="BX203" s="121"/>
      <c r="BY203" s="121"/>
      <c r="BZ203" s="121"/>
      <c r="CA203" s="121"/>
      <c r="CB203" s="121"/>
      <c r="CC203" s="121"/>
      <c r="CD203" s="121"/>
      <c r="CE203" s="121"/>
      <c r="CF203" s="121"/>
      <c r="CG203" s="121"/>
      <c r="CH203" s="121"/>
      <c r="CI203" s="121"/>
      <c r="CJ203" s="121"/>
      <c r="CK203" s="121"/>
      <c r="CL203" s="121"/>
      <c r="CM203" s="121"/>
      <c r="CN203" s="121"/>
      <c r="CO203" s="121"/>
      <c r="CP203" s="121"/>
      <c r="CQ203" s="121"/>
      <c r="CR203" s="121"/>
      <c r="CS203" s="121"/>
      <c r="CT203" s="121"/>
      <c r="CU203" s="121"/>
      <c r="CV203" s="121"/>
      <c r="CW203" s="121"/>
      <c r="CX203" s="121"/>
      <c r="CY203" s="121"/>
      <c r="CZ203" s="121"/>
      <c r="DA203" s="121"/>
      <c r="DB203" s="121"/>
      <c r="DC203" s="121"/>
      <c r="DD203" s="121"/>
      <c r="DE203" s="121"/>
      <c r="DF203" s="121"/>
      <c r="DG203" s="121"/>
      <c r="DH203" s="121"/>
      <c r="DI203" s="121"/>
      <c r="DJ203" s="121"/>
      <c r="DK203" s="121"/>
      <c r="DL203" s="121"/>
      <c r="DM203" s="121"/>
      <c r="DN203" s="121"/>
      <c r="DO203" s="121"/>
      <c r="DP203" s="121"/>
      <c r="DQ203" s="121"/>
      <c r="DR203" s="121"/>
      <c r="DS203" s="121"/>
      <c r="DT203" s="121"/>
      <c r="DU203" s="121"/>
      <c r="DV203" s="121"/>
      <c r="DW203" s="121"/>
      <c r="DX203" s="121"/>
      <c r="DY203" s="121"/>
      <c r="DZ203" s="121"/>
      <c r="EA203" s="121"/>
      <c r="EB203" s="121"/>
      <c r="EC203" s="121"/>
      <c r="ED203" s="121"/>
      <c r="EE203" s="121"/>
      <c r="EF203" s="121"/>
    </row>
    <row r="204" spans="1:136" s="198" customFormat="1" ht="17.25" customHeight="1" x14ac:dyDescent="0.2">
      <c r="A204" s="213">
        <f t="shared" si="40"/>
        <v>7318</v>
      </c>
      <c r="B204" s="345" t="s">
        <v>107</v>
      </c>
      <c r="C204" s="371" t="s">
        <v>394</v>
      </c>
      <c r="D204" s="444" t="s">
        <v>690</v>
      </c>
      <c r="E204" s="186">
        <f t="shared" si="33"/>
        <v>3780</v>
      </c>
      <c r="F204" s="475">
        <v>3000</v>
      </c>
      <c r="G204" s="339">
        <v>650</v>
      </c>
      <c r="H204" s="476">
        <v>130</v>
      </c>
      <c r="I204" s="445">
        <v>602</v>
      </c>
      <c r="J204" s="1049">
        <v>276</v>
      </c>
      <c r="K204" s="219">
        <v>76</v>
      </c>
      <c r="L204" s="209">
        <v>0</v>
      </c>
      <c r="M204" s="442">
        <f t="shared" si="32"/>
        <v>0</v>
      </c>
      <c r="N204" s="481" t="s">
        <v>691</v>
      </c>
      <c r="O204" s="478" t="s">
        <v>249</v>
      </c>
      <c r="P204" s="479"/>
      <c r="Q204" s="480"/>
      <c r="R204" s="297" t="s">
        <v>686</v>
      </c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1"/>
      <c r="BC204" s="121"/>
      <c r="BD204" s="121"/>
      <c r="BE204" s="121"/>
      <c r="BF204" s="121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21"/>
      <c r="BS204" s="121"/>
      <c r="BT204" s="121"/>
      <c r="BU204" s="121"/>
      <c r="BV204" s="121"/>
      <c r="BW204" s="121"/>
      <c r="BX204" s="121"/>
      <c r="BY204" s="121"/>
      <c r="BZ204" s="121"/>
      <c r="CA204" s="121"/>
      <c r="CB204" s="121"/>
      <c r="CC204" s="121"/>
      <c r="CD204" s="121"/>
      <c r="CE204" s="121"/>
      <c r="CF204" s="121"/>
      <c r="CG204" s="121"/>
      <c r="CH204" s="121"/>
      <c r="CI204" s="121"/>
      <c r="CJ204" s="121"/>
      <c r="CK204" s="121"/>
      <c r="CL204" s="121"/>
      <c r="CM204" s="121"/>
      <c r="CN204" s="121"/>
      <c r="CO204" s="121"/>
      <c r="CP204" s="121"/>
      <c r="CQ204" s="121"/>
      <c r="CR204" s="121"/>
      <c r="CS204" s="121"/>
      <c r="CT204" s="121"/>
      <c r="CU204" s="121"/>
      <c r="CV204" s="121"/>
      <c r="CW204" s="121"/>
      <c r="CX204" s="121"/>
      <c r="CY204" s="121"/>
      <c r="CZ204" s="121"/>
      <c r="DA204" s="121"/>
      <c r="DB204" s="121"/>
      <c r="DC204" s="121"/>
      <c r="DD204" s="121"/>
      <c r="DE204" s="121"/>
      <c r="DF204" s="121"/>
      <c r="DG204" s="121"/>
      <c r="DH204" s="121"/>
      <c r="DI204" s="121"/>
      <c r="DJ204" s="121"/>
      <c r="DK204" s="121"/>
      <c r="DL204" s="121"/>
      <c r="DM204" s="121"/>
      <c r="DN204" s="121"/>
      <c r="DO204" s="121"/>
      <c r="DP204" s="121"/>
      <c r="DQ204" s="121"/>
      <c r="DR204" s="121"/>
      <c r="DS204" s="121"/>
      <c r="DT204" s="121"/>
      <c r="DU204" s="121"/>
      <c r="DV204" s="121"/>
      <c r="DW204" s="121"/>
      <c r="DX204" s="121"/>
      <c r="DY204" s="121"/>
      <c r="DZ204" s="121"/>
      <c r="EA204" s="121"/>
      <c r="EB204" s="121"/>
      <c r="EC204" s="121"/>
      <c r="ED204" s="121"/>
      <c r="EE204" s="121"/>
      <c r="EF204" s="121"/>
    </row>
    <row r="205" spans="1:136" s="198" customFormat="1" ht="24.75" customHeight="1" x14ac:dyDescent="0.2">
      <c r="A205" s="213">
        <f t="shared" si="40"/>
        <v>7319</v>
      </c>
      <c r="B205" s="345" t="s">
        <v>92</v>
      </c>
      <c r="C205" s="371" t="s">
        <v>394</v>
      </c>
      <c r="D205" s="444" t="s">
        <v>692</v>
      </c>
      <c r="E205" s="186">
        <f t="shared" si="33"/>
        <v>43150</v>
      </c>
      <c r="F205" s="475">
        <v>40000</v>
      </c>
      <c r="G205" s="339">
        <v>1650</v>
      </c>
      <c r="H205" s="476">
        <v>1500</v>
      </c>
      <c r="I205" s="445">
        <v>2012</v>
      </c>
      <c r="J205" s="1049">
        <v>3000</v>
      </c>
      <c r="K205" s="219">
        <v>200</v>
      </c>
      <c r="L205" s="209">
        <v>0</v>
      </c>
      <c r="M205" s="442">
        <f t="shared" si="32"/>
        <v>0</v>
      </c>
      <c r="N205" s="481" t="s">
        <v>691</v>
      </c>
      <c r="O205" s="333" t="s">
        <v>693</v>
      </c>
      <c r="P205" s="479"/>
      <c r="Q205" s="480"/>
      <c r="R205" s="289" t="s">
        <v>694</v>
      </c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21"/>
      <c r="AX205" s="121"/>
      <c r="AY205" s="121"/>
      <c r="AZ205" s="121"/>
      <c r="BA205" s="121"/>
      <c r="BB205" s="121"/>
      <c r="BC205" s="121"/>
      <c r="BD205" s="121"/>
      <c r="BE205" s="121"/>
      <c r="BF205" s="121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21"/>
      <c r="BS205" s="121"/>
      <c r="BT205" s="121"/>
      <c r="BU205" s="121"/>
      <c r="BV205" s="121"/>
      <c r="BW205" s="121"/>
      <c r="BX205" s="121"/>
      <c r="BY205" s="121"/>
      <c r="BZ205" s="121"/>
      <c r="CA205" s="121"/>
      <c r="CB205" s="121"/>
      <c r="CC205" s="121"/>
      <c r="CD205" s="121"/>
      <c r="CE205" s="121"/>
      <c r="CF205" s="121"/>
      <c r="CG205" s="121"/>
      <c r="CH205" s="121"/>
      <c r="CI205" s="121"/>
      <c r="CJ205" s="121"/>
      <c r="CK205" s="121"/>
      <c r="CL205" s="121"/>
      <c r="CM205" s="121"/>
      <c r="CN205" s="121"/>
      <c r="CO205" s="121"/>
      <c r="CP205" s="121"/>
      <c r="CQ205" s="121"/>
      <c r="CR205" s="121"/>
      <c r="CS205" s="121"/>
      <c r="CT205" s="121"/>
      <c r="CU205" s="121"/>
      <c r="CV205" s="121"/>
      <c r="CW205" s="121"/>
      <c r="CX205" s="121"/>
      <c r="CY205" s="121"/>
      <c r="CZ205" s="121"/>
      <c r="DA205" s="121"/>
      <c r="DB205" s="121"/>
      <c r="DC205" s="121"/>
      <c r="DD205" s="121"/>
      <c r="DE205" s="121"/>
      <c r="DF205" s="121"/>
      <c r="DG205" s="121"/>
      <c r="DH205" s="121"/>
      <c r="DI205" s="121"/>
      <c r="DJ205" s="121"/>
      <c r="DK205" s="121"/>
      <c r="DL205" s="121"/>
      <c r="DM205" s="121"/>
      <c r="DN205" s="121"/>
      <c r="DO205" s="121"/>
      <c r="DP205" s="121"/>
      <c r="DQ205" s="121"/>
      <c r="DR205" s="121"/>
      <c r="DS205" s="121"/>
      <c r="DT205" s="121"/>
      <c r="DU205" s="121"/>
      <c r="DV205" s="121"/>
      <c r="DW205" s="121"/>
      <c r="DX205" s="121"/>
      <c r="DY205" s="121"/>
      <c r="DZ205" s="121"/>
      <c r="EA205" s="121"/>
      <c r="EB205" s="121"/>
      <c r="EC205" s="121"/>
      <c r="ED205" s="121"/>
      <c r="EE205" s="121"/>
      <c r="EF205" s="121"/>
    </row>
    <row r="206" spans="1:136" s="206" customFormat="1" ht="27.75" customHeight="1" x14ac:dyDescent="0.2">
      <c r="A206" s="213">
        <v>7320</v>
      </c>
      <c r="B206" s="345" t="s">
        <v>247</v>
      </c>
      <c r="C206" s="371" t="s">
        <v>394</v>
      </c>
      <c r="D206" s="747" t="s">
        <v>695</v>
      </c>
      <c r="E206" s="186">
        <f t="shared" si="33"/>
        <v>13380</v>
      </c>
      <c r="F206" s="475">
        <v>12000</v>
      </c>
      <c r="G206" s="339">
        <v>880</v>
      </c>
      <c r="H206" s="476">
        <v>500</v>
      </c>
      <c r="I206" s="445">
        <v>1042</v>
      </c>
      <c r="J206" s="1049">
        <v>1850</v>
      </c>
      <c r="K206" s="219">
        <v>538</v>
      </c>
      <c r="L206" s="209">
        <v>333</v>
      </c>
      <c r="M206" s="442">
        <f t="shared" si="32"/>
        <v>61.895910780669148</v>
      </c>
      <c r="N206" s="477" t="s">
        <v>131</v>
      </c>
      <c r="O206" s="340"/>
      <c r="P206" s="479"/>
      <c r="Q206" s="480"/>
      <c r="R206" s="289" t="s">
        <v>696</v>
      </c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228"/>
      <c r="AZ206" s="228"/>
      <c r="BA206" s="228"/>
      <c r="BB206" s="228"/>
      <c r="BC206" s="228"/>
      <c r="BD206" s="228"/>
      <c r="BE206" s="228"/>
      <c r="BF206" s="228"/>
      <c r="BG206" s="228"/>
      <c r="BH206" s="228"/>
      <c r="BI206" s="228"/>
      <c r="BJ206" s="228"/>
      <c r="BK206" s="228"/>
      <c r="BL206" s="228"/>
      <c r="BM206" s="228"/>
      <c r="BN206" s="228"/>
      <c r="BO206" s="228"/>
      <c r="BP206" s="228"/>
      <c r="BQ206" s="228"/>
      <c r="BR206" s="228"/>
      <c r="BS206" s="228"/>
      <c r="BT206" s="228"/>
      <c r="BU206" s="228"/>
      <c r="BV206" s="228"/>
      <c r="BW206" s="228"/>
      <c r="BX206" s="228"/>
      <c r="BY206" s="228"/>
      <c r="BZ206" s="228"/>
      <c r="CA206" s="228"/>
      <c r="CB206" s="228"/>
      <c r="CC206" s="228"/>
      <c r="CD206" s="228"/>
      <c r="CE206" s="228"/>
      <c r="CF206" s="228"/>
      <c r="CG206" s="228"/>
      <c r="CH206" s="228"/>
      <c r="CI206" s="228"/>
      <c r="CJ206" s="228"/>
      <c r="CK206" s="228"/>
      <c r="CL206" s="228"/>
      <c r="CM206" s="228"/>
      <c r="CN206" s="228"/>
      <c r="CO206" s="228"/>
      <c r="CP206" s="228"/>
      <c r="CQ206" s="228"/>
      <c r="CR206" s="228"/>
      <c r="CS206" s="228"/>
      <c r="CT206" s="228"/>
      <c r="CU206" s="228"/>
      <c r="CV206" s="228"/>
      <c r="CW206" s="228"/>
      <c r="CX206" s="228"/>
      <c r="CY206" s="228"/>
      <c r="CZ206" s="228"/>
      <c r="DA206" s="228"/>
      <c r="DB206" s="228"/>
      <c r="DC206" s="228"/>
      <c r="DD206" s="228"/>
      <c r="DE206" s="228"/>
      <c r="DF206" s="228"/>
      <c r="DG206" s="228"/>
      <c r="DH206" s="228"/>
      <c r="DI206" s="228"/>
      <c r="DJ206" s="228"/>
      <c r="DK206" s="228"/>
      <c r="DL206" s="228"/>
      <c r="DM206" s="228"/>
      <c r="DN206" s="228"/>
      <c r="DO206" s="228"/>
      <c r="DP206" s="228"/>
      <c r="DQ206" s="228"/>
      <c r="DR206" s="228"/>
      <c r="DS206" s="228"/>
      <c r="DT206" s="228"/>
      <c r="DU206" s="228"/>
      <c r="DV206" s="228"/>
      <c r="DW206" s="228"/>
      <c r="DX206" s="228"/>
      <c r="DY206" s="228"/>
      <c r="DZ206" s="228"/>
      <c r="EA206" s="228"/>
      <c r="EB206" s="228"/>
      <c r="EC206" s="228"/>
      <c r="ED206" s="228"/>
      <c r="EE206" s="228"/>
      <c r="EF206" s="228"/>
    </row>
    <row r="207" spans="1:136" s="206" customFormat="1" ht="15.75" customHeight="1" x14ac:dyDescent="0.2">
      <c r="A207" s="200">
        <v>7321</v>
      </c>
      <c r="B207" s="328" t="s">
        <v>107</v>
      </c>
      <c r="C207" s="328" t="s">
        <v>354</v>
      </c>
      <c r="D207" s="940" t="s">
        <v>697</v>
      </c>
      <c r="E207" s="208">
        <f t="shared" si="33"/>
        <v>20850</v>
      </c>
      <c r="F207" s="347">
        <v>20000</v>
      </c>
      <c r="G207" s="335">
        <v>800</v>
      </c>
      <c r="H207" s="348">
        <v>50</v>
      </c>
      <c r="I207" s="448">
        <v>0</v>
      </c>
      <c r="J207" s="1050">
        <v>0</v>
      </c>
      <c r="K207" s="233">
        <v>1000</v>
      </c>
      <c r="L207" s="205">
        <v>0</v>
      </c>
      <c r="M207" s="784">
        <f t="shared" si="32"/>
        <v>0</v>
      </c>
      <c r="N207" s="737"/>
      <c r="O207" s="342"/>
      <c r="P207" s="342" t="s">
        <v>403</v>
      </c>
      <c r="Q207" s="941" t="s">
        <v>171</v>
      </c>
      <c r="R207" s="354" t="s">
        <v>698</v>
      </c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228"/>
      <c r="AZ207" s="228"/>
      <c r="BA207" s="228"/>
      <c r="BB207" s="228"/>
      <c r="BC207" s="228"/>
      <c r="BD207" s="228"/>
      <c r="BE207" s="228"/>
      <c r="BF207" s="228"/>
      <c r="BG207" s="228"/>
      <c r="BH207" s="228"/>
      <c r="BI207" s="228"/>
      <c r="BJ207" s="228"/>
      <c r="BK207" s="228"/>
      <c r="BL207" s="228"/>
      <c r="BM207" s="228"/>
      <c r="BN207" s="228"/>
      <c r="BO207" s="228"/>
      <c r="BP207" s="228"/>
      <c r="BQ207" s="228"/>
      <c r="BR207" s="228"/>
      <c r="BS207" s="228"/>
      <c r="BT207" s="228"/>
      <c r="BU207" s="228"/>
      <c r="BV207" s="228"/>
      <c r="BW207" s="228"/>
      <c r="BX207" s="228"/>
      <c r="BY207" s="228"/>
      <c r="BZ207" s="228"/>
      <c r="CA207" s="228"/>
      <c r="CB207" s="228"/>
      <c r="CC207" s="228"/>
      <c r="CD207" s="228"/>
      <c r="CE207" s="228"/>
      <c r="CF207" s="228"/>
      <c r="CG207" s="228"/>
      <c r="CH207" s="228"/>
      <c r="CI207" s="228"/>
      <c r="CJ207" s="228"/>
      <c r="CK207" s="228"/>
      <c r="CL207" s="228"/>
      <c r="CM207" s="228"/>
      <c r="CN207" s="228"/>
      <c r="CO207" s="228"/>
      <c r="CP207" s="228"/>
      <c r="CQ207" s="228"/>
      <c r="CR207" s="228"/>
      <c r="CS207" s="228"/>
      <c r="CT207" s="228"/>
      <c r="CU207" s="228"/>
      <c r="CV207" s="228"/>
      <c r="CW207" s="228"/>
      <c r="CX207" s="228"/>
      <c r="CY207" s="228"/>
      <c r="CZ207" s="228"/>
      <c r="DA207" s="228"/>
      <c r="DB207" s="228"/>
      <c r="DC207" s="228"/>
      <c r="DD207" s="228"/>
      <c r="DE207" s="228"/>
      <c r="DF207" s="228"/>
      <c r="DG207" s="228"/>
      <c r="DH207" s="228"/>
      <c r="DI207" s="228"/>
      <c r="DJ207" s="228"/>
      <c r="DK207" s="228"/>
      <c r="DL207" s="228"/>
      <c r="DM207" s="228"/>
      <c r="DN207" s="228"/>
      <c r="DO207" s="228"/>
      <c r="DP207" s="228"/>
      <c r="DQ207" s="228"/>
      <c r="DR207" s="228"/>
      <c r="DS207" s="228"/>
      <c r="DT207" s="228"/>
      <c r="DU207" s="228"/>
      <c r="DV207" s="228"/>
      <c r="DW207" s="228"/>
      <c r="DX207" s="228"/>
      <c r="DY207" s="228"/>
      <c r="DZ207" s="228"/>
      <c r="EA207" s="228"/>
      <c r="EB207" s="228"/>
      <c r="EC207" s="228"/>
      <c r="ED207" s="228"/>
      <c r="EE207" s="228"/>
      <c r="EF207" s="228"/>
    </row>
    <row r="208" spans="1:136" s="197" customFormat="1" ht="18.75" customHeight="1" x14ac:dyDescent="0.2">
      <c r="A208" s="213">
        <v>7323</v>
      </c>
      <c r="B208" s="345" t="s">
        <v>107</v>
      </c>
      <c r="C208" s="345" t="s">
        <v>354</v>
      </c>
      <c r="D208" s="749" t="s">
        <v>699</v>
      </c>
      <c r="E208" s="186">
        <f t="shared" si="33"/>
        <v>2820</v>
      </c>
      <c r="F208" s="372">
        <v>2700</v>
      </c>
      <c r="G208" s="339">
        <v>100</v>
      </c>
      <c r="H208" s="373">
        <v>20</v>
      </c>
      <c r="I208" s="445">
        <v>2820</v>
      </c>
      <c r="J208" s="1049">
        <v>0</v>
      </c>
      <c r="K208" s="219">
        <v>4000</v>
      </c>
      <c r="L208" s="209">
        <v>2745</v>
      </c>
      <c r="M208" s="442">
        <f t="shared" si="32"/>
        <v>68.625</v>
      </c>
      <c r="N208" s="481"/>
      <c r="O208" s="340"/>
      <c r="P208" s="340" t="s">
        <v>700</v>
      </c>
      <c r="Q208" s="942"/>
      <c r="R208" s="895" t="s">
        <v>243</v>
      </c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  <c r="AJ208" s="244"/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4"/>
      <c r="BN208" s="244"/>
      <c r="BO208" s="244"/>
      <c r="BP208" s="244"/>
      <c r="BQ208" s="244"/>
      <c r="BR208" s="244"/>
      <c r="BS208" s="244"/>
      <c r="BT208" s="244"/>
      <c r="BU208" s="244"/>
      <c r="BV208" s="244"/>
      <c r="BW208" s="244"/>
      <c r="BX208" s="244"/>
      <c r="BY208" s="244"/>
      <c r="BZ208" s="244"/>
      <c r="CA208" s="244"/>
      <c r="CB208" s="244"/>
      <c r="CC208" s="244"/>
      <c r="CD208" s="244"/>
      <c r="CE208" s="244"/>
      <c r="CF208" s="244"/>
      <c r="CG208" s="244"/>
      <c r="CH208" s="244"/>
      <c r="CI208" s="244"/>
      <c r="CJ208" s="244"/>
      <c r="CK208" s="244"/>
      <c r="CL208" s="244"/>
      <c r="CM208" s="244"/>
      <c r="CN208" s="244"/>
      <c r="CO208" s="244"/>
      <c r="CP208" s="244"/>
      <c r="CQ208" s="244"/>
      <c r="CR208" s="244"/>
      <c r="CS208" s="244"/>
      <c r="CT208" s="244"/>
      <c r="CU208" s="244"/>
      <c r="CV208" s="244"/>
      <c r="CW208" s="244"/>
      <c r="CX208" s="244"/>
      <c r="CY208" s="244"/>
      <c r="CZ208" s="244"/>
      <c r="DA208" s="244"/>
      <c r="DB208" s="244"/>
      <c r="DC208" s="244"/>
      <c r="DD208" s="244"/>
      <c r="DE208" s="244"/>
      <c r="DF208" s="244"/>
      <c r="DG208" s="244"/>
      <c r="DH208" s="244"/>
      <c r="DI208" s="244"/>
      <c r="DJ208" s="244"/>
      <c r="DK208" s="244"/>
      <c r="DL208" s="244"/>
      <c r="DM208" s="244"/>
      <c r="DN208" s="244"/>
      <c r="DO208" s="244"/>
      <c r="DP208" s="244"/>
      <c r="DQ208" s="244"/>
      <c r="DR208" s="244"/>
      <c r="DS208" s="244"/>
      <c r="DT208" s="244"/>
      <c r="DU208" s="244"/>
      <c r="DV208" s="244"/>
      <c r="DW208" s="244"/>
      <c r="DX208" s="244"/>
      <c r="DY208" s="244"/>
      <c r="DZ208" s="244"/>
      <c r="EA208" s="244"/>
      <c r="EB208" s="244"/>
      <c r="EC208" s="244"/>
      <c r="ED208" s="244"/>
      <c r="EE208" s="244"/>
      <c r="EF208" s="244"/>
    </row>
    <row r="209" spans="1:136" s="326" customFormat="1" ht="20.25" customHeight="1" thickBot="1" x14ac:dyDescent="0.25">
      <c r="A209" s="418">
        <v>7326</v>
      </c>
      <c r="B209" s="738" t="s">
        <v>107</v>
      </c>
      <c r="C209" s="943" t="s">
        <v>354</v>
      </c>
      <c r="D209" s="944" t="s">
        <v>701</v>
      </c>
      <c r="E209" s="421">
        <f t="shared" si="33"/>
        <v>6130</v>
      </c>
      <c r="F209" s="739">
        <v>6000</v>
      </c>
      <c r="G209" s="740">
        <v>100</v>
      </c>
      <c r="H209" s="741">
        <v>30</v>
      </c>
      <c r="I209" s="742">
        <v>6100</v>
      </c>
      <c r="J209" s="1066">
        <v>0</v>
      </c>
      <c r="K209" s="827">
        <v>2550</v>
      </c>
      <c r="L209" s="424">
        <v>2510</v>
      </c>
      <c r="M209" s="789">
        <f t="shared" si="32"/>
        <v>98.431372549019599</v>
      </c>
      <c r="N209" s="945"/>
      <c r="O209" s="896"/>
      <c r="P209" s="896" t="s">
        <v>387</v>
      </c>
      <c r="Q209" s="946" t="s">
        <v>150</v>
      </c>
      <c r="R209" s="1092" t="s">
        <v>702</v>
      </c>
      <c r="S209" s="549"/>
      <c r="T209" s="549"/>
      <c r="U209" s="549"/>
      <c r="V209" s="549"/>
      <c r="W209" s="549"/>
      <c r="X209" s="549"/>
      <c r="Y209" s="549"/>
      <c r="Z209" s="549"/>
      <c r="AA209" s="549"/>
      <c r="AB209" s="549"/>
      <c r="AC209" s="549"/>
      <c r="AD209" s="549"/>
      <c r="AE209" s="549"/>
      <c r="AF209" s="549"/>
      <c r="AG209" s="549"/>
      <c r="AH209" s="549"/>
      <c r="AI209" s="549"/>
      <c r="AJ209" s="549"/>
      <c r="AK209" s="549"/>
      <c r="AL209" s="549"/>
      <c r="AM209" s="549"/>
      <c r="AN209" s="549"/>
      <c r="AO209" s="549"/>
      <c r="AP209" s="549"/>
      <c r="AQ209" s="549"/>
      <c r="AR209" s="549"/>
      <c r="AS209" s="549"/>
      <c r="AT209" s="549"/>
      <c r="AU209" s="549"/>
      <c r="AV209" s="549"/>
      <c r="AW209" s="549"/>
      <c r="AX209" s="549"/>
      <c r="AY209" s="549"/>
      <c r="AZ209" s="549"/>
      <c r="BA209" s="549"/>
      <c r="BB209" s="549"/>
      <c r="BC209" s="549"/>
      <c r="BD209" s="549"/>
      <c r="BE209" s="549"/>
      <c r="BF209" s="549"/>
      <c r="BG209" s="549"/>
      <c r="BH209" s="549"/>
      <c r="BI209" s="549"/>
      <c r="BJ209" s="549"/>
      <c r="BK209" s="549"/>
      <c r="BL209" s="549"/>
      <c r="BM209" s="549"/>
      <c r="BN209" s="549"/>
      <c r="BO209" s="549"/>
      <c r="BP209" s="549"/>
      <c r="BQ209" s="549"/>
      <c r="BR209" s="549"/>
      <c r="BS209" s="549"/>
      <c r="BT209" s="549"/>
      <c r="BU209" s="549"/>
      <c r="BV209" s="549"/>
      <c r="BW209" s="549"/>
      <c r="BX209" s="549"/>
      <c r="BY209" s="549"/>
      <c r="BZ209" s="549"/>
      <c r="CA209" s="549"/>
      <c r="CB209" s="549"/>
      <c r="CC209" s="549"/>
      <c r="CD209" s="549"/>
      <c r="CE209" s="549"/>
      <c r="CF209" s="549"/>
      <c r="CG209" s="549"/>
      <c r="CH209" s="549"/>
      <c r="CI209" s="549"/>
      <c r="CJ209" s="549"/>
      <c r="CK209" s="549"/>
      <c r="CL209" s="549"/>
      <c r="CM209" s="549"/>
      <c r="CN209" s="549"/>
      <c r="CO209" s="549"/>
      <c r="CP209" s="549"/>
      <c r="CQ209" s="549"/>
      <c r="CR209" s="549"/>
      <c r="CS209" s="549"/>
      <c r="CT209" s="549"/>
      <c r="CU209" s="549"/>
      <c r="CV209" s="549"/>
      <c r="CW209" s="549"/>
      <c r="CX209" s="549"/>
      <c r="CY209" s="549"/>
      <c r="CZ209" s="549"/>
      <c r="DA209" s="549"/>
      <c r="DB209" s="549"/>
      <c r="DC209" s="549"/>
      <c r="DD209" s="549"/>
      <c r="DE209" s="549"/>
      <c r="DF209" s="549"/>
      <c r="DG209" s="549"/>
      <c r="DH209" s="549"/>
      <c r="DI209" s="549"/>
      <c r="DJ209" s="549"/>
      <c r="DK209" s="549"/>
      <c r="DL209" s="549"/>
      <c r="DM209" s="549"/>
      <c r="DN209" s="549"/>
      <c r="DO209" s="549"/>
      <c r="DP209" s="549"/>
      <c r="DQ209" s="549"/>
      <c r="DR209" s="549"/>
      <c r="DS209" s="549"/>
      <c r="DT209" s="549"/>
      <c r="DU209" s="549"/>
      <c r="DV209" s="549"/>
      <c r="DW209" s="549"/>
      <c r="DX209" s="549"/>
      <c r="DY209" s="549"/>
      <c r="DZ209" s="549"/>
      <c r="EA209" s="549"/>
      <c r="EB209" s="549"/>
      <c r="EC209" s="549"/>
      <c r="ED209" s="549"/>
      <c r="EE209" s="549"/>
      <c r="EF209" s="549"/>
    </row>
    <row r="210" spans="1:136" s="300" customFormat="1" ht="17.100000000000001" customHeight="1" thickBot="1" x14ac:dyDescent="0.25">
      <c r="A210" s="1154" t="s">
        <v>21</v>
      </c>
      <c r="B210" s="1155"/>
      <c r="C210" s="1155"/>
      <c r="D210" s="1156"/>
      <c r="E210" s="302">
        <f t="shared" ref="E210:L210" si="41">SUM(E211:E211)</f>
        <v>2659</v>
      </c>
      <c r="F210" s="303">
        <f t="shared" si="41"/>
        <v>2300</v>
      </c>
      <c r="G210" s="303">
        <f t="shared" si="41"/>
        <v>359</v>
      </c>
      <c r="H210" s="304">
        <f t="shared" si="41"/>
        <v>0</v>
      </c>
      <c r="I210" s="305">
        <f t="shared" si="41"/>
        <v>359</v>
      </c>
      <c r="J210" s="762">
        <f t="shared" si="41"/>
        <v>408</v>
      </c>
      <c r="K210" s="303">
        <f t="shared" si="41"/>
        <v>46</v>
      </c>
      <c r="L210" s="393">
        <f t="shared" si="41"/>
        <v>46</v>
      </c>
      <c r="M210" s="306">
        <f t="shared" si="32"/>
        <v>100</v>
      </c>
      <c r="N210" s="812"/>
      <c r="O210" s="482"/>
      <c r="P210" s="482"/>
      <c r="Q210" s="483"/>
      <c r="R210" s="484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  <c r="CD210" s="137"/>
      <c r="CE210" s="137"/>
      <c r="CF210" s="137"/>
      <c r="CG210" s="137"/>
      <c r="CH210" s="137"/>
      <c r="CI210" s="137"/>
      <c r="CJ210" s="137"/>
      <c r="CK210" s="137"/>
      <c r="CL210" s="137"/>
      <c r="CM210" s="137"/>
      <c r="CN210" s="137"/>
      <c r="CO210" s="137"/>
      <c r="CP210" s="137"/>
      <c r="CQ210" s="137"/>
      <c r="CR210" s="137"/>
      <c r="CS210" s="137"/>
      <c r="CT210" s="137"/>
      <c r="CU210" s="137"/>
      <c r="CV210" s="137"/>
      <c r="CW210" s="137"/>
      <c r="CX210" s="137"/>
      <c r="CY210" s="137"/>
      <c r="CZ210" s="137"/>
      <c r="DA210" s="137"/>
      <c r="DB210" s="137"/>
      <c r="DC210" s="137"/>
      <c r="DD210" s="137"/>
      <c r="DE210" s="137"/>
      <c r="DF210" s="181"/>
      <c r="DG210" s="181"/>
      <c r="DH210" s="181"/>
      <c r="DI210" s="181"/>
      <c r="DJ210" s="181"/>
      <c r="DK210" s="181"/>
      <c r="DL210" s="181"/>
      <c r="DM210" s="181"/>
    </row>
    <row r="211" spans="1:136" s="199" customFormat="1" ht="39.75" customHeight="1" thickBot="1" x14ac:dyDescent="0.25">
      <c r="A211" s="285">
        <v>7272</v>
      </c>
      <c r="B211" s="201" t="s">
        <v>227</v>
      </c>
      <c r="C211" s="184" t="s">
        <v>139</v>
      </c>
      <c r="D211" s="485" t="s">
        <v>703</v>
      </c>
      <c r="E211" s="208">
        <f t="shared" ref="E211" si="42">SUM(F211:H211)</f>
        <v>2659</v>
      </c>
      <c r="F211" s="187">
        <v>2300</v>
      </c>
      <c r="G211" s="187">
        <v>359</v>
      </c>
      <c r="H211" s="188">
        <v>0</v>
      </c>
      <c r="I211" s="189">
        <v>359</v>
      </c>
      <c r="J211" s="313">
        <v>408</v>
      </c>
      <c r="K211" s="486">
        <v>46</v>
      </c>
      <c r="L211" s="205">
        <v>46</v>
      </c>
      <c r="M211" s="784">
        <f t="shared" si="32"/>
        <v>100</v>
      </c>
      <c r="N211" s="660"/>
      <c r="O211" s="194"/>
      <c r="P211" s="194" t="s">
        <v>147</v>
      </c>
      <c r="Q211" s="195"/>
      <c r="R211" s="487" t="s">
        <v>704</v>
      </c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21"/>
      <c r="AV211" s="121"/>
      <c r="AW211" s="121"/>
      <c r="AX211" s="121"/>
      <c r="AY211" s="121"/>
      <c r="AZ211" s="121"/>
      <c r="BA211" s="121"/>
      <c r="BB211" s="121"/>
      <c r="BC211" s="121"/>
      <c r="BD211" s="121"/>
      <c r="BE211" s="121"/>
      <c r="BF211" s="121"/>
      <c r="BG211" s="121"/>
      <c r="BH211" s="121"/>
      <c r="BI211" s="121"/>
      <c r="BJ211" s="121"/>
      <c r="BK211" s="121"/>
      <c r="BL211" s="121"/>
      <c r="BM211" s="121"/>
      <c r="BN211" s="228"/>
      <c r="BO211" s="228"/>
      <c r="BP211" s="228"/>
      <c r="BQ211" s="228"/>
      <c r="BR211" s="228"/>
      <c r="BS211" s="228"/>
      <c r="BT211" s="228"/>
      <c r="BU211" s="228"/>
      <c r="BV211" s="228"/>
      <c r="BW211" s="228"/>
      <c r="BX211" s="228"/>
      <c r="BY211" s="228"/>
      <c r="BZ211" s="228"/>
      <c r="CA211" s="228"/>
      <c r="CB211" s="228"/>
      <c r="CC211" s="228"/>
      <c r="CD211" s="228"/>
      <c r="CE211" s="228"/>
      <c r="CF211" s="228"/>
      <c r="CG211" s="228"/>
      <c r="CH211" s="228"/>
      <c r="CI211" s="228"/>
      <c r="CJ211" s="228"/>
      <c r="CK211" s="228"/>
      <c r="CL211" s="228"/>
      <c r="CM211" s="228"/>
      <c r="CN211" s="228"/>
      <c r="CO211" s="228"/>
      <c r="CP211" s="228"/>
      <c r="CQ211" s="228"/>
      <c r="CR211" s="228"/>
      <c r="CS211" s="228"/>
      <c r="CT211" s="228"/>
      <c r="CU211" s="228"/>
      <c r="CV211" s="228"/>
      <c r="CW211" s="228"/>
      <c r="CX211" s="228"/>
      <c r="CY211" s="228"/>
      <c r="CZ211" s="228"/>
      <c r="DA211" s="228"/>
      <c r="DB211" s="228"/>
      <c r="DC211" s="228"/>
      <c r="DD211" s="228"/>
      <c r="DE211" s="228"/>
      <c r="DF211" s="228"/>
      <c r="DG211" s="228"/>
      <c r="DH211" s="228"/>
      <c r="DI211" s="228"/>
      <c r="DJ211" s="228"/>
      <c r="DK211" s="228"/>
      <c r="DL211" s="228"/>
      <c r="DM211" s="228"/>
      <c r="DN211" s="228"/>
      <c r="DO211" s="228"/>
      <c r="DP211" s="228"/>
      <c r="DQ211" s="228"/>
      <c r="DR211" s="228"/>
      <c r="DS211" s="228"/>
      <c r="DT211" s="228"/>
      <c r="DU211" s="228"/>
      <c r="DV211" s="228"/>
      <c r="DW211" s="228"/>
      <c r="DX211" s="228"/>
      <c r="DY211" s="228"/>
      <c r="DZ211" s="228"/>
      <c r="EA211" s="228"/>
      <c r="EB211" s="228"/>
      <c r="EC211" s="228"/>
      <c r="ED211" s="228"/>
      <c r="EE211" s="228"/>
      <c r="EF211" s="228"/>
    </row>
    <row r="212" spans="1:136" s="497" customFormat="1" ht="19.5" customHeight="1" thickBot="1" x14ac:dyDescent="0.25">
      <c r="A212" s="1178" t="s">
        <v>22</v>
      </c>
      <c r="B212" s="1179"/>
      <c r="C212" s="1179"/>
      <c r="D212" s="1180"/>
      <c r="E212" s="488">
        <f t="shared" ref="E212:L212" si="43">E213+E215+E221+E223+E226+E228+E235+E237+E239+E241+E258+E267+E272</f>
        <v>4914219.3947000001</v>
      </c>
      <c r="F212" s="488">
        <f t="shared" si="43"/>
        <v>4805305</v>
      </c>
      <c r="G212" s="488">
        <f t="shared" si="43"/>
        <v>86583</v>
      </c>
      <c r="H212" s="489">
        <f t="shared" si="43"/>
        <v>21345</v>
      </c>
      <c r="I212" s="490">
        <f t="shared" si="43"/>
        <v>1015314</v>
      </c>
      <c r="J212" s="491">
        <f t="shared" si="43"/>
        <v>222159</v>
      </c>
      <c r="K212" s="488">
        <f t="shared" si="43"/>
        <v>269178</v>
      </c>
      <c r="L212" s="488">
        <f t="shared" si="43"/>
        <v>257399</v>
      </c>
      <c r="M212" s="492">
        <f t="shared" si="32"/>
        <v>95.624085177837713</v>
      </c>
      <c r="N212" s="493"/>
      <c r="O212" s="491"/>
      <c r="P212" s="491"/>
      <c r="Q212" s="494"/>
      <c r="R212" s="495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21"/>
      <c r="AX212" s="121"/>
      <c r="AY212" s="121"/>
      <c r="AZ212" s="121"/>
      <c r="BA212" s="121"/>
      <c r="BB212" s="121"/>
      <c r="BC212" s="121"/>
      <c r="BD212" s="121"/>
      <c r="BE212" s="121"/>
      <c r="BF212" s="121"/>
      <c r="BG212" s="121"/>
      <c r="BH212" s="121"/>
      <c r="BI212" s="121"/>
      <c r="BJ212" s="121"/>
      <c r="BK212" s="121"/>
      <c r="BL212" s="121"/>
      <c r="BM212" s="121"/>
      <c r="BN212" s="496"/>
      <c r="BO212" s="496"/>
      <c r="BP212" s="496"/>
      <c r="BQ212" s="496"/>
      <c r="BR212" s="496"/>
      <c r="BS212" s="496"/>
      <c r="BT212" s="496"/>
      <c r="BU212" s="496"/>
      <c r="BV212" s="496"/>
      <c r="BW212" s="496"/>
      <c r="BX212" s="496"/>
      <c r="BY212" s="496"/>
      <c r="BZ212" s="496"/>
      <c r="CA212" s="496"/>
      <c r="CB212" s="496"/>
      <c r="CC212" s="496"/>
      <c r="CD212" s="496"/>
      <c r="CE212" s="496"/>
      <c r="CF212" s="496"/>
      <c r="CG212" s="496"/>
      <c r="CH212" s="496"/>
      <c r="CI212" s="496"/>
      <c r="CJ212" s="496"/>
      <c r="CK212" s="496"/>
      <c r="CL212" s="496"/>
      <c r="CM212" s="496"/>
      <c r="CN212" s="496"/>
      <c r="CO212" s="496"/>
      <c r="CP212" s="496"/>
      <c r="CQ212" s="496"/>
      <c r="CR212" s="496"/>
      <c r="CS212" s="496"/>
      <c r="CT212" s="496"/>
      <c r="CU212" s="496"/>
      <c r="CV212" s="496"/>
      <c r="CW212" s="496"/>
      <c r="CX212" s="496"/>
      <c r="CY212" s="496"/>
      <c r="CZ212" s="496"/>
      <c r="DA212" s="496"/>
      <c r="DB212" s="496"/>
      <c r="DC212" s="496"/>
      <c r="DD212" s="496"/>
      <c r="DE212" s="496"/>
      <c r="DF212" s="496"/>
      <c r="DG212" s="496"/>
      <c r="DH212" s="496"/>
      <c r="DI212" s="496"/>
      <c r="DJ212" s="496"/>
      <c r="DK212" s="496"/>
      <c r="DL212" s="496"/>
      <c r="DM212" s="496"/>
    </row>
    <row r="213" spans="1:136" s="182" customFormat="1" ht="17.100000000000001" customHeight="1" thickBot="1" x14ac:dyDescent="0.25">
      <c r="A213" s="1151" t="s">
        <v>23</v>
      </c>
      <c r="B213" s="1152"/>
      <c r="C213" s="1152"/>
      <c r="D213" s="1153"/>
      <c r="E213" s="171">
        <f>SUM(E214:E214)</f>
        <v>148</v>
      </c>
      <c r="F213" s="172">
        <v>0</v>
      </c>
      <c r="G213" s="172">
        <f t="shared" ref="G213:L213" si="44">SUM(G214:G214)</f>
        <v>0</v>
      </c>
      <c r="H213" s="173">
        <f t="shared" si="44"/>
        <v>0</v>
      </c>
      <c r="I213" s="174">
        <f t="shared" si="44"/>
        <v>148</v>
      </c>
      <c r="J213" s="1047">
        <f t="shared" si="44"/>
        <v>0</v>
      </c>
      <c r="K213" s="172">
        <f t="shared" si="44"/>
        <v>149</v>
      </c>
      <c r="L213" s="175">
        <f t="shared" si="44"/>
        <v>148</v>
      </c>
      <c r="M213" s="176">
        <f t="shared" si="32"/>
        <v>99.328859060402692</v>
      </c>
      <c r="N213" s="797"/>
      <c r="O213" s="177"/>
      <c r="P213" s="177"/>
      <c r="Q213" s="179"/>
      <c r="R213" s="180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21"/>
      <c r="AX213" s="121"/>
      <c r="AY213" s="121"/>
      <c r="AZ213" s="121"/>
      <c r="BA213" s="121"/>
      <c r="BB213" s="121"/>
      <c r="BC213" s="121"/>
      <c r="BD213" s="121"/>
      <c r="BE213" s="121"/>
      <c r="BF213" s="121"/>
      <c r="BG213" s="121"/>
      <c r="BH213" s="121"/>
      <c r="BI213" s="121"/>
      <c r="BJ213" s="121"/>
      <c r="BK213" s="121"/>
      <c r="BL213" s="121"/>
      <c r="BM213" s="121"/>
      <c r="BN213" s="122"/>
      <c r="BO213" s="122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BZ213" s="122"/>
      <c r="CA213" s="122"/>
      <c r="CB213" s="122"/>
      <c r="CC213" s="122"/>
      <c r="CD213" s="122"/>
      <c r="CE213" s="122"/>
      <c r="CF213" s="122"/>
      <c r="CG213" s="122"/>
      <c r="CH213" s="122"/>
      <c r="CI213" s="122"/>
      <c r="CJ213" s="122"/>
      <c r="CK213" s="122"/>
      <c r="CL213" s="122"/>
      <c r="CM213" s="122"/>
      <c r="CN213" s="122"/>
      <c r="CO213" s="122"/>
      <c r="CP213" s="122"/>
      <c r="CQ213" s="122"/>
      <c r="CR213" s="122"/>
      <c r="CS213" s="122"/>
      <c r="CT213" s="122"/>
      <c r="CU213" s="122"/>
      <c r="CV213" s="122"/>
      <c r="CW213" s="122"/>
      <c r="CX213" s="122"/>
      <c r="CY213" s="122"/>
      <c r="CZ213" s="122"/>
      <c r="DA213" s="122"/>
      <c r="DB213" s="122"/>
      <c r="DC213" s="122"/>
      <c r="DD213" s="122"/>
      <c r="DE213" s="122"/>
      <c r="DF213" s="181"/>
      <c r="DG213" s="181"/>
      <c r="DH213" s="181"/>
      <c r="DI213" s="181"/>
      <c r="DJ213" s="181"/>
      <c r="DK213" s="181"/>
      <c r="DL213" s="181"/>
      <c r="DM213" s="181"/>
    </row>
    <row r="214" spans="1:136" s="206" customFormat="1" ht="42" customHeight="1" thickBot="1" x14ac:dyDescent="0.25">
      <c r="A214" s="947">
        <v>5021</v>
      </c>
      <c r="B214" s="224" t="s">
        <v>107</v>
      </c>
      <c r="C214" s="225" t="s">
        <v>705</v>
      </c>
      <c r="D214" s="215" t="s">
        <v>706</v>
      </c>
      <c r="E214" s="948">
        <f>SUM(F214:H214)</f>
        <v>148</v>
      </c>
      <c r="F214" s="949">
        <v>148</v>
      </c>
      <c r="G214" s="949"/>
      <c r="H214" s="950"/>
      <c r="I214" s="951">
        <v>148</v>
      </c>
      <c r="J214" s="717">
        <v>0</v>
      </c>
      <c r="K214" s="952">
        <v>149</v>
      </c>
      <c r="L214" s="953">
        <v>148</v>
      </c>
      <c r="M214" s="954">
        <f t="shared" si="32"/>
        <v>99.328859060402692</v>
      </c>
      <c r="N214" s="955"/>
      <c r="O214" s="956"/>
      <c r="P214" s="957" t="s">
        <v>707</v>
      </c>
      <c r="Q214" s="958"/>
      <c r="R214" s="527" t="s">
        <v>708</v>
      </c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228"/>
      <c r="AN214" s="228"/>
      <c r="AO214" s="228"/>
      <c r="AP214" s="228"/>
      <c r="AQ214" s="228"/>
      <c r="AR214" s="228"/>
      <c r="AS214" s="228"/>
      <c r="AT214" s="228"/>
      <c r="AU214" s="228"/>
      <c r="AV214" s="228"/>
      <c r="AW214" s="228"/>
      <c r="AX214" s="228"/>
      <c r="AY214" s="228"/>
      <c r="AZ214" s="228"/>
      <c r="BA214" s="228"/>
      <c r="BB214" s="228"/>
      <c r="BC214" s="228"/>
      <c r="BD214" s="228"/>
      <c r="BE214" s="228"/>
      <c r="BF214" s="228"/>
      <c r="BG214" s="228"/>
      <c r="BH214" s="228"/>
      <c r="BI214" s="228"/>
      <c r="BJ214" s="228"/>
      <c r="BK214" s="228"/>
      <c r="BL214" s="228"/>
      <c r="BM214" s="228"/>
      <c r="BN214" s="228"/>
      <c r="BO214" s="228"/>
      <c r="BP214" s="228"/>
      <c r="BQ214" s="228"/>
      <c r="BR214" s="228"/>
      <c r="BS214" s="228"/>
      <c r="BT214" s="228"/>
      <c r="BU214" s="228"/>
      <c r="BV214" s="228"/>
      <c r="BW214" s="228"/>
      <c r="BX214" s="228"/>
      <c r="BY214" s="228"/>
      <c r="BZ214" s="228"/>
      <c r="CA214" s="228"/>
      <c r="CB214" s="228"/>
      <c r="CC214" s="228"/>
      <c r="CD214" s="228"/>
      <c r="CE214" s="228"/>
      <c r="CF214" s="228"/>
      <c r="CG214" s="228"/>
      <c r="CH214" s="228"/>
      <c r="CI214" s="228"/>
      <c r="CJ214" s="228"/>
      <c r="CK214" s="228"/>
      <c r="CL214" s="228"/>
      <c r="CM214" s="228"/>
      <c r="CN214" s="228"/>
      <c r="CO214" s="228"/>
      <c r="CP214" s="228"/>
      <c r="CQ214" s="228"/>
      <c r="CR214" s="228"/>
      <c r="CS214" s="228"/>
      <c r="CT214" s="228"/>
      <c r="CU214" s="228"/>
      <c r="CV214" s="228"/>
      <c r="CW214" s="228"/>
      <c r="CX214" s="228"/>
      <c r="CY214" s="228"/>
      <c r="CZ214" s="228"/>
      <c r="DA214" s="228"/>
      <c r="DB214" s="228"/>
      <c r="DC214" s="228"/>
      <c r="DD214" s="228"/>
      <c r="DE214" s="228"/>
      <c r="DF214" s="228"/>
      <c r="DG214" s="228"/>
      <c r="DH214" s="228"/>
      <c r="DI214" s="228"/>
      <c r="DJ214" s="228"/>
      <c r="DK214" s="228"/>
      <c r="DL214" s="228"/>
      <c r="DM214" s="228"/>
      <c r="DN214" s="228"/>
      <c r="DO214" s="228"/>
      <c r="DP214" s="228"/>
      <c r="DQ214" s="228"/>
      <c r="DR214" s="228"/>
      <c r="DS214" s="228"/>
      <c r="DT214" s="228"/>
      <c r="DU214" s="228"/>
      <c r="DV214" s="228"/>
      <c r="DW214" s="228"/>
      <c r="DX214" s="228"/>
      <c r="DY214" s="228"/>
      <c r="DZ214" s="228"/>
      <c r="EA214" s="228"/>
      <c r="EB214" s="228"/>
      <c r="EC214" s="228"/>
      <c r="ED214" s="228"/>
      <c r="EE214" s="228"/>
      <c r="EF214" s="228"/>
    </row>
    <row r="215" spans="1:136" s="182" customFormat="1" ht="17.100000000000001" customHeight="1" thickBot="1" x14ac:dyDescent="0.25">
      <c r="A215" s="1151" t="s">
        <v>24</v>
      </c>
      <c r="B215" s="1152"/>
      <c r="C215" s="1152"/>
      <c r="D215" s="1153"/>
      <c r="E215" s="171">
        <f t="shared" ref="E215:L215" si="45">SUM(E216:E220)</f>
        <v>70946</v>
      </c>
      <c r="F215" s="172">
        <f t="shared" si="45"/>
        <v>69673</v>
      </c>
      <c r="G215" s="172">
        <f t="shared" si="45"/>
        <v>992</v>
      </c>
      <c r="H215" s="173">
        <f t="shared" si="45"/>
        <v>281</v>
      </c>
      <c r="I215" s="174">
        <f t="shared" si="45"/>
        <v>43596</v>
      </c>
      <c r="J215" s="1047">
        <f t="shared" si="45"/>
        <v>11988</v>
      </c>
      <c r="K215" s="172">
        <f t="shared" si="45"/>
        <v>24439</v>
      </c>
      <c r="L215" s="175">
        <f t="shared" si="45"/>
        <v>24391</v>
      </c>
      <c r="M215" s="176">
        <f t="shared" si="32"/>
        <v>99.803592618355907</v>
      </c>
      <c r="N215" s="797"/>
      <c r="O215" s="177"/>
      <c r="P215" s="177"/>
      <c r="Q215" s="179"/>
      <c r="R215" s="498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21"/>
      <c r="AV215" s="121"/>
      <c r="AW215" s="121"/>
      <c r="AX215" s="121"/>
      <c r="AY215" s="121"/>
      <c r="AZ215" s="121"/>
      <c r="BA215" s="121"/>
      <c r="BB215" s="121"/>
      <c r="BC215" s="121"/>
      <c r="BD215" s="121"/>
      <c r="BE215" s="121"/>
      <c r="BF215" s="121"/>
      <c r="BG215" s="121"/>
      <c r="BH215" s="121"/>
      <c r="BI215" s="121"/>
      <c r="BJ215" s="121"/>
      <c r="BK215" s="121"/>
      <c r="BL215" s="121"/>
      <c r="BM215" s="121"/>
      <c r="BN215" s="122"/>
      <c r="BO215" s="122"/>
      <c r="BP215" s="122"/>
      <c r="BQ215" s="122"/>
      <c r="BR215" s="122"/>
      <c r="BS215" s="122"/>
      <c r="BT215" s="122"/>
      <c r="BU215" s="122"/>
      <c r="BV215" s="122"/>
      <c r="BW215" s="122"/>
      <c r="BX215" s="122"/>
      <c r="BY215" s="122"/>
      <c r="BZ215" s="122"/>
      <c r="CA215" s="122"/>
      <c r="CB215" s="122"/>
      <c r="CC215" s="122"/>
      <c r="CD215" s="122"/>
      <c r="CE215" s="122"/>
      <c r="CF215" s="122"/>
      <c r="CG215" s="122"/>
      <c r="CH215" s="122"/>
      <c r="CI215" s="122"/>
      <c r="CJ215" s="122"/>
      <c r="CK215" s="122"/>
      <c r="CL215" s="122"/>
      <c r="CM215" s="122"/>
      <c r="CN215" s="122"/>
      <c r="CO215" s="122"/>
      <c r="CP215" s="122"/>
      <c r="CQ215" s="122"/>
      <c r="CR215" s="122"/>
      <c r="CS215" s="122"/>
      <c r="CT215" s="122"/>
      <c r="CU215" s="122"/>
      <c r="CV215" s="122"/>
      <c r="CW215" s="122"/>
      <c r="CX215" s="122"/>
      <c r="CY215" s="122"/>
      <c r="CZ215" s="122"/>
      <c r="DA215" s="122"/>
      <c r="DB215" s="122"/>
      <c r="DC215" s="122"/>
      <c r="DD215" s="122"/>
      <c r="DE215" s="122"/>
      <c r="DF215" s="181"/>
      <c r="DG215" s="181"/>
      <c r="DH215" s="181"/>
      <c r="DI215" s="181"/>
      <c r="DJ215" s="181"/>
      <c r="DK215" s="181"/>
      <c r="DL215" s="181"/>
      <c r="DM215" s="181"/>
    </row>
    <row r="216" spans="1:136" s="206" customFormat="1" ht="27" customHeight="1" x14ac:dyDescent="0.2">
      <c r="A216" s="287">
        <v>5030</v>
      </c>
      <c r="B216" s="224"/>
      <c r="C216" s="239" t="s">
        <v>705</v>
      </c>
      <c r="D216" s="499" t="s">
        <v>709</v>
      </c>
      <c r="E216" s="186">
        <f t="shared" ref="E216:E218" si="46">SUM(F216:H216)</f>
        <v>18704</v>
      </c>
      <c r="F216" s="500">
        <v>18462</v>
      </c>
      <c r="G216" s="501">
        <v>242</v>
      </c>
      <c r="H216" s="502">
        <v>0</v>
      </c>
      <c r="I216" s="37">
        <v>18704</v>
      </c>
      <c r="J216" s="62">
        <v>8000</v>
      </c>
      <c r="K216" s="339">
        <v>0</v>
      </c>
      <c r="L216" s="501">
        <v>0</v>
      </c>
      <c r="M216" s="785" t="s">
        <v>17</v>
      </c>
      <c r="N216" s="463"/>
      <c r="O216" s="434"/>
      <c r="P216" s="220"/>
      <c r="Q216" s="378"/>
      <c r="R216" s="210" t="s">
        <v>710</v>
      </c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  <c r="AK216" s="228"/>
      <c r="AL216" s="228"/>
      <c r="AM216" s="228"/>
      <c r="AN216" s="228"/>
      <c r="AO216" s="228"/>
      <c r="AP216" s="228"/>
      <c r="AQ216" s="228"/>
      <c r="AR216" s="228"/>
      <c r="AS216" s="228"/>
      <c r="AT216" s="228"/>
      <c r="AU216" s="228"/>
      <c r="AV216" s="228"/>
      <c r="AW216" s="228"/>
      <c r="AX216" s="228"/>
      <c r="AY216" s="228"/>
      <c r="AZ216" s="228"/>
      <c r="BA216" s="228"/>
      <c r="BB216" s="228"/>
      <c r="BC216" s="228"/>
      <c r="BD216" s="228"/>
      <c r="BE216" s="228"/>
      <c r="BF216" s="228"/>
      <c r="BG216" s="228"/>
      <c r="BH216" s="228"/>
      <c r="BI216" s="228"/>
      <c r="BJ216" s="228"/>
      <c r="BK216" s="228"/>
      <c r="BL216" s="228"/>
      <c r="BM216" s="228"/>
      <c r="BN216" s="228"/>
      <c r="BO216" s="228"/>
      <c r="BP216" s="228"/>
      <c r="BQ216" s="228"/>
      <c r="BR216" s="228"/>
      <c r="BS216" s="228"/>
      <c r="BT216" s="228"/>
      <c r="BU216" s="228"/>
      <c r="BV216" s="228"/>
      <c r="BW216" s="228"/>
      <c r="BX216" s="228"/>
      <c r="BY216" s="228"/>
      <c r="BZ216" s="228"/>
      <c r="CA216" s="228"/>
      <c r="CB216" s="228"/>
      <c r="CC216" s="228"/>
      <c r="CD216" s="228"/>
      <c r="CE216" s="228"/>
      <c r="CF216" s="228"/>
      <c r="CG216" s="228"/>
      <c r="CH216" s="228"/>
      <c r="CI216" s="228"/>
      <c r="CJ216" s="228"/>
      <c r="CK216" s="228"/>
      <c r="CL216" s="228"/>
      <c r="CM216" s="228"/>
      <c r="CN216" s="228"/>
      <c r="CO216" s="228"/>
      <c r="CP216" s="228"/>
      <c r="CQ216" s="228"/>
      <c r="CR216" s="228"/>
      <c r="CS216" s="228"/>
      <c r="CT216" s="228"/>
      <c r="CU216" s="228"/>
      <c r="CV216" s="228"/>
      <c r="CW216" s="228"/>
      <c r="CX216" s="228"/>
      <c r="CY216" s="228"/>
      <c r="CZ216" s="228"/>
      <c r="DA216" s="228"/>
      <c r="DB216" s="228"/>
      <c r="DC216" s="228"/>
      <c r="DD216" s="228"/>
      <c r="DE216" s="228"/>
      <c r="DF216" s="228"/>
      <c r="DG216" s="228"/>
      <c r="DH216" s="228"/>
      <c r="DI216" s="228"/>
      <c r="DJ216" s="228"/>
      <c r="DK216" s="228"/>
      <c r="DL216" s="228"/>
      <c r="DM216" s="228"/>
      <c r="DN216" s="228"/>
      <c r="DO216" s="228"/>
      <c r="DP216" s="228"/>
      <c r="DQ216" s="228"/>
      <c r="DR216" s="228"/>
      <c r="DS216" s="228"/>
      <c r="DT216" s="228"/>
      <c r="DU216" s="228"/>
      <c r="DV216" s="228"/>
      <c r="DW216" s="228"/>
      <c r="DX216" s="228"/>
      <c r="DY216" s="228"/>
      <c r="DZ216" s="228"/>
      <c r="EA216" s="228"/>
      <c r="EB216" s="228"/>
      <c r="EC216" s="228"/>
      <c r="ED216" s="228"/>
      <c r="EE216" s="228"/>
      <c r="EF216" s="228"/>
    </row>
    <row r="217" spans="1:136" s="198" customFormat="1" ht="29.25" customHeight="1" x14ac:dyDescent="0.2">
      <c r="A217" s="285">
        <v>5040</v>
      </c>
      <c r="B217" s="201" t="s">
        <v>227</v>
      </c>
      <c r="C217" s="239" t="s">
        <v>705</v>
      </c>
      <c r="D217" s="768" t="s">
        <v>711</v>
      </c>
      <c r="E217" s="186">
        <f t="shared" si="46"/>
        <v>3611</v>
      </c>
      <c r="F217" s="721">
        <v>3528</v>
      </c>
      <c r="G217" s="721">
        <v>83</v>
      </c>
      <c r="H217" s="722">
        <v>0</v>
      </c>
      <c r="I217" s="61">
        <v>3611</v>
      </c>
      <c r="J217" s="1067">
        <v>0</v>
      </c>
      <c r="K217" s="335">
        <v>3622</v>
      </c>
      <c r="L217" s="723">
        <v>3610</v>
      </c>
      <c r="M217" s="784">
        <f t="shared" ref="M217:M220" si="47">(L217/K217)*100</f>
        <v>99.668691330756488</v>
      </c>
      <c r="N217" s="461"/>
      <c r="O217" s="450"/>
      <c r="P217" s="194" t="s">
        <v>453</v>
      </c>
      <c r="Q217" s="353"/>
      <c r="R217" s="210" t="s">
        <v>712</v>
      </c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121"/>
      <c r="AX217" s="121"/>
      <c r="AY217" s="121"/>
      <c r="AZ217" s="121"/>
      <c r="BA217" s="121"/>
      <c r="BB217" s="121"/>
      <c r="BC217" s="121"/>
      <c r="BD217" s="121"/>
      <c r="BE217" s="121"/>
      <c r="BF217" s="121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21"/>
      <c r="BS217" s="121"/>
      <c r="BT217" s="121"/>
      <c r="BU217" s="121"/>
      <c r="BV217" s="121"/>
      <c r="BW217" s="121"/>
      <c r="BX217" s="121"/>
      <c r="BY217" s="121"/>
      <c r="BZ217" s="121"/>
      <c r="CA217" s="121"/>
      <c r="CB217" s="121"/>
      <c r="CC217" s="121"/>
      <c r="CD217" s="121"/>
      <c r="CE217" s="121"/>
      <c r="CF217" s="121"/>
      <c r="CG217" s="121"/>
      <c r="CH217" s="121"/>
      <c r="CI217" s="121"/>
      <c r="CJ217" s="121"/>
      <c r="CK217" s="121"/>
      <c r="CL217" s="121"/>
      <c r="CM217" s="121"/>
      <c r="CN217" s="121"/>
      <c r="CO217" s="121"/>
      <c r="CP217" s="121"/>
      <c r="CQ217" s="121"/>
      <c r="CR217" s="121"/>
      <c r="CS217" s="121"/>
      <c r="CT217" s="121"/>
      <c r="CU217" s="121"/>
      <c r="CV217" s="121"/>
      <c r="CW217" s="121"/>
      <c r="CX217" s="121"/>
      <c r="CY217" s="121"/>
      <c r="CZ217" s="121"/>
      <c r="DA217" s="121"/>
      <c r="DB217" s="121"/>
      <c r="DC217" s="121"/>
      <c r="DD217" s="121"/>
      <c r="DE217" s="121"/>
      <c r="DF217" s="121"/>
      <c r="DG217" s="121"/>
      <c r="DH217" s="121"/>
      <c r="DI217" s="121"/>
      <c r="DJ217" s="121"/>
      <c r="DK217" s="121"/>
      <c r="DL217" s="121"/>
      <c r="DM217" s="121"/>
      <c r="DN217" s="121"/>
      <c r="DO217" s="121"/>
      <c r="DP217" s="121"/>
      <c r="DQ217" s="121"/>
      <c r="DR217" s="121"/>
      <c r="DS217" s="121"/>
      <c r="DT217" s="121"/>
      <c r="DU217" s="121"/>
      <c r="DV217" s="121"/>
      <c r="DW217" s="121"/>
      <c r="DX217" s="121"/>
      <c r="DY217" s="121"/>
      <c r="DZ217" s="121"/>
      <c r="EA217" s="121"/>
      <c r="EB217" s="121"/>
      <c r="EC217" s="121"/>
      <c r="ED217" s="121"/>
      <c r="EE217" s="121"/>
      <c r="EF217" s="121"/>
    </row>
    <row r="218" spans="1:136" s="637" customFormat="1" ht="29.25" customHeight="1" thickBot="1" x14ac:dyDescent="0.25">
      <c r="A218" s="626">
        <v>5041</v>
      </c>
      <c r="B218" s="627" t="s">
        <v>227</v>
      </c>
      <c r="C218" s="420" t="s">
        <v>705</v>
      </c>
      <c r="D218" s="1116" t="s">
        <v>713</v>
      </c>
      <c r="E218" s="421">
        <f t="shared" si="46"/>
        <v>10469</v>
      </c>
      <c r="F218" s="1117">
        <v>10383</v>
      </c>
      <c r="G218" s="1117">
        <v>86</v>
      </c>
      <c r="H218" s="1118">
        <v>0</v>
      </c>
      <c r="I218" s="1119">
        <v>10469</v>
      </c>
      <c r="J218" s="1120">
        <v>0</v>
      </c>
      <c r="K218" s="767">
        <v>10479</v>
      </c>
      <c r="L218" s="1121">
        <v>10467</v>
      </c>
      <c r="M218" s="794">
        <f t="shared" si="47"/>
        <v>99.88548525622673</v>
      </c>
      <c r="N218" s="1122"/>
      <c r="O218" s="322"/>
      <c r="P218" s="634" t="s">
        <v>453</v>
      </c>
      <c r="Q218" s="1123"/>
      <c r="R218" s="527" t="s">
        <v>712</v>
      </c>
      <c r="S218" s="327"/>
      <c r="T218" s="327"/>
      <c r="U218" s="327"/>
      <c r="V218" s="327"/>
      <c r="W218" s="327"/>
      <c r="X218" s="327"/>
      <c r="Y218" s="327"/>
      <c r="Z218" s="327"/>
      <c r="AA218" s="327"/>
      <c r="AB218" s="327"/>
      <c r="AC218" s="327"/>
      <c r="AD218" s="327"/>
      <c r="AE218" s="327"/>
      <c r="AF218" s="327"/>
      <c r="AG218" s="327"/>
      <c r="AH218" s="327"/>
      <c r="AI218" s="327"/>
      <c r="AJ218" s="327"/>
      <c r="AK218" s="327"/>
      <c r="AL218" s="327"/>
      <c r="AM218" s="327"/>
      <c r="AN218" s="327"/>
      <c r="AO218" s="327"/>
      <c r="AP218" s="327"/>
      <c r="AQ218" s="327"/>
      <c r="AR218" s="327"/>
      <c r="AS218" s="327"/>
      <c r="AT218" s="327"/>
      <c r="AU218" s="327"/>
      <c r="AV218" s="327"/>
      <c r="AW218" s="327"/>
      <c r="AX218" s="327"/>
      <c r="AY218" s="327"/>
      <c r="AZ218" s="327"/>
      <c r="BA218" s="327"/>
      <c r="BB218" s="327"/>
      <c r="BC218" s="327"/>
      <c r="BD218" s="327"/>
      <c r="BE218" s="327"/>
      <c r="BF218" s="327"/>
      <c r="BG218" s="327"/>
      <c r="BH218" s="327"/>
      <c r="BI218" s="327"/>
      <c r="BJ218" s="327"/>
      <c r="BK218" s="327"/>
      <c r="BL218" s="327"/>
      <c r="BM218" s="327"/>
      <c r="BN218" s="327"/>
      <c r="BO218" s="327"/>
      <c r="BP218" s="327"/>
      <c r="BQ218" s="327"/>
      <c r="BR218" s="327"/>
      <c r="BS218" s="327"/>
      <c r="BT218" s="327"/>
      <c r="BU218" s="327"/>
      <c r="BV218" s="327"/>
      <c r="BW218" s="327"/>
      <c r="BX218" s="327"/>
      <c r="BY218" s="327"/>
      <c r="BZ218" s="327"/>
      <c r="CA218" s="327"/>
      <c r="CB218" s="327"/>
      <c r="CC218" s="327"/>
      <c r="CD218" s="327"/>
      <c r="CE218" s="327"/>
      <c r="CF218" s="327"/>
      <c r="CG218" s="327"/>
      <c r="CH218" s="327"/>
      <c r="CI218" s="327"/>
      <c r="CJ218" s="327"/>
      <c r="CK218" s="327"/>
      <c r="CL218" s="327"/>
      <c r="CM218" s="327"/>
      <c r="CN218" s="327"/>
      <c r="CO218" s="327"/>
      <c r="CP218" s="327"/>
      <c r="CQ218" s="327"/>
      <c r="CR218" s="327"/>
      <c r="CS218" s="327"/>
      <c r="CT218" s="327"/>
      <c r="CU218" s="327"/>
      <c r="CV218" s="327"/>
      <c r="CW218" s="327"/>
      <c r="CX218" s="327"/>
      <c r="CY218" s="327"/>
      <c r="CZ218" s="327"/>
      <c r="DA218" s="327"/>
      <c r="DB218" s="327"/>
      <c r="DC218" s="327"/>
      <c r="DD218" s="327"/>
      <c r="DE218" s="327"/>
      <c r="DF218" s="327"/>
      <c r="DG218" s="327"/>
      <c r="DH218" s="327"/>
      <c r="DI218" s="327"/>
      <c r="DJ218" s="327"/>
      <c r="DK218" s="327"/>
      <c r="DL218" s="327"/>
      <c r="DM218" s="327"/>
      <c r="DN218" s="327"/>
      <c r="DO218" s="327"/>
      <c r="DP218" s="327"/>
      <c r="DQ218" s="327"/>
      <c r="DR218" s="327"/>
      <c r="DS218" s="327"/>
      <c r="DT218" s="327"/>
      <c r="DU218" s="327"/>
      <c r="DV218" s="327"/>
      <c r="DW218" s="327"/>
      <c r="DX218" s="327"/>
      <c r="DY218" s="327"/>
      <c r="DZ218" s="327"/>
      <c r="EA218" s="327"/>
      <c r="EB218" s="327"/>
      <c r="EC218" s="327"/>
      <c r="ED218" s="327"/>
      <c r="EE218" s="327"/>
      <c r="EF218" s="327"/>
    </row>
    <row r="219" spans="1:136" s="198" customFormat="1" ht="27" customHeight="1" x14ac:dyDescent="0.2">
      <c r="A219" s="503" t="s">
        <v>714</v>
      </c>
      <c r="B219" s="184" t="s">
        <v>186</v>
      </c>
      <c r="C219" s="184" t="s">
        <v>86</v>
      </c>
      <c r="D219" s="504" t="s">
        <v>715</v>
      </c>
      <c r="E219" s="208">
        <f>SUM(F219:H219)</f>
        <v>27800</v>
      </c>
      <c r="F219" s="505">
        <v>27300</v>
      </c>
      <c r="G219" s="506">
        <v>500</v>
      </c>
      <c r="H219" s="507"/>
      <c r="I219" s="508">
        <v>450</v>
      </c>
      <c r="J219" s="1068">
        <v>1447</v>
      </c>
      <c r="K219" s="505">
        <v>110</v>
      </c>
      <c r="L219" s="509">
        <v>110</v>
      </c>
      <c r="M219" s="784">
        <f t="shared" si="47"/>
        <v>100</v>
      </c>
      <c r="N219" s="660" t="s">
        <v>119</v>
      </c>
      <c r="O219" s="194" t="s">
        <v>98</v>
      </c>
      <c r="P219" s="194" t="s">
        <v>147</v>
      </c>
      <c r="Q219" s="195" t="s">
        <v>147</v>
      </c>
      <c r="R219" s="210" t="s">
        <v>716</v>
      </c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21"/>
      <c r="AV219" s="121"/>
      <c r="AW219" s="121"/>
      <c r="AX219" s="121"/>
      <c r="AY219" s="121"/>
      <c r="AZ219" s="121"/>
      <c r="BA219" s="121"/>
      <c r="BB219" s="121"/>
      <c r="BC219" s="121"/>
      <c r="BD219" s="121"/>
      <c r="BE219" s="121"/>
      <c r="BF219" s="121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21"/>
      <c r="BS219" s="121"/>
      <c r="BT219" s="121"/>
      <c r="BU219" s="121"/>
      <c r="BV219" s="121"/>
      <c r="BW219" s="121"/>
      <c r="BX219" s="121"/>
      <c r="BY219" s="121"/>
      <c r="BZ219" s="121"/>
      <c r="CA219" s="121"/>
      <c r="CB219" s="121"/>
      <c r="CC219" s="121"/>
      <c r="CD219" s="121"/>
      <c r="CE219" s="121"/>
      <c r="CF219" s="121"/>
      <c r="CG219" s="121"/>
      <c r="CH219" s="121"/>
      <c r="CI219" s="121"/>
      <c r="CJ219" s="121"/>
      <c r="CK219" s="121"/>
      <c r="CL219" s="121"/>
      <c r="CM219" s="121"/>
      <c r="CN219" s="121"/>
      <c r="CO219" s="121"/>
      <c r="CP219" s="121"/>
      <c r="CQ219" s="121"/>
      <c r="CR219" s="121"/>
      <c r="CS219" s="121"/>
      <c r="CT219" s="121"/>
      <c r="CU219" s="121"/>
      <c r="CV219" s="121"/>
      <c r="CW219" s="121"/>
      <c r="CX219" s="121"/>
      <c r="CY219" s="121"/>
      <c r="CZ219" s="121"/>
      <c r="DA219" s="121"/>
      <c r="DB219" s="121"/>
      <c r="DC219" s="121"/>
      <c r="DD219" s="121"/>
      <c r="DE219" s="121"/>
      <c r="DF219" s="121"/>
      <c r="DG219" s="121"/>
      <c r="DH219" s="121"/>
      <c r="DI219" s="121"/>
      <c r="DJ219" s="121"/>
      <c r="DK219" s="121"/>
      <c r="DL219" s="121"/>
      <c r="DM219" s="121"/>
      <c r="DN219" s="121"/>
      <c r="DO219" s="121"/>
      <c r="DP219" s="121"/>
      <c r="DQ219" s="121"/>
      <c r="DR219" s="121"/>
      <c r="DS219" s="121"/>
      <c r="DT219" s="121"/>
      <c r="DU219" s="121"/>
      <c r="DV219" s="121"/>
      <c r="DW219" s="121"/>
      <c r="DX219" s="121"/>
      <c r="DY219" s="121"/>
      <c r="DZ219" s="121"/>
      <c r="EA219" s="121"/>
      <c r="EB219" s="121"/>
      <c r="EC219" s="121"/>
      <c r="ED219" s="121"/>
      <c r="EE219" s="121"/>
      <c r="EF219" s="121"/>
    </row>
    <row r="220" spans="1:136" s="594" customFormat="1" ht="30" customHeight="1" thickBot="1" x14ac:dyDescent="0.25">
      <c r="A220" s="959" t="s">
        <v>717</v>
      </c>
      <c r="B220" s="842" t="s">
        <v>481</v>
      </c>
      <c r="C220" s="842" t="s">
        <v>384</v>
      </c>
      <c r="D220" s="960" t="s">
        <v>718</v>
      </c>
      <c r="E220" s="844">
        <f>SUM(F220:H220)</f>
        <v>10362</v>
      </c>
      <c r="F220" s="961">
        <v>10000</v>
      </c>
      <c r="G220" s="962">
        <v>81</v>
      </c>
      <c r="H220" s="963">
        <v>281</v>
      </c>
      <c r="I220" s="964">
        <v>10362</v>
      </c>
      <c r="J220" s="1069">
        <v>2541</v>
      </c>
      <c r="K220" s="961">
        <v>10228</v>
      </c>
      <c r="L220" s="965">
        <v>10204</v>
      </c>
      <c r="M220" s="850">
        <f t="shared" si="47"/>
        <v>99.765350019554162</v>
      </c>
      <c r="N220" s="966" t="s">
        <v>371</v>
      </c>
      <c r="O220" s="852" t="s">
        <v>598</v>
      </c>
      <c r="P220" s="967" t="s">
        <v>438</v>
      </c>
      <c r="Q220" s="853" t="s">
        <v>275</v>
      </c>
      <c r="R220" s="968" t="s">
        <v>719</v>
      </c>
      <c r="S220" s="595"/>
      <c r="T220" s="595"/>
      <c r="U220" s="595"/>
      <c r="V220" s="595"/>
      <c r="W220" s="595"/>
      <c r="X220" s="595"/>
      <c r="Y220" s="595"/>
      <c r="Z220" s="595"/>
      <c r="AA220" s="595"/>
      <c r="AB220" s="595"/>
      <c r="AC220" s="595"/>
      <c r="AD220" s="595"/>
      <c r="AE220" s="595"/>
      <c r="AF220" s="595"/>
      <c r="AG220" s="595"/>
      <c r="AH220" s="595"/>
      <c r="AI220" s="595"/>
      <c r="AJ220" s="595"/>
      <c r="AK220" s="595"/>
      <c r="AL220" s="595"/>
      <c r="AM220" s="595"/>
      <c r="AN220" s="595"/>
      <c r="AO220" s="595"/>
      <c r="AP220" s="595"/>
      <c r="AQ220" s="595"/>
      <c r="AR220" s="595"/>
      <c r="AS220" s="595"/>
      <c r="AT220" s="595"/>
      <c r="AU220" s="595"/>
      <c r="AV220" s="595"/>
      <c r="AW220" s="595"/>
      <c r="AX220" s="595"/>
      <c r="AY220" s="595"/>
      <c r="AZ220" s="595"/>
      <c r="BA220" s="595"/>
      <c r="BB220" s="595"/>
      <c r="BC220" s="595"/>
      <c r="BD220" s="595"/>
      <c r="BE220" s="595"/>
      <c r="BF220" s="595"/>
      <c r="BG220" s="595"/>
      <c r="BH220" s="595"/>
      <c r="BI220" s="595"/>
      <c r="BJ220" s="595"/>
      <c r="BK220" s="595"/>
      <c r="BL220" s="595"/>
      <c r="BM220" s="595"/>
      <c r="BN220" s="595"/>
      <c r="BO220" s="595"/>
      <c r="BP220" s="595"/>
      <c r="BQ220" s="595"/>
      <c r="BR220" s="595"/>
      <c r="BS220" s="595"/>
      <c r="BT220" s="595"/>
      <c r="BU220" s="595"/>
      <c r="BV220" s="595"/>
      <c r="BW220" s="595"/>
      <c r="BX220" s="595"/>
      <c r="BY220" s="595"/>
      <c r="BZ220" s="595"/>
      <c r="CA220" s="595"/>
      <c r="CB220" s="595"/>
      <c r="CC220" s="595"/>
      <c r="CD220" s="595"/>
      <c r="CE220" s="595"/>
      <c r="CF220" s="595"/>
      <c r="CG220" s="595"/>
      <c r="CH220" s="595"/>
      <c r="CI220" s="595"/>
      <c r="CJ220" s="595"/>
      <c r="CK220" s="595"/>
      <c r="CL220" s="595"/>
      <c r="CM220" s="595"/>
      <c r="CN220" s="595"/>
      <c r="CO220" s="595"/>
      <c r="CP220" s="595"/>
      <c r="CQ220" s="595"/>
      <c r="CR220" s="595"/>
      <c r="CS220" s="595"/>
      <c r="CT220" s="595"/>
      <c r="CU220" s="595"/>
      <c r="CV220" s="595"/>
      <c r="CW220" s="595"/>
      <c r="CX220" s="595"/>
      <c r="CY220" s="595"/>
      <c r="CZ220" s="595"/>
      <c r="DA220" s="595"/>
      <c r="DB220" s="595"/>
      <c r="DC220" s="595"/>
      <c r="DD220" s="595"/>
      <c r="DE220" s="595"/>
      <c r="DF220" s="595"/>
      <c r="DG220" s="595"/>
      <c r="DH220" s="595"/>
      <c r="DI220" s="595"/>
      <c r="DJ220" s="595"/>
      <c r="DK220" s="595"/>
      <c r="DL220" s="595"/>
      <c r="DM220" s="595"/>
      <c r="DN220" s="595"/>
      <c r="DO220" s="595"/>
      <c r="DP220" s="595"/>
      <c r="DQ220" s="595"/>
      <c r="DR220" s="595"/>
      <c r="DS220" s="595"/>
      <c r="DT220" s="595"/>
      <c r="DU220" s="595"/>
      <c r="DV220" s="595"/>
      <c r="DW220" s="595"/>
      <c r="DX220" s="595"/>
      <c r="DY220" s="595"/>
      <c r="DZ220" s="595"/>
      <c r="EA220" s="595"/>
      <c r="EB220" s="595"/>
      <c r="EC220" s="595"/>
      <c r="ED220" s="595"/>
      <c r="EE220" s="595"/>
      <c r="EF220" s="595"/>
    </row>
    <row r="221" spans="1:136" s="182" customFormat="1" ht="17.100000000000001" customHeight="1" thickBot="1" x14ac:dyDescent="0.25">
      <c r="A221" s="1151" t="s">
        <v>25</v>
      </c>
      <c r="B221" s="1152"/>
      <c r="C221" s="1152"/>
      <c r="D221" s="1153"/>
      <c r="E221" s="171">
        <f t="shared" ref="E221:L221" si="48">SUM(E222:E222)</f>
        <v>11091</v>
      </c>
      <c r="F221" s="172">
        <f t="shared" si="48"/>
        <v>10531</v>
      </c>
      <c r="G221" s="172">
        <f t="shared" si="48"/>
        <v>213</v>
      </c>
      <c r="H221" s="173">
        <f t="shared" si="48"/>
        <v>347</v>
      </c>
      <c r="I221" s="174">
        <f t="shared" si="48"/>
        <v>11091</v>
      </c>
      <c r="J221" s="1047">
        <f t="shared" si="48"/>
        <v>8461</v>
      </c>
      <c r="K221" s="172">
        <f t="shared" si="48"/>
        <v>11461</v>
      </c>
      <c r="L221" s="175">
        <f t="shared" si="48"/>
        <v>10735</v>
      </c>
      <c r="M221" s="176">
        <f t="shared" si="32"/>
        <v>93.665474216909516</v>
      </c>
      <c r="N221" s="797"/>
      <c r="O221" s="177"/>
      <c r="P221" s="177"/>
      <c r="Q221" s="179"/>
      <c r="R221" s="180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21"/>
      <c r="AV221" s="121"/>
      <c r="AW221" s="121"/>
      <c r="AX221" s="121"/>
      <c r="AY221" s="121"/>
      <c r="AZ221" s="121"/>
      <c r="BA221" s="121"/>
      <c r="BB221" s="121"/>
      <c r="BC221" s="121"/>
      <c r="BD221" s="121"/>
      <c r="BE221" s="121"/>
      <c r="BF221" s="121"/>
      <c r="BG221" s="121"/>
      <c r="BH221" s="121"/>
      <c r="BI221" s="121"/>
      <c r="BJ221" s="121"/>
      <c r="BK221" s="121"/>
      <c r="BL221" s="121"/>
      <c r="BM221" s="121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BZ221" s="122"/>
      <c r="CA221" s="122"/>
      <c r="CB221" s="122"/>
      <c r="CC221" s="122"/>
      <c r="CD221" s="122"/>
      <c r="CE221" s="122"/>
      <c r="CF221" s="122"/>
      <c r="CG221" s="122"/>
      <c r="CH221" s="122"/>
      <c r="CI221" s="122"/>
      <c r="CJ221" s="122"/>
      <c r="CK221" s="122"/>
      <c r="CL221" s="122"/>
      <c r="CM221" s="122"/>
      <c r="CN221" s="122"/>
      <c r="CO221" s="122"/>
      <c r="CP221" s="122"/>
      <c r="CQ221" s="122"/>
      <c r="CR221" s="122"/>
      <c r="CS221" s="122"/>
      <c r="CT221" s="122"/>
      <c r="CU221" s="122"/>
      <c r="CV221" s="122"/>
      <c r="CW221" s="122"/>
      <c r="CX221" s="122"/>
      <c r="CY221" s="122"/>
      <c r="CZ221" s="122"/>
      <c r="DA221" s="122"/>
      <c r="DB221" s="122"/>
      <c r="DC221" s="122"/>
      <c r="DD221" s="122"/>
      <c r="DE221" s="122"/>
      <c r="DF221" s="181"/>
      <c r="DG221" s="181"/>
      <c r="DH221" s="181"/>
      <c r="DI221" s="181"/>
      <c r="DJ221" s="181"/>
      <c r="DK221" s="181"/>
      <c r="DL221" s="181"/>
      <c r="DM221" s="181"/>
    </row>
    <row r="222" spans="1:136" s="206" customFormat="1" ht="27.75" customHeight="1" thickBot="1" x14ac:dyDescent="0.25">
      <c r="A222" s="947">
        <v>8175</v>
      </c>
      <c r="B222" s="969" t="s">
        <v>100</v>
      </c>
      <c r="C222" s="763" t="s">
        <v>238</v>
      </c>
      <c r="D222" s="970" t="s">
        <v>720</v>
      </c>
      <c r="E222" s="948">
        <f>SUM(F222:H222)</f>
        <v>11091</v>
      </c>
      <c r="F222" s="949">
        <v>10531</v>
      </c>
      <c r="G222" s="949">
        <v>213</v>
      </c>
      <c r="H222" s="950">
        <v>347</v>
      </c>
      <c r="I222" s="951">
        <v>11091</v>
      </c>
      <c r="J222" s="717">
        <v>8461</v>
      </c>
      <c r="K222" s="952">
        <v>11461</v>
      </c>
      <c r="L222" s="953">
        <v>10735</v>
      </c>
      <c r="M222" s="954">
        <f t="shared" si="32"/>
        <v>93.665474216909516</v>
      </c>
      <c r="N222" s="955" t="s">
        <v>721</v>
      </c>
      <c r="O222" s="956" t="s">
        <v>109</v>
      </c>
      <c r="P222" s="956" t="s">
        <v>345</v>
      </c>
      <c r="Q222" s="958" t="s">
        <v>208</v>
      </c>
      <c r="R222" s="971" t="s">
        <v>243</v>
      </c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  <c r="AI222" s="228"/>
      <c r="AJ222" s="228"/>
      <c r="AK222" s="228"/>
      <c r="AL222" s="228"/>
      <c r="AM222" s="228"/>
      <c r="AN222" s="228"/>
      <c r="AO222" s="228"/>
      <c r="AP222" s="228"/>
      <c r="AQ222" s="228"/>
      <c r="AR222" s="228"/>
      <c r="AS222" s="228"/>
      <c r="AT222" s="228"/>
      <c r="AU222" s="228"/>
      <c r="AV222" s="228"/>
      <c r="AW222" s="228"/>
      <c r="AX222" s="228"/>
      <c r="AY222" s="228"/>
      <c r="AZ222" s="228"/>
      <c r="BA222" s="228"/>
      <c r="BB222" s="228"/>
      <c r="BC222" s="228"/>
      <c r="BD222" s="228"/>
      <c r="BE222" s="228"/>
      <c r="BF222" s="228"/>
      <c r="BG222" s="228"/>
      <c r="BH222" s="228"/>
      <c r="BI222" s="228"/>
      <c r="BJ222" s="228"/>
      <c r="BK222" s="228"/>
      <c r="BL222" s="228"/>
      <c r="BM222" s="228"/>
      <c r="BN222" s="228"/>
      <c r="BO222" s="228"/>
      <c r="BP222" s="228"/>
      <c r="BQ222" s="228"/>
      <c r="BR222" s="228"/>
      <c r="BS222" s="228"/>
      <c r="BT222" s="228"/>
      <c r="BU222" s="228"/>
      <c r="BV222" s="228"/>
      <c r="BW222" s="228"/>
      <c r="BX222" s="228"/>
      <c r="BY222" s="228"/>
      <c r="BZ222" s="228"/>
      <c r="CA222" s="228"/>
      <c r="CB222" s="228"/>
      <c r="CC222" s="228"/>
      <c r="CD222" s="228"/>
      <c r="CE222" s="228"/>
      <c r="CF222" s="228"/>
      <c r="CG222" s="228"/>
      <c r="CH222" s="228"/>
      <c r="CI222" s="228"/>
      <c r="CJ222" s="228"/>
      <c r="CK222" s="228"/>
      <c r="CL222" s="228"/>
      <c r="CM222" s="228"/>
      <c r="CN222" s="228"/>
      <c r="CO222" s="228"/>
      <c r="CP222" s="228"/>
      <c r="CQ222" s="228"/>
      <c r="CR222" s="228"/>
      <c r="CS222" s="228"/>
      <c r="CT222" s="228"/>
      <c r="CU222" s="228"/>
      <c r="CV222" s="228"/>
      <c r="CW222" s="228"/>
      <c r="CX222" s="228"/>
      <c r="CY222" s="228"/>
      <c r="CZ222" s="228"/>
      <c r="DA222" s="228"/>
      <c r="DB222" s="228"/>
      <c r="DC222" s="228"/>
      <c r="DD222" s="228"/>
      <c r="DE222" s="228"/>
      <c r="DF222" s="228"/>
      <c r="DG222" s="228"/>
      <c r="DH222" s="228"/>
      <c r="DI222" s="228"/>
      <c r="DJ222" s="228"/>
      <c r="DK222" s="228"/>
      <c r="DL222" s="228"/>
      <c r="DM222" s="228"/>
      <c r="DN222" s="228"/>
      <c r="DO222" s="228"/>
      <c r="DP222" s="228"/>
      <c r="DQ222" s="228"/>
      <c r="DR222" s="228"/>
      <c r="DS222" s="228"/>
      <c r="DT222" s="228"/>
      <c r="DU222" s="228"/>
      <c r="DV222" s="228"/>
      <c r="DW222" s="228"/>
      <c r="DX222" s="228"/>
      <c r="DY222" s="228"/>
      <c r="DZ222" s="228"/>
      <c r="EA222" s="228"/>
      <c r="EB222" s="228"/>
      <c r="EC222" s="228"/>
      <c r="ED222" s="228"/>
      <c r="EE222" s="228"/>
      <c r="EF222" s="228"/>
    </row>
    <row r="223" spans="1:136" s="300" customFormat="1" ht="17.100000000000001" customHeight="1" thickBot="1" x14ac:dyDescent="0.25">
      <c r="A223" s="1154" t="s">
        <v>26</v>
      </c>
      <c r="B223" s="1155"/>
      <c r="C223" s="1155"/>
      <c r="D223" s="1156"/>
      <c r="E223" s="302">
        <f>SUM(E224:E225)</f>
        <v>359877</v>
      </c>
      <c r="F223" s="393">
        <f t="shared" ref="F223:L223" si="49">SUM(F224:F225)</f>
        <v>354127</v>
      </c>
      <c r="G223" s="393">
        <f t="shared" si="49"/>
        <v>2626</v>
      </c>
      <c r="H223" s="304">
        <f t="shared" si="49"/>
        <v>3124</v>
      </c>
      <c r="I223" s="305">
        <f t="shared" si="49"/>
        <v>19350</v>
      </c>
      <c r="J223" s="762">
        <f t="shared" si="49"/>
        <v>2500</v>
      </c>
      <c r="K223" s="303">
        <f t="shared" si="49"/>
        <v>1000</v>
      </c>
      <c r="L223" s="393">
        <f t="shared" si="49"/>
        <v>999</v>
      </c>
      <c r="M223" s="306">
        <f t="shared" si="32"/>
        <v>99.9</v>
      </c>
      <c r="N223" s="800"/>
      <c r="O223" s="307"/>
      <c r="P223" s="307"/>
      <c r="Q223" s="308"/>
      <c r="R223" s="309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21"/>
      <c r="AV223" s="121"/>
      <c r="AW223" s="121"/>
      <c r="AX223" s="121"/>
      <c r="AY223" s="121"/>
      <c r="AZ223" s="121"/>
      <c r="BA223" s="121"/>
      <c r="BB223" s="121"/>
      <c r="BC223" s="121"/>
      <c r="BD223" s="121"/>
      <c r="BE223" s="121"/>
      <c r="BF223" s="121"/>
      <c r="BG223" s="121"/>
      <c r="BH223" s="121"/>
      <c r="BI223" s="121"/>
      <c r="BJ223" s="121"/>
      <c r="BK223" s="121"/>
      <c r="BL223" s="121"/>
      <c r="BM223" s="121"/>
      <c r="BN223" s="122"/>
      <c r="BO223" s="122"/>
      <c r="BP223" s="122"/>
      <c r="BQ223" s="122"/>
      <c r="BR223" s="122"/>
      <c r="BS223" s="122"/>
      <c r="BT223" s="122"/>
      <c r="BU223" s="122"/>
      <c r="BV223" s="510"/>
      <c r="BW223" s="511"/>
      <c r="BX223" s="511"/>
      <c r="BY223" s="511"/>
      <c r="BZ223" s="511"/>
      <c r="CA223" s="511"/>
      <c r="CB223" s="511"/>
      <c r="CC223" s="511"/>
      <c r="CD223" s="511"/>
      <c r="CE223" s="511"/>
      <c r="CF223" s="511"/>
      <c r="CG223" s="511"/>
      <c r="CH223" s="511"/>
      <c r="CI223" s="511"/>
      <c r="CJ223" s="511"/>
      <c r="CK223" s="511"/>
      <c r="CL223" s="511"/>
      <c r="CM223" s="511"/>
      <c r="CN223" s="511"/>
      <c r="CO223" s="511"/>
      <c r="CP223" s="511"/>
      <c r="CQ223" s="511"/>
      <c r="CR223" s="511"/>
      <c r="CS223" s="511"/>
      <c r="CT223" s="511"/>
      <c r="CU223" s="511"/>
      <c r="CV223" s="511"/>
      <c r="CW223" s="511"/>
      <c r="CX223" s="511"/>
      <c r="CY223" s="511"/>
      <c r="CZ223" s="511"/>
      <c r="DA223" s="511"/>
      <c r="DB223" s="511"/>
      <c r="DC223" s="511"/>
      <c r="DD223" s="511"/>
      <c r="DE223" s="511"/>
    </row>
    <row r="224" spans="1:136" s="211" customFormat="1" ht="51" customHeight="1" x14ac:dyDescent="0.2">
      <c r="A224" s="285">
        <v>8156</v>
      </c>
      <c r="B224" s="201" t="s">
        <v>107</v>
      </c>
      <c r="C224" s="214" t="s">
        <v>338</v>
      </c>
      <c r="D224" s="512" t="s">
        <v>722</v>
      </c>
      <c r="E224" s="186">
        <f>SUM(F224:H224)</f>
        <v>349716</v>
      </c>
      <c r="F224" s="187">
        <v>344590</v>
      </c>
      <c r="G224" s="187">
        <v>2626</v>
      </c>
      <c r="H224" s="188">
        <v>2500</v>
      </c>
      <c r="I224" s="189">
        <v>9189</v>
      </c>
      <c r="J224" s="313">
        <v>1500</v>
      </c>
      <c r="K224" s="486">
        <v>0</v>
      </c>
      <c r="L224" s="209">
        <v>0</v>
      </c>
      <c r="M224" s="785" t="s">
        <v>17</v>
      </c>
      <c r="N224" s="660" t="s">
        <v>232</v>
      </c>
      <c r="O224" s="194" t="s">
        <v>176</v>
      </c>
      <c r="P224" s="288" t="s">
        <v>721</v>
      </c>
      <c r="Q224" s="513" t="s">
        <v>721</v>
      </c>
      <c r="R224" s="222" t="s">
        <v>723</v>
      </c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21"/>
      <c r="AV224" s="121"/>
      <c r="AW224" s="121"/>
      <c r="AX224" s="121"/>
      <c r="AY224" s="121"/>
      <c r="AZ224" s="121"/>
      <c r="BA224" s="121"/>
      <c r="BB224" s="121"/>
      <c r="BC224" s="121"/>
      <c r="BD224" s="121"/>
      <c r="BE224" s="121"/>
      <c r="BF224" s="121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21"/>
      <c r="BS224" s="121"/>
      <c r="BT224" s="121"/>
      <c r="BU224" s="121"/>
      <c r="BV224" s="121"/>
      <c r="BW224" s="121"/>
      <c r="BX224" s="121"/>
      <c r="BY224" s="121"/>
      <c r="BZ224" s="121"/>
      <c r="CA224" s="121"/>
      <c r="CB224" s="121"/>
      <c r="CC224" s="121"/>
      <c r="CD224" s="121"/>
      <c r="CE224" s="121"/>
      <c r="CF224" s="121"/>
      <c r="CG224" s="121"/>
      <c r="CH224" s="121"/>
      <c r="CI224" s="121"/>
      <c r="CJ224" s="121"/>
      <c r="CK224" s="121"/>
      <c r="CL224" s="121"/>
      <c r="CM224" s="121"/>
      <c r="CN224" s="121"/>
      <c r="CO224" s="121"/>
      <c r="CP224" s="121"/>
      <c r="CQ224" s="121"/>
      <c r="CR224" s="121"/>
      <c r="CS224" s="121"/>
      <c r="CT224" s="121"/>
      <c r="CU224" s="121"/>
      <c r="CV224" s="121"/>
      <c r="CW224" s="121"/>
      <c r="CX224" s="121"/>
      <c r="CY224" s="121"/>
      <c r="CZ224" s="121"/>
      <c r="DA224" s="121"/>
      <c r="DB224" s="121"/>
      <c r="DC224" s="121"/>
      <c r="DD224" s="121"/>
      <c r="DE224" s="121"/>
      <c r="DF224" s="121"/>
      <c r="DG224" s="121"/>
      <c r="DH224" s="121"/>
      <c r="DI224" s="121"/>
      <c r="DJ224" s="121"/>
      <c r="DK224" s="121"/>
      <c r="DL224" s="121"/>
      <c r="DM224" s="121"/>
      <c r="DN224" s="121"/>
      <c r="DO224" s="121"/>
      <c r="DP224" s="121"/>
      <c r="DQ224" s="121"/>
      <c r="DR224" s="121"/>
      <c r="DS224" s="121"/>
      <c r="DT224" s="121"/>
      <c r="DU224" s="121"/>
      <c r="DV224" s="121"/>
      <c r="DW224" s="121"/>
      <c r="DX224" s="121"/>
      <c r="DY224" s="121"/>
      <c r="DZ224" s="121"/>
      <c r="EA224" s="121"/>
      <c r="EB224" s="121"/>
      <c r="EC224" s="121"/>
      <c r="ED224" s="121"/>
      <c r="EE224" s="121"/>
      <c r="EF224" s="121"/>
    </row>
    <row r="225" spans="1:136" s="198" customFormat="1" ht="16.5" customHeight="1" thickBot="1" x14ac:dyDescent="0.25">
      <c r="A225" s="514">
        <v>8176</v>
      </c>
      <c r="B225" s="515" t="s">
        <v>107</v>
      </c>
      <c r="C225" s="516" t="s">
        <v>724</v>
      </c>
      <c r="D225" s="972" t="s">
        <v>725</v>
      </c>
      <c r="E225" s="522">
        <f>SUM(F225:H225)</f>
        <v>10161</v>
      </c>
      <c r="F225" s="519">
        <v>9537</v>
      </c>
      <c r="G225" s="519"/>
      <c r="H225" s="520">
        <v>624</v>
      </c>
      <c r="I225" s="521">
        <v>10161</v>
      </c>
      <c r="J225" s="760">
        <v>1000</v>
      </c>
      <c r="K225" s="523">
        <v>1000</v>
      </c>
      <c r="L225" s="524">
        <v>999</v>
      </c>
      <c r="M225" s="790">
        <f>(L225/K225)*100</f>
        <v>99.9</v>
      </c>
      <c r="N225" s="973"/>
      <c r="O225" s="974"/>
      <c r="P225" s="974" t="s">
        <v>237</v>
      </c>
      <c r="Q225" s="526" t="s">
        <v>128</v>
      </c>
      <c r="R225" s="613" t="s">
        <v>726</v>
      </c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21"/>
      <c r="AV225" s="121"/>
      <c r="AW225" s="121"/>
      <c r="AX225" s="121"/>
      <c r="AY225" s="121"/>
      <c r="AZ225" s="121"/>
      <c r="BA225" s="121"/>
      <c r="BB225" s="121"/>
      <c r="BC225" s="121"/>
      <c r="BD225" s="121"/>
      <c r="BE225" s="121"/>
      <c r="BF225" s="121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21"/>
      <c r="BS225" s="121"/>
      <c r="BT225" s="121"/>
      <c r="BU225" s="121"/>
      <c r="BV225" s="121"/>
      <c r="BW225" s="121"/>
      <c r="BX225" s="121"/>
      <c r="BY225" s="121"/>
      <c r="BZ225" s="121"/>
      <c r="CA225" s="121"/>
      <c r="CB225" s="121"/>
      <c r="CC225" s="121"/>
      <c r="CD225" s="121"/>
      <c r="CE225" s="121"/>
      <c r="CF225" s="121"/>
      <c r="CG225" s="121"/>
      <c r="CH225" s="121"/>
      <c r="CI225" s="121"/>
      <c r="CJ225" s="121"/>
      <c r="CK225" s="121"/>
      <c r="CL225" s="121"/>
      <c r="CM225" s="121"/>
      <c r="CN225" s="121"/>
      <c r="CO225" s="121"/>
      <c r="CP225" s="121"/>
      <c r="CQ225" s="121"/>
      <c r="CR225" s="121"/>
      <c r="CS225" s="121"/>
      <c r="CT225" s="121"/>
      <c r="CU225" s="121"/>
      <c r="CV225" s="121"/>
      <c r="CW225" s="121"/>
      <c r="CX225" s="121"/>
      <c r="CY225" s="121"/>
      <c r="CZ225" s="121"/>
      <c r="DA225" s="121"/>
      <c r="DB225" s="121"/>
      <c r="DC225" s="121"/>
      <c r="DD225" s="121"/>
      <c r="DE225" s="121"/>
      <c r="DF225" s="121"/>
      <c r="DG225" s="121"/>
      <c r="DH225" s="121"/>
      <c r="DI225" s="121"/>
      <c r="DJ225" s="121"/>
      <c r="DK225" s="121"/>
      <c r="DL225" s="121"/>
      <c r="DM225" s="121"/>
      <c r="DN225" s="121"/>
      <c r="DO225" s="121"/>
      <c r="DP225" s="121"/>
      <c r="DQ225" s="121"/>
      <c r="DR225" s="121"/>
      <c r="DS225" s="121"/>
      <c r="DT225" s="121"/>
      <c r="DU225" s="121"/>
      <c r="DV225" s="121"/>
      <c r="DW225" s="121"/>
      <c r="DX225" s="121"/>
      <c r="DY225" s="121"/>
      <c r="DZ225" s="121"/>
      <c r="EA225" s="121"/>
      <c r="EB225" s="121"/>
      <c r="EC225" s="121"/>
      <c r="ED225" s="121"/>
      <c r="EE225" s="121"/>
      <c r="EF225" s="121"/>
    </row>
    <row r="226" spans="1:136" s="182" customFormat="1" ht="17.100000000000001" customHeight="1" thickBot="1" x14ac:dyDescent="0.25">
      <c r="A226" s="1151" t="s">
        <v>27</v>
      </c>
      <c r="B226" s="1152"/>
      <c r="C226" s="1152"/>
      <c r="D226" s="1153"/>
      <c r="E226" s="171">
        <f t="shared" ref="E226:L226" si="50">SUM(E227:E227)</f>
        <v>60000</v>
      </c>
      <c r="F226" s="172">
        <f t="shared" si="50"/>
        <v>60000</v>
      </c>
      <c r="G226" s="172">
        <f t="shared" si="50"/>
        <v>0</v>
      </c>
      <c r="H226" s="173">
        <f t="shared" si="50"/>
        <v>0</v>
      </c>
      <c r="I226" s="174">
        <f t="shared" si="50"/>
        <v>2051</v>
      </c>
      <c r="J226" s="1047">
        <f t="shared" si="50"/>
        <v>1500</v>
      </c>
      <c r="K226" s="172">
        <f t="shared" si="50"/>
        <v>1500</v>
      </c>
      <c r="L226" s="175">
        <f t="shared" si="50"/>
        <v>1137</v>
      </c>
      <c r="M226" s="176">
        <f t="shared" si="32"/>
        <v>75.8</v>
      </c>
      <c r="N226" s="797"/>
      <c r="O226" s="177"/>
      <c r="P226" s="177"/>
      <c r="Q226" s="179"/>
      <c r="R226" s="180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D226" s="121"/>
      <c r="BE226" s="121"/>
      <c r="BF226" s="121"/>
      <c r="BG226" s="121"/>
      <c r="BH226" s="121"/>
      <c r="BI226" s="121"/>
      <c r="BJ226" s="121"/>
      <c r="BK226" s="121"/>
      <c r="BL226" s="121"/>
      <c r="BM226" s="121"/>
      <c r="BN226" s="122"/>
      <c r="BO226" s="122"/>
      <c r="BP226" s="122"/>
      <c r="BQ226" s="122"/>
      <c r="BR226" s="122"/>
      <c r="BS226" s="122"/>
      <c r="BT226" s="122"/>
      <c r="BU226" s="122"/>
      <c r="BV226" s="122"/>
      <c r="BW226" s="122"/>
      <c r="BX226" s="122"/>
      <c r="BY226" s="122"/>
      <c r="BZ226" s="122"/>
      <c r="CA226" s="122"/>
      <c r="CB226" s="122"/>
      <c r="CC226" s="122"/>
      <c r="CD226" s="122"/>
      <c r="CE226" s="122"/>
      <c r="CF226" s="122"/>
      <c r="CG226" s="122"/>
      <c r="CH226" s="122"/>
      <c r="CI226" s="122"/>
      <c r="CJ226" s="122"/>
      <c r="CK226" s="122"/>
      <c r="CL226" s="122"/>
      <c r="CM226" s="122"/>
      <c r="CN226" s="122"/>
      <c r="CO226" s="122"/>
      <c r="CP226" s="122"/>
      <c r="CQ226" s="122"/>
      <c r="CR226" s="122"/>
      <c r="CS226" s="122"/>
      <c r="CT226" s="122"/>
      <c r="CU226" s="122"/>
      <c r="CV226" s="122"/>
      <c r="CW226" s="122"/>
      <c r="CX226" s="122"/>
      <c r="CY226" s="122"/>
      <c r="CZ226" s="122"/>
      <c r="DA226" s="122"/>
      <c r="DB226" s="122"/>
      <c r="DC226" s="122"/>
      <c r="DD226" s="122"/>
      <c r="DE226" s="122"/>
      <c r="DF226" s="181"/>
      <c r="DG226" s="181"/>
      <c r="DH226" s="181"/>
      <c r="DI226" s="181"/>
      <c r="DJ226" s="181"/>
      <c r="DK226" s="181"/>
      <c r="DL226" s="181"/>
      <c r="DM226" s="181"/>
    </row>
    <row r="227" spans="1:136" s="206" customFormat="1" ht="16.5" customHeight="1" thickBot="1" x14ac:dyDescent="0.25">
      <c r="A227" s="514">
        <v>8174</v>
      </c>
      <c r="B227" s="515" t="s">
        <v>107</v>
      </c>
      <c r="C227" s="516" t="s">
        <v>256</v>
      </c>
      <c r="D227" s="517" t="s">
        <v>727</v>
      </c>
      <c r="E227" s="518">
        <f t="shared" ref="E227" si="51">SUM(F227:H227)</f>
        <v>60000</v>
      </c>
      <c r="F227" s="519">
        <v>60000</v>
      </c>
      <c r="G227" s="519"/>
      <c r="H227" s="520"/>
      <c r="I227" s="521">
        <v>2051</v>
      </c>
      <c r="J227" s="760">
        <v>1500</v>
      </c>
      <c r="K227" s="523">
        <v>1500</v>
      </c>
      <c r="L227" s="524">
        <v>1137</v>
      </c>
      <c r="M227" s="790">
        <f t="shared" si="32"/>
        <v>75.8</v>
      </c>
      <c r="N227" s="813"/>
      <c r="O227" s="525"/>
      <c r="P227" s="525"/>
      <c r="Q227" s="526"/>
      <c r="R227" s="527" t="s">
        <v>728</v>
      </c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1"/>
      <c r="BB227" s="121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1"/>
      <c r="BN227" s="228"/>
      <c r="BO227" s="228"/>
      <c r="BP227" s="228"/>
      <c r="BQ227" s="228"/>
      <c r="BR227" s="228"/>
      <c r="BS227" s="228"/>
      <c r="BT227" s="228"/>
      <c r="BU227" s="228"/>
      <c r="BV227" s="228"/>
      <c r="BW227" s="228"/>
      <c r="BX227" s="228"/>
      <c r="BY227" s="228"/>
      <c r="BZ227" s="228"/>
      <c r="CA227" s="228"/>
      <c r="CB227" s="228"/>
      <c r="CC227" s="228"/>
      <c r="CD227" s="228"/>
      <c r="CE227" s="228"/>
      <c r="CF227" s="228"/>
      <c r="CG227" s="228"/>
      <c r="CH227" s="228"/>
      <c r="CI227" s="228"/>
      <c r="CJ227" s="228"/>
      <c r="CK227" s="228"/>
      <c r="CL227" s="228"/>
      <c r="CM227" s="228"/>
      <c r="CN227" s="228"/>
      <c r="CO227" s="228"/>
      <c r="CP227" s="228"/>
      <c r="CQ227" s="228"/>
      <c r="CR227" s="228"/>
      <c r="CS227" s="228"/>
      <c r="CT227" s="228"/>
      <c r="CU227" s="228"/>
      <c r="CV227" s="228"/>
      <c r="CW227" s="228"/>
      <c r="CX227" s="228"/>
      <c r="CY227" s="228"/>
      <c r="CZ227" s="228"/>
      <c r="DA227" s="228"/>
      <c r="DB227" s="228"/>
      <c r="DC227" s="228"/>
      <c r="DD227" s="228"/>
      <c r="DE227" s="228"/>
      <c r="DF227" s="228"/>
      <c r="DG227" s="228"/>
      <c r="DH227" s="228"/>
      <c r="DI227" s="228"/>
      <c r="DJ227" s="228"/>
      <c r="DK227" s="228"/>
      <c r="DL227" s="228"/>
      <c r="DM227" s="228"/>
      <c r="DN227" s="228"/>
      <c r="DO227" s="228"/>
      <c r="DP227" s="228"/>
      <c r="DQ227" s="228"/>
      <c r="DR227" s="228"/>
      <c r="DS227" s="228"/>
      <c r="DT227" s="228"/>
      <c r="DU227" s="228"/>
      <c r="DV227" s="228"/>
      <c r="DW227" s="228"/>
      <c r="DX227" s="228"/>
      <c r="DY227" s="228"/>
      <c r="DZ227" s="228"/>
      <c r="EA227" s="228"/>
      <c r="EB227" s="228"/>
      <c r="EC227" s="228"/>
      <c r="ED227" s="228"/>
      <c r="EE227" s="228"/>
      <c r="EF227" s="228"/>
    </row>
    <row r="228" spans="1:136" s="182" customFormat="1" ht="17.100000000000001" customHeight="1" thickBot="1" x14ac:dyDescent="0.25">
      <c r="A228" s="1151" t="s">
        <v>28</v>
      </c>
      <c r="B228" s="1152"/>
      <c r="C228" s="1152"/>
      <c r="D228" s="1153"/>
      <c r="E228" s="171">
        <f t="shared" ref="E228:L228" si="52">SUM(E229:E234)</f>
        <v>313059</v>
      </c>
      <c r="F228" s="172">
        <f t="shared" si="52"/>
        <v>304435</v>
      </c>
      <c r="G228" s="175">
        <f t="shared" si="52"/>
        <v>4868</v>
      </c>
      <c r="H228" s="173">
        <f t="shared" si="52"/>
        <v>3756</v>
      </c>
      <c r="I228" s="174">
        <f t="shared" si="52"/>
        <v>218759</v>
      </c>
      <c r="J228" s="1047">
        <f t="shared" si="52"/>
        <v>93099</v>
      </c>
      <c r="K228" s="172">
        <f t="shared" si="52"/>
        <v>115090</v>
      </c>
      <c r="L228" s="175">
        <f t="shared" si="52"/>
        <v>107547</v>
      </c>
      <c r="M228" s="176">
        <f t="shared" si="32"/>
        <v>93.445998783560697</v>
      </c>
      <c r="N228" s="797"/>
      <c r="O228" s="177"/>
      <c r="P228" s="177"/>
      <c r="Q228" s="179"/>
      <c r="R228" s="180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21"/>
      <c r="AV228" s="121"/>
      <c r="AW228" s="121"/>
      <c r="AX228" s="121"/>
      <c r="AY228" s="121"/>
      <c r="AZ228" s="121"/>
      <c r="BA228" s="121"/>
      <c r="BB228" s="121"/>
      <c r="BC228" s="121"/>
      <c r="BD228" s="121"/>
      <c r="BE228" s="121"/>
      <c r="BF228" s="121"/>
      <c r="BG228" s="121"/>
      <c r="BH228" s="121"/>
      <c r="BI228" s="121"/>
      <c r="BJ228" s="121"/>
      <c r="BK228" s="121"/>
      <c r="BL228" s="121"/>
      <c r="BM228" s="121"/>
      <c r="BN228" s="122"/>
      <c r="BO228" s="122"/>
      <c r="BP228" s="122"/>
      <c r="BQ228" s="122"/>
      <c r="BR228" s="122"/>
      <c r="BS228" s="122"/>
      <c r="BT228" s="122"/>
      <c r="BU228" s="122"/>
      <c r="BV228" s="122"/>
      <c r="BW228" s="122"/>
      <c r="BX228" s="122"/>
      <c r="BY228" s="122"/>
      <c r="BZ228" s="122"/>
      <c r="CA228" s="122"/>
      <c r="CB228" s="122"/>
      <c r="CC228" s="122"/>
      <c r="CD228" s="122"/>
      <c r="CE228" s="122"/>
      <c r="CF228" s="122"/>
      <c r="CG228" s="122"/>
      <c r="CH228" s="122"/>
      <c r="CI228" s="122"/>
      <c r="CJ228" s="122"/>
      <c r="CK228" s="122"/>
      <c r="CL228" s="122"/>
      <c r="CM228" s="122"/>
      <c r="CN228" s="122"/>
      <c r="CO228" s="122"/>
      <c r="CP228" s="122"/>
      <c r="CQ228" s="122"/>
      <c r="CR228" s="122"/>
      <c r="CS228" s="122"/>
      <c r="CT228" s="122"/>
      <c r="CU228" s="122"/>
      <c r="CV228" s="122"/>
      <c r="CW228" s="122"/>
      <c r="CX228" s="122"/>
      <c r="CY228" s="122"/>
      <c r="CZ228" s="122"/>
      <c r="DA228" s="122"/>
      <c r="DB228" s="122"/>
      <c r="DC228" s="122"/>
      <c r="DD228" s="122"/>
      <c r="DE228" s="122"/>
      <c r="DF228" s="181"/>
      <c r="DG228" s="181"/>
      <c r="DH228" s="181"/>
      <c r="DI228" s="181"/>
      <c r="DJ228" s="181"/>
      <c r="DK228" s="181"/>
      <c r="DL228" s="181"/>
      <c r="DM228" s="181"/>
    </row>
    <row r="229" spans="1:136" s="211" customFormat="1" ht="17.25" customHeight="1" x14ac:dyDescent="0.2">
      <c r="A229" s="285">
        <v>8131</v>
      </c>
      <c r="B229" s="201" t="s">
        <v>111</v>
      </c>
      <c r="C229" s="184" t="s">
        <v>86</v>
      </c>
      <c r="D229" s="528" t="s">
        <v>729</v>
      </c>
      <c r="E229" s="208">
        <f>SUM(F229:H229)</f>
        <v>3440</v>
      </c>
      <c r="F229" s="187">
        <v>3000</v>
      </c>
      <c r="G229" s="187">
        <v>40</v>
      </c>
      <c r="H229" s="188">
        <v>400</v>
      </c>
      <c r="I229" s="189">
        <v>3440</v>
      </c>
      <c r="J229" s="1070">
        <v>10253</v>
      </c>
      <c r="K229" s="529">
        <v>10253</v>
      </c>
      <c r="L229" s="209">
        <v>3267</v>
      </c>
      <c r="M229" s="442">
        <f t="shared" si="32"/>
        <v>31.863844728372182</v>
      </c>
      <c r="N229" s="660" t="s">
        <v>230</v>
      </c>
      <c r="O229" s="194" t="s">
        <v>352</v>
      </c>
      <c r="P229" s="194" t="s">
        <v>258</v>
      </c>
      <c r="Q229" s="195" t="s">
        <v>161</v>
      </c>
      <c r="R229" s="354" t="s">
        <v>730</v>
      </c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  <c r="BD229" s="121"/>
      <c r="BE229" s="121"/>
      <c r="BF229" s="121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21"/>
      <c r="BS229" s="121"/>
      <c r="BT229" s="121"/>
      <c r="BU229" s="121"/>
      <c r="BV229" s="121"/>
      <c r="BW229" s="121"/>
      <c r="BX229" s="121"/>
      <c r="BY229" s="121"/>
      <c r="BZ229" s="121"/>
      <c r="CA229" s="121"/>
      <c r="CB229" s="121"/>
      <c r="CC229" s="121"/>
      <c r="CD229" s="121"/>
      <c r="CE229" s="121"/>
      <c r="CF229" s="121"/>
      <c r="CG229" s="121"/>
      <c r="CH229" s="121"/>
      <c r="CI229" s="121"/>
      <c r="CJ229" s="121"/>
      <c r="CK229" s="121"/>
      <c r="CL229" s="121"/>
      <c r="CM229" s="121"/>
      <c r="CN229" s="121"/>
      <c r="CO229" s="121"/>
      <c r="CP229" s="121"/>
      <c r="CQ229" s="121"/>
      <c r="CR229" s="121"/>
      <c r="CS229" s="121"/>
      <c r="CT229" s="121"/>
      <c r="CU229" s="121"/>
      <c r="CV229" s="121"/>
      <c r="CW229" s="121"/>
      <c r="CX229" s="121"/>
      <c r="CY229" s="121"/>
      <c r="CZ229" s="121"/>
      <c r="DA229" s="121"/>
      <c r="DB229" s="121"/>
      <c r="DC229" s="121"/>
      <c r="DD229" s="121"/>
      <c r="DE229" s="121"/>
      <c r="DF229" s="121"/>
      <c r="DG229" s="121"/>
      <c r="DH229" s="121"/>
      <c r="DI229" s="121"/>
      <c r="DJ229" s="121"/>
      <c r="DK229" s="121"/>
      <c r="DL229" s="121"/>
      <c r="DM229" s="121"/>
      <c r="DN229" s="121"/>
      <c r="DO229" s="121"/>
      <c r="DP229" s="121"/>
      <c r="DQ229" s="121"/>
      <c r="DR229" s="121"/>
      <c r="DS229" s="121"/>
      <c r="DT229" s="121"/>
      <c r="DU229" s="121"/>
      <c r="DV229" s="121"/>
      <c r="DW229" s="121"/>
      <c r="DX229" s="121"/>
      <c r="DY229" s="121"/>
      <c r="DZ229" s="121"/>
      <c r="EA229" s="121"/>
      <c r="EB229" s="121"/>
      <c r="EC229" s="121"/>
      <c r="ED229" s="121"/>
      <c r="EE229" s="121"/>
      <c r="EF229" s="121"/>
    </row>
    <row r="230" spans="1:136" s="197" customFormat="1" ht="17.25" customHeight="1" x14ac:dyDescent="0.2">
      <c r="A230" s="285">
        <v>8143</v>
      </c>
      <c r="B230" s="201" t="s">
        <v>111</v>
      </c>
      <c r="C230" s="184" t="s">
        <v>86</v>
      </c>
      <c r="D230" s="528" t="s">
        <v>731</v>
      </c>
      <c r="E230" s="208">
        <f>SUM(F230:H230)</f>
        <v>55157</v>
      </c>
      <c r="F230" s="187">
        <v>51304</v>
      </c>
      <c r="G230" s="187">
        <v>1335</v>
      </c>
      <c r="H230" s="188">
        <v>2518</v>
      </c>
      <c r="I230" s="189">
        <v>55157</v>
      </c>
      <c r="J230" s="1070">
        <v>0</v>
      </c>
      <c r="K230" s="529">
        <v>3</v>
      </c>
      <c r="L230" s="209">
        <v>3</v>
      </c>
      <c r="M230" s="442">
        <f t="shared" si="32"/>
        <v>100</v>
      </c>
      <c r="N230" s="660" t="s">
        <v>229</v>
      </c>
      <c r="O230" s="194" t="s">
        <v>96</v>
      </c>
      <c r="P230" s="194" t="s">
        <v>732</v>
      </c>
      <c r="Q230" s="195" t="s">
        <v>120</v>
      </c>
      <c r="R230" s="354" t="s">
        <v>733</v>
      </c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  <c r="AI230" s="228"/>
      <c r="AJ230" s="228"/>
      <c r="AK230" s="228"/>
      <c r="AL230" s="228"/>
      <c r="AM230" s="228"/>
      <c r="AN230" s="228"/>
      <c r="AO230" s="228"/>
      <c r="AP230" s="228"/>
      <c r="AQ230" s="228"/>
      <c r="AR230" s="228"/>
      <c r="AS230" s="228"/>
      <c r="AT230" s="228"/>
      <c r="AU230" s="228"/>
      <c r="AV230" s="228"/>
      <c r="AW230" s="228"/>
      <c r="AX230" s="228"/>
      <c r="AY230" s="228"/>
      <c r="AZ230" s="228"/>
      <c r="BA230" s="228"/>
      <c r="BB230" s="228"/>
      <c r="BC230" s="228"/>
      <c r="BD230" s="228"/>
      <c r="BE230" s="228"/>
      <c r="BF230" s="228"/>
      <c r="BG230" s="228"/>
      <c r="BH230" s="228"/>
      <c r="BI230" s="228"/>
      <c r="BJ230" s="228"/>
      <c r="BK230" s="228"/>
      <c r="BL230" s="228"/>
      <c r="BM230" s="228"/>
      <c r="BN230" s="228"/>
      <c r="BO230" s="228"/>
      <c r="BP230" s="228"/>
      <c r="BQ230" s="228"/>
      <c r="BR230" s="228"/>
      <c r="BS230" s="228"/>
      <c r="BT230" s="228"/>
      <c r="BU230" s="228"/>
      <c r="BV230" s="228"/>
      <c r="BW230" s="228"/>
      <c r="BX230" s="228"/>
      <c r="BY230" s="228"/>
      <c r="BZ230" s="228"/>
      <c r="CA230" s="228"/>
      <c r="CB230" s="228"/>
      <c r="CC230" s="228"/>
      <c r="CD230" s="228"/>
      <c r="CE230" s="228"/>
      <c r="CF230" s="228"/>
      <c r="CG230" s="228"/>
      <c r="CH230" s="228"/>
      <c r="CI230" s="228"/>
      <c r="CJ230" s="228"/>
      <c r="CK230" s="228"/>
      <c r="CL230" s="228"/>
      <c r="CM230" s="228"/>
      <c r="CN230" s="228"/>
      <c r="CO230" s="228"/>
      <c r="CP230" s="228"/>
      <c r="CQ230" s="228"/>
      <c r="CR230" s="228"/>
      <c r="CS230" s="228"/>
      <c r="CT230" s="228"/>
      <c r="CU230" s="228"/>
      <c r="CV230" s="228"/>
      <c r="CW230" s="228"/>
      <c r="CX230" s="228"/>
      <c r="CY230" s="228"/>
      <c r="CZ230" s="228"/>
      <c r="DA230" s="228"/>
      <c r="DB230" s="228"/>
      <c r="DC230" s="228"/>
      <c r="DD230" s="228"/>
      <c r="DE230" s="228"/>
      <c r="DF230" s="228"/>
      <c r="DG230" s="228"/>
      <c r="DH230" s="228"/>
      <c r="DI230" s="228"/>
      <c r="DJ230" s="228"/>
      <c r="DK230" s="228"/>
      <c r="DL230" s="228"/>
      <c r="DM230" s="228"/>
      <c r="DN230" s="228"/>
      <c r="DO230" s="228"/>
      <c r="DP230" s="228"/>
      <c r="DQ230" s="228"/>
      <c r="DR230" s="228"/>
      <c r="DS230" s="228"/>
      <c r="DT230" s="228"/>
      <c r="DU230" s="228"/>
      <c r="DV230" s="228"/>
      <c r="DW230" s="228"/>
      <c r="DX230" s="228"/>
      <c r="DY230" s="228"/>
      <c r="DZ230" s="228"/>
      <c r="EA230" s="228"/>
      <c r="EB230" s="228"/>
      <c r="EC230" s="228"/>
      <c r="ED230" s="228"/>
      <c r="EE230" s="228"/>
      <c r="EF230" s="228"/>
    </row>
    <row r="231" spans="1:136" s="206" customFormat="1" ht="27.75" customHeight="1" x14ac:dyDescent="0.2">
      <c r="A231" s="285">
        <v>8165</v>
      </c>
      <c r="B231" s="201" t="s">
        <v>111</v>
      </c>
      <c r="C231" s="184" t="s">
        <v>139</v>
      </c>
      <c r="D231" s="769" t="s">
        <v>734</v>
      </c>
      <c r="E231" s="208">
        <f t="shared" ref="E231" si="53">SUM(F231:H231)</f>
        <v>128811</v>
      </c>
      <c r="F231" s="187">
        <v>126958</v>
      </c>
      <c r="G231" s="187">
        <v>1479</v>
      </c>
      <c r="H231" s="188">
        <v>374</v>
      </c>
      <c r="I231" s="189">
        <v>128811</v>
      </c>
      <c r="J231" s="1070">
        <v>68000</v>
      </c>
      <c r="K231" s="529">
        <v>85024</v>
      </c>
      <c r="L231" s="205">
        <v>84969</v>
      </c>
      <c r="M231" s="784">
        <f t="shared" si="32"/>
        <v>99.935312382386158</v>
      </c>
      <c r="N231" s="663" t="s">
        <v>125</v>
      </c>
      <c r="O231" s="220" t="s">
        <v>236</v>
      </c>
      <c r="P231" s="220" t="s">
        <v>735</v>
      </c>
      <c r="Q231" s="221" t="s">
        <v>141</v>
      </c>
      <c r="R231" s="598" t="s">
        <v>730</v>
      </c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21"/>
      <c r="AV231" s="121"/>
      <c r="AW231" s="121"/>
      <c r="AX231" s="121"/>
      <c r="AY231" s="121"/>
      <c r="AZ231" s="121"/>
      <c r="BA231" s="121"/>
      <c r="BB231" s="121"/>
      <c r="BC231" s="121"/>
      <c r="BD231" s="121"/>
      <c r="BE231" s="121"/>
      <c r="BF231" s="121"/>
      <c r="BG231" s="121"/>
      <c r="BH231" s="121"/>
      <c r="BI231" s="121"/>
      <c r="BJ231" s="121"/>
      <c r="BK231" s="121"/>
      <c r="BL231" s="121"/>
      <c r="BM231" s="121"/>
      <c r="BN231" s="228"/>
      <c r="BO231" s="228"/>
      <c r="BP231" s="228"/>
      <c r="BQ231" s="228"/>
      <c r="BR231" s="228"/>
      <c r="BS231" s="228"/>
      <c r="BT231" s="228"/>
      <c r="BU231" s="228"/>
      <c r="BV231" s="228"/>
      <c r="BW231" s="228"/>
      <c r="BX231" s="228"/>
      <c r="BY231" s="228"/>
      <c r="BZ231" s="228"/>
      <c r="CA231" s="228"/>
      <c r="CB231" s="228"/>
      <c r="CC231" s="228"/>
      <c r="CD231" s="228"/>
      <c r="CE231" s="228"/>
      <c r="CF231" s="228"/>
      <c r="CG231" s="228"/>
      <c r="CH231" s="228"/>
      <c r="CI231" s="228"/>
      <c r="CJ231" s="228"/>
      <c r="CK231" s="228"/>
      <c r="CL231" s="228"/>
      <c r="CM231" s="228"/>
      <c r="CN231" s="228"/>
      <c r="CO231" s="228"/>
      <c r="CP231" s="228"/>
      <c r="CQ231" s="228"/>
      <c r="CR231" s="228"/>
      <c r="CS231" s="228"/>
      <c r="CT231" s="228"/>
      <c r="CU231" s="228"/>
      <c r="CV231" s="228"/>
      <c r="CW231" s="228"/>
      <c r="CX231" s="228"/>
      <c r="CY231" s="228"/>
      <c r="CZ231" s="228"/>
      <c r="DA231" s="228"/>
      <c r="DB231" s="228"/>
      <c r="DC231" s="228"/>
      <c r="DD231" s="228"/>
      <c r="DE231" s="228"/>
      <c r="DF231" s="228"/>
      <c r="DG231" s="228"/>
      <c r="DH231" s="228"/>
      <c r="DI231" s="228"/>
      <c r="DJ231" s="228"/>
      <c r="DK231" s="228"/>
      <c r="DL231" s="228"/>
      <c r="DM231" s="228"/>
      <c r="DN231" s="228"/>
      <c r="DO231" s="228"/>
      <c r="DP231" s="228"/>
      <c r="DQ231" s="228"/>
      <c r="DR231" s="228"/>
      <c r="DS231" s="228"/>
      <c r="DT231" s="228"/>
      <c r="DU231" s="228"/>
      <c r="DV231" s="228"/>
      <c r="DW231" s="228"/>
      <c r="DX231" s="228"/>
      <c r="DY231" s="228"/>
      <c r="DZ231" s="228"/>
      <c r="EA231" s="228"/>
      <c r="EB231" s="228"/>
      <c r="EC231" s="228"/>
      <c r="ED231" s="228"/>
      <c r="EE231" s="228"/>
      <c r="EF231" s="228"/>
    </row>
    <row r="232" spans="1:136" s="197" customFormat="1" ht="17.25" customHeight="1" x14ac:dyDescent="0.2">
      <c r="A232" s="285">
        <v>8171</v>
      </c>
      <c r="B232" s="201" t="s">
        <v>111</v>
      </c>
      <c r="C232" s="184" t="s">
        <v>86</v>
      </c>
      <c r="D232" s="528" t="s">
        <v>736</v>
      </c>
      <c r="E232" s="208">
        <f>SUM(F232:H232)</f>
        <v>95400</v>
      </c>
      <c r="F232" s="187">
        <v>94100</v>
      </c>
      <c r="G232" s="187">
        <v>1300</v>
      </c>
      <c r="H232" s="188"/>
      <c r="I232" s="189">
        <v>1100</v>
      </c>
      <c r="J232" s="1070">
        <v>430</v>
      </c>
      <c r="K232" s="529">
        <v>255</v>
      </c>
      <c r="L232" s="209">
        <v>255</v>
      </c>
      <c r="M232" s="442">
        <f t="shared" si="32"/>
        <v>100</v>
      </c>
      <c r="N232" s="660" t="s">
        <v>120</v>
      </c>
      <c r="O232" s="194" t="s">
        <v>98</v>
      </c>
      <c r="P232" s="194" t="s">
        <v>147</v>
      </c>
      <c r="Q232" s="195" t="s">
        <v>147</v>
      </c>
      <c r="R232" s="312" t="s">
        <v>737</v>
      </c>
      <c r="S232" s="228"/>
      <c r="T232" s="228"/>
      <c r="U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  <c r="AH232" s="228"/>
      <c r="AI232" s="228"/>
      <c r="AJ232" s="228"/>
      <c r="AK232" s="228"/>
      <c r="AL232" s="228"/>
      <c r="AM232" s="228"/>
      <c r="AN232" s="228"/>
      <c r="AO232" s="228"/>
      <c r="AP232" s="228"/>
      <c r="AQ232" s="228"/>
      <c r="AR232" s="228"/>
      <c r="AS232" s="228"/>
      <c r="AT232" s="228"/>
      <c r="AU232" s="228"/>
      <c r="AV232" s="228"/>
      <c r="AW232" s="228"/>
      <c r="AX232" s="228"/>
      <c r="AY232" s="228"/>
      <c r="AZ232" s="228"/>
      <c r="BA232" s="228"/>
      <c r="BB232" s="228"/>
      <c r="BC232" s="228"/>
      <c r="BD232" s="228"/>
      <c r="BE232" s="228"/>
      <c r="BF232" s="228"/>
      <c r="BG232" s="228"/>
      <c r="BH232" s="228"/>
      <c r="BI232" s="228"/>
      <c r="BJ232" s="228"/>
      <c r="BK232" s="228"/>
      <c r="BL232" s="228"/>
      <c r="BM232" s="228"/>
      <c r="BN232" s="228"/>
      <c r="BO232" s="228"/>
      <c r="BP232" s="228"/>
      <c r="BQ232" s="228"/>
      <c r="BR232" s="228"/>
      <c r="BS232" s="228"/>
      <c r="BT232" s="228"/>
      <c r="BU232" s="228"/>
      <c r="BV232" s="228"/>
      <c r="BW232" s="228"/>
      <c r="BX232" s="228"/>
      <c r="BY232" s="228"/>
      <c r="BZ232" s="228"/>
      <c r="CA232" s="228"/>
      <c r="CB232" s="228"/>
      <c r="CC232" s="228"/>
      <c r="CD232" s="228"/>
      <c r="CE232" s="228"/>
      <c r="CF232" s="228"/>
      <c r="CG232" s="228"/>
      <c r="CH232" s="228"/>
      <c r="CI232" s="228"/>
      <c r="CJ232" s="228"/>
      <c r="CK232" s="228"/>
      <c r="CL232" s="228"/>
      <c r="CM232" s="228"/>
      <c r="CN232" s="228"/>
      <c r="CO232" s="228"/>
      <c r="CP232" s="228"/>
      <c r="CQ232" s="228"/>
      <c r="CR232" s="228"/>
      <c r="CS232" s="228"/>
      <c r="CT232" s="228"/>
      <c r="CU232" s="228"/>
      <c r="CV232" s="228"/>
      <c r="CW232" s="228"/>
      <c r="CX232" s="228"/>
      <c r="CY232" s="228"/>
      <c r="CZ232" s="228"/>
      <c r="DA232" s="228"/>
      <c r="DB232" s="228"/>
      <c r="DC232" s="228"/>
      <c r="DD232" s="228"/>
      <c r="DE232" s="228"/>
      <c r="DF232" s="228"/>
      <c r="DG232" s="228"/>
      <c r="DH232" s="228"/>
      <c r="DI232" s="228"/>
      <c r="DJ232" s="228"/>
      <c r="DK232" s="228"/>
      <c r="DL232" s="228"/>
      <c r="DM232" s="228"/>
      <c r="DN232" s="228"/>
      <c r="DO232" s="228"/>
      <c r="DP232" s="228"/>
      <c r="DQ232" s="228"/>
      <c r="DR232" s="228"/>
      <c r="DS232" s="228"/>
      <c r="DT232" s="228"/>
      <c r="DU232" s="228"/>
      <c r="DV232" s="228"/>
      <c r="DW232" s="228"/>
      <c r="DX232" s="228"/>
      <c r="DY232" s="228"/>
      <c r="DZ232" s="228"/>
      <c r="EA232" s="228"/>
      <c r="EB232" s="228"/>
      <c r="EC232" s="228"/>
      <c r="ED232" s="228"/>
      <c r="EE232" s="228"/>
      <c r="EF232" s="228"/>
    </row>
    <row r="233" spans="1:136" s="197" customFormat="1" ht="27.75" customHeight="1" x14ac:dyDescent="0.2">
      <c r="A233" s="287">
        <v>8173</v>
      </c>
      <c r="B233" s="224" t="s">
        <v>163</v>
      </c>
      <c r="C233" s="239" t="s">
        <v>338</v>
      </c>
      <c r="D233" s="734" t="s">
        <v>738</v>
      </c>
      <c r="E233" s="186">
        <f>SUM(F233:H233)</f>
        <v>26913</v>
      </c>
      <c r="F233" s="216">
        <v>25735</v>
      </c>
      <c r="G233" s="216">
        <v>714</v>
      </c>
      <c r="H233" s="192">
        <v>464</v>
      </c>
      <c r="I233" s="218">
        <v>26913</v>
      </c>
      <c r="J233" s="1071">
        <v>14416</v>
      </c>
      <c r="K233" s="718">
        <v>19055</v>
      </c>
      <c r="L233" s="209">
        <v>19053</v>
      </c>
      <c r="M233" s="442">
        <f t="shared" si="32"/>
        <v>99.989504067173968</v>
      </c>
      <c r="N233" s="660" t="s">
        <v>739</v>
      </c>
      <c r="O233" s="194" t="s">
        <v>740</v>
      </c>
      <c r="P233" s="194" t="s">
        <v>741</v>
      </c>
      <c r="Q233" s="195" t="s">
        <v>142</v>
      </c>
      <c r="R233" s="975" t="s">
        <v>742</v>
      </c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44"/>
      <c r="AW233" s="244"/>
      <c r="AX233" s="244"/>
      <c r="AY233" s="244"/>
      <c r="AZ233" s="244"/>
      <c r="BA233" s="244"/>
      <c r="BB233" s="244"/>
      <c r="BC233" s="244"/>
      <c r="BD233" s="244"/>
      <c r="BE233" s="244"/>
      <c r="BF233" s="244"/>
      <c r="BG233" s="244"/>
      <c r="BH233" s="244"/>
      <c r="BI233" s="244"/>
      <c r="BJ233" s="244"/>
      <c r="BK233" s="244"/>
      <c r="BL233" s="244"/>
      <c r="BM233" s="244"/>
      <c r="BN233" s="244"/>
      <c r="BO233" s="244"/>
      <c r="BP233" s="244"/>
      <c r="BQ233" s="244"/>
      <c r="BR233" s="244"/>
      <c r="BS233" s="244"/>
      <c r="BT233" s="244"/>
      <c r="BU233" s="244"/>
      <c r="BV233" s="244"/>
      <c r="BW233" s="244"/>
      <c r="BX233" s="244"/>
      <c r="BY233" s="244"/>
      <c r="BZ233" s="244"/>
      <c r="CA233" s="244"/>
      <c r="CB233" s="244"/>
      <c r="CC233" s="244"/>
      <c r="CD233" s="244"/>
      <c r="CE233" s="244"/>
      <c r="CF233" s="244"/>
      <c r="CG233" s="244"/>
      <c r="CH233" s="244"/>
      <c r="CI233" s="244"/>
      <c r="CJ233" s="244"/>
      <c r="CK233" s="244"/>
      <c r="CL233" s="244"/>
      <c r="CM233" s="244"/>
      <c r="CN233" s="244"/>
      <c r="CO233" s="244"/>
      <c r="CP233" s="244"/>
      <c r="CQ233" s="244"/>
      <c r="CR233" s="244"/>
      <c r="CS233" s="244"/>
      <c r="CT233" s="244"/>
      <c r="CU233" s="244"/>
      <c r="CV233" s="244"/>
      <c r="CW233" s="244"/>
      <c r="CX233" s="244"/>
      <c r="CY233" s="244"/>
      <c r="CZ233" s="244"/>
      <c r="DA233" s="244"/>
      <c r="DB233" s="244"/>
      <c r="DC233" s="244"/>
      <c r="DD233" s="244"/>
      <c r="DE233" s="244"/>
      <c r="DF233" s="244"/>
      <c r="DG233" s="244"/>
      <c r="DH233" s="244"/>
      <c r="DI233" s="244"/>
      <c r="DJ233" s="244"/>
      <c r="DK233" s="244"/>
      <c r="DL233" s="244"/>
      <c r="DM233" s="244"/>
      <c r="DN233" s="244"/>
      <c r="DO233" s="244"/>
      <c r="DP233" s="244"/>
      <c r="DQ233" s="244"/>
      <c r="DR233" s="244"/>
      <c r="DS233" s="244"/>
      <c r="DT233" s="244"/>
      <c r="DU233" s="244"/>
      <c r="DV233" s="244"/>
      <c r="DW233" s="244"/>
      <c r="DX233" s="244"/>
      <c r="DY233" s="244"/>
      <c r="DZ233" s="244"/>
      <c r="EA233" s="244"/>
      <c r="EB233" s="244"/>
      <c r="EC233" s="244"/>
      <c r="ED233" s="244"/>
      <c r="EE233" s="244"/>
      <c r="EF233" s="244"/>
    </row>
    <row r="234" spans="1:136" s="637" customFormat="1" ht="16.5" customHeight="1" thickBot="1" x14ac:dyDescent="0.25">
      <c r="A234" s="626">
        <v>8178</v>
      </c>
      <c r="B234" s="627" t="s">
        <v>111</v>
      </c>
      <c r="C234" s="758" t="s">
        <v>347</v>
      </c>
      <c r="D234" s="770" t="s">
        <v>743</v>
      </c>
      <c r="E234" s="630">
        <f t="shared" ref="E234" si="54">SUM(F234:H234)</f>
        <v>3338</v>
      </c>
      <c r="F234" s="631">
        <v>3338</v>
      </c>
      <c r="G234" s="631"/>
      <c r="H234" s="321"/>
      <c r="I234" s="320">
        <v>3338</v>
      </c>
      <c r="J234" s="1072">
        <v>0</v>
      </c>
      <c r="K234" s="772">
        <v>500</v>
      </c>
      <c r="L234" s="860">
        <v>0</v>
      </c>
      <c r="M234" s="794">
        <f t="shared" si="32"/>
        <v>0</v>
      </c>
      <c r="N234" s="818"/>
      <c r="O234" s="634"/>
      <c r="P234" s="635" t="s">
        <v>744</v>
      </c>
      <c r="Q234" s="636"/>
      <c r="R234" s="976" t="s">
        <v>243</v>
      </c>
      <c r="S234" s="327"/>
      <c r="T234" s="327"/>
      <c r="U234" s="327"/>
      <c r="V234" s="327"/>
      <c r="W234" s="327"/>
      <c r="X234" s="327"/>
      <c r="Y234" s="327"/>
      <c r="Z234" s="327"/>
      <c r="AA234" s="327"/>
      <c r="AB234" s="327"/>
      <c r="AC234" s="327"/>
      <c r="AD234" s="327"/>
      <c r="AE234" s="327"/>
      <c r="AF234" s="327"/>
      <c r="AG234" s="327"/>
      <c r="AH234" s="327"/>
      <c r="AI234" s="327"/>
      <c r="AJ234" s="327"/>
      <c r="AK234" s="327"/>
      <c r="AL234" s="327"/>
      <c r="AM234" s="327"/>
      <c r="AN234" s="327"/>
      <c r="AO234" s="327"/>
      <c r="AP234" s="327"/>
      <c r="AQ234" s="327"/>
      <c r="AR234" s="327"/>
      <c r="AS234" s="327"/>
      <c r="AT234" s="327"/>
      <c r="AU234" s="327"/>
      <c r="AV234" s="327"/>
      <c r="AW234" s="327"/>
      <c r="AX234" s="327"/>
      <c r="AY234" s="327"/>
      <c r="AZ234" s="327"/>
      <c r="BA234" s="327"/>
      <c r="BB234" s="327"/>
      <c r="BC234" s="327"/>
      <c r="BD234" s="327"/>
      <c r="BE234" s="327"/>
      <c r="BF234" s="327"/>
      <c r="BG234" s="327"/>
      <c r="BH234" s="327"/>
      <c r="BI234" s="327"/>
      <c r="BJ234" s="327"/>
      <c r="BK234" s="327"/>
      <c r="BL234" s="327"/>
      <c r="BM234" s="327"/>
      <c r="BN234" s="327"/>
      <c r="BO234" s="327"/>
      <c r="BP234" s="327"/>
      <c r="BQ234" s="327"/>
      <c r="BR234" s="327"/>
      <c r="BS234" s="327"/>
      <c r="BT234" s="327"/>
      <c r="BU234" s="327"/>
      <c r="BV234" s="327"/>
      <c r="BW234" s="327"/>
      <c r="BX234" s="327"/>
      <c r="BY234" s="327"/>
      <c r="BZ234" s="327"/>
      <c r="CA234" s="327"/>
      <c r="CB234" s="327"/>
      <c r="CC234" s="327"/>
      <c r="CD234" s="327"/>
      <c r="CE234" s="327"/>
      <c r="CF234" s="327"/>
      <c r="CG234" s="327"/>
      <c r="CH234" s="327"/>
      <c r="CI234" s="327"/>
      <c r="CJ234" s="327"/>
      <c r="CK234" s="327"/>
      <c r="CL234" s="327"/>
      <c r="CM234" s="327"/>
      <c r="CN234" s="327"/>
      <c r="CO234" s="327"/>
      <c r="CP234" s="327"/>
      <c r="CQ234" s="327"/>
      <c r="CR234" s="327"/>
      <c r="CS234" s="327"/>
      <c r="CT234" s="327"/>
      <c r="CU234" s="327"/>
      <c r="CV234" s="327"/>
      <c r="CW234" s="327"/>
      <c r="CX234" s="327"/>
      <c r="CY234" s="327"/>
      <c r="CZ234" s="327"/>
      <c r="DA234" s="327"/>
      <c r="DB234" s="327"/>
      <c r="DC234" s="327"/>
      <c r="DD234" s="327"/>
      <c r="DE234" s="327"/>
      <c r="DF234" s="327"/>
      <c r="DG234" s="327"/>
      <c r="DH234" s="327"/>
      <c r="DI234" s="327"/>
      <c r="DJ234" s="327"/>
      <c r="DK234" s="327"/>
      <c r="DL234" s="327"/>
      <c r="DM234" s="327"/>
      <c r="DN234" s="327"/>
      <c r="DO234" s="327"/>
      <c r="DP234" s="327"/>
      <c r="DQ234" s="327"/>
      <c r="DR234" s="327"/>
      <c r="DS234" s="327"/>
      <c r="DT234" s="327"/>
      <c r="DU234" s="327"/>
      <c r="DV234" s="327"/>
      <c r="DW234" s="327"/>
      <c r="DX234" s="327"/>
      <c r="DY234" s="327"/>
      <c r="DZ234" s="327"/>
      <c r="EA234" s="327"/>
      <c r="EB234" s="327"/>
      <c r="EC234" s="327"/>
      <c r="ED234" s="327"/>
      <c r="EE234" s="327"/>
      <c r="EF234" s="327"/>
    </row>
    <row r="235" spans="1:136" s="532" customFormat="1" ht="17.100000000000001" customHeight="1" thickBot="1" x14ac:dyDescent="0.25">
      <c r="A235" s="1154" t="s">
        <v>29</v>
      </c>
      <c r="B235" s="1155"/>
      <c r="C235" s="1155"/>
      <c r="D235" s="1156"/>
      <c r="E235" s="302">
        <f t="shared" ref="E235:L237" si="55">SUM(E236:E236)</f>
        <v>74500</v>
      </c>
      <c r="F235" s="393">
        <f t="shared" si="55"/>
        <v>74500</v>
      </c>
      <c r="G235" s="393">
        <f t="shared" si="55"/>
        <v>0</v>
      </c>
      <c r="H235" s="304">
        <f t="shared" si="55"/>
        <v>0</v>
      </c>
      <c r="I235" s="305">
        <f t="shared" si="55"/>
        <v>0</v>
      </c>
      <c r="J235" s="762">
        <f t="shared" si="55"/>
        <v>700</v>
      </c>
      <c r="K235" s="303">
        <f t="shared" si="55"/>
        <v>0</v>
      </c>
      <c r="L235" s="393">
        <f t="shared" si="55"/>
        <v>0</v>
      </c>
      <c r="M235" s="301" t="s">
        <v>17</v>
      </c>
      <c r="N235" s="800"/>
      <c r="O235" s="307"/>
      <c r="P235" s="307"/>
      <c r="Q235" s="308"/>
      <c r="R235" s="309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21"/>
      <c r="AV235" s="121"/>
      <c r="AW235" s="121"/>
      <c r="AX235" s="121"/>
      <c r="AY235" s="121"/>
      <c r="AZ235" s="121"/>
      <c r="BA235" s="121"/>
      <c r="BB235" s="121"/>
      <c r="BC235" s="121"/>
      <c r="BD235" s="121"/>
      <c r="BE235" s="121"/>
      <c r="BF235" s="121"/>
      <c r="BG235" s="121"/>
      <c r="BH235" s="121"/>
      <c r="BI235" s="121"/>
      <c r="BJ235" s="121"/>
      <c r="BK235" s="121"/>
      <c r="BL235" s="121"/>
      <c r="BM235" s="121"/>
      <c r="BN235" s="530"/>
      <c r="BO235" s="530"/>
      <c r="BP235" s="530"/>
      <c r="BQ235" s="530"/>
      <c r="BR235" s="530"/>
      <c r="BS235" s="530"/>
      <c r="BT235" s="530"/>
      <c r="BU235" s="530"/>
      <c r="BV235" s="530"/>
      <c r="BW235" s="530"/>
      <c r="BX235" s="530"/>
      <c r="BY235" s="530"/>
      <c r="BZ235" s="530"/>
      <c r="CA235" s="530"/>
      <c r="CB235" s="530"/>
      <c r="CC235" s="530"/>
      <c r="CD235" s="530"/>
      <c r="CE235" s="530"/>
      <c r="CF235" s="530"/>
      <c r="CG235" s="530"/>
      <c r="CH235" s="530"/>
      <c r="CI235" s="530"/>
      <c r="CJ235" s="530"/>
      <c r="CK235" s="530"/>
      <c r="CL235" s="530"/>
      <c r="CM235" s="530"/>
      <c r="CN235" s="530"/>
      <c r="CO235" s="530"/>
      <c r="CP235" s="530"/>
      <c r="CQ235" s="530"/>
      <c r="CR235" s="530"/>
      <c r="CS235" s="530"/>
      <c r="CT235" s="530"/>
      <c r="CU235" s="530"/>
      <c r="CV235" s="530"/>
      <c r="CW235" s="530"/>
      <c r="CX235" s="530"/>
      <c r="CY235" s="530"/>
      <c r="CZ235" s="530"/>
      <c r="DA235" s="530"/>
      <c r="DB235" s="530"/>
      <c r="DC235" s="530"/>
      <c r="DD235" s="530"/>
      <c r="DE235" s="530"/>
      <c r="DF235" s="531"/>
      <c r="DG235" s="531"/>
      <c r="DH235" s="531"/>
      <c r="DI235" s="531"/>
      <c r="DJ235" s="531"/>
      <c r="DK235" s="531"/>
      <c r="DL235" s="531"/>
      <c r="DM235" s="531"/>
    </row>
    <row r="236" spans="1:136" s="543" customFormat="1" ht="27.75" customHeight="1" thickBot="1" x14ac:dyDescent="0.25">
      <c r="A236" s="514">
        <v>6207</v>
      </c>
      <c r="B236" s="515" t="s">
        <v>107</v>
      </c>
      <c r="C236" s="533" t="s">
        <v>347</v>
      </c>
      <c r="D236" s="534" t="s">
        <v>745</v>
      </c>
      <c r="E236" s="522">
        <f t="shared" ref="E236" si="56">SUM(F236:H236)</f>
        <v>74500</v>
      </c>
      <c r="F236" s="535">
        <v>74500</v>
      </c>
      <c r="G236" s="535"/>
      <c r="H236" s="536">
        <v>0</v>
      </c>
      <c r="I236" s="537"/>
      <c r="J236" s="1073">
        <v>700</v>
      </c>
      <c r="K236" s="538">
        <v>0</v>
      </c>
      <c r="L236" s="539">
        <v>0</v>
      </c>
      <c r="M236" s="785" t="s">
        <v>17</v>
      </c>
      <c r="N236" s="814"/>
      <c r="O236" s="540"/>
      <c r="P236" s="541"/>
      <c r="Q236" s="536"/>
      <c r="R236" s="542" t="s">
        <v>746</v>
      </c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21"/>
      <c r="AV236" s="121"/>
      <c r="AW236" s="121"/>
      <c r="AX236" s="121"/>
      <c r="AY236" s="121"/>
      <c r="AZ236" s="121"/>
      <c r="BA236" s="121"/>
      <c r="BB236" s="121"/>
      <c r="BC236" s="121"/>
      <c r="BD236" s="121"/>
      <c r="BE236" s="121"/>
      <c r="BF236" s="121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21"/>
      <c r="BS236" s="121"/>
      <c r="BT236" s="121"/>
      <c r="BU236" s="121"/>
      <c r="BV236" s="121"/>
      <c r="BW236" s="121"/>
      <c r="BX236" s="121"/>
      <c r="BY236" s="121"/>
      <c r="BZ236" s="121"/>
      <c r="CA236" s="121"/>
      <c r="CB236" s="121"/>
      <c r="CC236" s="121"/>
      <c r="CD236" s="121"/>
      <c r="CE236" s="121"/>
      <c r="CF236" s="121"/>
      <c r="CG236" s="121"/>
      <c r="CH236" s="121"/>
      <c r="CI236" s="121"/>
      <c r="CJ236" s="121"/>
      <c r="CK236" s="121"/>
      <c r="CL236" s="121"/>
      <c r="CM236" s="121"/>
      <c r="CN236" s="121"/>
      <c r="CO236" s="121"/>
      <c r="CP236" s="121"/>
      <c r="CQ236" s="121"/>
      <c r="CR236" s="121"/>
      <c r="CS236" s="121"/>
      <c r="CT236" s="121"/>
      <c r="CU236" s="121"/>
      <c r="CV236" s="121"/>
      <c r="CW236" s="121"/>
      <c r="CX236" s="121"/>
      <c r="CY236" s="121"/>
      <c r="CZ236" s="121"/>
      <c r="DA236" s="121"/>
      <c r="DB236" s="121"/>
      <c r="DC236" s="121"/>
      <c r="DD236" s="121"/>
      <c r="DE236" s="121"/>
      <c r="DF236" s="121"/>
      <c r="DG236" s="121"/>
      <c r="DH236" s="121"/>
      <c r="DI236" s="121"/>
      <c r="DJ236" s="121"/>
      <c r="DK236" s="121"/>
      <c r="DL236" s="121"/>
      <c r="DM236" s="121"/>
      <c r="DN236" s="121"/>
      <c r="DO236" s="121"/>
      <c r="DP236" s="121"/>
      <c r="DQ236" s="121"/>
      <c r="DR236" s="121"/>
      <c r="DS236" s="121"/>
      <c r="DT236" s="121"/>
      <c r="DU236" s="121"/>
      <c r="DV236" s="121"/>
      <c r="DW236" s="121"/>
      <c r="DX236" s="121"/>
      <c r="DY236" s="121"/>
      <c r="DZ236" s="121"/>
      <c r="EA236" s="121"/>
      <c r="EB236" s="121"/>
      <c r="EC236" s="121"/>
      <c r="ED236" s="121"/>
      <c r="EE236" s="121"/>
      <c r="EF236" s="121"/>
    </row>
    <row r="237" spans="1:136" s="300" customFormat="1" ht="17.100000000000001" customHeight="1" thickBot="1" x14ac:dyDescent="0.25">
      <c r="A237" s="1151" t="s">
        <v>30</v>
      </c>
      <c r="B237" s="1152"/>
      <c r="C237" s="1152"/>
      <c r="D237" s="1153"/>
      <c r="E237" s="171">
        <f t="shared" si="55"/>
        <v>4044</v>
      </c>
      <c r="F237" s="175">
        <f t="shared" si="55"/>
        <v>4044</v>
      </c>
      <c r="G237" s="175">
        <f t="shared" si="55"/>
        <v>0</v>
      </c>
      <c r="H237" s="173">
        <f t="shared" si="55"/>
        <v>0</v>
      </c>
      <c r="I237" s="174">
        <f t="shared" si="55"/>
        <v>4044</v>
      </c>
      <c r="J237" s="1047">
        <f t="shared" si="55"/>
        <v>959</v>
      </c>
      <c r="K237" s="172">
        <f t="shared" si="55"/>
        <v>1908</v>
      </c>
      <c r="L237" s="175">
        <f t="shared" si="55"/>
        <v>1907</v>
      </c>
      <c r="M237" s="176">
        <f t="shared" si="32"/>
        <v>99.94758909853249</v>
      </c>
      <c r="N237" s="797"/>
      <c r="O237" s="177"/>
      <c r="P237" s="177"/>
      <c r="Q237" s="179"/>
      <c r="R237" s="18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1"/>
      <c r="BB237" s="121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1"/>
      <c r="BN237" s="122"/>
      <c r="BO237" s="122"/>
      <c r="BP237" s="122"/>
      <c r="BQ237" s="122"/>
      <c r="BR237" s="122"/>
      <c r="BS237" s="122"/>
      <c r="BT237" s="122"/>
      <c r="BU237" s="122"/>
      <c r="BV237" s="122"/>
      <c r="BW237" s="122"/>
      <c r="BX237" s="122"/>
      <c r="BY237" s="122"/>
      <c r="BZ237" s="122"/>
      <c r="CA237" s="122"/>
      <c r="CB237" s="122"/>
      <c r="CC237" s="122"/>
      <c r="CD237" s="122"/>
      <c r="CE237" s="122"/>
      <c r="CF237" s="122"/>
      <c r="CG237" s="122"/>
      <c r="CH237" s="122"/>
      <c r="CI237" s="122"/>
      <c r="CJ237" s="122"/>
      <c r="CK237" s="122"/>
      <c r="CL237" s="122"/>
      <c r="CM237" s="122"/>
      <c r="CN237" s="122"/>
      <c r="CO237" s="122"/>
      <c r="CP237" s="122"/>
      <c r="CQ237" s="122"/>
      <c r="CR237" s="122"/>
      <c r="CS237" s="122"/>
      <c r="CT237" s="122"/>
      <c r="CU237" s="122"/>
      <c r="CV237" s="122"/>
      <c r="CW237" s="122"/>
      <c r="CX237" s="122"/>
      <c r="CY237" s="122"/>
      <c r="CZ237" s="122"/>
      <c r="DA237" s="122"/>
      <c r="DB237" s="122"/>
      <c r="DC237" s="122"/>
      <c r="DD237" s="122"/>
      <c r="DE237" s="122"/>
      <c r="DF237" s="181"/>
      <c r="DG237" s="181"/>
      <c r="DH237" s="181"/>
      <c r="DI237" s="181"/>
      <c r="DJ237" s="181"/>
      <c r="DK237" s="181"/>
      <c r="DL237" s="181"/>
      <c r="DM237" s="181"/>
    </row>
    <row r="238" spans="1:136" s="428" customFormat="1" ht="30" customHeight="1" thickBot="1" x14ac:dyDescent="0.25">
      <c r="A238" s="977">
        <v>6043</v>
      </c>
      <c r="B238" s="978" t="s">
        <v>111</v>
      </c>
      <c r="C238" s="777" t="s">
        <v>347</v>
      </c>
      <c r="D238" s="979" t="s">
        <v>747</v>
      </c>
      <c r="E238" s="980">
        <f t="shared" ref="E238" si="57">SUM(F238:H238)</f>
        <v>4044</v>
      </c>
      <c r="F238" s="538">
        <v>4044</v>
      </c>
      <c r="G238" s="538"/>
      <c r="H238" s="981">
        <v>0</v>
      </c>
      <c r="I238" s="982">
        <v>4044</v>
      </c>
      <c r="J238" s="1073">
        <v>959</v>
      </c>
      <c r="K238" s="538">
        <v>1908</v>
      </c>
      <c r="L238" s="539">
        <v>1907</v>
      </c>
      <c r="M238" s="983">
        <f t="shared" si="32"/>
        <v>99.94758909853249</v>
      </c>
      <c r="N238" s="984"/>
      <c r="O238" s="985"/>
      <c r="P238" s="539" t="s">
        <v>748</v>
      </c>
      <c r="Q238" s="981"/>
      <c r="R238" s="986" t="s">
        <v>243</v>
      </c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21"/>
      <c r="BD238" s="121"/>
      <c r="BE238" s="121"/>
      <c r="BF238" s="121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21"/>
      <c r="BS238" s="121"/>
      <c r="BT238" s="121"/>
      <c r="BU238" s="121"/>
      <c r="BV238" s="121"/>
      <c r="BW238" s="121"/>
      <c r="BX238" s="121"/>
      <c r="BY238" s="121"/>
      <c r="BZ238" s="121"/>
      <c r="CA238" s="121"/>
      <c r="CB238" s="121"/>
      <c r="CC238" s="121"/>
      <c r="CD238" s="121"/>
      <c r="CE238" s="121"/>
      <c r="CF238" s="121"/>
      <c r="CG238" s="121"/>
      <c r="CH238" s="121"/>
      <c r="CI238" s="121"/>
      <c r="CJ238" s="121"/>
      <c r="CK238" s="121"/>
      <c r="CL238" s="121"/>
      <c r="CM238" s="121"/>
      <c r="CN238" s="121"/>
      <c r="CO238" s="121"/>
      <c r="CP238" s="121"/>
      <c r="CQ238" s="121"/>
      <c r="CR238" s="121"/>
      <c r="CS238" s="121"/>
      <c r="CT238" s="121"/>
      <c r="CU238" s="121"/>
      <c r="CV238" s="121"/>
      <c r="CW238" s="121"/>
      <c r="CX238" s="121"/>
      <c r="CY238" s="121"/>
      <c r="CZ238" s="121"/>
      <c r="DA238" s="121"/>
      <c r="DB238" s="121"/>
      <c r="DC238" s="121"/>
      <c r="DD238" s="121"/>
      <c r="DE238" s="121"/>
      <c r="DF238" s="121"/>
      <c r="DG238" s="121"/>
      <c r="DH238" s="121"/>
      <c r="DI238" s="121"/>
      <c r="DJ238" s="121"/>
      <c r="DK238" s="121"/>
      <c r="DL238" s="121"/>
      <c r="DM238" s="121"/>
      <c r="DN238" s="121"/>
      <c r="DO238" s="121"/>
      <c r="DP238" s="121"/>
      <c r="DQ238" s="121"/>
      <c r="DR238" s="121"/>
      <c r="DS238" s="121"/>
      <c r="DT238" s="121"/>
      <c r="DU238" s="121"/>
      <c r="DV238" s="121"/>
      <c r="DW238" s="121"/>
      <c r="DX238" s="121"/>
      <c r="DY238" s="121"/>
      <c r="DZ238" s="121"/>
      <c r="EA238" s="121"/>
      <c r="EB238" s="121"/>
      <c r="EC238" s="121"/>
      <c r="ED238" s="121"/>
      <c r="EE238" s="121"/>
      <c r="EF238" s="121"/>
    </row>
    <row r="239" spans="1:136" s="300" customFormat="1" ht="17.100000000000001" customHeight="1" thickBot="1" x14ac:dyDescent="0.25">
      <c r="A239" s="1151" t="s">
        <v>31</v>
      </c>
      <c r="B239" s="1152"/>
      <c r="C239" s="1152"/>
      <c r="D239" s="1153"/>
      <c r="E239" s="171">
        <f>SUM(E240)</f>
        <v>236</v>
      </c>
      <c r="F239" s="172">
        <f t="shared" ref="F239:L239" si="58">SUM(F240)</f>
        <v>0</v>
      </c>
      <c r="G239" s="172">
        <f t="shared" si="58"/>
        <v>236</v>
      </c>
      <c r="H239" s="173">
        <f t="shared" si="58"/>
        <v>0</v>
      </c>
      <c r="I239" s="174">
        <f t="shared" si="58"/>
        <v>236</v>
      </c>
      <c r="J239" s="1047">
        <f t="shared" si="58"/>
        <v>0</v>
      </c>
      <c r="K239" s="172">
        <f t="shared" si="58"/>
        <v>236</v>
      </c>
      <c r="L239" s="175">
        <f t="shared" si="58"/>
        <v>236</v>
      </c>
      <c r="M239" s="176">
        <f t="shared" ref="M239:M273" si="59">(L239/K239)*100</f>
        <v>100</v>
      </c>
      <c r="N239" s="797"/>
      <c r="O239" s="177"/>
      <c r="P239" s="177"/>
      <c r="Q239" s="179"/>
      <c r="R239" s="544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21"/>
      <c r="AV239" s="121"/>
      <c r="AW239" s="121"/>
      <c r="AX239" s="121"/>
      <c r="AY239" s="121"/>
      <c r="AZ239" s="121"/>
      <c r="BA239" s="121"/>
      <c r="BB239" s="121"/>
      <c r="BC239" s="121"/>
      <c r="BD239" s="121"/>
      <c r="BE239" s="121"/>
      <c r="BF239" s="121"/>
      <c r="BG239" s="121"/>
      <c r="BH239" s="121"/>
      <c r="BI239" s="121"/>
      <c r="BJ239" s="121"/>
      <c r="BK239" s="121"/>
      <c r="BL239" s="121"/>
      <c r="BM239" s="121"/>
      <c r="BN239" s="122"/>
      <c r="BO239" s="122"/>
      <c r="BP239" s="122"/>
      <c r="BQ239" s="122"/>
      <c r="BR239" s="122"/>
      <c r="BS239" s="122"/>
      <c r="BT239" s="122"/>
      <c r="BU239" s="122"/>
      <c r="BV239" s="122"/>
      <c r="BW239" s="122"/>
      <c r="BX239" s="122"/>
      <c r="BY239" s="122"/>
      <c r="BZ239" s="122"/>
      <c r="CA239" s="122"/>
      <c r="CB239" s="122"/>
      <c r="CC239" s="122"/>
      <c r="CD239" s="122"/>
      <c r="CE239" s="122"/>
      <c r="CF239" s="122"/>
      <c r="CG239" s="122"/>
      <c r="CH239" s="122"/>
      <c r="CI239" s="122"/>
      <c r="CJ239" s="122"/>
      <c r="CK239" s="122"/>
      <c r="CL239" s="122"/>
      <c r="CM239" s="122"/>
      <c r="CN239" s="122"/>
      <c r="CO239" s="122"/>
      <c r="CP239" s="122"/>
      <c r="CQ239" s="122"/>
      <c r="CR239" s="122"/>
      <c r="CS239" s="122"/>
      <c r="CT239" s="122"/>
      <c r="CU239" s="122"/>
      <c r="CV239" s="122"/>
      <c r="CW239" s="122"/>
      <c r="CX239" s="122"/>
      <c r="CY239" s="122"/>
      <c r="CZ239" s="122"/>
      <c r="DA239" s="122"/>
      <c r="DB239" s="122"/>
      <c r="DC239" s="122"/>
      <c r="DD239" s="122"/>
      <c r="DE239" s="122"/>
      <c r="DF239" s="181"/>
      <c r="DG239" s="181"/>
      <c r="DH239" s="181"/>
      <c r="DI239" s="181"/>
      <c r="DJ239" s="181"/>
      <c r="DK239" s="181"/>
      <c r="DL239" s="181"/>
      <c r="DM239" s="181"/>
    </row>
    <row r="240" spans="1:136" s="326" customFormat="1" ht="15.75" customHeight="1" thickBot="1" x14ac:dyDescent="0.25">
      <c r="A240" s="545">
        <v>8189</v>
      </c>
      <c r="B240" s="419" t="s">
        <v>107</v>
      </c>
      <c r="C240" s="317" t="s">
        <v>705</v>
      </c>
      <c r="D240" s="546" t="s">
        <v>749</v>
      </c>
      <c r="E240" s="421">
        <f t="shared" ref="E240" si="60">SUM(F240:H240)</f>
        <v>236</v>
      </c>
      <c r="F240" s="422">
        <v>0</v>
      </c>
      <c r="G240" s="422">
        <v>236</v>
      </c>
      <c r="H240" s="319">
        <v>0</v>
      </c>
      <c r="I240" s="423">
        <v>236</v>
      </c>
      <c r="J240" s="1059">
        <v>0</v>
      </c>
      <c r="K240" s="547">
        <v>236</v>
      </c>
      <c r="L240" s="424">
        <v>236</v>
      </c>
      <c r="M240" s="789">
        <f t="shared" si="59"/>
        <v>100</v>
      </c>
      <c r="N240" s="815"/>
      <c r="O240" s="548"/>
      <c r="P240" s="548"/>
      <c r="Q240" s="324"/>
      <c r="R240" s="527" t="s">
        <v>750</v>
      </c>
      <c r="S240" s="327"/>
      <c r="T240" s="327"/>
      <c r="U240" s="327"/>
      <c r="V240" s="327"/>
      <c r="W240" s="327"/>
      <c r="X240" s="327"/>
      <c r="Y240" s="327"/>
      <c r="Z240" s="327"/>
      <c r="AA240" s="327"/>
      <c r="AB240" s="327"/>
      <c r="AC240" s="327"/>
      <c r="AD240" s="327"/>
      <c r="AE240" s="327"/>
      <c r="AF240" s="327"/>
      <c r="AG240" s="327"/>
      <c r="AH240" s="327"/>
      <c r="AI240" s="327"/>
      <c r="AJ240" s="327"/>
      <c r="AK240" s="327"/>
      <c r="AL240" s="327"/>
      <c r="AM240" s="327"/>
      <c r="AN240" s="327"/>
      <c r="AO240" s="327"/>
      <c r="AP240" s="327"/>
      <c r="AQ240" s="327"/>
      <c r="AR240" s="327"/>
      <c r="AS240" s="327"/>
      <c r="AT240" s="327"/>
      <c r="AU240" s="327"/>
      <c r="AV240" s="327"/>
      <c r="AW240" s="327"/>
      <c r="AX240" s="327"/>
      <c r="AY240" s="327"/>
      <c r="AZ240" s="327"/>
      <c r="BA240" s="327"/>
      <c r="BB240" s="327"/>
      <c r="BC240" s="327"/>
      <c r="BD240" s="327"/>
      <c r="BE240" s="327"/>
      <c r="BF240" s="327"/>
      <c r="BG240" s="327"/>
      <c r="BH240" s="327"/>
      <c r="BI240" s="327"/>
      <c r="BJ240" s="327"/>
      <c r="BK240" s="327"/>
      <c r="BL240" s="327"/>
      <c r="BM240" s="327"/>
      <c r="BN240" s="549"/>
      <c r="BO240" s="549"/>
      <c r="BP240" s="549"/>
      <c r="BQ240" s="549"/>
      <c r="BR240" s="549"/>
      <c r="BS240" s="549"/>
      <c r="BT240" s="549"/>
      <c r="BU240" s="549"/>
      <c r="BV240" s="549"/>
      <c r="BW240" s="549"/>
      <c r="BX240" s="549"/>
      <c r="BY240" s="549"/>
      <c r="BZ240" s="549"/>
      <c r="CA240" s="549"/>
      <c r="CB240" s="549"/>
      <c r="CC240" s="549"/>
      <c r="CD240" s="549"/>
      <c r="CE240" s="549"/>
      <c r="CF240" s="549"/>
      <c r="CG240" s="549"/>
      <c r="CH240" s="549"/>
      <c r="CI240" s="549"/>
      <c r="CJ240" s="549"/>
      <c r="CK240" s="549"/>
      <c r="CL240" s="549"/>
      <c r="CM240" s="549"/>
      <c r="CN240" s="549"/>
      <c r="CO240" s="549"/>
      <c r="CP240" s="549"/>
      <c r="CQ240" s="549"/>
      <c r="CR240" s="549"/>
      <c r="CS240" s="549"/>
      <c r="CT240" s="549"/>
      <c r="CU240" s="549"/>
      <c r="CV240" s="549"/>
      <c r="CW240" s="549"/>
      <c r="CX240" s="549"/>
      <c r="CY240" s="549"/>
      <c r="CZ240" s="549"/>
      <c r="DA240" s="549"/>
      <c r="DB240" s="549"/>
      <c r="DC240" s="549"/>
      <c r="DD240" s="549"/>
      <c r="DE240" s="549"/>
      <c r="DF240" s="549"/>
      <c r="DG240" s="549"/>
      <c r="DH240" s="549"/>
      <c r="DI240" s="549"/>
      <c r="DJ240" s="549"/>
      <c r="DK240" s="549"/>
      <c r="DL240" s="549"/>
      <c r="DM240" s="549"/>
      <c r="DN240" s="549"/>
      <c r="DO240" s="549"/>
      <c r="DP240" s="549"/>
      <c r="DQ240" s="549"/>
      <c r="DR240" s="549"/>
      <c r="DS240" s="549"/>
      <c r="DT240" s="549"/>
      <c r="DU240" s="549"/>
      <c r="DV240" s="549"/>
      <c r="DW240" s="549"/>
      <c r="DX240" s="549"/>
      <c r="DY240" s="549"/>
      <c r="DZ240" s="549"/>
      <c r="EA240" s="549"/>
      <c r="EB240" s="549"/>
      <c r="EC240" s="549"/>
      <c r="ED240" s="549"/>
      <c r="EE240" s="549"/>
      <c r="EF240" s="549"/>
    </row>
    <row r="241" spans="1:136" s="300" customFormat="1" ht="17.100000000000001" customHeight="1" thickBot="1" x14ac:dyDescent="0.25">
      <c r="A241" s="1151" t="s">
        <v>32</v>
      </c>
      <c r="B241" s="1152"/>
      <c r="C241" s="1152"/>
      <c r="D241" s="1153"/>
      <c r="E241" s="550">
        <f t="shared" ref="E241:L241" si="61">SUM(E242:E257)</f>
        <v>48161</v>
      </c>
      <c r="F241" s="551">
        <f t="shared" si="61"/>
        <v>42471</v>
      </c>
      <c r="G241" s="551">
        <f t="shared" si="61"/>
        <v>2448</v>
      </c>
      <c r="H241" s="551">
        <f t="shared" si="61"/>
        <v>3127</v>
      </c>
      <c r="I241" s="552">
        <f t="shared" si="61"/>
        <v>46946</v>
      </c>
      <c r="J241" s="1074">
        <f t="shared" si="61"/>
        <v>21572</v>
      </c>
      <c r="K241" s="553">
        <f t="shared" si="61"/>
        <v>19659</v>
      </c>
      <c r="L241" s="551">
        <f t="shared" si="61"/>
        <v>19485</v>
      </c>
      <c r="M241" s="176">
        <f t="shared" si="59"/>
        <v>99.11490920189226</v>
      </c>
      <c r="N241" s="816"/>
      <c r="O241" s="551"/>
      <c r="P241" s="177"/>
      <c r="Q241" s="179"/>
      <c r="R241" s="180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21"/>
      <c r="AV241" s="121"/>
      <c r="AW241" s="121"/>
      <c r="AX241" s="121"/>
      <c r="AY241" s="121"/>
      <c r="AZ241" s="121"/>
      <c r="BA241" s="121"/>
      <c r="BB241" s="121"/>
      <c r="BC241" s="121"/>
      <c r="BD241" s="121"/>
      <c r="BE241" s="121"/>
      <c r="BF241" s="121"/>
      <c r="BG241" s="121"/>
      <c r="BH241" s="121"/>
      <c r="BI241" s="121"/>
      <c r="BJ241" s="121"/>
      <c r="BK241" s="121"/>
      <c r="BL241" s="121"/>
      <c r="BM241" s="121"/>
      <c r="BN241" s="122"/>
      <c r="BO241" s="122"/>
      <c r="BP241" s="122"/>
      <c r="BQ241" s="122"/>
      <c r="BR241" s="122"/>
      <c r="BS241" s="122"/>
      <c r="BT241" s="122"/>
      <c r="BU241" s="122"/>
      <c r="BV241" s="122"/>
      <c r="BW241" s="122"/>
      <c r="BX241" s="122"/>
      <c r="BY241" s="122"/>
      <c r="BZ241" s="122"/>
      <c r="CA241" s="122"/>
      <c r="CB241" s="122"/>
      <c r="CC241" s="122"/>
      <c r="CD241" s="122"/>
      <c r="CE241" s="122"/>
      <c r="CF241" s="122"/>
      <c r="CG241" s="122"/>
      <c r="CH241" s="122"/>
      <c r="CI241" s="122"/>
      <c r="CJ241" s="122"/>
      <c r="CK241" s="122"/>
      <c r="CL241" s="122"/>
      <c r="CM241" s="122"/>
      <c r="CN241" s="122"/>
      <c r="CO241" s="122"/>
      <c r="CP241" s="122"/>
      <c r="CQ241" s="122"/>
      <c r="CR241" s="122"/>
      <c r="CS241" s="122"/>
      <c r="CT241" s="122"/>
      <c r="CU241" s="122"/>
      <c r="CV241" s="122"/>
      <c r="CW241" s="122"/>
      <c r="CX241" s="122"/>
      <c r="CY241" s="122"/>
      <c r="CZ241" s="122"/>
      <c r="DA241" s="122"/>
      <c r="DB241" s="122"/>
      <c r="DC241" s="122"/>
      <c r="DD241" s="122"/>
      <c r="DE241" s="122"/>
      <c r="DF241" s="181"/>
      <c r="DG241" s="181"/>
      <c r="DH241" s="181"/>
      <c r="DI241" s="181"/>
      <c r="DJ241" s="181"/>
      <c r="DK241" s="181"/>
      <c r="DL241" s="181"/>
      <c r="DM241" s="181"/>
    </row>
    <row r="242" spans="1:136" s="198" customFormat="1" ht="17.25" customHeight="1" x14ac:dyDescent="0.2">
      <c r="A242" s="555">
        <v>4042</v>
      </c>
      <c r="B242" s="556"/>
      <c r="C242" s="557" t="s">
        <v>101</v>
      </c>
      <c r="D242" s="558" t="s">
        <v>751</v>
      </c>
      <c r="E242" s="559">
        <f t="shared" ref="E242:E250" si="62">SUM(F242:H242)</f>
        <v>2343</v>
      </c>
      <c r="F242" s="560"/>
      <c r="G242" s="486">
        <v>2343</v>
      </c>
      <c r="H242" s="561"/>
      <c r="I242" s="189">
        <v>2343</v>
      </c>
      <c r="J242" s="1048">
        <v>1500</v>
      </c>
      <c r="K242" s="781">
        <v>2032</v>
      </c>
      <c r="L242" s="562">
        <v>2032</v>
      </c>
      <c r="M242" s="791">
        <f t="shared" si="59"/>
        <v>100</v>
      </c>
      <c r="N242" s="658"/>
      <c r="O242" s="563"/>
      <c r="P242" s="563" t="s">
        <v>415</v>
      </c>
      <c r="Q242" s="513"/>
      <c r="R242" s="564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  <c r="BD242" s="121"/>
      <c r="BE242" s="121"/>
      <c r="BF242" s="121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21"/>
      <c r="BS242" s="121"/>
      <c r="BT242" s="121"/>
      <c r="BU242" s="121"/>
      <c r="BV242" s="121"/>
      <c r="BW242" s="121"/>
      <c r="BX242" s="121"/>
      <c r="BY242" s="121"/>
      <c r="BZ242" s="121"/>
      <c r="CA242" s="121"/>
      <c r="CB242" s="121"/>
      <c r="CC242" s="121"/>
      <c r="CD242" s="121"/>
      <c r="CE242" s="121"/>
      <c r="CF242" s="121"/>
      <c r="CG242" s="121"/>
      <c r="CH242" s="121"/>
      <c r="CI242" s="121"/>
      <c r="CJ242" s="121"/>
      <c r="CK242" s="121"/>
      <c r="CL242" s="121"/>
      <c r="CM242" s="121"/>
      <c r="CN242" s="121"/>
      <c r="CO242" s="121"/>
      <c r="CP242" s="121"/>
      <c r="CQ242" s="121"/>
      <c r="CR242" s="121"/>
      <c r="CS242" s="121"/>
      <c r="CT242" s="121"/>
      <c r="CU242" s="121"/>
      <c r="CV242" s="121"/>
      <c r="CW242" s="121"/>
      <c r="CX242" s="121"/>
      <c r="CY242" s="121"/>
      <c r="CZ242" s="121"/>
      <c r="DA242" s="121"/>
      <c r="DB242" s="121"/>
      <c r="DC242" s="121"/>
      <c r="DD242" s="121"/>
      <c r="DE242" s="121"/>
      <c r="DF242" s="121"/>
      <c r="DG242" s="121"/>
      <c r="DH242" s="121"/>
      <c r="DI242" s="121"/>
      <c r="DJ242" s="121"/>
      <c r="DK242" s="121"/>
      <c r="DL242" s="121"/>
      <c r="DM242" s="121"/>
      <c r="DN242" s="121"/>
      <c r="DO242" s="121"/>
      <c r="DP242" s="121"/>
      <c r="DQ242" s="121"/>
      <c r="DR242" s="121"/>
      <c r="DS242" s="121"/>
      <c r="DT242" s="121"/>
      <c r="DU242" s="121"/>
      <c r="DV242" s="121"/>
      <c r="DW242" s="121"/>
      <c r="DX242" s="121"/>
      <c r="DY242" s="121"/>
      <c r="DZ242" s="121"/>
      <c r="EA242" s="121"/>
      <c r="EB242" s="121"/>
      <c r="EC242" s="121"/>
      <c r="ED242" s="121"/>
      <c r="EE242" s="121"/>
      <c r="EF242" s="121"/>
    </row>
    <row r="243" spans="1:136" s="198" customFormat="1" ht="16.5" customHeight="1" x14ac:dyDescent="0.2">
      <c r="A243" s="724">
        <v>4098</v>
      </c>
      <c r="B243" s="449"/>
      <c r="C243" s="214" t="s">
        <v>101</v>
      </c>
      <c r="D243" s="909" t="s">
        <v>752</v>
      </c>
      <c r="E243" s="186">
        <f t="shared" si="62"/>
        <v>0</v>
      </c>
      <c r="F243" s="335"/>
      <c r="G243" s="486"/>
      <c r="H243" s="561"/>
      <c r="I243" s="189"/>
      <c r="J243" s="1049">
        <v>600</v>
      </c>
      <c r="K243" s="219">
        <v>0</v>
      </c>
      <c r="L243" s="242">
        <v>0</v>
      </c>
      <c r="M243" s="785" t="s">
        <v>17</v>
      </c>
      <c r="N243" s="660"/>
      <c r="O243" s="194"/>
      <c r="P243" s="194"/>
      <c r="Q243" s="195"/>
      <c r="R243" s="196" t="s">
        <v>753</v>
      </c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D243" s="121"/>
      <c r="BE243" s="121"/>
      <c r="BF243" s="121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21"/>
      <c r="BS243" s="121"/>
      <c r="BT243" s="121"/>
      <c r="BU243" s="121"/>
      <c r="BV243" s="121"/>
      <c r="BW243" s="121"/>
      <c r="BX243" s="121"/>
      <c r="BY243" s="121"/>
      <c r="BZ243" s="121"/>
      <c r="CA243" s="121"/>
      <c r="CB243" s="121"/>
      <c r="CC243" s="121"/>
      <c r="CD243" s="121"/>
      <c r="CE243" s="121"/>
      <c r="CF243" s="121"/>
      <c r="CG243" s="121"/>
      <c r="CH243" s="121"/>
      <c r="CI243" s="121"/>
      <c r="CJ243" s="121"/>
      <c r="CK243" s="121"/>
      <c r="CL243" s="121"/>
      <c r="CM243" s="121"/>
      <c r="CN243" s="121"/>
      <c r="CO243" s="121"/>
      <c r="CP243" s="121"/>
      <c r="CQ243" s="121"/>
      <c r="CR243" s="121"/>
      <c r="CS243" s="121"/>
      <c r="CT243" s="121"/>
      <c r="CU243" s="121"/>
      <c r="CV243" s="121"/>
      <c r="CW243" s="121"/>
      <c r="CX243" s="121"/>
      <c r="CY243" s="121"/>
      <c r="CZ243" s="121"/>
      <c r="DA243" s="121"/>
      <c r="DB243" s="121"/>
      <c r="DC243" s="121"/>
      <c r="DD243" s="121"/>
      <c r="DE243" s="121"/>
      <c r="DF243" s="121"/>
      <c r="DG243" s="121"/>
      <c r="DH243" s="121"/>
      <c r="DI243" s="121"/>
      <c r="DJ243" s="121"/>
      <c r="DK243" s="121"/>
      <c r="DL243" s="121"/>
      <c r="DM243" s="121"/>
      <c r="DN243" s="121"/>
      <c r="DO243" s="121"/>
      <c r="DP243" s="121"/>
      <c r="DQ243" s="121"/>
      <c r="DR243" s="121"/>
      <c r="DS243" s="121"/>
      <c r="DT243" s="121"/>
      <c r="DU243" s="121"/>
      <c r="DV243" s="121"/>
      <c r="DW243" s="121"/>
      <c r="DX243" s="121"/>
      <c r="DY243" s="121"/>
      <c r="DZ243" s="121"/>
      <c r="EA243" s="121"/>
      <c r="EB243" s="121"/>
      <c r="EC243" s="121"/>
      <c r="ED243" s="121"/>
      <c r="EE243" s="121"/>
      <c r="EF243" s="121"/>
    </row>
    <row r="244" spans="1:136" s="211" customFormat="1" ht="16.5" customHeight="1" x14ac:dyDescent="0.2">
      <c r="A244" s="565" t="s">
        <v>754</v>
      </c>
      <c r="B244" s="566" t="s">
        <v>100</v>
      </c>
      <c r="C244" s="214" t="s">
        <v>101</v>
      </c>
      <c r="D244" s="464" t="s">
        <v>755</v>
      </c>
      <c r="E244" s="208">
        <f t="shared" si="62"/>
        <v>6028</v>
      </c>
      <c r="F244" s="335">
        <v>5581</v>
      </c>
      <c r="G244" s="568"/>
      <c r="H244" s="569">
        <v>447</v>
      </c>
      <c r="I244" s="570">
        <v>6028</v>
      </c>
      <c r="J244" s="1049">
        <v>1200</v>
      </c>
      <c r="K244" s="219">
        <v>1350</v>
      </c>
      <c r="L244" s="242">
        <v>1348</v>
      </c>
      <c r="M244" s="784">
        <f t="shared" si="59"/>
        <v>99.851851851851848</v>
      </c>
      <c r="N244" s="660"/>
      <c r="O244" s="194" t="s">
        <v>103</v>
      </c>
      <c r="P244" s="194" t="s">
        <v>756</v>
      </c>
      <c r="Q244" s="195"/>
      <c r="R244" s="782" t="s">
        <v>243</v>
      </c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1"/>
      <c r="BZ244" s="121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1"/>
      <c r="CM244" s="121"/>
      <c r="CN244" s="121"/>
      <c r="CO244" s="121"/>
      <c r="CP244" s="121"/>
      <c r="CQ244" s="121"/>
      <c r="CR244" s="121"/>
      <c r="CS244" s="121"/>
      <c r="CT244" s="121"/>
      <c r="CU244" s="121"/>
      <c r="CV244" s="121"/>
      <c r="CW244" s="121"/>
      <c r="CX244" s="121"/>
      <c r="CY244" s="121"/>
      <c r="CZ244" s="121"/>
      <c r="DA244" s="121"/>
      <c r="DB244" s="121"/>
      <c r="DC244" s="121"/>
      <c r="DD244" s="121"/>
      <c r="DE244" s="121"/>
      <c r="DF244" s="121"/>
      <c r="DG244" s="121"/>
      <c r="DH244" s="121"/>
      <c r="DI244" s="121"/>
      <c r="DJ244" s="121"/>
      <c r="DK244" s="121"/>
      <c r="DL244" s="121"/>
      <c r="DM244" s="121"/>
      <c r="DN244" s="121"/>
      <c r="DO244" s="121"/>
      <c r="DP244" s="121"/>
      <c r="DQ244" s="121"/>
      <c r="DR244" s="121"/>
      <c r="DS244" s="121"/>
      <c r="DT244" s="121"/>
      <c r="DU244" s="121"/>
      <c r="DV244" s="121"/>
      <c r="DW244" s="121"/>
      <c r="DX244" s="121"/>
      <c r="DY244" s="121"/>
      <c r="DZ244" s="121"/>
      <c r="EA244" s="121"/>
      <c r="EB244" s="121"/>
      <c r="EC244" s="121"/>
      <c r="ED244" s="121"/>
      <c r="EE244" s="121"/>
      <c r="EF244" s="121"/>
    </row>
    <row r="245" spans="1:136" s="211" customFormat="1" ht="27" customHeight="1" x14ac:dyDescent="0.2">
      <c r="A245" s="987" t="s">
        <v>757</v>
      </c>
      <c r="B245" s="988" t="s">
        <v>111</v>
      </c>
      <c r="C245" s="214" t="s">
        <v>101</v>
      </c>
      <c r="D245" s="989" t="s">
        <v>758</v>
      </c>
      <c r="E245" s="186">
        <f t="shared" si="62"/>
        <v>3522</v>
      </c>
      <c r="F245" s="735">
        <v>3305</v>
      </c>
      <c r="G245" s="735"/>
      <c r="H245" s="990">
        <v>217</v>
      </c>
      <c r="I245" s="662">
        <v>3522</v>
      </c>
      <c r="J245" s="1049">
        <v>1700</v>
      </c>
      <c r="K245" s="219">
        <v>1700</v>
      </c>
      <c r="L245" s="191">
        <v>1699</v>
      </c>
      <c r="M245" s="442">
        <f t="shared" si="59"/>
        <v>99.941176470588232</v>
      </c>
      <c r="N245" s="663"/>
      <c r="O245" s="220" t="s">
        <v>240</v>
      </c>
      <c r="P245" s="220" t="s">
        <v>756</v>
      </c>
      <c r="Q245" s="221"/>
      <c r="R245" s="831" t="s">
        <v>243</v>
      </c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  <c r="BD245" s="121"/>
      <c r="BE245" s="121"/>
      <c r="BF245" s="121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121"/>
      <c r="CD245" s="121"/>
      <c r="CE245" s="121"/>
      <c r="CF245" s="121"/>
      <c r="CG245" s="121"/>
      <c r="CH245" s="121"/>
      <c r="CI245" s="121"/>
      <c r="CJ245" s="121"/>
      <c r="CK245" s="121"/>
      <c r="CL245" s="121"/>
      <c r="CM245" s="121"/>
      <c r="CN245" s="121"/>
      <c r="CO245" s="121"/>
      <c r="CP245" s="121"/>
      <c r="CQ245" s="121"/>
      <c r="CR245" s="121"/>
      <c r="CS245" s="121"/>
      <c r="CT245" s="121"/>
      <c r="CU245" s="121"/>
      <c r="CV245" s="121"/>
      <c r="CW245" s="121"/>
      <c r="CX245" s="121"/>
      <c r="CY245" s="121"/>
      <c r="CZ245" s="121"/>
      <c r="DA245" s="121"/>
      <c r="DB245" s="121"/>
      <c r="DC245" s="121"/>
      <c r="DD245" s="121"/>
      <c r="DE245" s="121"/>
      <c r="DF245" s="121"/>
      <c r="DG245" s="121"/>
      <c r="DH245" s="121"/>
      <c r="DI245" s="121"/>
      <c r="DJ245" s="121"/>
      <c r="DK245" s="121"/>
      <c r="DL245" s="121"/>
      <c r="DM245" s="121"/>
      <c r="DN245" s="121"/>
      <c r="DO245" s="121"/>
      <c r="DP245" s="121"/>
      <c r="DQ245" s="121"/>
      <c r="DR245" s="121"/>
      <c r="DS245" s="121"/>
      <c r="DT245" s="121"/>
      <c r="DU245" s="121"/>
      <c r="DV245" s="121"/>
      <c r="DW245" s="121"/>
      <c r="DX245" s="121"/>
      <c r="DY245" s="121"/>
      <c r="DZ245" s="121"/>
      <c r="EA245" s="121"/>
      <c r="EB245" s="121"/>
      <c r="EC245" s="121"/>
      <c r="ED245" s="121"/>
      <c r="EE245" s="121"/>
      <c r="EF245" s="121"/>
    </row>
    <row r="246" spans="1:136" s="198" customFormat="1" ht="16.5" customHeight="1" x14ac:dyDescent="0.2">
      <c r="A246" s="565" t="s">
        <v>759</v>
      </c>
      <c r="B246" s="566" t="s">
        <v>227</v>
      </c>
      <c r="C246" s="214" t="s">
        <v>101</v>
      </c>
      <c r="D246" s="485" t="s">
        <v>760</v>
      </c>
      <c r="E246" s="208">
        <f t="shared" si="62"/>
        <v>1486</v>
      </c>
      <c r="F246" s="568">
        <v>1305</v>
      </c>
      <c r="G246" s="568"/>
      <c r="H246" s="569">
        <v>181</v>
      </c>
      <c r="I246" s="570">
        <v>1486</v>
      </c>
      <c r="J246" s="1049">
        <v>400</v>
      </c>
      <c r="K246" s="219">
        <v>400</v>
      </c>
      <c r="L246" s="242">
        <v>400</v>
      </c>
      <c r="M246" s="784">
        <f t="shared" si="59"/>
        <v>100</v>
      </c>
      <c r="N246" s="660" t="s">
        <v>240</v>
      </c>
      <c r="O246" s="194"/>
      <c r="P246" s="194" t="s">
        <v>761</v>
      </c>
      <c r="Q246" s="195" t="s">
        <v>142</v>
      </c>
      <c r="R246" s="782" t="s">
        <v>243</v>
      </c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D246" s="121"/>
      <c r="BE246" s="121"/>
      <c r="BF246" s="121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21"/>
      <c r="BS246" s="121"/>
      <c r="BT246" s="121"/>
      <c r="BU246" s="121"/>
      <c r="BV246" s="121"/>
      <c r="BW246" s="121"/>
      <c r="BX246" s="121"/>
      <c r="BY246" s="121"/>
      <c r="BZ246" s="121"/>
      <c r="CA246" s="121"/>
      <c r="CB246" s="121"/>
      <c r="CC246" s="121"/>
      <c r="CD246" s="121"/>
      <c r="CE246" s="121"/>
      <c r="CF246" s="121"/>
      <c r="CG246" s="121"/>
      <c r="CH246" s="121"/>
      <c r="CI246" s="121"/>
      <c r="CJ246" s="121"/>
      <c r="CK246" s="121"/>
      <c r="CL246" s="121"/>
      <c r="CM246" s="121"/>
      <c r="CN246" s="121"/>
      <c r="CO246" s="121"/>
      <c r="CP246" s="121"/>
      <c r="CQ246" s="121"/>
      <c r="CR246" s="121"/>
      <c r="CS246" s="121"/>
      <c r="CT246" s="121"/>
      <c r="CU246" s="121"/>
      <c r="CV246" s="121"/>
      <c r="CW246" s="121"/>
      <c r="CX246" s="121"/>
      <c r="CY246" s="121"/>
      <c r="CZ246" s="121"/>
      <c r="DA246" s="121"/>
      <c r="DB246" s="121"/>
      <c r="DC246" s="121"/>
      <c r="DD246" s="121"/>
      <c r="DE246" s="121"/>
      <c r="DF246" s="121"/>
      <c r="DG246" s="121"/>
      <c r="DH246" s="121"/>
      <c r="DI246" s="121"/>
      <c r="DJ246" s="121"/>
      <c r="DK246" s="121"/>
      <c r="DL246" s="121"/>
      <c r="DM246" s="121"/>
      <c r="DN246" s="121"/>
      <c r="DO246" s="121"/>
      <c r="DP246" s="121"/>
      <c r="DQ246" s="121"/>
      <c r="DR246" s="121"/>
      <c r="DS246" s="121"/>
      <c r="DT246" s="121"/>
      <c r="DU246" s="121"/>
      <c r="DV246" s="121"/>
      <c r="DW246" s="121"/>
      <c r="DX246" s="121"/>
      <c r="DY246" s="121"/>
      <c r="DZ246" s="121"/>
      <c r="EA246" s="121"/>
      <c r="EB246" s="121"/>
      <c r="EC246" s="121"/>
      <c r="ED246" s="121"/>
      <c r="EE246" s="121"/>
      <c r="EF246" s="121"/>
    </row>
    <row r="247" spans="1:136" s="198" customFormat="1" ht="16.5" customHeight="1" x14ac:dyDescent="0.2">
      <c r="A247" s="987" t="s">
        <v>762</v>
      </c>
      <c r="B247" s="988" t="s">
        <v>92</v>
      </c>
      <c r="C247" s="214" t="s">
        <v>101</v>
      </c>
      <c r="D247" s="765" t="s">
        <v>763</v>
      </c>
      <c r="E247" s="186">
        <f t="shared" si="62"/>
        <v>4076</v>
      </c>
      <c r="F247" s="735">
        <v>3767</v>
      </c>
      <c r="G247" s="735"/>
      <c r="H247" s="990">
        <v>309</v>
      </c>
      <c r="I247" s="662">
        <v>4076</v>
      </c>
      <c r="J247" s="1049">
        <v>1000</v>
      </c>
      <c r="K247" s="219">
        <v>1000</v>
      </c>
      <c r="L247" s="191">
        <v>907</v>
      </c>
      <c r="M247" s="442">
        <f t="shared" si="59"/>
        <v>90.7</v>
      </c>
      <c r="N247" s="663"/>
      <c r="O247" s="220" t="s">
        <v>83</v>
      </c>
      <c r="P247" s="220" t="s">
        <v>441</v>
      </c>
      <c r="Q247" s="221"/>
      <c r="R247" s="782" t="s">
        <v>596</v>
      </c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  <c r="BD247" s="121"/>
      <c r="BE247" s="121"/>
      <c r="BF247" s="121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21"/>
      <c r="BS247" s="121"/>
      <c r="BT247" s="121"/>
      <c r="BU247" s="121"/>
      <c r="BV247" s="121"/>
      <c r="BW247" s="121"/>
      <c r="BX247" s="121"/>
      <c r="BY247" s="121"/>
      <c r="BZ247" s="121"/>
      <c r="CA247" s="121"/>
      <c r="CB247" s="121"/>
      <c r="CC247" s="121"/>
      <c r="CD247" s="121"/>
      <c r="CE247" s="121"/>
      <c r="CF247" s="121"/>
      <c r="CG247" s="121"/>
      <c r="CH247" s="121"/>
      <c r="CI247" s="121"/>
      <c r="CJ247" s="121"/>
      <c r="CK247" s="121"/>
      <c r="CL247" s="121"/>
      <c r="CM247" s="121"/>
      <c r="CN247" s="121"/>
      <c r="CO247" s="121"/>
      <c r="CP247" s="121"/>
      <c r="CQ247" s="121"/>
      <c r="CR247" s="121"/>
      <c r="CS247" s="121"/>
      <c r="CT247" s="121"/>
      <c r="CU247" s="121"/>
      <c r="CV247" s="121"/>
      <c r="CW247" s="121"/>
      <c r="CX247" s="121"/>
      <c r="CY247" s="121"/>
      <c r="CZ247" s="121"/>
      <c r="DA247" s="121"/>
      <c r="DB247" s="121"/>
      <c r="DC247" s="121"/>
      <c r="DD247" s="121"/>
      <c r="DE247" s="121"/>
      <c r="DF247" s="121"/>
      <c r="DG247" s="121"/>
      <c r="DH247" s="121"/>
      <c r="DI247" s="121"/>
      <c r="DJ247" s="121"/>
      <c r="DK247" s="121"/>
      <c r="DL247" s="121"/>
      <c r="DM247" s="121"/>
      <c r="DN247" s="121"/>
      <c r="DO247" s="121"/>
      <c r="DP247" s="121"/>
      <c r="DQ247" s="121"/>
      <c r="DR247" s="121"/>
      <c r="DS247" s="121"/>
      <c r="DT247" s="121"/>
      <c r="DU247" s="121"/>
      <c r="DV247" s="121"/>
      <c r="DW247" s="121"/>
      <c r="DX247" s="121"/>
      <c r="DY247" s="121"/>
      <c r="DZ247" s="121"/>
      <c r="EA247" s="121"/>
      <c r="EB247" s="121"/>
      <c r="EC247" s="121"/>
      <c r="ED247" s="121"/>
      <c r="EE247" s="121"/>
      <c r="EF247" s="121"/>
    </row>
    <row r="248" spans="1:136" s="206" customFormat="1" ht="16.5" customHeight="1" x14ac:dyDescent="0.2">
      <c r="A248" s="565" t="s">
        <v>764</v>
      </c>
      <c r="B248" s="566" t="s">
        <v>92</v>
      </c>
      <c r="C248" s="214" t="s">
        <v>101</v>
      </c>
      <c r="D248" s="485" t="s">
        <v>765</v>
      </c>
      <c r="E248" s="208">
        <f t="shared" si="62"/>
        <v>5217</v>
      </c>
      <c r="F248" s="568">
        <v>4898</v>
      </c>
      <c r="G248" s="568"/>
      <c r="H248" s="569">
        <v>319</v>
      </c>
      <c r="I248" s="570">
        <v>5217</v>
      </c>
      <c r="J248" s="1050">
        <v>5122</v>
      </c>
      <c r="K248" s="233">
        <v>5122</v>
      </c>
      <c r="L248" s="242">
        <v>5121</v>
      </c>
      <c r="M248" s="784">
        <f t="shared" si="59"/>
        <v>99.980476376415467</v>
      </c>
      <c r="N248" s="660" t="s">
        <v>89</v>
      </c>
      <c r="O248" s="194"/>
      <c r="P248" s="194" t="s">
        <v>766</v>
      </c>
      <c r="Q248" s="195"/>
      <c r="R248" s="782" t="s">
        <v>243</v>
      </c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8"/>
      <c r="AT248" s="228"/>
      <c r="AU248" s="228"/>
      <c r="AV248" s="228"/>
      <c r="AW248" s="228"/>
      <c r="AX248" s="228"/>
      <c r="AY248" s="228"/>
      <c r="AZ248" s="228"/>
      <c r="BA248" s="228"/>
      <c r="BB248" s="228"/>
      <c r="BC248" s="228"/>
      <c r="BD248" s="228"/>
      <c r="BE248" s="228"/>
      <c r="BF248" s="228"/>
      <c r="BG248" s="228"/>
      <c r="BH248" s="228"/>
      <c r="BI248" s="228"/>
      <c r="BJ248" s="228"/>
      <c r="BK248" s="228"/>
      <c r="BL248" s="228"/>
      <c r="BM248" s="228"/>
      <c r="BN248" s="228"/>
      <c r="BO248" s="228"/>
      <c r="BP248" s="228"/>
      <c r="BQ248" s="228"/>
      <c r="BR248" s="228"/>
      <c r="BS248" s="228"/>
      <c r="BT248" s="228"/>
      <c r="BU248" s="228"/>
      <c r="BV248" s="228"/>
      <c r="BW248" s="228"/>
      <c r="BX248" s="228"/>
      <c r="BY248" s="228"/>
      <c r="BZ248" s="228"/>
      <c r="CA248" s="228"/>
      <c r="CB248" s="228"/>
      <c r="CC248" s="228"/>
      <c r="CD248" s="228"/>
      <c r="CE248" s="228"/>
      <c r="CF248" s="228"/>
      <c r="CG248" s="228"/>
      <c r="CH248" s="228"/>
      <c r="CI248" s="228"/>
      <c r="CJ248" s="228"/>
      <c r="CK248" s="228"/>
      <c r="CL248" s="228"/>
      <c r="CM248" s="228"/>
      <c r="CN248" s="228"/>
      <c r="CO248" s="228"/>
      <c r="CP248" s="228"/>
      <c r="CQ248" s="228"/>
      <c r="CR248" s="228"/>
      <c r="CS248" s="228"/>
      <c r="CT248" s="228"/>
      <c r="CU248" s="228"/>
      <c r="CV248" s="228"/>
      <c r="CW248" s="228"/>
      <c r="CX248" s="228"/>
      <c r="CY248" s="228"/>
      <c r="CZ248" s="228"/>
      <c r="DA248" s="228"/>
      <c r="DB248" s="228"/>
      <c r="DC248" s="228"/>
      <c r="DD248" s="228"/>
      <c r="DE248" s="228"/>
      <c r="DF248" s="228"/>
      <c r="DG248" s="228"/>
      <c r="DH248" s="228"/>
      <c r="DI248" s="228"/>
      <c r="DJ248" s="228"/>
      <c r="DK248" s="228"/>
      <c r="DL248" s="228"/>
      <c r="DM248" s="228"/>
      <c r="DN248" s="228"/>
      <c r="DO248" s="228"/>
      <c r="DP248" s="228"/>
      <c r="DQ248" s="228"/>
      <c r="DR248" s="228"/>
      <c r="DS248" s="228"/>
      <c r="DT248" s="228"/>
      <c r="DU248" s="228"/>
      <c r="DV248" s="228"/>
      <c r="DW248" s="228"/>
      <c r="DX248" s="228"/>
      <c r="DY248" s="228"/>
      <c r="DZ248" s="228"/>
      <c r="EA248" s="228"/>
      <c r="EB248" s="228"/>
      <c r="EC248" s="228"/>
      <c r="ED248" s="228"/>
      <c r="EE248" s="228"/>
      <c r="EF248" s="228"/>
    </row>
    <row r="249" spans="1:136" s="206" customFormat="1" ht="16.5" customHeight="1" x14ac:dyDescent="0.2">
      <c r="A249" s="565" t="s">
        <v>767</v>
      </c>
      <c r="B249" s="566" t="s">
        <v>92</v>
      </c>
      <c r="C249" s="214" t="s">
        <v>101</v>
      </c>
      <c r="D249" s="485" t="s">
        <v>768</v>
      </c>
      <c r="E249" s="208">
        <f t="shared" si="62"/>
        <v>3012</v>
      </c>
      <c r="F249" s="568">
        <v>2818</v>
      </c>
      <c r="G249" s="568"/>
      <c r="H249" s="569">
        <v>194</v>
      </c>
      <c r="I249" s="570">
        <v>3012</v>
      </c>
      <c r="J249" s="1050">
        <v>1500</v>
      </c>
      <c r="K249" s="233">
        <v>1500</v>
      </c>
      <c r="L249" s="242">
        <v>1499</v>
      </c>
      <c r="M249" s="784">
        <f t="shared" si="59"/>
        <v>99.933333333333323</v>
      </c>
      <c r="N249" s="660" t="s">
        <v>588</v>
      </c>
      <c r="O249" s="194"/>
      <c r="P249" s="194" t="s">
        <v>741</v>
      </c>
      <c r="Q249" s="195" t="s">
        <v>142</v>
      </c>
      <c r="R249" s="782" t="s">
        <v>596</v>
      </c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  <c r="AH249" s="228"/>
      <c r="AI249" s="228"/>
      <c r="AJ249" s="228"/>
      <c r="AK249" s="228"/>
      <c r="AL249" s="228"/>
      <c r="AM249" s="228"/>
      <c r="AN249" s="228"/>
      <c r="AO249" s="228"/>
      <c r="AP249" s="228"/>
      <c r="AQ249" s="228"/>
      <c r="AR249" s="228"/>
      <c r="AS249" s="228"/>
      <c r="AT249" s="228"/>
      <c r="AU249" s="228"/>
      <c r="AV249" s="228"/>
      <c r="AW249" s="228"/>
      <c r="AX249" s="228"/>
      <c r="AY249" s="228"/>
      <c r="AZ249" s="228"/>
      <c r="BA249" s="228"/>
      <c r="BB249" s="228"/>
      <c r="BC249" s="228"/>
      <c r="BD249" s="228"/>
      <c r="BE249" s="228"/>
      <c r="BF249" s="228"/>
      <c r="BG249" s="228"/>
      <c r="BH249" s="228"/>
      <c r="BI249" s="228"/>
      <c r="BJ249" s="228"/>
      <c r="BK249" s="228"/>
      <c r="BL249" s="228"/>
      <c r="BM249" s="228"/>
      <c r="BN249" s="228"/>
      <c r="BO249" s="228"/>
      <c r="BP249" s="228"/>
      <c r="BQ249" s="228"/>
      <c r="BR249" s="228"/>
      <c r="BS249" s="228"/>
      <c r="BT249" s="228"/>
      <c r="BU249" s="228"/>
      <c r="BV249" s="228"/>
      <c r="BW249" s="228"/>
      <c r="BX249" s="228"/>
      <c r="BY249" s="228"/>
      <c r="BZ249" s="228"/>
      <c r="CA249" s="228"/>
      <c r="CB249" s="228"/>
      <c r="CC249" s="228"/>
      <c r="CD249" s="228"/>
      <c r="CE249" s="228"/>
      <c r="CF249" s="228"/>
      <c r="CG249" s="228"/>
      <c r="CH249" s="228"/>
      <c r="CI249" s="228"/>
      <c r="CJ249" s="228"/>
      <c r="CK249" s="228"/>
      <c r="CL249" s="228"/>
      <c r="CM249" s="228"/>
      <c r="CN249" s="228"/>
      <c r="CO249" s="228"/>
      <c r="CP249" s="228"/>
      <c r="CQ249" s="228"/>
      <c r="CR249" s="228"/>
      <c r="CS249" s="228"/>
      <c r="CT249" s="228"/>
      <c r="CU249" s="228"/>
      <c r="CV249" s="228"/>
      <c r="CW249" s="228"/>
      <c r="CX249" s="228"/>
      <c r="CY249" s="228"/>
      <c r="CZ249" s="228"/>
      <c r="DA249" s="228"/>
      <c r="DB249" s="228"/>
      <c r="DC249" s="228"/>
      <c r="DD249" s="228"/>
      <c r="DE249" s="228"/>
      <c r="DF249" s="228"/>
      <c r="DG249" s="228"/>
      <c r="DH249" s="228"/>
      <c r="DI249" s="228"/>
      <c r="DJ249" s="228"/>
      <c r="DK249" s="228"/>
      <c r="DL249" s="228"/>
      <c r="DM249" s="228"/>
      <c r="DN249" s="228"/>
      <c r="DO249" s="228"/>
      <c r="DP249" s="228"/>
      <c r="DQ249" s="228"/>
      <c r="DR249" s="228"/>
      <c r="DS249" s="228"/>
      <c r="DT249" s="228"/>
      <c r="DU249" s="228"/>
      <c r="DV249" s="228"/>
      <c r="DW249" s="228"/>
      <c r="DX249" s="228"/>
      <c r="DY249" s="228"/>
      <c r="DZ249" s="228"/>
      <c r="EA249" s="228"/>
      <c r="EB249" s="228"/>
      <c r="EC249" s="228"/>
      <c r="ED249" s="228"/>
      <c r="EE249" s="228"/>
      <c r="EF249" s="228"/>
    </row>
    <row r="250" spans="1:136" s="206" customFormat="1" ht="27" customHeight="1" x14ac:dyDescent="0.2">
      <c r="A250" s="565" t="s">
        <v>769</v>
      </c>
      <c r="B250" s="566" t="s">
        <v>433</v>
      </c>
      <c r="C250" s="214" t="s">
        <v>139</v>
      </c>
      <c r="D250" s="567" t="s">
        <v>896</v>
      </c>
      <c r="E250" s="208">
        <f t="shared" si="62"/>
        <v>1205</v>
      </c>
      <c r="F250" s="568">
        <v>1100</v>
      </c>
      <c r="G250" s="568">
        <v>105</v>
      </c>
      <c r="H250" s="569"/>
      <c r="I250" s="570">
        <v>105</v>
      </c>
      <c r="J250" s="1050">
        <v>0</v>
      </c>
      <c r="K250" s="233">
        <v>105</v>
      </c>
      <c r="L250" s="242">
        <v>105</v>
      </c>
      <c r="M250" s="784">
        <f t="shared" si="59"/>
        <v>100</v>
      </c>
      <c r="N250" s="660" t="s">
        <v>600</v>
      </c>
      <c r="O250" s="194" t="s">
        <v>600</v>
      </c>
      <c r="P250" s="194" t="s">
        <v>770</v>
      </c>
      <c r="Q250" s="195"/>
      <c r="R250" s="210" t="s">
        <v>771</v>
      </c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8"/>
      <c r="AK250" s="228"/>
      <c r="AL250" s="228"/>
      <c r="AM250" s="228"/>
      <c r="AN250" s="228"/>
      <c r="AO250" s="228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228"/>
      <c r="AZ250" s="228"/>
      <c r="BA250" s="228"/>
      <c r="BB250" s="228"/>
      <c r="BC250" s="228"/>
      <c r="BD250" s="228"/>
      <c r="BE250" s="228"/>
      <c r="BF250" s="228"/>
      <c r="BG250" s="228"/>
      <c r="BH250" s="228"/>
      <c r="BI250" s="228"/>
      <c r="BJ250" s="228"/>
      <c r="BK250" s="228"/>
      <c r="BL250" s="228"/>
      <c r="BM250" s="228"/>
      <c r="BN250" s="228"/>
      <c r="BO250" s="228"/>
      <c r="BP250" s="228"/>
      <c r="BQ250" s="228"/>
      <c r="BR250" s="228"/>
      <c r="BS250" s="228"/>
      <c r="BT250" s="228"/>
      <c r="BU250" s="228"/>
      <c r="BV250" s="228"/>
      <c r="BW250" s="228"/>
      <c r="BX250" s="228"/>
      <c r="BY250" s="228"/>
      <c r="BZ250" s="228"/>
      <c r="CA250" s="228"/>
      <c r="CB250" s="228"/>
      <c r="CC250" s="228"/>
      <c r="CD250" s="228"/>
      <c r="CE250" s="228"/>
      <c r="CF250" s="228"/>
      <c r="CG250" s="228"/>
      <c r="CH250" s="228"/>
      <c r="CI250" s="228"/>
      <c r="CJ250" s="228"/>
      <c r="CK250" s="228"/>
      <c r="CL250" s="228"/>
      <c r="CM250" s="228"/>
      <c r="CN250" s="228"/>
      <c r="CO250" s="228"/>
      <c r="CP250" s="228"/>
      <c r="CQ250" s="228"/>
      <c r="CR250" s="228"/>
      <c r="CS250" s="228"/>
      <c r="CT250" s="228"/>
      <c r="CU250" s="228"/>
      <c r="CV250" s="228"/>
      <c r="CW250" s="228"/>
      <c r="CX250" s="228"/>
      <c r="CY250" s="228"/>
      <c r="CZ250" s="228"/>
      <c r="DA250" s="228"/>
      <c r="DB250" s="228"/>
      <c r="DC250" s="228"/>
      <c r="DD250" s="228"/>
      <c r="DE250" s="228"/>
      <c r="DF250" s="228"/>
      <c r="DG250" s="228"/>
      <c r="DH250" s="228"/>
      <c r="DI250" s="228"/>
      <c r="DJ250" s="228"/>
      <c r="DK250" s="228"/>
      <c r="DL250" s="228"/>
      <c r="DM250" s="228"/>
      <c r="DN250" s="228"/>
      <c r="DO250" s="228"/>
      <c r="DP250" s="228"/>
      <c r="DQ250" s="228"/>
      <c r="DR250" s="228"/>
      <c r="DS250" s="228"/>
      <c r="DT250" s="228"/>
      <c r="DU250" s="228"/>
      <c r="DV250" s="228"/>
      <c r="DW250" s="228"/>
      <c r="DX250" s="228"/>
      <c r="DY250" s="228"/>
      <c r="DZ250" s="228"/>
      <c r="EA250" s="228"/>
      <c r="EB250" s="228"/>
      <c r="EC250" s="228"/>
      <c r="ED250" s="228"/>
      <c r="EE250" s="228"/>
      <c r="EF250" s="228"/>
    </row>
    <row r="251" spans="1:136" s="206" customFormat="1" ht="16.5" customHeight="1" x14ac:dyDescent="0.2">
      <c r="A251" s="565" t="s">
        <v>772</v>
      </c>
      <c r="B251" s="566" t="s">
        <v>79</v>
      </c>
      <c r="C251" s="214" t="s">
        <v>101</v>
      </c>
      <c r="D251" s="447" t="s">
        <v>773</v>
      </c>
      <c r="E251" s="208">
        <v>550</v>
      </c>
      <c r="F251" s="568">
        <v>435</v>
      </c>
      <c r="G251" s="568"/>
      <c r="H251" s="569"/>
      <c r="I251" s="570">
        <v>435</v>
      </c>
      <c r="J251" s="1050">
        <v>550</v>
      </c>
      <c r="K251" s="233">
        <v>436</v>
      </c>
      <c r="L251" s="242">
        <v>435</v>
      </c>
      <c r="M251" s="784">
        <f t="shared" si="59"/>
        <v>99.77064220183486</v>
      </c>
      <c r="N251" s="660" t="s">
        <v>241</v>
      </c>
      <c r="O251" s="194" t="s">
        <v>241</v>
      </c>
      <c r="P251" s="194" t="s">
        <v>774</v>
      </c>
      <c r="Q251" s="195" t="s">
        <v>275</v>
      </c>
      <c r="R251" s="782" t="s">
        <v>243</v>
      </c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228"/>
      <c r="AZ251" s="228"/>
      <c r="BA251" s="228"/>
      <c r="BB251" s="228"/>
      <c r="BC251" s="228"/>
      <c r="BD251" s="228"/>
      <c r="BE251" s="228"/>
      <c r="BF251" s="228"/>
      <c r="BG251" s="228"/>
      <c r="BH251" s="228"/>
      <c r="BI251" s="228"/>
      <c r="BJ251" s="228"/>
      <c r="BK251" s="228"/>
      <c r="BL251" s="228"/>
      <c r="BM251" s="228"/>
      <c r="BN251" s="228"/>
      <c r="BO251" s="228"/>
      <c r="BP251" s="228"/>
      <c r="BQ251" s="228"/>
      <c r="BR251" s="228"/>
      <c r="BS251" s="228"/>
      <c r="BT251" s="228"/>
      <c r="BU251" s="228"/>
      <c r="BV251" s="228"/>
      <c r="BW251" s="228"/>
      <c r="BX251" s="228"/>
      <c r="BY251" s="228"/>
      <c r="BZ251" s="228"/>
      <c r="CA251" s="228"/>
      <c r="CB251" s="228"/>
      <c r="CC251" s="228"/>
      <c r="CD251" s="228"/>
      <c r="CE251" s="228"/>
      <c r="CF251" s="228"/>
      <c r="CG251" s="228"/>
      <c r="CH251" s="228"/>
      <c r="CI251" s="228"/>
      <c r="CJ251" s="228"/>
      <c r="CK251" s="228"/>
      <c r="CL251" s="228"/>
      <c r="CM251" s="228"/>
      <c r="CN251" s="228"/>
      <c r="CO251" s="228"/>
      <c r="CP251" s="228"/>
      <c r="CQ251" s="228"/>
      <c r="CR251" s="228"/>
      <c r="CS251" s="228"/>
      <c r="CT251" s="228"/>
      <c r="CU251" s="228"/>
      <c r="CV251" s="228"/>
      <c r="CW251" s="228"/>
      <c r="CX251" s="228"/>
      <c r="CY251" s="228"/>
      <c r="CZ251" s="228"/>
      <c r="DA251" s="228"/>
      <c r="DB251" s="228"/>
      <c r="DC251" s="228"/>
      <c r="DD251" s="228"/>
      <c r="DE251" s="228"/>
      <c r="DF251" s="228"/>
      <c r="DG251" s="228"/>
      <c r="DH251" s="228"/>
      <c r="DI251" s="228"/>
      <c r="DJ251" s="228"/>
      <c r="DK251" s="228"/>
      <c r="DL251" s="228"/>
      <c r="DM251" s="228"/>
      <c r="DN251" s="228"/>
      <c r="DO251" s="228"/>
      <c r="DP251" s="228"/>
      <c r="DQ251" s="228"/>
      <c r="DR251" s="228"/>
      <c r="DS251" s="228"/>
      <c r="DT251" s="228"/>
      <c r="DU251" s="228"/>
      <c r="DV251" s="228"/>
      <c r="DW251" s="228"/>
      <c r="DX251" s="228"/>
      <c r="DY251" s="228"/>
      <c r="DZ251" s="228"/>
      <c r="EA251" s="228"/>
      <c r="EB251" s="228"/>
      <c r="EC251" s="228"/>
      <c r="ED251" s="228"/>
      <c r="EE251" s="228"/>
      <c r="EF251" s="228"/>
    </row>
    <row r="252" spans="1:136" s="330" customFormat="1" ht="27.75" customHeight="1" x14ac:dyDescent="0.2">
      <c r="A252" s="992" t="s">
        <v>775</v>
      </c>
      <c r="B252" s="993" t="s">
        <v>92</v>
      </c>
      <c r="C252" s="994" t="s">
        <v>101</v>
      </c>
      <c r="D252" s="938" t="s">
        <v>776</v>
      </c>
      <c r="E252" s="995">
        <f t="shared" ref="E252:E257" si="63">SUM(F252:H252)</f>
        <v>4714</v>
      </c>
      <c r="F252" s="996">
        <v>4377</v>
      </c>
      <c r="G252" s="996"/>
      <c r="H252" s="997">
        <v>337</v>
      </c>
      <c r="I252" s="998">
        <v>4714</v>
      </c>
      <c r="J252" s="1075">
        <v>4000</v>
      </c>
      <c r="K252" s="999">
        <v>1844</v>
      </c>
      <c r="L252" s="1000">
        <v>1844</v>
      </c>
      <c r="M252" s="1001">
        <f t="shared" si="59"/>
        <v>100</v>
      </c>
      <c r="N252" s="737" t="s">
        <v>580</v>
      </c>
      <c r="O252" s="1002" t="s">
        <v>580</v>
      </c>
      <c r="P252" s="220" t="s">
        <v>777</v>
      </c>
      <c r="Q252" s="1003" t="s">
        <v>150</v>
      </c>
      <c r="R252" s="243" t="s">
        <v>778</v>
      </c>
      <c r="S252" s="1004"/>
      <c r="T252" s="1004"/>
      <c r="U252" s="1004"/>
      <c r="V252" s="1004"/>
      <c r="W252" s="1004"/>
      <c r="X252" s="1004"/>
      <c r="Y252" s="1004"/>
      <c r="Z252" s="1004"/>
      <c r="AA252" s="1004"/>
      <c r="AB252" s="1004"/>
      <c r="AC252" s="1004"/>
      <c r="AD252" s="1004"/>
      <c r="AE252" s="1004"/>
      <c r="AF252" s="1004"/>
      <c r="AG252" s="1004"/>
      <c r="AH252" s="1004"/>
      <c r="AI252" s="1004"/>
      <c r="AJ252" s="1004"/>
      <c r="AK252" s="1004"/>
      <c r="AL252" s="1004"/>
      <c r="AM252" s="1004"/>
      <c r="AN252" s="1004"/>
      <c r="AO252" s="1004"/>
      <c r="AP252" s="1004"/>
      <c r="AQ252" s="1004"/>
      <c r="AR252" s="1004"/>
      <c r="AS252" s="1004"/>
      <c r="AT252" s="1004"/>
      <c r="AU252" s="1004"/>
      <c r="AV252" s="1004"/>
      <c r="AW252" s="1004"/>
      <c r="AX252" s="1004"/>
      <c r="AY252" s="1004"/>
      <c r="AZ252" s="1004"/>
      <c r="BA252" s="1004"/>
      <c r="BB252" s="1004"/>
      <c r="BC252" s="1004"/>
      <c r="BD252" s="1004"/>
      <c r="BE252" s="1004"/>
      <c r="BF252" s="1004"/>
      <c r="BG252" s="1004"/>
      <c r="BH252" s="1004"/>
      <c r="BI252" s="1004"/>
      <c r="BJ252" s="1004"/>
      <c r="BK252" s="1004"/>
      <c r="BL252" s="1004"/>
      <c r="BM252" s="1004"/>
      <c r="BN252" s="1004"/>
      <c r="BO252" s="1004"/>
      <c r="BP252" s="1004"/>
      <c r="BQ252" s="1004"/>
      <c r="BR252" s="1004"/>
      <c r="BS252" s="1004"/>
      <c r="BT252" s="1004"/>
      <c r="BU252" s="1004"/>
      <c r="BV252" s="1004"/>
      <c r="BW252" s="1004"/>
      <c r="BX252" s="1004"/>
      <c r="BY252" s="1004"/>
      <c r="BZ252" s="1004"/>
      <c r="CA252" s="1004"/>
      <c r="CB252" s="1004"/>
      <c r="CC252" s="1004"/>
      <c r="CD252" s="1004"/>
      <c r="CE252" s="1004"/>
      <c r="CF252" s="1004"/>
      <c r="CG252" s="1004"/>
      <c r="CH252" s="1004"/>
      <c r="CI252" s="1004"/>
      <c r="CJ252" s="1004"/>
      <c r="CK252" s="1004"/>
      <c r="CL252" s="1004"/>
      <c r="CM252" s="1004"/>
      <c r="CN252" s="1004"/>
      <c r="CO252" s="1004"/>
      <c r="CP252" s="1004"/>
      <c r="CQ252" s="1004"/>
      <c r="CR252" s="1004"/>
      <c r="CS252" s="1004"/>
      <c r="CT252" s="1004"/>
      <c r="CU252" s="1004"/>
      <c r="CV252" s="1004"/>
      <c r="CW252" s="1004"/>
      <c r="CX252" s="1004"/>
      <c r="CY252" s="1004"/>
      <c r="CZ252" s="1004"/>
      <c r="DA252" s="1004"/>
      <c r="DB252" s="1004"/>
      <c r="DC252" s="1004"/>
      <c r="DD252" s="1004"/>
      <c r="DE252" s="1004"/>
      <c r="DF252" s="1004"/>
      <c r="DG252" s="1004"/>
      <c r="DH252" s="1004"/>
      <c r="DI252" s="1004"/>
      <c r="DJ252" s="1004"/>
      <c r="DK252" s="1004"/>
      <c r="DL252" s="1004"/>
      <c r="DM252" s="1004"/>
      <c r="DN252" s="1004"/>
      <c r="DO252" s="1004"/>
      <c r="DP252" s="1004"/>
      <c r="DQ252" s="1004"/>
      <c r="DR252" s="1004"/>
      <c r="DS252" s="1004"/>
      <c r="DT252" s="1004"/>
      <c r="DU252" s="1004"/>
      <c r="DV252" s="1004"/>
      <c r="DW252" s="1004"/>
      <c r="DX252" s="1004"/>
      <c r="DY252" s="1004"/>
      <c r="DZ252" s="1004"/>
      <c r="EA252" s="1004"/>
      <c r="EB252" s="1004"/>
      <c r="EC252" s="1004"/>
      <c r="ED252" s="1004"/>
      <c r="EE252" s="1004"/>
      <c r="EF252" s="1004"/>
    </row>
    <row r="253" spans="1:136" s="198" customFormat="1" ht="27" customHeight="1" x14ac:dyDescent="0.2">
      <c r="A253" s="1005" t="s">
        <v>779</v>
      </c>
      <c r="B253" s="566" t="s">
        <v>92</v>
      </c>
      <c r="C253" s="214" t="s">
        <v>101</v>
      </c>
      <c r="D253" s="499" t="s">
        <v>780</v>
      </c>
      <c r="E253" s="186">
        <f t="shared" si="63"/>
        <v>4975</v>
      </c>
      <c r="F253" s="1006">
        <v>4670</v>
      </c>
      <c r="G253" s="1006"/>
      <c r="H253" s="1007">
        <v>305</v>
      </c>
      <c r="I253" s="776">
        <v>4975</v>
      </c>
      <c r="J253" s="1076">
        <v>0</v>
      </c>
      <c r="K253" s="1008">
        <v>697</v>
      </c>
      <c r="L253" s="611">
        <v>697</v>
      </c>
      <c r="M253" s="784">
        <f t="shared" si="59"/>
        <v>100</v>
      </c>
      <c r="N253" s="973" t="s">
        <v>116</v>
      </c>
      <c r="O253" s="974"/>
      <c r="P253" s="974" t="s">
        <v>781</v>
      </c>
      <c r="Q253" s="526" t="s">
        <v>150</v>
      </c>
      <c r="R253" s="289" t="s">
        <v>778</v>
      </c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21"/>
      <c r="AV253" s="121"/>
      <c r="AW253" s="121"/>
      <c r="AX253" s="121"/>
      <c r="AY253" s="121"/>
      <c r="AZ253" s="121"/>
      <c r="BA253" s="121"/>
      <c r="BB253" s="121"/>
      <c r="BC253" s="121"/>
      <c r="BD253" s="121"/>
      <c r="BE253" s="121"/>
      <c r="BF253" s="121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21"/>
      <c r="BS253" s="121"/>
      <c r="BT253" s="121"/>
      <c r="BU253" s="121"/>
      <c r="BV253" s="121"/>
      <c r="BW253" s="121"/>
      <c r="BX253" s="121"/>
      <c r="BY253" s="121"/>
      <c r="BZ253" s="121"/>
      <c r="CA253" s="121"/>
      <c r="CB253" s="121"/>
      <c r="CC253" s="121"/>
      <c r="CD253" s="121"/>
      <c r="CE253" s="121"/>
      <c r="CF253" s="121"/>
      <c r="CG253" s="121"/>
      <c r="CH253" s="121"/>
      <c r="CI253" s="121"/>
      <c r="CJ253" s="121"/>
      <c r="CK253" s="121"/>
      <c r="CL253" s="121"/>
      <c r="CM253" s="121"/>
      <c r="CN253" s="121"/>
      <c r="CO253" s="121"/>
      <c r="CP253" s="121"/>
      <c r="CQ253" s="121"/>
      <c r="CR253" s="121"/>
      <c r="CS253" s="121"/>
      <c r="CT253" s="121"/>
      <c r="CU253" s="121"/>
      <c r="CV253" s="121"/>
      <c r="CW253" s="121"/>
      <c r="CX253" s="121"/>
      <c r="CY253" s="121"/>
      <c r="CZ253" s="121"/>
      <c r="DA253" s="121"/>
      <c r="DB253" s="121"/>
      <c r="DC253" s="121"/>
      <c r="DD253" s="121"/>
      <c r="DE253" s="121"/>
      <c r="DF253" s="121"/>
      <c r="DG253" s="121"/>
      <c r="DH253" s="121"/>
      <c r="DI253" s="121"/>
      <c r="DJ253" s="121"/>
      <c r="DK253" s="121"/>
      <c r="DL253" s="121"/>
      <c r="DM253" s="121"/>
      <c r="DN253" s="121"/>
      <c r="DO253" s="121"/>
      <c r="DP253" s="121"/>
      <c r="DQ253" s="121"/>
      <c r="DR253" s="121"/>
      <c r="DS253" s="121"/>
      <c r="DT253" s="121"/>
      <c r="DU253" s="121"/>
      <c r="DV253" s="121"/>
      <c r="DW253" s="121"/>
      <c r="DX253" s="121"/>
      <c r="DY253" s="121"/>
      <c r="DZ253" s="121"/>
      <c r="EA253" s="121"/>
      <c r="EB253" s="121"/>
      <c r="EC253" s="121"/>
      <c r="ED253" s="121"/>
      <c r="EE253" s="121"/>
      <c r="EF253" s="121"/>
    </row>
    <row r="254" spans="1:136" s="276" customFormat="1" ht="16.5" customHeight="1" x14ac:dyDescent="0.2">
      <c r="A254" s="1009" t="s">
        <v>782</v>
      </c>
      <c r="B254" s="1010" t="s">
        <v>92</v>
      </c>
      <c r="C254" s="281" t="s">
        <v>101</v>
      </c>
      <c r="D254" s="934" t="s">
        <v>783</v>
      </c>
      <c r="E254" s="249">
        <f t="shared" si="63"/>
        <v>3309</v>
      </c>
      <c r="F254" s="744">
        <v>3073</v>
      </c>
      <c r="G254" s="744"/>
      <c r="H254" s="1011">
        <v>236</v>
      </c>
      <c r="I254" s="672">
        <v>3309</v>
      </c>
      <c r="J254" s="1052">
        <v>4000</v>
      </c>
      <c r="K254" s="219">
        <v>3309</v>
      </c>
      <c r="L254" s="191">
        <v>3308</v>
      </c>
      <c r="M254" s="733">
        <f t="shared" si="59"/>
        <v>99.96977938954366</v>
      </c>
      <c r="N254" s="399" t="s">
        <v>352</v>
      </c>
      <c r="O254" s="274"/>
      <c r="P254" s="274" t="s">
        <v>231</v>
      </c>
      <c r="Q254" s="275" t="s">
        <v>150</v>
      </c>
      <c r="R254" s="877" t="s">
        <v>243</v>
      </c>
      <c r="S254" s="277"/>
      <c r="T254" s="277"/>
      <c r="U254" s="277"/>
      <c r="V254" s="277"/>
      <c r="W254" s="277"/>
      <c r="X254" s="277"/>
      <c r="Y254" s="277"/>
      <c r="Z254" s="277"/>
      <c r="AA254" s="277"/>
      <c r="AB254" s="277"/>
      <c r="AC254" s="277"/>
      <c r="AD254" s="277"/>
      <c r="AE254" s="277"/>
      <c r="AF254" s="277"/>
      <c r="AG254" s="277"/>
      <c r="AH254" s="277"/>
      <c r="AI254" s="277"/>
      <c r="AJ254" s="277"/>
      <c r="AK254" s="277"/>
      <c r="AL254" s="277"/>
      <c r="AM254" s="277"/>
      <c r="AN254" s="277"/>
      <c r="AO254" s="277"/>
      <c r="AP254" s="277"/>
      <c r="AQ254" s="277"/>
      <c r="AR254" s="277"/>
      <c r="AS254" s="277"/>
      <c r="AT254" s="277"/>
      <c r="AU254" s="277"/>
      <c r="AV254" s="277"/>
      <c r="AW254" s="277"/>
      <c r="AX254" s="277"/>
      <c r="AY254" s="277"/>
      <c r="AZ254" s="277"/>
      <c r="BA254" s="277"/>
      <c r="BB254" s="277"/>
      <c r="BC254" s="277"/>
      <c r="BD254" s="277"/>
      <c r="BE254" s="277"/>
      <c r="BF254" s="277"/>
      <c r="BG254" s="277"/>
      <c r="BH254" s="277"/>
      <c r="BI254" s="277"/>
      <c r="BJ254" s="277"/>
      <c r="BK254" s="277"/>
      <c r="BL254" s="277"/>
      <c r="BM254" s="277"/>
      <c r="BN254" s="277"/>
      <c r="BO254" s="277"/>
      <c r="BP254" s="277"/>
      <c r="BQ254" s="277"/>
      <c r="BR254" s="277"/>
      <c r="BS254" s="277"/>
      <c r="BT254" s="277"/>
      <c r="BU254" s="277"/>
      <c r="BV254" s="277"/>
      <c r="BW254" s="277"/>
      <c r="BX254" s="277"/>
      <c r="BY254" s="277"/>
      <c r="BZ254" s="277"/>
      <c r="CA254" s="277"/>
      <c r="CB254" s="277"/>
      <c r="CC254" s="277"/>
      <c r="CD254" s="277"/>
      <c r="CE254" s="277"/>
      <c r="CF254" s="277"/>
      <c r="CG254" s="277"/>
      <c r="CH254" s="277"/>
      <c r="CI254" s="277"/>
      <c r="CJ254" s="277"/>
      <c r="CK254" s="277"/>
      <c r="CL254" s="277"/>
      <c r="CM254" s="277"/>
      <c r="CN254" s="277"/>
      <c r="CO254" s="277"/>
      <c r="CP254" s="277"/>
      <c r="CQ254" s="277"/>
      <c r="CR254" s="277"/>
      <c r="CS254" s="277"/>
      <c r="CT254" s="277"/>
      <c r="CU254" s="277"/>
      <c r="CV254" s="277"/>
      <c r="CW254" s="277"/>
      <c r="CX254" s="277"/>
      <c r="CY254" s="277"/>
      <c r="CZ254" s="277"/>
      <c r="DA254" s="277"/>
      <c r="DB254" s="277"/>
      <c r="DC254" s="277"/>
      <c r="DD254" s="277"/>
      <c r="DE254" s="277"/>
      <c r="DF254" s="277"/>
      <c r="DG254" s="277"/>
      <c r="DH254" s="277"/>
      <c r="DI254" s="277"/>
      <c r="DJ254" s="277"/>
      <c r="DK254" s="277"/>
      <c r="DL254" s="277"/>
      <c r="DM254" s="277"/>
      <c r="DN254" s="277"/>
      <c r="DO254" s="277"/>
      <c r="DP254" s="277"/>
      <c r="DQ254" s="277"/>
      <c r="DR254" s="277"/>
      <c r="DS254" s="277"/>
      <c r="DT254" s="277"/>
      <c r="DU254" s="277"/>
      <c r="DV254" s="277"/>
      <c r="DW254" s="277"/>
      <c r="DX254" s="277"/>
      <c r="DY254" s="277"/>
      <c r="DZ254" s="277"/>
      <c r="EA254" s="277"/>
      <c r="EB254" s="277"/>
      <c r="EC254" s="277"/>
      <c r="ED254" s="277"/>
      <c r="EE254" s="277"/>
      <c r="EF254" s="277"/>
    </row>
    <row r="255" spans="1:136" s="197" customFormat="1" ht="27.75" customHeight="1" x14ac:dyDescent="0.2">
      <c r="A255" s="987" t="s">
        <v>784</v>
      </c>
      <c r="B255" s="988" t="s">
        <v>100</v>
      </c>
      <c r="C255" s="239" t="s">
        <v>101</v>
      </c>
      <c r="D255" s="499" t="s">
        <v>785</v>
      </c>
      <c r="E255" s="186">
        <f t="shared" si="63"/>
        <v>1559</v>
      </c>
      <c r="F255" s="735">
        <v>1391</v>
      </c>
      <c r="G255" s="735"/>
      <c r="H255" s="990">
        <v>168</v>
      </c>
      <c r="I255" s="662">
        <v>1559</v>
      </c>
      <c r="J255" s="1049">
        <v>0</v>
      </c>
      <c r="K255" s="219">
        <v>40</v>
      </c>
      <c r="L255" s="191">
        <v>39</v>
      </c>
      <c r="M255" s="442">
        <f t="shared" si="59"/>
        <v>97.5</v>
      </c>
      <c r="N255" s="663" t="s">
        <v>318</v>
      </c>
      <c r="O255" s="220"/>
      <c r="P255" s="220" t="s">
        <v>781</v>
      </c>
      <c r="Q255" s="221" t="s">
        <v>150</v>
      </c>
      <c r="R255" s="243" t="s">
        <v>786</v>
      </c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  <c r="AJ255" s="244"/>
      <c r="AK255" s="244"/>
      <c r="AL255" s="244"/>
      <c r="AM255" s="244"/>
      <c r="AN255" s="244"/>
      <c r="AO255" s="244"/>
      <c r="AP255" s="244"/>
      <c r="AQ255" s="244"/>
      <c r="AR255" s="244"/>
      <c r="AS255" s="244"/>
      <c r="AT255" s="244"/>
      <c r="AU255" s="244"/>
      <c r="AV255" s="244"/>
      <c r="AW255" s="244"/>
      <c r="AX255" s="244"/>
      <c r="AY255" s="244"/>
      <c r="AZ255" s="244"/>
      <c r="BA255" s="244"/>
      <c r="BB255" s="244"/>
      <c r="BC255" s="244"/>
      <c r="BD255" s="244"/>
      <c r="BE255" s="244"/>
      <c r="BF255" s="244"/>
      <c r="BG255" s="244"/>
      <c r="BH255" s="244"/>
      <c r="BI255" s="244"/>
      <c r="BJ255" s="244"/>
      <c r="BK255" s="244"/>
      <c r="BL255" s="244"/>
      <c r="BM255" s="244"/>
      <c r="BN255" s="244"/>
      <c r="BO255" s="244"/>
      <c r="BP255" s="244"/>
      <c r="BQ255" s="244"/>
      <c r="BR255" s="244"/>
      <c r="BS255" s="244"/>
      <c r="BT255" s="244"/>
      <c r="BU255" s="244"/>
      <c r="BV255" s="244"/>
      <c r="BW255" s="244"/>
      <c r="BX255" s="244"/>
      <c r="BY255" s="244"/>
      <c r="BZ255" s="244"/>
      <c r="CA255" s="244"/>
      <c r="CB255" s="244"/>
      <c r="CC255" s="244"/>
      <c r="CD255" s="244"/>
      <c r="CE255" s="244"/>
      <c r="CF255" s="244"/>
      <c r="CG255" s="244"/>
      <c r="CH255" s="244"/>
      <c r="CI255" s="244"/>
      <c r="CJ255" s="244"/>
      <c r="CK255" s="244"/>
      <c r="CL255" s="244"/>
      <c r="CM255" s="244"/>
      <c r="CN255" s="244"/>
      <c r="CO255" s="244"/>
      <c r="CP255" s="244"/>
      <c r="CQ255" s="244"/>
      <c r="CR255" s="244"/>
      <c r="CS255" s="244"/>
      <c r="CT255" s="244"/>
      <c r="CU255" s="244"/>
      <c r="CV255" s="244"/>
      <c r="CW255" s="244"/>
      <c r="CX255" s="244"/>
      <c r="CY255" s="244"/>
      <c r="CZ255" s="244"/>
      <c r="DA255" s="244"/>
      <c r="DB255" s="244"/>
      <c r="DC255" s="244"/>
      <c r="DD255" s="244"/>
      <c r="DE255" s="244"/>
      <c r="DF255" s="244"/>
      <c r="DG255" s="244"/>
      <c r="DH255" s="244"/>
      <c r="DI255" s="244"/>
      <c r="DJ255" s="244"/>
      <c r="DK255" s="244"/>
      <c r="DL255" s="244"/>
      <c r="DM255" s="244"/>
      <c r="DN255" s="244"/>
      <c r="DO255" s="244"/>
      <c r="DP255" s="244"/>
      <c r="DQ255" s="244"/>
      <c r="DR255" s="244"/>
      <c r="DS255" s="244"/>
      <c r="DT255" s="244"/>
      <c r="DU255" s="244"/>
      <c r="DV255" s="244"/>
      <c r="DW255" s="244"/>
      <c r="DX255" s="244"/>
      <c r="DY255" s="244"/>
      <c r="DZ255" s="244"/>
      <c r="EA255" s="244"/>
      <c r="EB255" s="244"/>
      <c r="EC255" s="244"/>
      <c r="ED255" s="244"/>
      <c r="EE255" s="244"/>
      <c r="EF255" s="244"/>
    </row>
    <row r="256" spans="1:136" s="206" customFormat="1" ht="27.75" customHeight="1" x14ac:dyDescent="0.2">
      <c r="A256" s="565" t="s">
        <v>787</v>
      </c>
      <c r="B256" s="566" t="s">
        <v>100</v>
      </c>
      <c r="C256" s="184" t="s">
        <v>101</v>
      </c>
      <c r="D256" s="771" t="s">
        <v>788</v>
      </c>
      <c r="E256" s="203">
        <f t="shared" si="63"/>
        <v>2335</v>
      </c>
      <c r="F256" s="568">
        <v>2165</v>
      </c>
      <c r="G256" s="568"/>
      <c r="H256" s="569">
        <v>170</v>
      </c>
      <c r="I256" s="570">
        <v>2335</v>
      </c>
      <c r="J256" s="1050">
        <v>0</v>
      </c>
      <c r="K256" s="233">
        <v>51</v>
      </c>
      <c r="L256" s="242">
        <v>51</v>
      </c>
      <c r="M256" s="784">
        <f t="shared" si="59"/>
        <v>100</v>
      </c>
      <c r="N256" s="660" t="s">
        <v>318</v>
      </c>
      <c r="O256" s="194"/>
      <c r="P256" s="194" t="s">
        <v>781</v>
      </c>
      <c r="Q256" s="195" t="s">
        <v>150</v>
      </c>
      <c r="R256" s="210" t="s">
        <v>786</v>
      </c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228"/>
      <c r="AZ256" s="228"/>
      <c r="BA256" s="228"/>
      <c r="BB256" s="228"/>
      <c r="BC256" s="228"/>
      <c r="BD256" s="228"/>
      <c r="BE256" s="228"/>
      <c r="BF256" s="228"/>
      <c r="BG256" s="228"/>
      <c r="BH256" s="228"/>
      <c r="BI256" s="228"/>
      <c r="BJ256" s="228"/>
      <c r="BK256" s="228"/>
      <c r="BL256" s="228"/>
      <c r="BM256" s="228"/>
      <c r="BN256" s="228"/>
      <c r="BO256" s="228"/>
      <c r="BP256" s="228"/>
      <c r="BQ256" s="228"/>
      <c r="BR256" s="228"/>
      <c r="BS256" s="228"/>
      <c r="BT256" s="228"/>
      <c r="BU256" s="228"/>
      <c r="BV256" s="228"/>
      <c r="BW256" s="228"/>
      <c r="BX256" s="228"/>
      <c r="BY256" s="228"/>
      <c r="BZ256" s="228"/>
      <c r="CA256" s="228"/>
      <c r="CB256" s="228"/>
      <c r="CC256" s="228"/>
      <c r="CD256" s="228"/>
      <c r="CE256" s="228"/>
      <c r="CF256" s="228"/>
      <c r="CG256" s="228"/>
      <c r="CH256" s="228"/>
      <c r="CI256" s="228"/>
      <c r="CJ256" s="228"/>
      <c r="CK256" s="228"/>
      <c r="CL256" s="228"/>
      <c r="CM256" s="228"/>
      <c r="CN256" s="228"/>
      <c r="CO256" s="228"/>
      <c r="CP256" s="228"/>
      <c r="CQ256" s="228"/>
      <c r="CR256" s="228"/>
      <c r="CS256" s="228"/>
      <c r="CT256" s="228"/>
      <c r="CU256" s="228"/>
      <c r="CV256" s="228"/>
      <c r="CW256" s="228"/>
      <c r="CX256" s="228"/>
      <c r="CY256" s="228"/>
      <c r="CZ256" s="228"/>
      <c r="DA256" s="228"/>
      <c r="DB256" s="228"/>
      <c r="DC256" s="228"/>
      <c r="DD256" s="228"/>
      <c r="DE256" s="228"/>
      <c r="DF256" s="228"/>
      <c r="DG256" s="228"/>
      <c r="DH256" s="228"/>
      <c r="DI256" s="228"/>
      <c r="DJ256" s="228"/>
      <c r="DK256" s="228"/>
      <c r="DL256" s="228"/>
      <c r="DM256" s="228"/>
      <c r="DN256" s="228"/>
      <c r="DO256" s="228"/>
      <c r="DP256" s="228"/>
      <c r="DQ256" s="228"/>
      <c r="DR256" s="228"/>
      <c r="DS256" s="228"/>
      <c r="DT256" s="228"/>
      <c r="DU256" s="228"/>
      <c r="DV256" s="228"/>
      <c r="DW256" s="228"/>
      <c r="DX256" s="228"/>
      <c r="DY256" s="228"/>
      <c r="DZ256" s="228"/>
      <c r="EA256" s="228"/>
      <c r="EB256" s="228"/>
      <c r="EC256" s="228"/>
      <c r="ED256" s="228"/>
      <c r="EE256" s="228"/>
      <c r="EF256" s="228"/>
    </row>
    <row r="257" spans="1:136" s="326" customFormat="1" ht="27.75" customHeight="1" thickBot="1" x14ac:dyDescent="0.25">
      <c r="A257" s="1012" t="s">
        <v>789</v>
      </c>
      <c r="B257" s="1013" t="s">
        <v>100</v>
      </c>
      <c r="C257" s="420" t="s">
        <v>101</v>
      </c>
      <c r="D257" s="1014" t="s">
        <v>790</v>
      </c>
      <c r="E257" s="421">
        <f t="shared" si="63"/>
        <v>3830</v>
      </c>
      <c r="F257" s="753">
        <v>3586</v>
      </c>
      <c r="G257" s="753"/>
      <c r="H257" s="1015">
        <v>244</v>
      </c>
      <c r="I257" s="774">
        <v>3830</v>
      </c>
      <c r="J257" s="1066">
        <v>0</v>
      </c>
      <c r="K257" s="827">
        <v>73</v>
      </c>
      <c r="L257" s="858">
        <v>0</v>
      </c>
      <c r="M257" s="789">
        <f t="shared" si="59"/>
        <v>0</v>
      </c>
      <c r="N257" s="828" t="s">
        <v>169</v>
      </c>
      <c r="O257" s="323"/>
      <c r="P257" s="323" t="s">
        <v>331</v>
      </c>
      <c r="Q257" s="324" t="s">
        <v>296</v>
      </c>
      <c r="R257" s="743" t="s">
        <v>791</v>
      </c>
      <c r="S257" s="549"/>
      <c r="T257" s="549"/>
      <c r="U257" s="549"/>
      <c r="V257" s="549"/>
      <c r="W257" s="549"/>
      <c r="X257" s="549"/>
      <c r="Y257" s="549"/>
      <c r="Z257" s="549"/>
      <c r="AA257" s="549"/>
      <c r="AB257" s="549"/>
      <c r="AC257" s="549"/>
      <c r="AD257" s="549"/>
      <c r="AE257" s="549"/>
      <c r="AF257" s="549"/>
      <c r="AG257" s="549"/>
      <c r="AH257" s="549"/>
      <c r="AI257" s="549"/>
      <c r="AJ257" s="549"/>
      <c r="AK257" s="549"/>
      <c r="AL257" s="549"/>
      <c r="AM257" s="549"/>
      <c r="AN257" s="549"/>
      <c r="AO257" s="549"/>
      <c r="AP257" s="549"/>
      <c r="AQ257" s="549"/>
      <c r="AR257" s="549"/>
      <c r="AS257" s="549"/>
      <c r="AT257" s="549"/>
      <c r="AU257" s="549"/>
      <c r="AV257" s="549"/>
      <c r="AW257" s="549"/>
      <c r="AX257" s="549"/>
      <c r="AY257" s="549"/>
      <c r="AZ257" s="549"/>
      <c r="BA257" s="549"/>
      <c r="BB257" s="549"/>
      <c r="BC257" s="549"/>
      <c r="BD257" s="549"/>
      <c r="BE257" s="549"/>
      <c r="BF257" s="549"/>
      <c r="BG257" s="549"/>
      <c r="BH257" s="549"/>
      <c r="BI257" s="549"/>
      <c r="BJ257" s="549"/>
      <c r="BK257" s="549"/>
      <c r="BL257" s="549"/>
      <c r="BM257" s="549"/>
      <c r="BN257" s="549"/>
      <c r="BO257" s="549"/>
      <c r="BP257" s="549"/>
      <c r="BQ257" s="549"/>
      <c r="BR257" s="549"/>
      <c r="BS257" s="549"/>
      <c r="BT257" s="549"/>
      <c r="BU257" s="549"/>
      <c r="BV257" s="549"/>
      <c r="BW257" s="549"/>
      <c r="BX257" s="549"/>
      <c r="BY257" s="549"/>
      <c r="BZ257" s="549"/>
      <c r="CA257" s="549"/>
      <c r="CB257" s="549"/>
      <c r="CC257" s="549"/>
      <c r="CD257" s="549"/>
      <c r="CE257" s="549"/>
      <c r="CF257" s="549"/>
      <c r="CG257" s="549"/>
      <c r="CH257" s="549"/>
      <c r="CI257" s="549"/>
      <c r="CJ257" s="549"/>
      <c r="CK257" s="549"/>
      <c r="CL257" s="549"/>
      <c r="CM257" s="549"/>
      <c r="CN257" s="549"/>
      <c r="CO257" s="549"/>
      <c r="CP257" s="549"/>
      <c r="CQ257" s="549"/>
      <c r="CR257" s="549"/>
      <c r="CS257" s="549"/>
      <c r="CT257" s="549"/>
      <c r="CU257" s="549"/>
      <c r="CV257" s="549"/>
      <c r="CW257" s="549"/>
      <c r="CX257" s="549"/>
      <c r="CY257" s="549"/>
      <c r="CZ257" s="549"/>
      <c r="DA257" s="549"/>
      <c r="DB257" s="549"/>
      <c r="DC257" s="549"/>
      <c r="DD257" s="549"/>
      <c r="DE257" s="549"/>
      <c r="DF257" s="549"/>
      <c r="DG257" s="549"/>
      <c r="DH257" s="549"/>
      <c r="DI257" s="549"/>
      <c r="DJ257" s="549"/>
      <c r="DK257" s="549"/>
      <c r="DL257" s="549"/>
      <c r="DM257" s="549"/>
      <c r="DN257" s="549"/>
      <c r="DO257" s="549"/>
      <c r="DP257" s="549"/>
      <c r="DQ257" s="549"/>
      <c r="DR257" s="549"/>
      <c r="DS257" s="549"/>
      <c r="DT257" s="549"/>
      <c r="DU257" s="549"/>
      <c r="DV257" s="549"/>
      <c r="DW257" s="549"/>
      <c r="DX257" s="549"/>
      <c r="DY257" s="549"/>
      <c r="DZ257" s="549"/>
      <c r="EA257" s="549"/>
      <c r="EB257" s="549"/>
      <c r="EC257" s="549"/>
      <c r="ED257" s="549"/>
      <c r="EE257" s="549"/>
      <c r="EF257" s="549"/>
    </row>
    <row r="258" spans="1:136" s="300" customFormat="1" ht="17.100000000000001" customHeight="1" thickBot="1" x14ac:dyDescent="0.25">
      <c r="A258" s="1154" t="s">
        <v>33</v>
      </c>
      <c r="B258" s="1155"/>
      <c r="C258" s="1155"/>
      <c r="D258" s="1156"/>
      <c r="E258" s="571">
        <f t="shared" ref="E258:L258" si="64">SUM(E259:E266)</f>
        <v>3755571</v>
      </c>
      <c r="F258" s="572">
        <f t="shared" si="64"/>
        <v>3679203</v>
      </c>
      <c r="G258" s="572">
        <f t="shared" si="64"/>
        <v>68016</v>
      </c>
      <c r="H258" s="573">
        <f t="shared" si="64"/>
        <v>8352</v>
      </c>
      <c r="I258" s="574">
        <f t="shared" si="64"/>
        <v>518628</v>
      </c>
      <c r="J258" s="622">
        <f t="shared" si="64"/>
        <v>60426</v>
      </c>
      <c r="K258" s="572">
        <f t="shared" si="64"/>
        <v>71051</v>
      </c>
      <c r="L258" s="575">
        <f t="shared" si="64"/>
        <v>68896</v>
      </c>
      <c r="M258" s="306">
        <f t="shared" si="59"/>
        <v>96.966967389621544</v>
      </c>
      <c r="N258" s="812"/>
      <c r="O258" s="576"/>
      <c r="P258" s="576"/>
      <c r="Q258" s="577"/>
      <c r="R258" s="578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21"/>
      <c r="AV258" s="121"/>
      <c r="AW258" s="121"/>
      <c r="AX258" s="121"/>
      <c r="AY258" s="121"/>
      <c r="AZ258" s="121"/>
      <c r="BA258" s="121"/>
      <c r="BB258" s="121"/>
      <c r="BC258" s="121"/>
      <c r="BD258" s="121"/>
      <c r="BE258" s="121"/>
      <c r="BF258" s="121"/>
      <c r="BG258" s="121"/>
      <c r="BH258" s="121"/>
      <c r="BI258" s="121"/>
      <c r="BJ258" s="121"/>
      <c r="BK258" s="121"/>
      <c r="BL258" s="121"/>
      <c r="BM258" s="121"/>
      <c r="BN258" s="122"/>
      <c r="BO258" s="122"/>
      <c r="BP258" s="122"/>
      <c r="BQ258" s="122"/>
      <c r="BR258" s="122"/>
      <c r="BS258" s="122"/>
      <c r="BT258" s="122"/>
      <c r="BU258" s="122"/>
      <c r="BV258" s="122"/>
      <c r="BW258" s="122"/>
      <c r="BX258" s="122"/>
      <c r="BY258" s="122"/>
      <c r="BZ258" s="122"/>
      <c r="CA258" s="122"/>
      <c r="CB258" s="122"/>
      <c r="CC258" s="122"/>
      <c r="CD258" s="122"/>
      <c r="CE258" s="122"/>
      <c r="CF258" s="122"/>
      <c r="CG258" s="122"/>
      <c r="CH258" s="122"/>
      <c r="CI258" s="122"/>
      <c r="CJ258" s="122"/>
      <c r="CK258" s="122"/>
      <c r="CL258" s="122"/>
      <c r="CM258" s="122"/>
      <c r="CN258" s="122"/>
      <c r="CO258" s="122"/>
      <c r="CP258" s="122"/>
      <c r="CQ258" s="122"/>
      <c r="CR258" s="122"/>
      <c r="CS258" s="122"/>
      <c r="CT258" s="122"/>
      <c r="CU258" s="122"/>
      <c r="CV258" s="122"/>
      <c r="CW258" s="122"/>
      <c r="CX258" s="122"/>
      <c r="CY258" s="122"/>
      <c r="CZ258" s="122"/>
      <c r="DA258" s="122"/>
      <c r="DB258" s="122"/>
      <c r="DC258" s="122"/>
      <c r="DD258" s="122"/>
      <c r="DE258" s="122"/>
      <c r="DF258" s="181"/>
      <c r="DG258" s="181"/>
      <c r="DH258" s="181"/>
      <c r="DI258" s="181"/>
      <c r="DJ258" s="181"/>
      <c r="DK258" s="181"/>
      <c r="DL258" s="181"/>
      <c r="DM258" s="181"/>
    </row>
    <row r="259" spans="1:136" s="237" customFormat="1" ht="16.5" customHeight="1" thickBot="1" x14ac:dyDescent="0.25">
      <c r="A259" s="1124" t="s">
        <v>792</v>
      </c>
      <c r="B259" s="419"/>
      <c r="C259" s="317" t="s">
        <v>793</v>
      </c>
      <c r="D259" s="1125" t="s">
        <v>794</v>
      </c>
      <c r="E259" s="421">
        <f>SUM(F259:H259)</f>
        <v>1087</v>
      </c>
      <c r="F259" s="422"/>
      <c r="G259" s="422"/>
      <c r="H259" s="319">
        <v>1087</v>
      </c>
      <c r="I259" s="423">
        <v>1087</v>
      </c>
      <c r="J259" s="715">
        <v>0</v>
      </c>
      <c r="K259" s="767">
        <v>1960</v>
      </c>
      <c r="L259" s="858">
        <v>1087</v>
      </c>
      <c r="M259" s="789">
        <f t="shared" si="59"/>
        <v>55.45918367346939</v>
      </c>
      <c r="N259" s="828"/>
      <c r="O259" s="323"/>
      <c r="P259" s="635"/>
      <c r="Q259" s="636"/>
      <c r="R259" s="1106"/>
      <c r="S259" s="327"/>
      <c r="T259" s="327"/>
      <c r="U259" s="327"/>
      <c r="V259" s="327"/>
      <c r="W259" s="327"/>
      <c r="X259" s="327"/>
      <c r="Y259" s="327"/>
      <c r="Z259" s="327"/>
      <c r="AA259" s="327"/>
      <c r="AB259" s="327"/>
      <c r="AC259" s="327"/>
      <c r="AD259" s="327"/>
      <c r="AE259" s="327"/>
      <c r="AF259" s="327"/>
      <c r="AG259" s="327"/>
      <c r="AH259" s="327"/>
      <c r="AI259" s="327"/>
      <c r="AJ259" s="327"/>
      <c r="AK259" s="327"/>
      <c r="AL259" s="327"/>
      <c r="AM259" s="327"/>
      <c r="AN259" s="327"/>
      <c r="AO259" s="327"/>
      <c r="AP259" s="327"/>
      <c r="AQ259" s="327"/>
      <c r="AR259" s="327"/>
      <c r="AS259" s="327"/>
      <c r="AT259" s="327"/>
      <c r="AU259" s="327"/>
      <c r="AV259" s="327"/>
      <c r="AW259" s="327"/>
      <c r="AX259" s="327"/>
      <c r="AY259" s="327"/>
      <c r="AZ259" s="327"/>
      <c r="BA259" s="327"/>
      <c r="BB259" s="327"/>
      <c r="BC259" s="327"/>
      <c r="BD259" s="327"/>
      <c r="BE259" s="327"/>
      <c r="BF259" s="327"/>
      <c r="BG259" s="327"/>
      <c r="BH259" s="327"/>
      <c r="BI259" s="327"/>
      <c r="BJ259" s="327"/>
      <c r="BK259" s="327"/>
      <c r="BL259" s="327"/>
      <c r="BM259" s="327"/>
      <c r="BN259" s="327"/>
      <c r="BO259" s="327"/>
      <c r="BP259" s="327"/>
      <c r="BQ259" s="327"/>
      <c r="BR259" s="327"/>
      <c r="BS259" s="327"/>
      <c r="BT259" s="327"/>
      <c r="BU259" s="327"/>
      <c r="BV259" s="327"/>
      <c r="BW259" s="327"/>
      <c r="BX259" s="327"/>
      <c r="BY259" s="327"/>
      <c r="BZ259" s="327"/>
      <c r="CA259" s="327"/>
      <c r="CB259" s="327"/>
      <c r="CC259" s="327"/>
      <c r="CD259" s="327"/>
      <c r="CE259" s="327"/>
      <c r="CF259" s="327"/>
      <c r="CG259" s="327"/>
      <c r="CH259" s="327"/>
      <c r="CI259" s="327"/>
      <c r="CJ259" s="327"/>
      <c r="CK259" s="327"/>
      <c r="CL259" s="327"/>
      <c r="CM259" s="327"/>
      <c r="CN259" s="327"/>
      <c r="CO259" s="327"/>
      <c r="CP259" s="327"/>
      <c r="CQ259" s="327"/>
      <c r="CR259" s="327"/>
      <c r="CS259" s="327"/>
      <c r="CT259" s="327"/>
      <c r="CU259" s="327"/>
      <c r="CV259" s="327"/>
      <c r="CW259" s="327"/>
      <c r="CX259" s="327"/>
      <c r="CY259" s="327"/>
      <c r="CZ259" s="327"/>
      <c r="DA259" s="327"/>
      <c r="DB259" s="327"/>
      <c r="DC259" s="327"/>
      <c r="DD259" s="327"/>
      <c r="DE259" s="327"/>
      <c r="DF259" s="327"/>
      <c r="DG259" s="327"/>
      <c r="DH259" s="327"/>
      <c r="DI259" s="327"/>
      <c r="DJ259" s="327"/>
      <c r="DK259" s="327"/>
      <c r="DL259" s="327"/>
      <c r="DM259" s="327"/>
      <c r="DN259" s="327"/>
      <c r="DO259" s="327"/>
      <c r="DP259" s="327"/>
      <c r="DQ259" s="327"/>
      <c r="DR259" s="327"/>
      <c r="DS259" s="327"/>
      <c r="DT259" s="327"/>
      <c r="DU259" s="327"/>
      <c r="DV259" s="327"/>
      <c r="DW259" s="327"/>
      <c r="DX259" s="327"/>
      <c r="DY259" s="327"/>
      <c r="DZ259" s="327"/>
      <c r="EA259" s="327"/>
      <c r="EB259" s="327"/>
      <c r="EC259" s="327"/>
      <c r="ED259" s="327"/>
      <c r="EE259" s="327"/>
      <c r="EF259" s="327"/>
    </row>
    <row r="260" spans="1:136" s="199" customFormat="1" ht="16.5" customHeight="1" x14ac:dyDescent="0.2">
      <c r="A260" s="285">
        <v>8100</v>
      </c>
      <c r="B260" s="201" t="s">
        <v>795</v>
      </c>
      <c r="C260" s="184" t="s">
        <v>238</v>
      </c>
      <c r="D260" s="746" t="s">
        <v>796</v>
      </c>
      <c r="E260" s="208">
        <f>SUM(F260:H260)</f>
        <v>226</v>
      </c>
      <c r="F260" s="187"/>
      <c r="G260" s="187"/>
      <c r="H260" s="188">
        <v>226</v>
      </c>
      <c r="I260" s="189">
        <v>226</v>
      </c>
      <c r="J260" s="1065">
        <v>1000</v>
      </c>
      <c r="K260" s="335">
        <v>563</v>
      </c>
      <c r="L260" s="242">
        <v>175</v>
      </c>
      <c r="M260" s="784">
        <f t="shared" si="59"/>
        <v>31.083481349911189</v>
      </c>
      <c r="N260" s="660"/>
      <c r="O260" s="194"/>
      <c r="P260" s="296"/>
      <c r="Q260" s="195"/>
      <c r="R260" s="196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  <c r="BD260" s="121"/>
      <c r="BE260" s="121"/>
      <c r="BF260" s="121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21"/>
      <c r="BS260" s="121"/>
      <c r="BT260" s="121"/>
      <c r="BU260" s="121"/>
      <c r="BV260" s="121"/>
      <c r="BW260" s="121"/>
      <c r="BX260" s="121"/>
      <c r="BY260" s="121"/>
      <c r="BZ260" s="121"/>
      <c r="CA260" s="121"/>
      <c r="CB260" s="121"/>
      <c r="CC260" s="121"/>
      <c r="CD260" s="121"/>
      <c r="CE260" s="121"/>
      <c r="CF260" s="121"/>
      <c r="CG260" s="121"/>
      <c r="CH260" s="121"/>
      <c r="CI260" s="121"/>
      <c r="CJ260" s="121"/>
      <c r="CK260" s="121"/>
      <c r="CL260" s="121"/>
      <c r="CM260" s="121"/>
      <c r="CN260" s="121"/>
      <c r="CO260" s="121"/>
      <c r="CP260" s="121"/>
      <c r="CQ260" s="121"/>
      <c r="CR260" s="121"/>
      <c r="CS260" s="121"/>
      <c r="CT260" s="121"/>
      <c r="CU260" s="121"/>
      <c r="CV260" s="121"/>
      <c r="CW260" s="121"/>
      <c r="CX260" s="121"/>
      <c r="CY260" s="121"/>
      <c r="CZ260" s="121"/>
      <c r="DA260" s="121"/>
      <c r="DB260" s="121"/>
      <c r="DC260" s="121"/>
      <c r="DD260" s="121"/>
      <c r="DE260" s="121"/>
      <c r="DF260" s="121"/>
      <c r="DG260" s="121"/>
      <c r="DH260" s="121"/>
      <c r="DI260" s="121"/>
      <c r="DJ260" s="121"/>
      <c r="DK260" s="121"/>
      <c r="DL260" s="121"/>
      <c r="DM260" s="121"/>
      <c r="DN260" s="121"/>
      <c r="DO260" s="121"/>
      <c r="DP260" s="121"/>
      <c r="DQ260" s="121"/>
      <c r="DR260" s="121"/>
      <c r="DS260" s="121"/>
      <c r="DT260" s="121"/>
      <c r="DU260" s="121"/>
      <c r="DV260" s="121"/>
      <c r="DW260" s="121"/>
      <c r="DX260" s="121"/>
      <c r="DY260" s="121"/>
      <c r="DZ260" s="121"/>
      <c r="EA260" s="121"/>
      <c r="EB260" s="121"/>
      <c r="EC260" s="121"/>
      <c r="ED260" s="121"/>
      <c r="EE260" s="121"/>
      <c r="EF260" s="121"/>
    </row>
    <row r="261" spans="1:136" s="198" customFormat="1" ht="16.5" customHeight="1" x14ac:dyDescent="0.2">
      <c r="A261" s="285">
        <v>8114</v>
      </c>
      <c r="B261" s="201" t="s">
        <v>163</v>
      </c>
      <c r="C261" s="184" t="s">
        <v>139</v>
      </c>
      <c r="D261" s="212" t="s">
        <v>797</v>
      </c>
      <c r="E261" s="208">
        <f t="shared" ref="E261:E264" si="65">SUM(F261:H261)</f>
        <v>2265720</v>
      </c>
      <c r="F261" s="187">
        <v>2248643</v>
      </c>
      <c r="G261" s="187">
        <v>16048</v>
      </c>
      <c r="H261" s="188">
        <v>1029</v>
      </c>
      <c r="I261" s="189">
        <v>17077</v>
      </c>
      <c r="J261" s="1065">
        <v>1075</v>
      </c>
      <c r="K261" s="335">
        <v>57</v>
      </c>
      <c r="L261" s="242">
        <v>56</v>
      </c>
      <c r="M261" s="784">
        <f>(L261/K261)*100</f>
        <v>98.245614035087712</v>
      </c>
      <c r="N261" s="660" t="s">
        <v>114</v>
      </c>
      <c r="O261" s="194" t="s">
        <v>151</v>
      </c>
      <c r="P261" s="194" t="s">
        <v>798</v>
      </c>
      <c r="Q261" s="195"/>
      <c r="R261" s="196" t="s">
        <v>799</v>
      </c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21"/>
      <c r="AV261" s="121"/>
      <c r="AW261" s="121"/>
      <c r="AX261" s="121"/>
      <c r="AY261" s="121"/>
      <c r="AZ261" s="121"/>
      <c r="BA261" s="121"/>
      <c r="BB261" s="121"/>
      <c r="BC261" s="121"/>
      <c r="BD261" s="121"/>
      <c r="BE261" s="121"/>
      <c r="BF261" s="121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21"/>
      <c r="BS261" s="121"/>
      <c r="BT261" s="121"/>
      <c r="BU261" s="121"/>
      <c r="BV261" s="121"/>
      <c r="BW261" s="121"/>
      <c r="BX261" s="121"/>
      <c r="BY261" s="121"/>
      <c r="BZ261" s="121"/>
      <c r="CA261" s="121"/>
      <c r="CB261" s="121"/>
      <c r="CC261" s="121"/>
      <c r="CD261" s="121"/>
      <c r="CE261" s="121"/>
      <c r="CF261" s="121"/>
      <c r="CG261" s="121"/>
      <c r="CH261" s="121"/>
      <c r="CI261" s="121"/>
      <c r="CJ261" s="121"/>
      <c r="CK261" s="121"/>
      <c r="CL261" s="121"/>
      <c r="CM261" s="121"/>
      <c r="CN261" s="121"/>
      <c r="CO261" s="121"/>
      <c r="CP261" s="121"/>
      <c r="CQ261" s="121"/>
      <c r="CR261" s="121"/>
      <c r="CS261" s="121"/>
      <c r="CT261" s="121"/>
      <c r="CU261" s="121"/>
      <c r="CV261" s="121"/>
      <c r="CW261" s="121"/>
      <c r="CX261" s="121"/>
      <c r="CY261" s="121"/>
      <c r="CZ261" s="121"/>
      <c r="DA261" s="121"/>
      <c r="DB261" s="121"/>
      <c r="DC261" s="121"/>
      <c r="DD261" s="121"/>
      <c r="DE261" s="121"/>
      <c r="DF261" s="121"/>
      <c r="DG261" s="121"/>
      <c r="DH261" s="121"/>
      <c r="DI261" s="121"/>
      <c r="DJ261" s="121"/>
      <c r="DK261" s="121"/>
      <c r="DL261" s="121"/>
      <c r="DM261" s="121"/>
      <c r="DN261" s="121"/>
      <c r="DO261" s="121"/>
      <c r="DP261" s="121"/>
      <c r="DQ261" s="121"/>
      <c r="DR261" s="121"/>
      <c r="DS261" s="121"/>
      <c r="DT261" s="121"/>
      <c r="DU261" s="121"/>
      <c r="DV261" s="121"/>
      <c r="DW261" s="121"/>
      <c r="DX261" s="121"/>
      <c r="DY261" s="121"/>
      <c r="DZ261" s="121"/>
      <c r="EA261" s="121"/>
      <c r="EB261" s="121"/>
      <c r="EC261" s="121"/>
      <c r="ED261" s="121"/>
      <c r="EE261" s="121"/>
      <c r="EF261" s="121"/>
    </row>
    <row r="262" spans="1:136" s="462" customFormat="1" ht="40.5" customHeight="1" x14ac:dyDescent="0.2">
      <c r="A262" s="290">
        <v>8130</v>
      </c>
      <c r="B262" s="295" t="s">
        <v>163</v>
      </c>
      <c r="C262" s="262" t="s">
        <v>256</v>
      </c>
      <c r="D262" s="1016" t="s">
        <v>800</v>
      </c>
      <c r="E262" s="282">
        <f t="shared" si="65"/>
        <v>32134</v>
      </c>
      <c r="F262" s="265">
        <v>28617</v>
      </c>
      <c r="G262" s="265">
        <v>1600</v>
      </c>
      <c r="H262" s="1017">
        <v>1917</v>
      </c>
      <c r="I262" s="267">
        <v>32134</v>
      </c>
      <c r="J262" s="1077">
        <v>1200</v>
      </c>
      <c r="K262" s="454">
        <v>671</v>
      </c>
      <c r="L262" s="268">
        <v>665</v>
      </c>
      <c r="M262" s="786">
        <f t="shared" ref="M262:M263" si="66">(L262/K262)*100</f>
        <v>99.105812220566321</v>
      </c>
      <c r="N262" s="731" t="s">
        <v>739</v>
      </c>
      <c r="O262" s="1018" t="s">
        <v>801</v>
      </c>
      <c r="P262" s="269" t="s">
        <v>802</v>
      </c>
      <c r="Q262" s="270" t="s">
        <v>232</v>
      </c>
      <c r="R262" s="280" t="s">
        <v>803</v>
      </c>
      <c r="S262" s="258"/>
      <c r="T262" s="258"/>
      <c r="U262" s="258"/>
      <c r="V262" s="258"/>
      <c r="W262" s="258"/>
      <c r="X262" s="258"/>
      <c r="Y262" s="258"/>
      <c r="Z262" s="258"/>
      <c r="AA262" s="258"/>
      <c r="AB262" s="258"/>
      <c r="AC262" s="258"/>
      <c r="AD262" s="258"/>
      <c r="AE262" s="258"/>
      <c r="AF262" s="258"/>
      <c r="AG262" s="258"/>
      <c r="AH262" s="258"/>
      <c r="AI262" s="258"/>
      <c r="AJ262" s="258"/>
      <c r="AK262" s="258"/>
      <c r="AL262" s="258"/>
      <c r="AM262" s="258"/>
      <c r="AN262" s="258"/>
      <c r="AO262" s="258"/>
      <c r="AP262" s="258"/>
      <c r="AQ262" s="258"/>
      <c r="AR262" s="258"/>
      <c r="AS262" s="258"/>
      <c r="AT262" s="258"/>
      <c r="AU262" s="258"/>
      <c r="AV262" s="258"/>
      <c r="AW262" s="258"/>
      <c r="AX262" s="258"/>
      <c r="AY262" s="258"/>
      <c r="AZ262" s="258"/>
      <c r="BA262" s="258"/>
      <c r="BB262" s="258"/>
      <c r="BC262" s="258"/>
      <c r="BD262" s="258"/>
      <c r="BE262" s="258"/>
      <c r="BF262" s="258"/>
      <c r="BG262" s="258"/>
      <c r="BH262" s="258"/>
      <c r="BI262" s="258"/>
      <c r="BJ262" s="258"/>
      <c r="BK262" s="258"/>
      <c r="BL262" s="258"/>
      <c r="BM262" s="258"/>
      <c r="BN262" s="258"/>
      <c r="BO262" s="258"/>
      <c r="BP262" s="258"/>
      <c r="BQ262" s="258"/>
      <c r="BR262" s="258"/>
      <c r="BS262" s="258"/>
      <c r="BT262" s="258"/>
      <c r="BU262" s="258"/>
      <c r="BV262" s="258"/>
      <c r="BW262" s="258"/>
      <c r="BX262" s="258"/>
      <c r="BY262" s="258"/>
      <c r="BZ262" s="258"/>
      <c r="CA262" s="258"/>
      <c r="CB262" s="258"/>
      <c r="CC262" s="258"/>
      <c r="CD262" s="258"/>
      <c r="CE262" s="258"/>
      <c r="CF262" s="258"/>
      <c r="CG262" s="258"/>
      <c r="CH262" s="258"/>
      <c r="CI262" s="258"/>
      <c r="CJ262" s="258"/>
      <c r="CK262" s="258"/>
      <c r="CL262" s="258"/>
      <c r="CM262" s="258"/>
      <c r="CN262" s="258"/>
      <c r="CO262" s="258"/>
      <c r="CP262" s="258"/>
      <c r="CQ262" s="258"/>
      <c r="CR262" s="258"/>
      <c r="CS262" s="258"/>
      <c r="CT262" s="258"/>
      <c r="CU262" s="258"/>
      <c r="CV262" s="258"/>
      <c r="CW262" s="258"/>
      <c r="CX262" s="258"/>
      <c r="CY262" s="258"/>
      <c r="CZ262" s="258"/>
      <c r="DA262" s="258"/>
      <c r="DB262" s="258"/>
      <c r="DC262" s="258"/>
      <c r="DD262" s="258"/>
      <c r="DE262" s="258"/>
      <c r="DF262" s="258"/>
      <c r="DG262" s="258"/>
      <c r="DH262" s="258"/>
      <c r="DI262" s="258"/>
      <c r="DJ262" s="258"/>
      <c r="DK262" s="258"/>
      <c r="DL262" s="258"/>
      <c r="DM262" s="258"/>
      <c r="DN262" s="258"/>
      <c r="DO262" s="258"/>
      <c r="DP262" s="258"/>
      <c r="DQ262" s="258"/>
      <c r="DR262" s="258"/>
      <c r="DS262" s="258"/>
      <c r="DT262" s="258"/>
      <c r="DU262" s="258"/>
      <c r="DV262" s="258"/>
      <c r="DW262" s="258"/>
      <c r="DX262" s="258"/>
      <c r="DY262" s="258"/>
      <c r="DZ262" s="258"/>
      <c r="EA262" s="258"/>
      <c r="EB262" s="258"/>
      <c r="EC262" s="258"/>
      <c r="ED262" s="258"/>
      <c r="EE262" s="258"/>
      <c r="EF262" s="258"/>
    </row>
    <row r="263" spans="1:136" s="198" customFormat="1" ht="17.25" customHeight="1" x14ac:dyDescent="0.2">
      <c r="A263" s="287">
        <v>8141</v>
      </c>
      <c r="B263" s="224" t="s">
        <v>159</v>
      </c>
      <c r="C263" s="225" t="s">
        <v>256</v>
      </c>
      <c r="D263" s="1019" t="s">
        <v>804</v>
      </c>
      <c r="E263" s="203">
        <f t="shared" si="65"/>
        <v>459115</v>
      </c>
      <c r="F263" s="216">
        <v>452943</v>
      </c>
      <c r="G263" s="216">
        <v>4553</v>
      </c>
      <c r="H263" s="581">
        <v>1619</v>
      </c>
      <c r="I263" s="218">
        <v>459115</v>
      </c>
      <c r="J263" s="1078">
        <v>55000</v>
      </c>
      <c r="K263" s="339">
        <v>67156</v>
      </c>
      <c r="L263" s="191">
        <v>66639</v>
      </c>
      <c r="M263" s="442">
        <f t="shared" si="66"/>
        <v>99.230150693906722</v>
      </c>
      <c r="N263" s="663" t="s">
        <v>805</v>
      </c>
      <c r="O263" s="867" t="s">
        <v>641</v>
      </c>
      <c r="P263" s="220" t="s">
        <v>806</v>
      </c>
      <c r="Q263" s="221" t="s">
        <v>128</v>
      </c>
      <c r="R263" s="782" t="s">
        <v>596</v>
      </c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21"/>
      <c r="AV263" s="121"/>
      <c r="AW263" s="121"/>
      <c r="AX263" s="121"/>
      <c r="AY263" s="121"/>
      <c r="AZ263" s="121"/>
      <c r="BA263" s="121"/>
      <c r="BB263" s="121"/>
      <c r="BC263" s="121"/>
      <c r="BD263" s="121"/>
      <c r="BE263" s="121"/>
      <c r="BF263" s="121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21"/>
      <c r="BS263" s="121"/>
      <c r="BT263" s="121"/>
      <c r="BU263" s="121"/>
      <c r="BV263" s="121"/>
      <c r="BW263" s="121"/>
      <c r="BX263" s="121"/>
      <c r="BY263" s="121"/>
      <c r="BZ263" s="121"/>
      <c r="CA263" s="121"/>
      <c r="CB263" s="121"/>
      <c r="CC263" s="121"/>
      <c r="CD263" s="121"/>
      <c r="CE263" s="121"/>
      <c r="CF263" s="121"/>
      <c r="CG263" s="121"/>
      <c r="CH263" s="121"/>
      <c r="CI263" s="121"/>
      <c r="CJ263" s="121"/>
      <c r="CK263" s="121"/>
      <c r="CL263" s="121"/>
      <c r="CM263" s="121"/>
      <c r="CN263" s="121"/>
      <c r="CO263" s="121"/>
      <c r="CP263" s="121"/>
      <c r="CQ263" s="121"/>
      <c r="CR263" s="121"/>
      <c r="CS263" s="121"/>
      <c r="CT263" s="121"/>
      <c r="CU263" s="121"/>
      <c r="CV263" s="121"/>
      <c r="CW263" s="121"/>
      <c r="CX263" s="121"/>
      <c r="CY263" s="121"/>
      <c r="CZ263" s="121"/>
      <c r="DA263" s="121"/>
      <c r="DB263" s="121"/>
      <c r="DC263" s="121"/>
      <c r="DD263" s="121"/>
      <c r="DE263" s="121"/>
      <c r="DF263" s="121"/>
      <c r="DG263" s="121"/>
      <c r="DH263" s="121"/>
      <c r="DI263" s="121"/>
      <c r="DJ263" s="121"/>
      <c r="DK263" s="121"/>
      <c r="DL263" s="121"/>
      <c r="DM263" s="121"/>
      <c r="DN263" s="121"/>
      <c r="DO263" s="121"/>
      <c r="DP263" s="121"/>
      <c r="DQ263" s="121"/>
      <c r="DR263" s="121"/>
      <c r="DS263" s="121"/>
      <c r="DT263" s="121"/>
      <c r="DU263" s="121"/>
      <c r="DV263" s="121"/>
      <c r="DW263" s="121"/>
      <c r="DX263" s="121"/>
      <c r="DY263" s="121"/>
      <c r="DZ263" s="121"/>
      <c r="EA263" s="121"/>
      <c r="EB263" s="121"/>
      <c r="EC263" s="121"/>
      <c r="ED263" s="121"/>
      <c r="EE263" s="121"/>
      <c r="EF263" s="121"/>
    </row>
    <row r="264" spans="1:136" s="211" customFormat="1" ht="17.25" customHeight="1" x14ac:dyDescent="0.2">
      <c r="A264" s="287">
        <v>8146</v>
      </c>
      <c r="B264" s="224" t="s">
        <v>159</v>
      </c>
      <c r="C264" s="225" t="s">
        <v>139</v>
      </c>
      <c r="D264" s="580" t="s">
        <v>807</v>
      </c>
      <c r="E264" s="186">
        <f t="shared" si="65"/>
        <v>943127</v>
      </c>
      <c r="F264" s="216">
        <v>900000</v>
      </c>
      <c r="G264" s="216">
        <v>43122</v>
      </c>
      <c r="H264" s="581">
        <v>5</v>
      </c>
      <c r="I264" s="218">
        <v>5327</v>
      </c>
      <c r="J264" s="1078">
        <v>2151</v>
      </c>
      <c r="K264" s="339">
        <v>0</v>
      </c>
      <c r="L264" s="191">
        <v>0</v>
      </c>
      <c r="M264" s="787" t="s">
        <v>17</v>
      </c>
      <c r="N264" s="663"/>
      <c r="O264" s="220"/>
      <c r="P264" s="220" t="s">
        <v>90</v>
      </c>
      <c r="Q264" s="221"/>
      <c r="R264" s="222" t="s">
        <v>808</v>
      </c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1"/>
      <c r="BB264" s="121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1"/>
      <c r="BZ264" s="121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1"/>
      <c r="CM264" s="121"/>
      <c r="CN264" s="121"/>
      <c r="CO264" s="121"/>
      <c r="CP264" s="121"/>
      <c r="CQ264" s="121"/>
      <c r="CR264" s="121"/>
      <c r="CS264" s="121"/>
      <c r="CT264" s="121"/>
      <c r="CU264" s="121"/>
      <c r="CV264" s="121"/>
      <c r="CW264" s="121"/>
      <c r="CX264" s="121"/>
      <c r="CY264" s="121"/>
      <c r="CZ264" s="121"/>
      <c r="DA264" s="121"/>
      <c r="DB264" s="121"/>
      <c r="DC264" s="121"/>
      <c r="DD264" s="121"/>
      <c r="DE264" s="121"/>
      <c r="DF264" s="121"/>
      <c r="DG264" s="121"/>
      <c r="DH264" s="121"/>
      <c r="DI264" s="121"/>
      <c r="DJ264" s="121"/>
      <c r="DK264" s="121"/>
      <c r="DL264" s="121"/>
      <c r="DM264" s="121"/>
      <c r="DN264" s="121"/>
      <c r="DO264" s="121"/>
      <c r="DP264" s="121"/>
      <c r="DQ264" s="121"/>
      <c r="DR264" s="121"/>
      <c r="DS264" s="121"/>
      <c r="DT264" s="121"/>
      <c r="DU264" s="121"/>
      <c r="DV264" s="121"/>
      <c r="DW264" s="121"/>
      <c r="DX264" s="121"/>
      <c r="DY264" s="121"/>
      <c r="DZ264" s="121"/>
      <c r="EA264" s="121"/>
      <c r="EB264" s="121"/>
      <c r="EC264" s="121"/>
      <c r="ED264" s="121"/>
      <c r="EE264" s="121"/>
      <c r="EF264" s="121"/>
    </row>
    <row r="265" spans="1:136" s="197" customFormat="1" ht="54" customHeight="1" x14ac:dyDescent="0.2">
      <c r="A265" s="285">
        <v>8147</v>
      </c>
      <c r="B265" s="201" t="s">
        <v>247</v>
      </c>
      <c r="C265" s="214" t="s">
        <v>338</v>
      </c>
      <c r="D265" s="512" t="s">
        <v>809</v>
      </c>
      <c r="E265" s="208">
        <f>SUM(F265:H265)</f>
        <v>53193</v>
      </c>
      <c r="F265" s="187">
        <v>49000</v>
      </c>
      <c r="G265" s="187">
        <v>2693</v>
      </c>
      <c r="H265" s="188">
        <v>1500</v>
      </c>
      <c r="I265" s="189">
        <v>2693</v>
      </c>
      <c r="J265" s="1078">
        <v>0</v>
      </c>
      <c r="K265" s="339">
        <v>37</v>
      </c>
      <c r="L265" s="191">
        <v>36</v>
      </c>
      <c r="M265" s="784">
        <f t="shared" ref="M265:M266" si="67">(L265/K265)*100</f>
        <v>97.297297297297305</v>
      </c>
      <c r="N265" s="660" t="s">
        <v>598</v>
      </c>
      <c r="O265" s="194" t="s">
        <v>103</v>
      </c>
      <c r="P265" s="194"/>
      <c r="Q265" s="221"/>
      <c r="R265" s="222" t="s">
        <v>810</v>
      </c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21"/>
      <c r="AV265" s="121"/>
      <c r="AW265" s="121"/>
      <c r="AX265" s="121"/>
      <c r="AY265" s="121"/>
      <c r="AZ265" s="121"/>
      <c r="BA265" s="121"/>
      <c r="BB265" s="121"/>
      <c r="BC265" s="121"/>
      <c r="BD265" s="121"/>
      <c r="BE265" s="121"/>
      <c r="BF265" s="121"/>
      <c r="BG265" s="121"/>
      <c r="BH265" s="121"/>
      <c r="BI265" s="121"/>
      <c r="BJ265" s="121"/>
      <c r="BK265" s="121"/>
      <c r="BL265" s="121"/>
      <c r="BM265" s="121"/>
      <c r="BN265" s="228"/>
      <c r="BO265" s="228"/>
      <c r="BP265" s="228"/>
      <c r="BQ265" s="228"/>
      <c r="BR265" s="228"/>
      <c r="BS265" s="228"/>
      <c r="BT265" s="228"/>
      <c r="BU265" s="228"/>
      <c r="BV265" s="228"/>
      <c r="BW265" s="228"/>
      <c r="BX265" s="228"/>
      <c r="BY265" s="228"/>
      <c r="BZ265" s="228"/>
      <c r="CA265" s="228"/>
      <c r="CB265" s="228"/>
      <c r="CC265" s="228"/>
      <c r="CD265" s="228"/>
      <c r="CE265" s="228"/>
      <c r="CF265" s="228"/>
      <c r="CG265" s="228"/>
      <c r="CH265" s="228"/>
      <c r="CI265" s="228"/>
      <c r="CJ265" s="228"/>
      <c r="CK265" s="228"/>
      <c r="CL265" s="228"/>
      <c r="CM265" s="228"/>
      <c r="CN265" s="228"/>
      <c r="CO265" s="228"/>
      <c r="CP265" s="228"/>
      <c r="CQ265" s="228"/>
      <c r="CR265" s="228"/>
      <c r="CS265" s="228"/>
      <c r="CT265" s="228"/>
      <c r="CU265" s="228"/>
      <c r="CV265" s="228"/>
      <c r="CW265" s="228"/>
      <c r="CX265" s="228"/>
      <c r="CY265" s="228"/>
      <c r="CZ265" s="228"/>
      <c r="DA265" s="228"/>
      <c r="DB265" s="228"/>
      <c r="DC265" s="228"/>
      <c r="DD265" s="228"/>
      <c r="DE265" s="228"/>
      <c r="DF265" s="228"/>
      <c r="DG265" s="228"/>
      <c r="DH265" s="228"/>
      <c r="DI265" s="228"/>
      <c r="DJ265" s="228"/>
      <c r="DK265" s="228"/>
      <c r="DL265" s="228"/>
      <c r="DM265" s="228"/>
      <c r="DN265" s="228"/>
      <c r="DO265" s="228"/>
      <c r="DP265" s="228"/>
      <c r="DQ265" s="228"/>
      <c r="DR265" s="228"/>
      <c r="DS265" s="228"/>
      <c r="DT265" s="228"/>
      <c r="DU265" s="228"/>
      <c r="DV265" s="228"/>
      <c r="DW265" s="228"/>
      <c r="DX265" s="228"/>
      <c r="DY265" s="228"/>
      <c r="DZ265" s="228"/>
      <c r="EA265" s="228"/>
      <c r="EB265" s="228"/>
      <c r="EC265" s="228"/>
      <c r="ED265" s="228"/>
      <c r="EE265" s="228"/>
      <c r="EF265" s="228"/>
    </row>
    <row r="266" spans="1:136" s="596" customFormat="1" ht="28.5" customHeight="1" thickBot="1" x14ac:dyDescent="0.25">
      <c r="A266" s="582">
        <v>8172</v>
      </c>
      <c r="B266" s="583" t="s">
        <v>107</v>
      </c>
      <c r="C266" s="584" t="s">
        <v>256</v>
      </c>
      <c r="D266" s="585" t="s">
        <v>811</v>
      </c>
      <c r="E266" s="586">
        <f t="shared" ref="E266" si="68">SUM(F266:H266)</f>
        <v>969</v>
      </c>
      <c r="F266" s="587"/>
      <c r="G266" s="587"/>
      <c r="H266" s="588">
        <v>969</v>
      </c>
      <c r="I266" s="1088">
        <v>969</v>
      </c>
      <c r="J266" s="1079">
        <v>0</v>
      </c>
      <c r="K266" s="589">
        <v>607</v>
      </c>
      <c r="L266" s="590">
        <v>238</v>
      </c>
      <c r="M266" s="792">
        <f t="shared" si="67"/>
        <v>39.209225700164744</v>
      </c>
      <c r="N266" s="817"/>
      <c r="O266" s="591"/>
      <c r="P266" s="591"/>
      <c r="Q266" s="592"/>
      <c r="R266" s="593" t="s">
        <v>812</v>
      </c>
      <c r="S266" s="595"/>
      <c r="T266" s="595"/>
      <c r="U266" s="595"/>
      <c r="V266" s="595"/>
      <c r="W266" s="595"/>
      <c r="X266" s="595"/>
      <c r="Y266" s="595"/>
      <c r="Z266" s="595"/>
      <c r="AA266" s="595"/>
      <c r="AB266" s="595"/>
      <c r="AC266" s="595"/>
      <c r="AD266" s="595"/>
      <c r="AE266" s="595"/>
      <c r="AF266" s="595"/>
      <c r="AG266" s="595"/>
      <c r="AH266" s="595"/>
      <c r="AI266" s="595"/>
      <c r="AJ266" s="595"/>
      <c r="AK266" s="595"/>
      <c r="AL266" s="595"/>
      <c r="AM266" s="595"/>
      <c r="AN266" s="595"/>
      <c r="AO266" s="595"/>
      <c r="AP266" s="595"/>
      <c r="AQ266" s="595"/>
      <c r="AR266" s="595"/>
      <c r="AS266" s="595"/>
      <c r="AT266" s="595"/>
      <c r="AU266" s="595"/>
      <c r="AV266" s="595"/>
      <c r="AW266" s="595"/>
      <c r="AX266" s="595"/>
      <c r="AY266" s="595"/>
      <c r="AZ266" s="595"/>
      <c r="BA266" s="595"/>
      <c r="BB266" s="595"/>
      <c r="BC266" s="595"/>
      <c r="BD266" s="595"/>
      <c r="BE266" s="595"/>
      <c r="BF266" s="595"/>
      <c r="BG266" s="595"/>
      <c r="BH266" s="595"/>
      <c r="BI266" s="595"/>
      <c r="BJ266" s="595"/>
      <c r="BK266" s="595"/>
      <c r="BL266" s="595"/>
      <c r="BM266" s="595"/>
      <c r="BN266" s="595"/>
      <c r="BO266" s="595"/>
      <c r="BP266" s="595"/>
      <c r="BQ266" s="595"/>
      <c r="BR266" s="595"/>
      <c r="BS266" s="595"/>
      <c r="BT266" s="595"/>
      <c r="BU266" s="595"/>
      <c r="BV266" s="595"/>
      <c r="BW266" s="595"/>
      <c r="BX266" s="595"/>
      <c r="BY266" s="595"/>
      <c r="BZ266" s="595"/>
      <c r="CA266" s="595"/>
      <c r="CB266" s="595"/>
      <c r="CC266" s="595"/>
      <c r="CD266" s="595"/>
      <c r="CE266" s="595"/>
      <c r="CF266" s="595"/>
      <c r="CG266" s="595"/>
      <c r="CH266" s="595"/>
      <c r="CI266" s="595"/>
      <c r="CJ266" s="595"/>
      <c r="CK266" s="595"/>
      <c r="CL266" s="595"/>
      <c r="CM266" s="595"/>
      <c r="CN266" s="595"/>
      <c r="CO266" s="595"/>
      <c r="CP266" s="595"/>
      <c r="CQ266" s="595"/>
      <c r="CR266" s="595"/>
      <c r="CS266" s="595"/>
      <c r="CT266" s="595"/>
      <c r="CU266" s="595"/>
      <c r="CV266" s="595"/>
      <c r="CW266" s="595"/>
      <c r="CX266" s="595"/>
      <c r="CY266" s="595"/>
      <c r="CZ266" s="595"/>
      <c r="DA266" s="595"/>
      <c r="DB266" s="595"/>
      <c r="DC266" s="595"/>
      <c r="DD266" s="595"/>
      <c r="DE266" s="595"/>
      <c r="DF266" s="595"/>
      <c r="DG266" s="595"/>
      <c r="DH266" s="595"/>
      <c r="DI266" s="595"/>
      <c r="DJ266" s="595"/>
      <c r="DK266" s="595"/>
      <c r="DL266" s="595"/>
      <c r="DM266" s="595"/>
      <c r="DN266" s="595"/>
      <c r="DO266" s="595"/>
      <c r="DP266" s="595"/>
      <c r="DQ266" s="595"/>
      <c r="DR266" s="595"/>
      <c r="DS266" s="595"/>
      <c r="DT266" s="595"/>
      <c r="DU266" s="595"/>
      <c r="DV266" s="595"/>
      <c r="DW266" s="595"/>
      <c r="DX266" s="595"/>
      <c r="DY266" s="595"/>
      <c r="DZ266" s="595"/>
      <c r="EA266" s="595"/>
      <c r="EB266" s="595"/>
      <c r="EC266" s="595"/>
      <c r="ED266" s="595"/>
      <c r="EE266" s="595"/>
      <c r="EF266" s="595"/>
    </row>
    <row r="267" spans="1:136" s="300" customFormat="1" ht="17.100000000000001" customHeight="1" thickBot="1" x14ac:dyDescent="0.25">
      <c r="A267" s="1163" t="s">
        <v>34</v>
      </c>
      <c r="B267" s="1164"/>
      <c r="C267" s="1164"/>
      <c r="D267" s="1165"/>
      <c r="E267" s="571">
        <f t="shared" ref="E267:L267" si="69">SUM(E268:E271)</f>
        <v>129820</v>
      </c>
      <c r="F267" s="575">
        <f t="shared" si="69"/>
        <v>127698</v>
      </c>
      <c r="G267" s="572">
        <f t="shared" si="69"/>
        <v>799</v>
      </c>
      <c r="H267" s="573">
        <f t="shared" si="69"/>
        <v>600</v>
      </c>
      <c r="I267" s="574">
        <f t="shared" si="69"/>
        <v>122353</v>
      </c>
      <c r="J267" s="622">
        <f t="shared" si="69"/>
        <v>16725</v>
      </c>
      <c r="K267" s="572">
        <f t="shared" si="69"/>
        <v>21502</v>
      </c>
      <c r="L267" s="575">
        <f t="shared" si="69"/>
        <v>20739</v>
      </c>
      <c r="M267" s="306">
        <f t="shared" si="59"/>
        <v>96.451492884382844</v>
      </c>
      <c r="N267" s="812"/>
      <c r="O267" s="576"/>
      <c r="P267" s="576"/>
      <c r="Q267" s="577"/>
      <c r="R267" s="578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21"/>
      <c r="AV267" s="121"/>
      <c r="AW267" s="121"/>
      <c r="AX267" s="121"/>
      <c r="AY267" s="121"/>
      <c r="AZ267" s="121"/>
      <c r="BA267" s="121"/>
      <c r="BB267" s="121"/>
      <c r="BC267" s="121"/>
      <c r="BD267" s="121"/>
      <c r="BE267" s="121"/>
      <c r="BF267" s="121"/>
      <c r="BG267" s="121"/>
      <c r="BH267" s="121"/>
      <c r="BI267" s="121"/>
      <c r="BJ267" s="121"/>
      <c r="BK267" s="121"/>
      <c r="BL267" s="121"/>
      <c r="BM267" s="121"/>
      <c r="BN267" s="122"/>
      <c r="BO267" s="122"/>
      <c r="BP267" s="122"/>
      <c r="BQ267" s="122"/>
      <c r="BR267" s="122"/>
      <c r="BS267" s="122"/>
      <c r="BT267" s="122"/>
      <c r="BU267" s="122"/>
      <c r="BV267" s="122"/>
      <c r="BW267" s="122"/>
      <c r="BX267" s="122"/>
      <c r="BY267" s="122"/>
      <c r="BZ267" s="122"/>
      <c r="CA267" s="122"/>
      <c r="CB267" s="122"/>
      <c r="CC267" s="122"/>
      <c r="CD267" s="122"/>
      <c r="CE267" s="122"/>
      <c r="CF267" s="122"/>
      <c r="CG267" s="122"/>
      <c r="CH267" s="122"/>
      <c r="CI267" s="122"/>
      <c r="CJ267" s="122"/>
      <c r="CK267" s="122"/>
      <c r="CL267" s="122"/>
      <c r="CM267" s="122"/>
      <c r="CN267" s="122"/>
      <c r="CO267" s="122"/>
      <c r="CP267" s="122"/>
      <c r="CQ267" s="122"/>
      <c r="CR267" s="122"/>
      <c r="CS267" s="122"/>
      <c r="CT267" s="122"/>
      <c r="CU267" s="122"/>
      <c r="CV267" s="122"/>
      <c r="CW267" s="122"/>
      <c r="CX267" s="122"/>
      <c r="CY267" s="122"/>
      <c r="CZ267" s="122"/>
      <c r="DA267" s="122"/>
      <c r="DB267" s="122"/>
      <c r="DC267" s="122"/>
      <c r="DD267" s="122"/>
      <c r="DE267" s="122"/>
      <c r="DF267" s="181"/>
      <c r="DG267" s="181"/>
      <c r="DH267" s="181"/>
      <c r="DI267" s="181"/>
      <c r="DJ267" s="181"/>
      <c r="DK267" s="181"/>
      <c r="DL267" s="181"/>
      <c r="DM267" s="181"/>
    </row>
    <row r="268" spans="1:136" s="197" customFormat="1" ht="30" customHeight="1" x14ac:dyDescent="0.2">
      <c r="A268" s="287">
        <v>5014</v>
      </c>
      <c r="B268" s="224" t="s">
        <v>163</v>
      </c>
      <c r="C268" s="225" t="s">
        <v>347</v>
      </c>
      <c r="D268" s="310" t="s">
        <v>813</v>
      </c>
      <c r="E268" s="186">
        <f t="shared" ref="E268" si="70">SUM(F268:H268)</f>
        <v>19284</v>
      </c>
      <c r="F268" s="216">
        <v>19284</v>
      </c>
      <c r="G268" s="216"/>
      <c r="H268" s="192"/>
      <c r="I268" s="218">
        <v>12616</v>
      </c>
      <c r="J268" s="1057">
        <v>1404</v>
      </c>
      <c r="K268" s="597">
        <v>902</v>
      </c>
      <c r="L268" s="209">
        <v>901</v>
      </c>
      <c r="M268" s="442">
        <f t="shared" si="59"/>
        <v>99.889135254988915</v>
      </c>
      <c r="N268" s="663" t="s">
        <v>208</v>
      </c>
      <c r="O268" s="220"/>
      <c r="P268" s="220" t="s">
        <v>104</v>
      </c>
      <c r="Q268" s="221" t="s">
        <v>105</v>
      </c>
      <c r="R268" s="598" t="s">
        <v>814</v>
      </c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  <c r="AZ268" s="121"/>
      <c r="BA268" s="121"/>
      <c r="BB268" s="121"/>
      <c r="BC268" s="121"/>
      <c r="BD268" s="121"/>
      <c r="BE268" s="121"/>
      <c r="BF268" s="121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21"/>
      <c r="BS268" s="121"/>
      <c r="BT268" s="121"/>
      <c r="BU268" s="121"/>
      <c r="BV268" s="121"/>
      <c r="BW268" s="121"/>
      <c r="BX268" s="121"/>
      <c r="BY268" s="121"/>
      <c r="BZ268" s="121"/>
      <c r="CA268" s="121"/>
      <c r="CB268" s="121"/>
      <c r="CC268" s="121"/>
      <c r="CD268" s="121"/>
      <c r="CE268" s="121"/>
      <c r="CF268" s="121"/>
      <c r="CG268" s="121"/>
      <c r="CH268" s="121"/>
      <c r="CI268" s="121"/>
      <c r="CJ268" s="121"/>
      <c r="CK268" s="121"/>
      <c r="CL268" s="121"/>
      <c r="CM268" s="121"/>
      <c r="CN268" s="121"/>
      <c r="CO268" s="121"/>
      <c r="CP268" s="121"/>
      <c r="CQ268" s="121"/>
      <c r="CR268" s="121"/>
      <c r="CS268" s="121"/>
      <c r="CT268" s="121"/>
      <c r="CU268" s="121"/>
      <c r="CV268" s="121"/>
      <c r="CW268" s="121"/>
      <c r="CX268" s="121"/>
      <c r="CY268" s="121"/>
      <c r="CZ268" s="121"/>
      <c r="DA268" s="121"/>
      <c r="DB268" s="121"/>
      <c r="DC268" s="121"/>
      <c r="DD268" s="121"/>
      <c r="DE268" s="121"/>
      <c r="DF268" s="121"/>
      <c r="DG268" s="121"/>
      <c r="DH268" s="121"/>
      <c r="DI268" s="121"/>
      <c r="DJ268" s="121"/>
      <c r="DK268" s="121"/>
      <c r="DL268" s="121"/>
      <c r="DM268" s="121"/>
      <c r="DN268" s="121"/>
      <c r="DO268" s="121"/>
      <c r="DP268" s="121"/>
      <c r="DQ268" s="121"/>
      <c r="DR268" s="121"/>
      <c r="DS268" s="121"/>
      <c r="DT268" s="121"/>
      <c r="DU268" s="121"/>
      <c r="DV268" s="121"/>
      <c r="DW268" s="121"/>
      <c r="DX268" s="121"/>
      <c r="DY268" s="121"/>
      <c r="DZ268" s="121"/>
      <c r="EA268" s="121"/>
      <c r="EB268" s="121"/>
      <c r="EC268" s="121"/>
      <c r="ED268" s="121"/>
      <c r="EE268" s="121"/>
      <c r="EF268" s="121"/>
    </row>
    <row r="269" spans="1:136" s="206" customFormat="1" ht="16.5" customHeight="1" x14ac:dyDescent="0.2">
      <c r="A269" s="285">
        <v>5039</v>
      </c>
      <c r="B269" s="201" t="s">
        <v>163</v>
      </c>
      <c r="C269" s="184" t="s">
        <v>256</v>
      </c>
      <c r="D269" s="775" t="s">
        <v>815</v>
      </c>
      <c r="E269" s="186">
        <v>18399</v>
      </c>
      <c r="F269" s="187">
        <v>16277</v>
      </c>
      <c r="G269" s="187">
        <v>799</v>
      </c>
      <c r="H269" s="188">
        <v>600</v>
      </c>
      <c r="I269" s="189">
        <v>17600</v>
      </c>
      <c r="J269" s="313">
        <v>0</v>
      </c>
      <c r="K269" s="486">
        <v>17500</v>
      </c>
      <c r="L269" s="205">
        <v>16753</v>
      </c>
      <c r="M269" s="442">
        <f t="shared" si="59"/>
        <v>95.731428571428566</v>
      </c>
      <c r="N269" s="660"/>
      <c r="O269" s="194"/>
      <c r="P269" s="194" t="s">
        <v>816</v>
      </c>
      <c r="Q269" s="195"/>
      <c r="R269" s="354" t="s">
        <v>817</v>
      </c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21"/>
      <c r="AV269" s="121"/>
      <c r="AW269" s="121"/>
      <c r="AX269" s="121"/>
      <c r="AY269" s="121"/>
      <c r="AZ269" s="121"/>
      <c r="BA269" s="121"/>
      <c r="BB269" s="121"/>
      <c r="BC269" s="121"/>
      <c r="BD269" s="121"/>
      <c r="BE269" s="121"/>
      <c r="BF269" s="121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21"/>
      <c r="BS269" s="121"/>
      <c r="BT269" s="121"/>
      <c r="BU269" s="121"/>
      <c r="BV269" s="121"/>
      <c r="BW269" s="121"/>
      <c r="BX269" s="121"/>
      <c r="BY269" s="121"/>
      <c r="BZ269" s="121"/>
      <c r="CA269" s="121"/>
      <c r="CB269" s="121"/>
      <c r="CC269" s="121"/>
      <c r="CD269" s="121"/>
      <c r="CE269" s="121"/>
      <c r="CF269" s="121"/>
      <c r="CG269" s="121"/>
      <c r="CH269" s="121"/>
      <c r="CI269" s="121"/>
      <c r="CJ269" s="121"/>
      <c r="CK269" s="121"/>
      <c r="CL269" s="121"/>
      <c r="CM269" s="121"/>
      <c r="CN269" s="121"/>
      <c r="CO269" s="121"/>
      <c r="CP269" s="121"/>
      <c r="CQ269" s="121"/>
      <c r="CR269" s="121"/>
      <c r="CS269" s="121"/>
      <c r="CT269" s="121"/>
      <c r="CU269" s="121"/>
      <c r="CV269" s="121"/>
      <c r="CW269" s="121"/>
      <c r="CX269" s="121"/>
      <c r="CY269" s="121"/>
      <c r="CZ269" s="121"/>
      <c r="DA269" s="121"/>
      <c r="DB269" s="121"/>
      <c r="DC269" s="121"/>
      <c r="DD269" s="121"/>
      <c r="DE269" s="121"/>
      <c r="DF269" s="121"/>
      <c r="DG269" s="121"/>
      <c r="DH269" s="121"/>
      <c r="DI269" s="121"/>
      <c r="DJ269" s="121"/>
      <c r="DK269" s="121"/>
      <c r="DL269" s="121"/>
      <c r="DM269" s="121"/>
      <c r="DN269" s="121"/>
      <c r="DO269" s="121"/>
      <c r="DP269" s="121"/>
      <c r="DQ269" s="121"/>
      <c r="DR269" s="121"/>
      <c r="DS269" s="121"/>
      <c r="DT269" s="121"/>
      <c r="DU269" s="121"/>
      <c r="DV269" s="121"/>
      <c r="DW269" s="121"/>
      <c r="DX269" s="121"/>
      <c r="DY269" s="121"/>
      <c r="DZ269" s="121"/>
      <c r="EA269" s="121"/>
      <c r="EB269" s="121"/>
      <c r="EC269" s="121"/>
      <c r="ED269" s="121"/>
      <c r="EE269" s="121"/>
      <c r="EF269" s="121"/>
    </row>
    <row r="270" spans="1:136" s="206" customFormat="1" ht="16.5" customHeight="1" x14ac:dyDescent="0.2">
      <c r="A270" s="285">
        <v>8154</v>
      </c>
      <c r="B270" s="201" t="s">
        <v>163</v>
      </c>
      <c r="C270" s="184" t="s">
        <v>256</v>
      </c>
      <c r="D270" s="940" t="s">
        <v>818</v>
      </c>
      <c r="E270" s="208">
        <f t="shared" ref="E270:E271" si="71">SUM(F270:H270)</f>
        <v>40137</v>
      </c>
      <c r="F270" s="187">
        <v>40137</v>
      </c>
      <c r="G270" s="187"/>
      <c r="H270" s="188"/>
      <c r="I270" s="189">
        <v>40137</v>
      </c>
      <c r="J270" s="313">
        <v>7776</v>
      </c>
      <c r="K270" s="486">
        <v>3100</v>
      </c>
      <c r="L270" s="205">
        <v>3085</v>
      </c>
      <c r="M270" s="784">
        <f t="shared" si="59"/>
        <v>99.516129032258064</v>
      </c>
      <c r="N270" s="660" t="s">
        <v>739</v>
      </c>
      <c r="O270" s="194" t="s">
        <v>801</v>
      </c>
      <c r="P270" s="194" t="s">
        <v>819</v>
      </c>
      <c r="Q270" s="195" t="s">
        <v>352</v>
      </c>
      <c r="R270" s="196" t="s">
        <v>820</v>
      </c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28"/>
      <c r="AY270" s="228"/>
      <c r="AZ270" s="228"/>
      <c r="BA270" s="228"/>
      <c r="BB270" s="228"/>
      <c r="BC270" s="228"/>
      <c r="BD270" s="228"/>
      <c r="BE270" s="228"/>
      <c r="BF270" s="228"/>
      <c r="BG270" s="228"/>
      <c r="BH270" s="228"/>
      <c r="BI270" s="228"/>
      <c r="BJ270" s="228"/>
      <c r="BK270" s="228"/>
      <c r="BL270" s="228"/>
      <c r="BM270" s="228"/>
      <c r="BN270" s="228"/>
      <c r="BO270" s="228"/>
      <c r="BP270" s="228"/>
      <c r="BQ270" s="228"/>
      <c r="BR270" s="228"/>
      <c r="BS270" s="228"/>
      <c r="BT270" s="228"/>
      <c r="BU270" s="228"/>
      <c r="BV270" s="228"/>
      <c r="BW270" s="228"/>
      <c r="BX270" s="228"/>
      <c r="BY270" s="228"/>
      <c r="BZ270" s="228"/>
      <c r="CA270" s="228"/>
      <c r="CB270" s="228"/>
      <c r="CC270" s="228"/>
      <c r="CD270" s="228"/>
      <c r="CE270" s="228"/>
      <c r="CF270" s="228"/>
      <c r="CG270" s="228"/>
      <c r="CH270" s="228"/>
      <c r="CI270" s="228"/>
      <c r="CJ270" s="228"/>
      <c r="CK270" s="228"/>
      <c r="CL270" s="228"/>
      <c r="CM270" s="228"/>
      <c r="CN270" s="228"/>
      <c r="CO270" s="228"/>
      <c r="CP270" s="228"/>
      <c r="CQ270" s="228"/>
      <c r="CR270" s="228"/>
      <c r="CS270" s="228"/>
      <c r="CT270" s="228"/>
      <c r="CU270" s="228"/>
      <c r="CV270" s="228"/>
      <c r="CW270" s="228"/>
      <c r="CX270" s="228"/>
      <c r="CY270" s="228"/>
      <c r="CZ270" s="228"/>
      <c r="DA270" s="228"/>
      <c r="DB270" s="228"/>
      <c r="DC270" s="228"/>
      <c r="DD270" s="228"/>
      <c r="DE270" s="228"/>
      <c r="DF270" s="228"/>
      <c r="DG270" s="228"/>
      <c r="DH270" s="228"/>
      <c r="DI270" s="228"/>
      <c r="DJ270" s="228"/>
      <c r="DK270" s="228"/>
      <c r="DL270" s="228"/>
      <c r="DM270" s="228"/>
      <c r="DN270" s="228"/>
      <c r="DO270" s="228"/>
      <c r="DP270" s="228"/>
      <c r="DQ270" s="228"/>
      <c r="DR270" s="228"/>
      <c r="DS270" s="228"/>
      <c r="DT270" s="228"/>
      <c r="DU270" s="228"/>
      <c r="DV270" s="228"/>
      <c r="DW270" s="228"/>
      <c r="DX270" s="228"/>
      <c r="DY270" s="228"/>
      <c r="DZ270" s="228"/>
      <c r="EA270" s="228"/>
      <c r="EB270" s="228"/>
      <c r="EC270" s="228"/>
      <c r="ED270" s="228"/>
      <c r="EE270" s="228"/>
      <c r="EF270" s="228"/>
    </row>
    <row r="271" spans="1:136" s="198" customFormat="1" ht="16.5" customHeight="1" thickBot="1" x14ac:dyDescent="0.25">
      <c r="A271" s="285">
        <v>8159</v>
      </c>
      <c r="B271" s="201" t="s">
        <v>163</v>
      </c>
      <c r="C271" s="184" t="s">
        <v>256</v>
      </c>
      <c r="D271" s="775" t="s">
        <v>821</v>
      </c>
      <c r="E271" s="208">
        <f t="shared" si="71"/>
        <v>52000</v>
      </c>
      <c r="F271" s="187">
        <v>52000</v>
      </c>
      <c r="G271" s="187"/>
      <c r="H271" s="188"/>
      <c r="I271" s="189">
        <v>52000</v>
      </c>
      <c r="J271" s="313">
        <v>7545</v>
      </c>
      <c r="K271" s="486">
        <v>0</v>
      </c>
      <c r="L271" s="205">
        <v>0</v>
      </c>
      <c r="M271" s="864" t="s">
        <v>17</v>
      </c>
      <c r="N271" s="660" t="s">
        <v>822</v>
      </c>
      <c r="O271" s="194" t="s">
        <v>822</v>
      </c>
      <c r="P271" s="194" t="s">
        <v>823</v>
      </c>
      <c r="Q271" s="195" t="s">
        <v>114</v>
      </c>
      <c r="R271" s="210" t="s">
        <v>824</v>
      </c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21"/>
      <c r="AV271" s="121"/>
      <c r="AW271" s="121"/>
      <c r="AX271" s="121"/>
      <c r="AY271" s="121"/>
      <c r="AZ271" s="121"/>
      <c r="BA271" s="121"/>
      <c r="BB271" s="121"/>
      <c r="BC271" s="121"/>
      <c r="BD271" s="121"/>
      <c r="BE271" s="121"/>
      <c r="BF271" s="121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21"/>
      <c r="BS271" s="121"/>
      <c r="BT271" s="121"/>
      <c r="BU271" s="121"/>
      <c r="BV271" s="121"/>
      <c r="BW271" s="121"/>
      <c r="BX271" s="121"/>
      <c r="BY271" s="121"/>
      <c r="BZ271" s="121"/>
      <c r="CA271" s="121"/>
      <c r="CB271" s="121"/>
      <c r="CC271" s="121"/>
      <c r="CD271" s="121"/>
      <c r="CE271" s="121"/>
      <c r="CF271" s="121"/>
      <c r="CG271" s="121"/>
      <c r="CH271" s="121"/>
      <c r="CI271" s="121"/>
      <c r="CJ271" s="121"/>
      <c r="CK271" s="121"/>
      <c r="CL271" s="121"/>
      <c r="CM271" s="121"/>
      <c r="CN271" s="121"/>
      <c r="CO271" s="121"/>
      <c r="CP271" s="121"/>
      <c r="CQ271" s="121"/>
      <c r="CR271" s="121"/>
      <c r="CS271" s="121"/>
      <c r="CT271" s="121"/>
      <c r="CU271" s="121"/>
      <c r="CV271" s="121"/>
      <c r="CW271" s="121"/>
      <c r="CX271" s="121"/>
      <c r="CY271" s="121"/>
      <c r="CZ271" s="121"/>
      <c r="DA271" s="121"/>
      <c r="DB271" s="121"/>
      <c r="DC271" s="121"/>
      <c r="DD271" s="121"/>
      <c r="DE271" s="121"/>
      <c r="DF271" s="121"/>
      <c r="DG271" s="121"/>
      <c r="DH271" s="121"/>
      <c r="DI271" s="121"/>
      <c r="DJ271" s="121"/>
      <c r="DK271" s="121"/>
      <c r="DL271" s="121"/>
      <c r="DM271" s="121"/>
      <c r="DN271" s="121"/>
      <c r="DO271" s="121"/>
      <c r="DP271" s="121"/>
      <c r="DQ271" s="121"/>
      <c r="DR271" s="121"/>
      <c r="DS271" s="121"/>
      <c r="DT271" s="121"/>
      <c r="DU271" s="121"/>
      <c r="DV271" s="121"/>
      <c r="DW271" s="121"/>
      <c r="DX271" s="121"/>
      <c r="DY271" s="121"/>
      <c r="DZ271" s="121"/>
      <c r="EA271" s="121"/>
      <c r="EB271" s="121"/>
      <c r="EC271" s="121"/>
      <c r="ED271" s="121"/>
      <c r="EE271" s="121"/>
      <c r="EF271" s="121"/>
    </row>
    <row r="272" spans="1:136" s="300" customFormat="1" ht="17.100000000000001" customHeight="1" thickBot="1" x14ac:dyDescent="0.25">
      <c r="A272" s="1151" t="s">
        <v>825</v>
      </c>
      <c r="B272" s="1152"/>
      <c r="C272" s="1152"/>
      <c r="D272" s="1153"/>
      <c r="E272" s="550">
        <f t="shared" ref="E272:L272" si="72">SUM(E273:E274)</f>
        <v>86766.394700000004</v>
      </c>
      <c r="F272" s="553">
        <f t="shared" si="72"/>
        <v>78623</v>
      </c>
      <c r="G272" s="553">
        <f t="shared" si="72"/>
        <v>6385</v>
      </c>
      <c r="H272" s="554">
        <f t="shared" si="72"/>
        <v>1758</v>
      </c>
      <c r="I272" s="552">
        <f t="shared" si="72"/>
        <v>28112</v>
      </c>
      <c r="J272" s="1074">
        <f t="shared" si="72"/>
        <v>4229</v>
      </c>
      <c r="K272" s="553">
        <f t="shared" si="72"/>
        <v>1183</v>
      </c>
      <c r="L272" s="551">
        <f t="shared" si="72"/>
        <v>1179</v>
      </c>
      <c r="M272" s="306">
        <f t="shared" si="59"/>
        <v>99.661876584953518</v>
      </c>
      <c r="N272" s="609"/>
      <c r="O272" s="599"/>
      <c r="P272" s="599"/>
      <c r="Q272" s="600"/>
      <c r="R272" s="60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21"/>
      <c r="AV272" s="121"/>
      <c r="AW272" s="121"/>
      <c r="AX272" s="121"/>
      <c r="AY272" s="121"/>
      <c r="AZ272" s="121"/>
      <c r="BA272" s="121"/>
      <c r="BB272" s="121"/>
      <c r="BC272" s="121"/>
      <c r="BD272" s="121"/>
      <c r="BE272" s="121"/>
      <c r="BF272" s="121"/>
      <c r="BG272" s="121"/>
      <c r="BH272" s="121"/>
      <c r="BI272" s="121"/>
      <c r="BJ272" s="121"/>
      <c r="BK272" s="121"/>
      <c r="BL272" s="121"/>
      <c r="BM272" s="121"/>
      <c r="BN272" s="122"/>
      <c r="BO272" s="122"/>
      <c r="BP272" s="122"/>
      <c r="BQ272" s="122"/>
      <c r="BR272" s="122"/>
      <c r="BS272" s="122"/>
      <c r="BT272" s="122"/>
      <c r="BU272" s="122"/>
      <c r="BV272" s="122"/>
      <c r="BW272" s="122"/>
      <c r="BX272" s="122"/>
      <c r="BY272" s="122"/>
      <c r="BZ272" s="122"/>
      <c r="CA272" s="122"/>
      <c r="CB272" s="122"/>
      <c r="CC272" s="122"/>
      <c r="CD272" s="122"/>
      <c r="CE272" s="122"/>
      <c r="CF272" s="122"/>
      <c r="CG272" s="122"/>
      <c r="CH272" s="122"/>
      <c r="CI272" s="122"/>
      <c r="CJ272" s="122"/>
      <c r="CK272" s="122"/>
      <c r="CL272" s="122"/>
      <c r="CM272" s="122"/>
      <c r="CN272" s="122"/>
      <c r="CO272" s="122"/>
      <c r="CP272" s="122"/>
      <c r="CQ272" s="122"/>
      <c r="CR272" s="122"/>
      <c r="CS272" s="122"/>
      <c r="CT272" s="122"/>
      <c r="CU272" s="122"/>
      <c r="CV272" s="122"/>
      <c r="CW272" s="122"/>
      <c r="CX272" s="122"/>
      <c r="CY272" s="122"/>
      <c r="CZ272" s="122"/>
      <c r="DA272" s="122"/>
      <c r="DB272" s="122"/>
      <c r="DC272" s="122"/>
      <c r="DD272" s="122"/>
      <c r="DE272" s="122"/>
      <c r="DF272" s="181"/>
      <c r="DG272" s="181"/>
      <c r="DH272" s="181"/>
      <c r="DI272" s="181"/>
      <c r="DJ272" s="181"/>
      <c r="DK272" s="181"/>
      <c r="DL272" s="181"/>
      <c r="DM272" s="181"/>
    </row>
    <row r="273" spans="1:136" s="197" customFormat="1" ht="27" customHeight="1" x14ac:dyDescent="0.2">
      <c r="A273" s="1020">
        <v>3075</v>
      </c>
      <c r="B273" s="337" t="s">
        <v>92</v>
      </c>
      <c r="C273" s="225" t="s">
        <v>80</v>
      </c>
      <c r="D273" s="567" t="s">
        <v>826</v>
      </c>
      <c r="E273" s="208">
        <f t="shared" ref="E273" si="73">F273+G273+H273</f>
        <v>15920</v>
      </c>
      <c r="F273" s="227">
        <v>15100</v>
      </c>
      <c r="G273" s="216">
        <v>350</v>
      </c>
      <c r="H273" s="192">
        <v>470</v>
      </c>
      <c r="I273" s="218">
        <v>15920</v>
      </c>
      <c r="J273" s="1057">
        <v>50</v>
      </c>
      <c r="K273" s="597">
        <v>30</v>
      </c>
      <c r="L273" s="209">
        <v>30</v>
      </c>
      <c r="M273" s="442">
        <f t="shared" si="59"/>
        <v>100</v>
      </c>
      <c r="N273" s="663" t="s">
        <v>665</v>
      </c>
      <c r="O273" s="220" t="s">
        <v>608</v>
      </c>
      <c r="P273" s="563" t="s">
        <v>827</v>
      </c>
      <c r="Q273" s="221"/>
      <c r="R273" s="312" t="s">
        <v>828</v>
      </c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228"/>
      <c r="AZ273" s="228"/>
      <c r="BA273" s="228"/>
      <c r="BB273" s="228"/>
      <c r="BC273" s="228"/>
      <c r="BD273" s="228"/>
      <c r="BE273" s="228"/>
      <c r="BF273" s="228"/>
      <c r="BG273" s="228"/>
      <c r="BH273" s="228"/>
      <c r="BI273" s="228"/>
      <c r="BJ273" s="228"/>
      <c r="BK273" s="228"/>
      <c r="BL273" s="228"/>
      <c r="BM273" s="228"/>
      <c r="BN273" s="228"/>
      <c r="BO273" s="228"/>
      <c r="BP273" s="228"/>
      <c r="BQ273" s="228"/>
      <c r="BR273" s="228"/>
      <c r="BS273" s="228"/>
      <c r="BT273" s="228"/>
      <c r="BU273" s="228"/>
      <c r="BV273" s="228"/>
      <c r="BW273" s="228"/>
      <c r="BX273" s="228"/>
      <c r="BY273" s="228"/>
      <c r="BZ273" s="228"/>
      <c r="CA273" s="228"/>
      <c r="CB273" s="228"/>
      <c r="CC273" s="228"/>
      <c r="CD273" s="228"/>
      <c r="CE273" s="228"/>
      <c r="CF273" s="228"/>
      <c r="CG273" s="228"/>
      <c r="CH273" s="228"/>
      <c r="CI273" s="228"/>
      <c r="CJ273" s="228"/>
      <c r="CK273" s="228"/>
      <c r="CL273" s="228"/>
      <c r="CM273" s="228"/>
      <c r="CN273" s="228"/>
      <c r="CO273" s="228"/>
      <c r="CP273" s="228"/>
      <c r="CQ273" s="228"/>
      <c r="CR273" s="228"/>
      <c r="CS273" s="228"/>
      <c r="CT273" s="228"/>
      <c r="CU273" s="228"/>
      <c r="CV273" s="228"/>
      <c r="CW273" s="228"/>
      <c r="CX273" s="228"/>
      <c r="CY273" s="228"/>
      <c r="CZ273" s="228"/>
      <c r="DA273" s="228"/>
      <c r="DB273" s="228"/>
      <c r="DC273" s="228"/>
      <c r="DD273" s="228"/>
      <c r="DE273" s="228"/>
      <c r="DF273" s="228"/>
      <c r="DG273" s="228"/>
      <c r="DH273" s="228"/>
      <c r="DI273" s="228"/>
      <c r="DJ273" s="228"/>
      <c r="DK273" s="228"/>
      <c r="DL273" s="228"/>
      <c r="DM273" s="228"/>
      <c r="DN273" s="228"/>
      <c r="DO273" s="228"/>
      <c r="DP273" s="228"/>
      <c r="DQ273" s="228"/>
      <c r="DR273" s="228"/>
      <c r="DS273" s="228"/>
      <c r="DT273" s="228"/>
      <c r="DU273" s="228"/>
      <c r="DV273" s="228"/>
      <c r="DW273" s="228"/>
      <c r="DX273" s="228"/>
      <c r="DY273" s="228"/>
      <c r="DZ273" s="228"/>
      <c r="EA273" s="228"/>
      <c r="EB273" s="228"/>
      <c r="EC273" s="228"/>
      <c r="ED273" s="228"/>
      <c r="EE273" s="228"/>
      <c r="EF273" s="228"/>
    </row>
    <row r="274" spans="1:136" s="637" customFormat="1" ht="28.5" customHeight="1" thickBot="1" x14ac:dyDescent="0.25">
      <c r="A274" s="626">
        <v>5010</v>
      </c>
      <c r="B274" s="627" t="s">
        <v>163</v>
      </c>
      <c r="C274" s="758" t="s">
        <v>139</v>
      </c>
      <c r="D274" s="1021" t="s">
        <v>829</v>
      </c>
      <c r="E274" s="630">
        <v>70846.394700000004</v>
      </c>
      <c r="F274" s="631">
        <v>63523</v>
      </c>
      <c r="G274" s="631">
        <v>6035</v>
      </c>
      <c r="H274" s="321">
        <v>1288</v>
      </c>
      <c r="I274" s="320">
        <v>12192</v>
      </c>
      <c r="J274" s="716">
        <v>4179</v>
      </c>
      <c r="K274" s="632">
        <v>1153</v>
      </c>
      <c r="L274" s="860">
        <v>1149</v>
      </c>
      <c r="M274" s="794">
        <f>(L274/K274)*100</f>
        <v>99.653078924544673</v>
      </c>
      <c r="N274" s="818" t="s">
        <v>381</v>
      </c>
      <c r="O274" s="634" t="s">
        <v>618</v>
      </c>
      <c r="P274" s="634" t="s">
        <v>830</v>
      </c>
      <c r="Q274" s="636" t="s">
        <v>98</v>
      </c>
      <c r="R274" s="1022" t="s">
        <v>831</v>
      </c>
      <c r="S274" s="327"/>
      <c r="T274" s="327"/>
      <c r="U274" s="327"/>
      <c r="V274" s="327"/>
      <c r="W274" s="327"/>
      <c r="X274" s="327"/>
      <c r="Y274" s="327"/>
      <c r="Z274" s="327"/>
      <c r="AA274" s="327"/>
      <c r="AB274" s="327"/>
      <c r="AC274" s="327"/>
      <c r="AD274" s="327"/>
      <c r="AE274" s="327"/>
      <c r="AF274" s="327"/>
      <c r="AG274" s="327"/>
      <c r="AH274" s="327"/>
      <c r="AI274" s="327"/>
      <c r="AJ274" s="327"/>
      <c r="AK274" s="327"/>
      <c r="AL274" s="327"/>
      <c r="AM274" s="327"/>
      <c r="AN274" s="327"/>
      <c r="AO274" s="327"/>
      <c r="AP274" s="327"/>
      <c r="AQ274" s="327"/>
      <c r="AR274" s="327"/>
      <c r="AS274" s="327"/>
      <c r="AT274" s="327"/>
      <c r="AU274" s="327"/>
      <c r="AV274" s="327"/>
      <c r="AW274" s="327"/>
      <c r="AX274" s="327"/>
      <c r="AY274" s="327"/>
      <c r="AZ274" s="327"/>
      <c r="BA274" s="327"/>
      <c r="BB274" s="327"/>
      <c r="BC274" s="327"/>
      <c r="BD274" s="327"/>
      <c r="BE274" s="327"/>
      <c r="BF274" s="327"/>
      <c r="BG274" s="327"/>
      <c r="BH274" s="327"/>
      <c r="BI274" s="327"/>
      <c r="BJ274" s="327"/>
      <c r="BK274" s="327"/>
      <c r="BL274" s="327"/>
      <c r="BM274" s="327"/>
      <c r="BN274" s="327"/>
      <c r="BO274" s="327"/>
      <c r="BP274" s="327"/>
      <c r="BQ274" s="327"/>
      <c r="BR274" s="327"/>
      <c r="BS274" s="327"/>
      <c r="BT274" s="327"/>
      <c r="BU274" s="327"/>
      <c r="BV274" s="327"/>
      <c r="BW274" s="327"/>
      <c r="BX274" s="327"/>
      <c r="BY274" s="327"/>
      <c r="BZ274" s="327"/>
      <c r="CA274" s="327"/>
      <c r="CB274" s="327"/>
      <c r="CC274" s="327"/>
      <c r="CD274" s="327"/>
      <c r="CE274" s="327"/>
      <c r="CF274" s="327"/>
      <c r="CG274" s="327"/>
      <c r="CH274" s="327"/>
      <c r="CI274" s="327"/>
      <c r="CJ274" s="327"/>
      <c r="CK274" s="327"/>
      <c r="CL274" s="327"/>
      <c r="CM274" s="327"/>
      <c r="CN274" s="327"/>
      <c r="CO274" s="327"/>
      <c r="CP274" s="327"/>
      <c r="CQ274" s="327"/>
      <c r="CR274" s="327"/>
      <c r="CS274" s="327"/>
      <c r="CT274" s="327"/>
      <c r="CU274" s="327"/>
      <c r="CV274" s="327"/>
      <c r="CW274" s="327"/>
      <c r="CX274" s="327"/>
      <c r="CY274" s="327"/>
      <c r="CZ274" s="327"/>
      <c r="DA274" s="327"/>
      <c r="DB274" s="327"/>
      <c r="DC274" s="327"/>
      <c r="DD274" s="327"/>
      <c r="DE274" s="327"/>
      <c r="DF274" s="327"/>
      <c r="DG274" s="327"/>
      <c r="DH274" s="327"/>
      <c r="DI274" s="327"/>
      <c r="DJ274" s="327"/>
      <c r="DK274" s="327"/>
      <c r="DL274" s="327"/>
      <c r="DM274" s="327"/>
      <c r="DN274" s="327"/>
      <c r="DO274" s="327"/>
      <c r="DP274" s="327"/>
      <c r="DQ274" s="327"/>
      <c r="DR274" s="327"/>
      <c r="DS274" s="327"/>
      <c r="DT274" s="327"/>
      <c r="DU274" s="327"/>
      <c r="DV274" s="327"/>
      <c r="DW274" s="327"/>
      <c r="DX274" s="327"/>
      <c r="DY274" s="327"/>
      <c r="DZ274" s="327"/>
      <c r="EA274" s="327"/>
      <c r="EB274" s="327"/>
      <c r="EC274" s="327"/>
      <c r="ED274" s="327"/>
      <c r="EE274" s="327"/>
      <c r="EF274" s="327"/>
    </row>
    <row r="275" spans="1:136" s="608" customFormat="1" ht="19.5" customHeight="1" thickBot="1" x14ac:dyDescent="0.25">
      <c r="A275" s="1166" t="s">
        <v>832</v>
      </c>
      <c r="B275" s="1167"/>
      <c r="C275" s="1167"/>
      <c r="D275" s="1168"/>
      <c r="E275" s="602">
        <f>SUM(E276+E279)</f>
        <v>57417</v>
      </c>
      <c r="F275" s="489">
        <f t="shared" ref="F275:L275" si="74">SUM(F276+F279)</f>
        <v>47522</v>
      </c>
      <c r="G275" s="489">
        <f t="shared" si="74"/>
        <v>8511</v>
      </c>
      <c r="H275" s="603">
        <f t="shared" si="74"/>
        <v>1384</v>
      </c>
      <c r="I275" s="490">
        <f t="shared" si="74"/>
        <v>49785</v>
      </c>
      <c r="J275" s="1080">
        <f t="shared" si="74"/>
        <v>34730</v>
      </c>
      <c r="K275" s="489">
        <f t="shared" si="74"/>
        <v>31329</v>
      </c>
      <c r="L275" s="489">
        <f t="shared" si="74"/>
        <v>29952</v>
      </c>
      <c r="M275" s="604">
        <f>(L275/K275)*100</f>
        <v>95.604711289859239</v>
      </c>
      <c r="N275" s="605"/>
      <c r="O275" s="606"/>
      <c r="P275" s="606"/>
      <c r="Q275" s="607"/>
      <c r="R275" s="495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21"/>
      <c r="AV275" s="121"/>
      <c r="AW275" s="121"/>
      <c r="AX275" s="121"/>
      <c r="AY275" s="121"/>
      <c r="AZ275" s="121"/>
      <c r="BA275" s="121"/>
      <c r="BB275" s="121"/>
      <c r="BC275" s="121"/>
      <c r="BD275" s="121"/>
      <c r="BE275" s="121"/>
      <c r="BF275" s="121"/>
      <c r="BG275" s="121"/>
      <c r="BH275" s="121"/>
      <c r="BI275" s="121"/>
      <c r="BJ275" s="121"/>
      <c r="BK275" s="121"/>
      <c r="BL275" s="121"/>
      <c r="BM275" s="121"/>
      <c r="BN275" s="496"/>
      <c r="BO275" s="496"/>
      <c r="BP275" s="496"/>
      <c r="BQ275" s="496"/>
      <c r="BR275" s="496"/>
      <c r="BS275" s="496"/>
      <c r="BT275" s="496"/>
      <c r="BU275" s="496"/>
      <c r="BV275" s="496"/>
      <c r="BW275" s="496"/>
      <c r="BX275" s="496"/>
      <c r="BY275" s="496"/>
      <c r="BZ275" s="496"/>
      <c r="CA275" s="496"/>
      <c r="CB275" s="496"/>
      <c r="CC275" s="496"/>
      <c r="CD275" s="496"/>
      <c r="CE275" s="496"/>
      <c r="CF275" s="496"/>
      <c r="CG275" s="496"/>
      <c r="CH275" s="496"/>
      <c r="CI275" s="496"/>
      <c r="CJ275" s="496"/>
      <c r="CK275" s="496"/>
      <c r="CL275" s="496"/>
      <c r="CM275" s="496"/>
      <c r="CN275" s="496"/>
      <c r="CO275" s="496"/>
      <c r="CP275" s="496"/>
      <c r="CQ275" s="496"/>
      <c r="CR275" s="496"/>
      <c r="CS275" s="496"/>
      <c r="CT275" s="496"/>
      <c r="CU275" s="496"/>
      <c r="CV275" s="496"/>
      <c r="CW275" s="496"/>
      <c r="CX275" s="496"/>
      <c r="CY275" s="496"/>
      <c r="CZ275" s="496"/>
      <c r="DA275" s="496"/>
      <c r="DB275" s="496"/>
      <c r="DC275" s="496"/>
      <c r="DD275" s="496"/>
      <c r="DE275" s="496"/>
      <c r="DF275" s="496"/>
      <c r="DG275" s="496"/>
      <c r="DH275" s="496"/>
      <c r="DI275" s="496"/>
      <c r="DJ275" s="496"/>
      <c r="DK275" s="496"/>
      <c r="DL275" s="496"/>
      <c r="DM275" s="496"/>
    </row>
    <row r="276" spans="1:136" s="300" customFormat="1" ht="17.100000000000001" customHeight="1" thickBot="1" x14ac:dyDescent="0.25">
      <c r="A276" s="1151" t="s">
        <v>38</v>
      </c>
      <c r="B276" s="1152"/>
      <c r="C276" s="1152"/>
      <c r="D276" s="1153"/>
      <c r="E276" s="550">
        <f>SUM(E277:E277)</f>
        <v>587</v>
      </c>
      <c r="F276" s="553">
        <f t="shared" ref="F276:L276" si="75">SUM(F277:F277)</f>
        <v>0</v>
      </c>
      <c r="G276" s="553">
        <f t="shared" si="75"/>
        <v>587</v>
      </c>
      <c r="H276" s="554">
        <f t="shared" si="75"/>
        <v>0</v>
      </c>
      <c r="I276" s="552">
        <f t="shared" si="75"/>
        <v>587</v>
      </c>
      <c r="J276" s="1074">
        <f t="shared" si="75"/>
        <v>0</v>
      </c>
      <c r="K276" s="553">
        <f t="shared" si="75"/>
        <v>796</v>
      </c>
      <c r="L276" s="553">
        <f t="shared" si="75"/>
        <v>587</v>
      </c>
      <c r="M276" s="176">
        <f t="shared" ref="M276:M277" si="76">(L276/K276)*100</f>
        <v>73.743718592964825</v>
      </c>
      <c r="N276" s="609"/>
      <c r="O276" s="599"/>
      <c r="P276" s="599"/>
      <c r="Q276" s="600"/>
      <c r="R276" s="60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21"/>
      <c r="AV276" s="121"/>
      <c r="AW276" s="121"/>
      <c r="AX276" s="121"/>
      <c r="AY276" s="121"/>
      <c r="AZ276" s="121"/>
      <c r="BA276" s="121"/>
      <c r="BB276" s="121"/>
      <c r="BC276" s="121"/>
      <c r="BD276" s="121"/>
      <c r="BE276" s="121"/>
      <c r="BF276" s="121"/>
      <c r="BG276" s="121"/>
      <c r="BH276" s="121"/>
      <c r="BI276" s="121"/>
      <c r="BJ276" s="121"/>
      <c r="BK276" s="121"/>
      <c r="BL276" s="121"/>
      <c r="BM276" s="121"/>
      <c r="BN276" s="122"/>
      <c r="BO276" s="122"/>
      <c r="BP276" s="122"/>
      <c r="BQ276" s="122"/>
      <c r="BR276" s="122"/>
      <c r="BS276" s="122"/>
      <c r="BT276" s="122"/>
      <c r="BU276" s="122"/>
      <c r="BV276" s="122"/>
      <c r="BW276" s="122"/>
      <c r="BX276" s="122"/>
      <c r="BY276" s="122"/>
      <c r="BZ276" s="122"/>
      <c r="CA276" s="122"/>
      <c r="CB276" s="122"/>
      <c r="CC276" s="122"/>
      <c r="CD276" s="122"/>
      <c r="CE276" s="122"/>
      <c r="CF276" s="122"/>
      <c r="CG276" s="122"/>
      <c r="CH276" s="122"/>
      <c r="CI276" s="122"/>
      <c r="CJ276" s="122"/>
      <c r="CK276" s="122"/>
      <c r="CL276" s="122"/>
      <c r="CM276" s="122"/>
      <c r="CN276" s="122"/>
      <c r="CO276" s="122"/>
      <c r="CP276" s="122"/>
      <c r="CQ276" s="122"/>
      <c r="CR276" s="122"/>
      <c r="CS276" s="122"/>
      <c r="CT276" s="122"/>
      <c r="CU276" s="122"/>
      <c r="CV276" s="122"/>
      <c r="CW276" s="122"/>
      <c r="CX276" s="122"/>
      <c r="CY276" s="122"/>
      <c r="CZ276" s="122"/>
      <c r="DA276" s="122"/>
      <c r="DB276" s="122"/>
      <c r="DC276" s="122"/>
      <c r="DD276" s="122"/>
      <c r="DE276" s="122"/>
      <c r="DF276" s="181"/>
      <c r="DG276" s="181"/>
      <c r="DH276" s="181"/>
      <c r="DI276" s="181"/>
      <c r="DJ276" s="181"/>
      <c r="DK276" s="181"/>
      <c r="DL276" s="181"/>
      <c r="DM276" s="181"/>
    </row>
    <row r="277" spans="1:136" s="211" customFormat="1" ht="16.5" customHeight="1" thickBot="1" x14ac:dyDescent="0.25">
      <c r="A277" s="514">
        <v>6045</v>
      </c>
      <c r="B277" s="515" t="s">
        <v>135</v>
      </c>
      <c r="C277" s="533" t="s">
        <v>256</v>
      </c>
      <c r="D277" s="610" t="s">
        <v>833</v>
      </c>
      <c r="E277" s="522">
        <f t="shared" ref="E277" si="77">F277+G277+H277</f>
        <v>587</v>
      </c>
      <c r="F277" s="519"/>
      <c r="G277" s="519">
        <v>587</v>
      </c>
      <c r="H277" s="520"/>
      <c r="I277" s="521">
        <v>587</v>
      </c>
      <c r="J277" s="760">
        <v>0</v>
      </c>
      <c r="K277" s="523">
        <v>796</v>
      </c>
      <c r="L277" s="611">
        <v>587</v>
      </c>
      <c r="M277" s="790">
        <f t="shared" si="76"/>
        <v>73.743718592964825</v>
      </c>
      <c r="N277" s="813"/>
      <c r="O277" s="612"/>
      <c r="P277" s="525"/>
      <c r="Q277" s="526"/>
      <c r="R277" s="613" t="s">
        <v>834</v>
      </c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21"/>
      <c r="AV277" s="121"/>
      <c r="AW277" s="121"/>
      <c r="AX277" s="121"/>
      <c r="AY277" s="121"/>
      <c r="AZ277" s="121"/>
      <c r="BA277" s="121"/>
      <c r="BB277" s="121"/>
      <c r="BC277" s="121"/>
      <c r="BD277" s="121"/>
      <c r="BE277" s="121"/>
      <c r="BF277" s="121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21"/>
      <c r="BS277" s="121"/>
      <c r="BT277" s="121"/>
      <c r="BU277" s="121"/>
      <c r="BV277" s="121"/>
      <c r="BW277" s="121"/>
      <c r="BX277" s="121"/>
      <c r="BY277" s="121"/>
      <c r="BZ277" s="121"/>
      <c r="CA277" s="121"/>
      <c r="CB277" s="121"/>
      <c r="CC277" s="121"/>
      <c r="CD277" s="121"/>
      <c r="CE277" s="121"/>
      <c r="CF277" s="121"/>
      <c r="CG277" s="121"/>
      <c r="CH277" s="121"/>
      <c r="CI277" s="121"/>
      <c r="CJ277" s="121"/>
      <c r="CK277" s="121"/>
      <c r="CL277" s="121"/>
      <c r="CM277" s="121"/>
      <c r="CN277" s="121"/>
      <c r="CO277" s="121"/>
      <c r="CP277" s="121"/>
      <c r="CQ277" s="121"/>
      <c r="CR277" s="121"/>
      <c r="CS277" s="121"/>
      <c r="CT277" s="121"/>
      <c r="CU277" s="121"/>
      <c r="CV277" s="121"/>
      <c r="CW277" s="121"/>
      <c r="CX277" s="121"/>
      <c r="CY277" s="121"/>
      <c r="CZ277" s="121"/>
      <c r="DA277" s="121"/>
      <c r="DB277" s="121"/>
      <c r="DC277" s="121"/>
      <c r="DD277" s="121"/>
      <c r="DE277" s="121"/>
      <c r="DF277" s="121"/>
      <c r="DG277" s="121"/>
      <c r="DH277" s="121"/>
      <c r="DI277" s="121"/>
      <c r="DJ277" s="121"/>
      <c r="DK277" s="121"/>
      <c r="DL277" s="121"/>
      <c r="DM277" s="121"/>
      <c r="DN277" s="121"/>
      <c r="DO277" s="121"/>
      <c r="DP277" s="121"/>
      <c r="DQ277" s="121"/>
      <c r="DR277" s="121"/>
      <c r="DS277" s="121"/>
      <c r="DT277" s="121"/>
      <c r="DU277" s="121"/>
      <c r="DV277" s="121"/>
      <c r="DW277" s="121"/>
      <c r="DX277" s="121"/>
      <c r="DY277" s="121"/>
      <c r="DZ277" s="121"/>
      <c r="EA277" s="121"/>
      <c r="EB277" s="121"/>
      <c r="EC277" s="121"/>
      <c r="ED277" s="121"/>
      <c r="EE277" s="121"/>
      <c r="EF277" s="121"/>
    </row>
    <row r="278" spans="1:136" s="300" customFormat="1" ht="17.100000000000001" customHeight="1" x14ac:dyDescent="0.2">
      <c r="A278" s="1157" t="s">
        <v>835</v>
      </c>
      <c r="B278" s="1158"/>
      <c r="C278" s="1158"/>
      <c r="D278" s="1158"/>
      <c r="E278" s="614"/>
      <c r="F278" s="615"/>
      <c r="G278" s="615"/>
      <c r="H278" s="616"/>
      <c r="I278" s="617"/>
      <c r="J278" s="618"/>
      <c r="K278" s="615"/>
      <c r="L278" s="615"/>
      <c r="M278" s="793"/>
      <c r="N278" s="619"/>
      <c r="O278" s="620"/>
      <c r="P278" s="620"/>
      <c r="Q278" s="621"/>
      <c r="R278" s="1093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1"/>
      <c r="BB278" s="121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1"/>
      <c r="BN278" s="122"/>
      <c r="BO278" s="122"/>
      <c r="BP278" s="122"/>
      <c r="BQ278" s="122"/>
      <c r="BR278" s="122"/>
      <c r="BS278" s="122"/>
      <c r="BT278" s="122"/>
      <c r="BU278" s="122"/>
      <c r="BV278" s="122"/>
      <c r="BW278" s="122"/>
      <c r="BX278" s="122"/>
      <c r="BY278" s="122"/>
      <c r="BZ278" s="122"/>
      <c r="CA278" s="122"/>
      <c r="CB278" s="122"/>
      <c r="CC278" s="122"/>
      <c r="CD278" s="122"/>
      <c r="CE278" s="122"/>
      <c r="CF278" s="122"/>
      <c r="CG278" s="122"/>
      <c r="CH278" s="122"/>
      <c r="CI278" s="122"/>
      <c r="CJ278" s="122"/>
      <c r="CK278" s="122"/>
      <c r="CL278" s="122"/>
      <c r="CM278" s="122"/>
      <c r="CN278" s="122"/>
      <c r="CO278" s="122"/>
      <c r="CP278" s="122"/>
      <c r="CQ278" s="122"/>
      <c r="CR278" s="122"/>
      <c r="CS278" s="122"/>
      <c r="CT278" s="122"/>
      <c r="CU278" s="122"/>
      <c r="CV278" s="122"/>
      <c r="CW278" s="122"/>
      <c r="CX278" s="122"/>
      <c r="CY278" s="122"/>
      <c r="CZ278" s="122"/>
      <c r="DA278" s="122"/>
      <c r="DB278" s="122"/>
      <c r="DC278" s="122"/>
      <c r="DD278" s="122"/>
      <c r="DE278" s="122"/>
      <c r="DF278" s="181"/>
      <c r="DG278" s="181"/>
      <c r="DH278" s="181"/>
      <c r="DI278" s="181"/>
      <c r="DJ278" s="181"/>
      <c r="DK278" s="181"/>
      <c r="DL278" s="181"/>
      <c r="DM278" s="181"/>
    </row>
    <row r="279" spans="1:136" s="300" customFormat="1" ht="17.100000000000001" customHeight="1" thickBot="1" x14ac:dyDescent="0.25">
      <c r="A279" s="1154" t="s">
        <v>836</v>
      </c>
      <c r="B279" s="1155"/>
      <c r="C279" s="1155"/>
      <c r="D279" s="1155"/>
      <c r="E279" s="571">
        <f t="shared" ref="E279:K279" si="78">SUM(E280:E286)</f>
        <v>56830</v>
      </c>
      <c r="F279" s="572">
        <f t="shared" si="78"/>
        <v>47522</v>
      </c>
      <c r="G279" s="572">
        <f t="shared" si="78"/>
        <v>7924</v>
      </c>
      <c r="H279" s="573">
        <f t="shared" si="78"/>
        <v>1384</v>
      </c>
      <c r="I279" s="574">
        <f t="shared" si="78"/>
        <v>49198</v>
      </c>
      <c r="J279" s="622">
        <f t="shared" si="78"/>
        <v>34730</v>
      </c>
      <c r="K279" s="572">
        <f t="shared" si="78"/>
        <v>30533</v>
      </c>
      <c r="L279" s="572">
        <f>SUM(L280:L286)</f>
        <v>29365</v>
      </c>
      <c r="M279" s="306">
        <f t="shared" ref="M279:M286" si="79">(L279/K279)*100</f>
        <v>96.174630727409678</v>
      </c>
      <c r="N279" s="623"/>
      <c r="O279" s="624"/>
      <c r="P279" s="624"/>
      <c r="Q279" s="577"/>
      <c r="R279" s="578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21"/>
      <c r="AV279" s="121"/>
      <c r="AW279" s="121"/>
      <c r="AX279" s="121"/>
      <c r="AY279" s="121"/>
      <c r="AZ279" s="121"/>
      <c r="BA279" s="121"/>
      <c r="BB279" s="121"/>
      <c r="BC279" s="121"/>
      <c r="BD279" s="121"/>
      <c r="BE279" s="121"/>
      <c r="BF279" s="121"/>
      <c r="BG279" s="121"/>
      <c r="BH279" s="121"/>
      <c r="BI279" s="121"/>
      <c r="BJ279" s="121"/>
      <c r="BK279" s="121"/>
      <c r="BL279" s="121"/>
      <c r="BM279" s="121"/>
      <c r="BN279" s="122"/>
      <c r="BO279" s="122"/>
      <c r="BP279" s="122"/>
      <c r="BQ279" s="122"/>
      <c r="BR279" s="122"/>
      <c r="BS279" s="122"/>
      <c r="BT279" s="122"/>
      <c r="BU279" s="122"/>
      <c r="BV279" s="122"/>
      <c r="BW279" s="122"/>
      <c r="BX279" s="122"/>
      <c r="BY279" s="122"/>
      <c r="BZ279" s="122"/>
      <c r="CA279" s="122"/>
      <c r="CB279" s="122"/>
      <c r="CC279" s="122"/>
      <c r="CD279" s="122"/>
      <c r="CE279" s="122"/>
      <c r="CF279" s="122"/>
      <c r="CG279" s="122"/>
      <c r="CH279" s="122"/>
      <c r="CI279" s="122"/>
      <c r="CJ279" s="122"/>
      <c r="CK279" s="122"/>
      <c r="CL279" s="122"/>
      <c r="CM279" s="122"/>
      <c r="CN279" s="122"/>
      <c r="CO279" s="122"/>
      <c r="CP279" s="122"/>
      <c r="CQ279" s="122"/>
      <c r="CR279" s="122"/>
      <c r="CS279" s="122"/>
      <c r="CT279" s="122"/>
      <c r="CU279" s="122"/>
      <c r="CV279" s="122"/>
      <c r="CW279" s="122"/>
      <c r="CX279" s="122"/>
      <c r="CY279" s="122"/>
      <c r="CZ279" s="122"/>
      <c r="DA279" s="122"/>
      <c r="DB279" s="122"/>
      <c r="DC279" s="122"/>
      <c r="DD279" s="122"/>
      <c r="DE279" s="122"/>
      <c r="DF279" s="181"/>
      <c r="DG279" s="181"/>
      <c r="DH279" s="181"/>
      <c r="DI279" s="181"/>
      <c r="DJ279" s="181"/>
      <c r="DK279" s="181"/>
      <c r="DL279" s="181"/>
      <c r="DM279" s="181"/>
    </row>
    <row r="280" spans="1:136" s="206" customFormat="1" ht="28.5" customHeight="1" x14ac:dyDescent="0.2">
      <c r="A280" s="730">
        <v>6022</v>
      </c>
      <c r="B280" s="201"/>
      <c r="C280" s="184" t="s">
        <v>347</v>
      </c>
      <c r="D280" s="755" t="s">
        <v>837</v>
      </c>
      <c r="E280" s="208">
        <f t="shared" ref="E280:E286" si="80">F280+G280+H280</f>
        <v>5500</v>
      </c>
      <c r="F280" s="187">
        <v>4400</v>
      </c>
      <c r="G280" s="187">
        <v>1100</v>
      </c>
      <c r="H280" s="188"/>
      <c r="I280" s="189">
        <v>2853</v>
      </c>
      <c r="J280" s="313">
        <v>2910</v>
      </c>
      <c r="K280" s="486">
        <v>294</v>
      </c>
      <c r="L280" s="242">
        <v>0</v>
      </c>
      <c r="M280" s="784">
        <f t="shared" si="79"/>
        <v>0</v>
      </c>
      <c r="N280" s="660"/>
      <c r="O280" s="194" t="s">
        <v>109</v>
      </c>
      <c r="P280" s="296" t="s">
        <v>838</v>
      </c>
      <c r="Q280" s="195"/>
      <c r="R280" s="196" t="s">
        <v>839</v>
      </c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21"/>
      <c r="AV280" s="121"/>
      <c r="AW280" s="121"/>
      <c r="AX280" s="121"/>
      <c r="AY280" s="121"/>
      <c r="AZ280" s="121"/>
      <c r="BA280" s="121"/>
      <c r="BB280" s="121"/>
      <c r="BC280" s="121"/>
      <c r="BD280" s="121"/>
      <c r="BE280" s="121"/>
      <c r="BF280" s="121"/>
      <c r="BG280" s="121"/>
      <c r="BH280" s="121"/>
      <c r="BI280" s="121"/>
      <c r="BJ280" s="121"/>
      <c r="BK280" s="121"/>
      <c r="BL280" s="121"/>
      <c r="BM280" s="121"/>
      <c r="BN280" s="228"/>
      <c r="BO280" s="228"/>
      <c r="BP280" s="228"/>
      <c r="BQ280" s="228"/>
      <c r="BR280" s="228"/>
      <c r="BS280" s="228"/>
      <c r="BT280" s="228"/>
      <c r="BU280" s="228"/>
      <c r="BV280" s="228"/>
      <c r="BW280" s="228"/>
      <c r="BX280" s="228"/>
      <c r="BY280" s="228"/>
      <c r="BZ280" s="228"/>
      <c r="CA280" s="228"/>
      <c r="CB280" s="228"/>
      <c r="CC280" s="228"/>
      <c r="CD280" s="228"/>
      <c r="CE280" s="228"/>
      <c r="CF280" s="228"/>
      <c r="CG280" s="228"/>
      <c r="CH280" s="228"/>
      <c r="CI280" s="228"/>
      <c r="CJ280" s="228"/>
      <c r="CK280" s="228"/>
      <c r="CL280" s="228"/>
      <c r="CM280" s="228"/>
      <c r="CN280" s="228"/>
      <c r="CO280" s="228"/>
      <c r="CP280" s="228"/>
      <c r="CQ280" s="228"/>
      <c r="CR280" s="228"/>
      <c r="CS280" s="228"/>
      <c r="CT280" s="228"/>
      <c r="CU280" s="228"/>
      <c r="CV280" s="228"/>
      <c r="CW280" s="228"/>
      <c r="CX280" s="228"/>
      <c r="CY280" s="228"/>
      <c r="CZ280" s="228"/>
      <c r="DA280" s="228"/>
      <c r="DB280" s="228"/>
      <c r="DC280" s="228"/>
      <c r="DD280" s="228"/>
      <c r="DE280" s="228"/>
      <c r="DF280" s="228"/>
      <c r="DG280" s="228"/>
      <c r="DH280" s="228"/>
      <c r="DI280" s="228"/>
      <c r="DJ280" s="228"/>
      <c r="DK280" s="228"/>
      <c r="DL280" s="228"/>
      <c r="DM280" s="228"/>
      <c r="DN280" s="228"/>
      <c r="DO280" s="228"/>
      <c r="DP280" s="228"/>
      <c r="DQ280" s="228"/>
      <c r="DR280" s="228"/>
      <c r="DS280" s="228"/>
      <c r="DT280" s="228"/>
      <c r="DU280" s="228"/>
      <c r="DV280" s="228"/>
      <c r="DW280" s="228"/>
      <c r="DX280" s="228"/>
      <c r="DY280" s="228"/>
      <c r="DZ280" s="228"/>
      <c r="EA280" s="228"/>
      <c r="EB280" s="228"/>
      <c r="EC280" s="228"/>
      <c r="ED280" s="228"/>
      <c r="EE280" s="228"/>
      <c r="EF280" s="228"/>
    </row>
    <row r="281" spans="1:136" s="197" customFormat="1" ht="38.25" customHeight="1" x14ac:dyDescent="0.2">
      <c r="A281" s="287">
        <v>6027</v>
      </c>
      <c r="B281" s="224" t="s">
        <v>92</v>
      </c>
      <c r="C281" s="225" t="s">
        <v>347</v>
      </c>
      <c r="D281" s="240" t="s">
        <v>840</v>
      </c>
      <c r="E281" s="186">
        <f t="shared" si="80"/>
        <v>6679</v>
      </c>
      <c r="F281" s="216">
        <v>6179</v>
      </c>
      <c r="G281" s="216">
        <v>500</v>
      </c>
      <c r="H281" s="192"/>
      <c r="I281" s="218">
        <v>6679</v>
      </c>
      <c r="J281" s="313">
        <v>1985</v>
      </c>
      <c r="K281" s="486">
        <v>1744</v>
      </c>
      <c r="L281" s="191">
        <v>1293</v>
      </c>
      <c r="M281" s="442">
        <f t="shared" si="79"/>
        <v>74.139908256880744</v>
      </c>
      <c r="N281" s="663"/>
      <c r="O281" s="220" t="s">
        <v>131</v>
      </c>
      <c r="P281" s="288" t="s">
        <v>441</v>
      </c>
      <c r="Q281" s="221"/>
      <c r="R281" s="196" t="s">
        <v>841</v>
      </c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21"/>
      <c r="AV281" s="121"/>
      <c r="AW281" s="121"/>
      <c r="AX281" s="121"/>
      <c r="AY281" s="121"/>
      <c r="AZ281" s="121"/>
      <c r="BA281" s="121"/>
      <c r="BB281" s="121"/>
      <c r="BC281" s="121"/>
      <c r="BD281" s="121"/>
      <c r="BE281" s="121"/>
      <c r="BF281" s="121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21"/>
      <c r="BS281" s="121"/>
      <c r="BT281" s="121"/>
      <c r="BU281" s="121"/>
      <c r="BV281" s="121"/>
      <c r="BW281" s="121"/>
      <c r="BX281" s="121"/>
      <c r="BY281" s="121"/>
      <c r="BZ281" s="121"/>
      <c r="CA281" s="121"/>
      <c r="CB281" s="121"/>
      <c r="CC281" s="121"/>
      <c r="CD281" s="121"/>
      <c r="CE281" s="121"/>
      <c r="CF281" s="121"/>
      <c r="CG281" s="121"/>
      <c r="CH281" s="121"/>
      <c r="CI281" s="121"/>
      <c r="CJ281" s="121"/>
      <c r="CK281" s="121"/>
      <c r="CL281" s="121"/>
      <c r="CM281" s="121"/>
      <c r="CN281" s="121"/>
      <c r="CO281" s="121"/>
      <c r="CP281" s="121"/>
      <c r="CQ281" s="121"/>
      <c r="CR281" s="121"/>
      <c r="CS281" s="121"/>
      <c r="CT281" s="121"/>
      <c r="CU281" s="121"/>
      <c r="CV281" s="121"/>
      <c r="CW281" s="121"/>
      <c r="CX281" s="121"/>
      <c r="CY281" s="121"/>
      <c r="CZ281" s="121"/>
      <c r="DA281" s="121"/>
      <c r="DB281" s="121"/>
      <c r="DC281" s="121"/>
      <c r="DD281" s="121"/>
      <c r="DE281" s="121"/>
      <c r="DF281" s="121"/>
      <c r="DG281" s="121"/>
      <c r="DH281" s="121"/>
      <c r="DI281" s="121"/>
      <c r="DJ281" s="121"/>
      <c r="DK281" s="121"/>
      <c r="DL281" s="121"/>
      <c r="DM281" s="121"/>
      <c r="DN281" s="121"/>
      <c r="DO281" s="121"/>
      <c r="DP281" s="121"/>
      <c r="DQ281" s="121"/>
      <c r="DR281" s="121"/>
      <c r="DS281" s="121"/>
      <c r="DT281" s="121"/>
      <c r="DU281" s="121"/>
      <c r="DV281" s="121"/>
      <c r="DW281" s="121"/>
      <c r="DX281" s="121"/>
      <c r="DY281" s="121"/>
      <c r="DZ281" s="121"/>
      <c r="EA281" s="121"/>
      <c r="EB281" s="121"/>
      <c r="EC281" s="121"/>
      <c r="ED281" s="121"/>
      <c r="EE281" s="121"/>
      <c r="EF281" s="121"/>
    </row>
    <row r="282" spans="1:136" s="197" customFormat="1" ht="16.5" customHeight="1" x14ac:dyDescent="0.2">
      <c r="A282" s="565" t="s">
        <v>842</v>
      </c>
      <c r="B282" s="201" t="s">
        <v>92</v>
      </c>
      <c r="C282" s="184" t="s">
        <v>256</v>
      </c>
      <c r="D282" s="625" t="s">
        <v>843</v>
      </c>
      <c r="E282" s="208">
        <f t="shared" si="80"/>
        <v>3382</v>
      </c>
      <c r="F282" s="187"/>
      <c r="G282" s="187">
        <v>2990</v>
      </c>
      <c r="H282" s="188">
        <v>392</v>
      </c>
      <c r="I282" s="189">
        <v>3382</v>
      </c>
      <c r="J282" s="313">
        <v>1214</v>
      </c>
      <c r="K282" s="486">
        <v>714</v>
      </c>
      <c r="L282" s="242">
        <v>423</v>
      </c>
      <c r="M282" s="442">
        <f t="shared" si="79"/>
        <v>59.243697478991599</v>
      </c>
      <c r="N282" s="660" t="s">
        <v>344</v>
      </c>
      <c r="O282" s="194" t="s">
        <v>96</v>
      </c>
      <c r="P282" s="194" t="s">
        <v>844</v>
      </c>
      <c r="Q282" s="195"/>
      <c r="R282" s="210" t="s">
        <v>845</v>
      </c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21"/>
      <c r="AV282" s="121"/>
      <c r="AW282" s="121"/>
      <c r="AX282" s="121"/>
      <c r="AY282" s="121"/>
      <c r="AZ282" s="121"/>
      <c r="BA282" s="121"/>
      <c r="BB282" s="121"/>
      <c r="BC282" s="121"/>
      <c r="BD282" s="121"/>
      <c r="BE282" s="121"/>
      <c r="BF282" s="121"/>
      <c r="BG282" s="121"/>
      <c r="BH282" s="121"/>
      <c r="BI282" s="121"/>
      <c r="BJ282" s="121"/>
      <c r="BK282" s="121"/>
      <c r="BL282" s="121"/>
      <c r="BM282" s="121"/>
      <c r="BN282" s="228"/>
      <c r="BO282" s="228"/>
      <c r="BP282" s="228"/>
      <c r="BQ282" s="228"/>
      <c r="BR282" s="228"/>
      <c r="BS282" s="228"/>
      <c r="BT282" s="228"/>
      <c r="BU282" s="228"/>
      <c r="BV282" s="228"/>
      <c r="BW282" s="228"/>
      <c r="BX282" s="228"/>
      <c r="BY282" s="228"/>
      <c r="BZ282" s="228"/>
      <c r="CA282" s="228"/>
      <c r="CB282" s="228"/>
      <c r="CC282" s="228"/>
      <c r="CD282" s="228"/>
      <c r="CE282" s="228"/>
      <c r="CF282" s="228"/>
      <c r="CG282" s="228"/>
      <c r="CH282" s="228"/>
      <c r="CI282" s="228"/>
      <c r="CJ282" s="228"/>
      <c r="CK282" s="228"/>
      <c r="CL282" s="228"/>
      <c r="CM282" s="228"/>
      <c r="CN282" s="228"/>
      <c r="CO282" s="228"/>
      <c r="CP282" s="228"/>
      <c r="CQ282" s="228"/>
      <c r="CR282" s="228"/>
      <c r="CS282" s="228"/>
      <c r="CT282" s="228"/>
      <c r="CU282" s="228"/>
      <c r="CV282" s="228"/>
      <c r="CW282" s="228"/>
      <c r="CX282" s="228"/>
      <c r="CY282" s="228"/>
      <c r="CZ282" s="228"/>
      <c r="DA282" s="228"/>
      <c r="DB282" s="228"/>
      <c r="DC282" s="228"/>
      <c r="DD282" s="228"/>
      <c r="DE282" s="228"/>
      <c r="DF282" s="228"/>
      <c r="DG282" s="228"/>
      <c r="DH282" s="228"/>
      <c r="DI282" s="228"/>
      <c r="DJ282" s="228"/>
      <c r="DK282" s="228"/>
      <c r="DL282" s="228"/>
      <c r="DM282" s="228"/>
      <c r="DN282" s="228"/>
      <c r="DO282" s="228"/>
      <c r="DP282" s="228"/>
      <c r="DQ282" s="228"/>
      <c r="DR282" s="228"/>
      <c r="DS282" s="228"/>
      <c r="DT282" s="228"/>
      <c r="DU282" s="228"/>
      <c r="DV282" s="228"/>
      <c r="DW282" s="228"/>
      <c r="DX282" s="228"/>
      <c r="DY282" s="228"/>
      <c r="DZ282" s="228"/>
      <c r="EA282" s="228"/>
      <c r="EB282" s="228"/>
      <c r="EC282" s="228"/>
      <c r="ED282" s="228"/>
      <c r="EE282" s="228"/>
      <c r="EF282" s="228"/>
    </row>
    <row r="283" spans="1:136" s="326" customFormat="1" ht="28.5" customHeight="1" thickBot="1" x14ac:dyDescent="0.25">
      <c r="A283" s="987" t="s">
        <v>846</v>
      </c>
      <c r="B283" s="224" t="s">
        <v>111</v>
      </c>
      <c r="C283" s="225" t="s">
        <v>347</v>
      </c>
      <c r="D283" s="579" t="s">
        <v>847</v>
      </c>
      <c r="E283" s="186">
        <f t="shared" si="80"/>
        <v>2475</v>
      </c>
      <c r="F283" s="216">
        <v>2213</v>
      </c>
      <c r="G283" s="216">
        <v>262</v>
      </c>
      <c r="H283" s="192"/>
      <c r="I283" s="218">
        <v>2475</v>
      </c>
      <c r="J283" s="313">
        <v>100</v>
      </c>
      <c r="K283" s="486">
        <v>100</v>
      </c>
      <c r="L283" s="191">
        <v>0</v>
      </c>
      <c r="M283" s="442">
        <f t="shared" si="79"/>
        <v>0</v>
      </c>
      <c r="N283" s="830"/>
      <c r="O283" s="220"/>
      <c r="P283" s="288"/>
      <c r="Q283" s="221"/>
      <c r="R283" s="222" t="s">
        <v>848</v>
      </c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21"/>
      <c r="AV283" s="121"/>
      <c r="AW283" s="121"/>
      <c r="AX283" s="121"/>
      <c r="AY283" s="121"/>
      <c r="AZ283" s="121"/>
      <c r="BA283" s="121"/>
      <c r="BB283" s="121"/>
      <c r="BC283" s="121"/>
      <c r="BD283" s="121"/>
      <c r="BE283" s="121"/>
      <c r="BF283" s="121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21"/>
      <c r="BS283" s="121"/>
      <c r="BT283" s="121"/>
      <c r="BU283" s="121"/>
      <c r="BV283" s="121"/>
      <c r="BW283" s="121"/>
      <c r="BX283" s="121"/>
      <c r="BY283" s="121"/>
      <c r="BZ283" s="121"/>
      <c r="CA283" s="121"/>
      <c r="CB283" s="121"/>
      <c r="CC283" s="121"/>
      <c r="CD283" s="121"/>
      <c r="CE283" s="121"/>
      <c r="CF283" s="121"/>
      <c r="CG283" s="121"/>
      <c r="CH283" s="121"/>
      <c r="CI283" s="121"/>
      <c r="CJ283" s="121"/>
      <c r="CK283" s="121"/>
      <c r="CL283" s="121"/>
      <c r="CM283" s="121"/>
      <c r="CN283" s="121"/>
      <c r="CO283" s="121"/>
      <c r="CP283" s="121"/>
      <c r="CQ283" s="121"/>
      <c r="CR283" s="121"/>
      <c r="CS283" s="121"/>
      <c r="CT283" s="121"/>
      <c r="CU283" s="121"/>
      <c r="CV283" s="121"/>
      <c r="CW283" s="121"/>
      <c r="CX283" s="121"/>
      <c r="CY283" s="121"/>
      <c r="CZ283" s="121"/>
      <c r="DA283" s="121"/>
      <c r="DB283" s="121"/>
      <c r="DC283" s="121"/>
      <c r="DD283" s="121"/>
      <c r="DE283" s="121"/>
      <c r="DF283" s="121"/>
      <c r="DG283" s="121"/>
      <c r="DH283" s="121"/>
      <c r="DI283" s="121"/>
      <c r="DJ283" s="121"/>
      <c r="DK283" s="121"/>
      <c r="DL283" s="121"/>
      <c r="DM283" s="121"/>
      <c r="DN283" s="121"/>
      <c r="DO283" s="121"/>
      <c r="DP283" s="121"/>
      <c r="DQ283" s="121"/>
      <c r="DR283" s="121"/>
      <c r="DS283" s="121"/>
      <c r="DT283" s="121"/>
      <c r="DU283" s="121"/>
      <c r="DV283" s="121"/>
      <c r="DW283" s="121"/>
      <c r="DX283" s="121"/>
      <c r="DY283" s="121"/>
      <c r="DZ283" s="121"/>
      <c r="EA283" s="121"/>
      <c r="EB283" s="121"/>
      <c r="EC283" s="121"/>
      <c r="ED283" s="121"/>
      <c r="EE283" s="121"/>
      <c r="EF283" s="121"/>
    </row>
    <row r="284" spans="1:136" s="197" customFormat="1" ht="16.5" customHeight="1" x14ac:dyDescent="0.2">
      <c r="A284" s="987" t="s">
        <v>849</v>
      </c>
      <c r="B284" s="224"/>
      <c r="C284" s="239" t="s">
        <v>347</v>
      </c>
      <c r="D284" s="1023" t="s">
        <v>850</v>
      </c>
      <c r="E284" s="186">
        <f t="shared" si="80"/>
        <v>7500</v>
      </c>
      <c r="F284" s="216">
        <v>7500</v>
      </c>
      <c r="G284" s="216"/>
      <c r="H284" s="192"/>
      <c r="I284" s="218">
        <v>2515</v>
      </c>
      <c r="J284" s="1057">
        <v>1306</v>
      </c>
      <c r="K284" s="597">
        <v>838</v>
      </c>
      <c r="L284" s="191">
        <v>837</v>
      </c>
      <c r="M284" s="442">
        <f t="shared" si="79"/>
        <v>99.880668257756568</v>
      </c>
      <c r="N284" s="830"/>
      <c r="O284" s="220"/>
      <c r="P284" s="288" t="s">
        <v>851</v>
      </c>
      <c r="Q284" s="221"/>
      <c r="R284" s="831" t="s">
        <v>243</v>
      </c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28"/>
      <c r="AH284" s="228"/>
      <c r="AI284" s="228"/>
      <c r="AJ284" s="228"/>
      <c r="AK284" s="228"/>
      <c r="AL284" s="228"/>
      <c r="AM284" s="228"/>
      <c r="AN284" s="228"/>
      <c r="AO284" s="228"/>
      <c r="AP284" s="228"/>
      <c r="AQ284" s="228"/>
      <c r="AR284" s="228"/>
      <c r="AS284" s="228"/>
      <c r="AT284" s="228"/>
      <c r="AU284" s="228"/>
      <c r="AV284" s="228"/>
      <c r="AW284" s="228"/>
      <c r="AX284" s="228"/>
      <c r="AY284" s="228"/>
      <c r="AZ284" s="228"/>
      <c r="BA284" s="228"/>
      <c r="BB284" s="228"/>
      <c r="BC284" s="228"/>
      <c r="BD284" s="228"/>
      <c r="BE284" s="228"/>
      <c r="BF284" s="228"/>
      <c r="BG284" s="228"/>
      <c r="BH284" s="228"/>
      <c r="BI284" s="228"/>
      <c r="BJ284" s="228"/>
      <c r="BK284" s="228"/>
      <c r="BL284" s="228"/>
      <c r="BM284" s="228"/>
      <c r="BN284" s="228"/>
      <c r="BO284" s="228"/>
      <c r="BP284" s="228"/>
      <c r="BQ284" s="228"/>
      <c r="BR284" s="228"/>
      <c r="BS284" s="228"/>
      <c r="BT284" s="228"/>
      <c r="BU284" s="228"/>
      <c r="BV284" s="228"/>
      <c r="BW284" s="228"/>
      <c r="BX284" s="228"/>
      <c r="BY284" s="228"/>
      <c r="BZ284" s="228"/>
      <c r="CA284" s="228"/>
      <c r="CB284" s="228"/>
      <c r="CC284" s="228"/>
      <c r="CD284" s="228"/>
      <c r="CE284" s="228"/>
      <c r="CF284" s="228"/>
      <c r="CG284" s="228"/>
      <c r="CH284" s="228"/>
      <c r="CI284" s="228"/>
      <c r="CJ284" s="228"/>
      <c r="CK284" s="228"/>
      <c r="CL284" s="228"/>
      <c r="CM284" s="228"/>
      <c r="CN284" s="228"/>
      <c r="CO284" s="228"/>
      <c r="CP284" s="228"/>
      <c r="CQ284" s="228"/>
      <c r="CR284" s="228"/>
      <c r="CS284" s="228"/>
      <c r="CT284" s="228"/>
      <c r="CU284" s="228"/>
      <c r="CV284" s="228"/>
      <c r="CW284" s="228"/>
      <c r="CX284" s="228"/>
      <c r="CY284" s="228"/>
      <c r="CZ284" s="228"/>
      <c r="DA284" s="228"/>
      <c r="DB284" s="228"/>
      <c r="DC284" s="228"/>
      <c r="DD284" s="228"/>
      <c r="DE284" s="228"/>
      <c r="DF284" s="228"/>
      <c r="DG284" s="228"/>
      <c r="DH284" s="228"/>
      <c r="DI284" s="228"/>
      <c r="DJ284" s="228"/>
      <c r="DK284" s="228"/>
      <c r="DL284" s="228"/>
      <c r="DM284" s="228"/>
      <c r="DN284" s="228"/>
      <c r="DO284" s="228"/>
      <c r="DP284" s="228"/>
      <c r="DQ284" s="228"/>
      <c r="DR284" s="228"/>
      <c r="DS284" s="228"/>
      <c r="DT284" s="228"/>
      <c r="DU284" s="228"/>
      <c r="DV284" s="228"/>
      <c r="DW284" s="228"/>
      <c r="DX284" s="228"/>
      <c r="DY284" s="228"/>
      <c r="DZ284" s="228"/>
      <c r="EA284" s="228"/>
      <c r="EB284" s="228"/>
      <c r="EC284" s="228"/>
      <c r="ED284" s="228"/>
      <c r="EE284" s="228"/>
      <c r="EF284" s="228"/>
    </row>
    <row r="285" spans="1:136" s="197" customFormat="1" ht="28.5" customHeight="1" x14ac:dyDescent="0.2">
      <c r="A285" s="987" t="s">
        <v>852</v>
      </c>
      <c r="B285" s="224" t="s">
        <v>135</v>
      </c>
      <c r="C285" s="225" t="s">
        <v>256</v>
      </c>
      <c r="D285" s="756" t="s">
        <v>853</v>
      </c>
      <c r="E285" s="186">
        <f t="shared" si="80"/>
        <v>31095</v>
      </c>
      <c r="F285" s="216">
        <v>27230</v>
      </c>
      <c r="G285" s="216">
        <v>2873</v>
      </c>
      <c r="H285" s="192">
        <v>992</v>
      </c>
      <c r="I285" s="218">
        <v>31095</v>
      </c>
      <c r="J285" s="1057">
        <v>27113</v>
      </c>
      <c r="K285" s="597">
        <v>26741</v>
      </c>
      <c r="L285" s="191">
        <v>26739</v>
      </c>
      <c r="M285" s="442">
        <f t="shared" si="79"/>
        <v>99.992520848135825</v>
      </c>
      <c r="N285" s="663"/>
      <c r="O285" s="220"/>
      <c r="P285" s="220" t="s">
        <v>854</v>
      </c>
      <c r="Q285" s="221" t="s">
        <v>198</v>
      </c>
      <c r="R285" s="243" t="s">
        <v>460</v>
      </c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  <c r="AJ285" s="244"/>
      <c r="AK285" s="244"/>
      <c r="AL285" s="244"/>
      <c r="AM285" s="244"/>
      <c r="AN285" s="244"/>
      <c r="AO285" s="244"/>
      <c r="AP285" s="244"/>
      <c r="AQ285" s="244"/>
      <c r="AR285" s="244"/>
      <c r="AS285" s="244"/>
      <c r="AT285" s="244"/>
      <c r="AU285" s="244"/>
      <c r="AV285" s="244"/>
      <c r="AW285" s="244"/>
      <c r="AX285" s="244"/>
      <c r="AY285" s="244"/>
      <c r="AZ285" s="244"/>
      <c r="BA285" s="244"/>
      <c r="BB285" s="244"/>
      <c r="BC285" s="244"/>
      <c r="BD285" s="244"/>
      <c r="BE285" s="244"/>
      <c r="BF285" s="244"/>
      <c r="BG285" s="244"/>
      <c r="BH285" s="244"/>
      <c r="BI285" s="244"/>
      <c r="BJ285" s="244"/>
      <c r="BK285" s="244"/>
      <c r="BL285" s="244"/>
      <c r="BM285" s="244"/>
      <c r="BN285" s="244"/>
      <c r="BO285" s="244"/>
      <c r="BP285" s="244"/>
      <c r="BQ285" s="244"/>
      <c r="BR285" s="244"/>
      <c r="BS285" s="244"/>
      <c r="BT285" s="244"/>
      <c r="BU285" s="244"/>
      <c r="BV285" s="244"/>
      <c r="BW285" s="244"/>
      <c r="BX285" s="244"/>
      <c r="BY285" s="244"/>
      <c r="BZ285" s="244"/>
      <c r="CA285" s="244"/>
      <c r="CB285" s="244"/>
      <c r="CC285" s="244"/>
      <c r="CD285" s="244"/>
      <c r="CE285" s="244"/>
      <c r="CF285" s="244"/>
      <c r="CG285" s="244"/>
      <c r="CH285" s="244"/>
      <c r="CI285" s="244"/>
      <c r="CJ285" s="244"/>
      <c r="CK285" s="244"/>
      <c r="CL285" s="244"/>
      <c r="CM285" s="244"/>
      <c r="CN285" s="244"/>
      <c r="CO285" s="244"/>
      <c r="CP285" s="244"/>
      <c r="CQ285" s="244"/>
      <c r="CR285" s="244"/>
      <c r="CS285" s="244"/>
      <c r="CT285" s="244"/>
      <c r="CU285" s="244"/>
      <c r="CV285" s="244"/>
      <c r="CW285" s="244"/>
      <c r="CX285" s="244"/>
      <c r="CY285" s="244"/>
      <c r="CZ285" s="244"/>
      <c r="DA285" s="244"/>
      <c r="DB285" s="244"/>
      <c r="DC285" s="244"/>
      <c r="DD285" s="244"/>
      <c r="DE285" s="244"/>
      <c r="DF285" s="244"/>
      <c r="DG285" s="244"/>
      <c r="DH285" s="244"/>
      <c r="DI285" s="244"/>
      <c r="DJ285" s="244"/>
      <c r="DK285" s="244"/>
      <c r="DL285" s="244"/>
      <c r="DM285" s="244"/>
      <c r="DN285" s="244"/>
      <c r="DO285" s="244"/>
      <c r="DP285" s="244"/>
      <c r="DQ285" s="244"/>
      <c r="DR285" s="244"/>
      <c r="DS285" s="244"/>
      <c r="DT285" s="244"/>
      <c r="DU285" s="244"/>
      <c r="DV285" s="244"/>
      <c r="DW285" s="244"/>
      <c r="DX285" s="244"/>
      <c r="DY285" s="244"/>
      <c r="DZ285" s="244"/>
      <c r="EA285" s="244"/>
      <c r="EB285" s="244"/>
      <c r="EC285" s="244"/>
      <c r="ED285" s="244"/>
      <c r="EE285" s="244"/>
      <c r="EF285" s="244"/>
    </row>
    <row r="286" spans="1:136" s="637" customFormat="1" ht="16.5" customHeight="1" thickBot="1" x14ac:dyDescent="0.25">
      <c r="A286" s="626">
        <v>6042</v>
      </c>
      <c r="B286" s="627" t="s">
        <v>92</v>
      </c>
      <c r="C286" s="628" t="s">
        <v>347</v>
      </c>
      <c r="D286" s="629" t="s">
        <v>833</v>
      </c>
      <c r="E286" s="630">
        <f t="shared" si="80"/>
        <v>199</v>
      </c>
      <c r="F286" s="631"/>
      <c r="G286" s="631">
        <v>199</v>
      </c>
      <c r="H286" s="321"/>
      <c r="I286" s="320">
        <v>199</v>
      </c>
      <c r="J286" s="716">
        <v>102</v>
      </c>
      <c r="K286" s="632">
        <v>102</v>
      </c>
      <c r="L286" s="633">
        <v>73</v>
      </c>
      <c r="M286" s="794">
        <f t="shared" si="79"/>
        <v>71.568627450980387</v>
      </c>
      <c r="N286" s="818"/>
      <c r="O286" s="634" t="s">
        <v>109</v>
      </c>
      <c r="P286" s="635"/>
      <c r="Q286" s="636"/>
      <c r="R286" s="527" t="s">
        <v>855</v>
      </c>
      <c r="S286" s="327"/>
      <c r="T286" s="327"/>
      <c r="U286" s="327"/>
      <c r="V286" s="327"/>
      <c r="W286" s="327"/>
      <c r="X286" s="327"/>
      <c r="Y286" s="327"/>
      <c r="Z286" s="327"/>
      <c r="AA286" s="327"/>
      <c r="AB286" s="327"/>
      <c r="AC286" s="327"/>
      <c r="AD286" s="327"/>
      <c r="AE286" s="327"/>
      <c r="AF286" s="327"/>
      <c r="AG286" s="327"/>
      <c r="AH286" s="327"/>
      <c r="AI286" s="327"/>
      <c r="AJ286" s="327"/>
      <c r="AK286" s="327"/>
      <c r="AL286" s="327"/>
      <c r="AM286" s="327"/>
      <c r="AN286" s="327"/>
      <c r="AO286" s="327"/>
      <c r="AP286" s="327"/>
      <c r="AQ286" s="327"/>
      <c r="AR286" s="327"/>
      <c r="AS286" s="327"/>
      <c r="AT286" s="327"/>
      <c r="AU286" s="327"/>
      <c r="AV286" s="327"/>
      <c r="AW286" s="327"/>
      <c r="AX286" s="327"/>
      <c r="AY286" s="327"/>
      <c r="AZ286" s="327"/>
      <c r="BA286" s="327"/>
      <c r="BB286" s="327"/>
      <c r="BC286" s="327"/>
      <c r="BD286" s="327"/>
      <c r="BE286" s="327"/>
      <c r="BF286" s="327"/>
      <c r="BG286" s="327"/>
      <c r="BH286" s="327"/>
      <c r="BI286" s="327"/>
      <c r="BJ286" s="327"/>
      <c r="BK286" s="327"/>
      <c r="BL286" s="327"/>
      <c r="BM286" s="327"/>
      <c r="BN286" s="327"/>
      <c r="BO286" s="327"/>
      <c r="BP286" s="327"/>
      <c r="BQ286" s="327"/>
      <c r="BR286" s="327"/>
      <c r="BS286" s="327"/>
      <c r="BT286" s="327"/>
      <c r="BU286" s="327"/>
      <c r="BV286" s="327"/>
      <c r="BW286" s="327"/>
      <c r="BX286" s="327"/>
      <c r="BY286" s="327"/>
      <c r="BZ286" s="327"/>
      <c r="CA286" s="327"/>
      <c r="CB286" s="327"/>
      <c r="CC286" s="327"/>
      <c r="CD286" s="327"/>
      <c r="CE286" s="327"/>
      <c r="CF286" s="327"/>
      <c r="CG286" s="327"/>
      <c r="CH286" s="327"/>
      <c r="CI286" s="327"/>
      <c r="CJ286" s="327"/>
      <c r="CK286" s="327"/>
      <c r="CL286" s="327"/>
      <c r="CM286" s="327"/>
      <c r="CN286" s="327"/>
      <c r="CO286" s="327"/>
      <c r="CP286" s="327"/>
      <c r="CQ286" s="327"/>
      <c r="CR286" s="327"/>
      <c r="CS286" s="327"/>
      <c r="CT286" s="327"/>
      <c r="CU286" s="327"/>
      <c r="CV286" s="327"/>
      <c r="CW286" s="327"/>
      <c r="CX286" s="327"/>
      <c r="CY286" s="327"/>
      <c r="CZ286" s="327"/>
      <c r="DA286" s="327"/>
      <c r="DB286" s="327"/>
      <c r="DC286" s="327"/>
      <c r="DD286" s="327"/>
      <c r="DE286" s="327"/>
      <c r="DF286" s="327"/>
      <c r="DG286" s="327"/>
      <c r="DH286" s="327"/>
      <c r="DI286" s="327"/>
      <c r="DJ286" s="327"/>
      <c r="DK286" s="327"/>
      <c r="DL286" s="327"/>
      <c r="DM286" s="327"/>
      <c r="DN286" s="327"/>
      <c r="DO286" s="327"/>
      <c r="DP286" s="327"/>
      <c r="DQ286" s="327"/>
      <c r="DR286" s="327"/>
      <c r="DS286" s="327"/>
      <c r="DT286" s="327"/>
      <c r="DU286" s="327"/>
      <c r="DV286" s="327"/>
      <c r="DW286" s="327"/>
      <c r="DX286" s="327"/>
      <c r="DY286" s="327"/>
      <c r="DZ286" s="327"/>
      <c r="EA286" s="327"/>
      <c r="EB286" s="327"/>
      <c r="EC286" s="327"/>
      <c r="ED286" s="327"/>
      <c r="EE286" s="327"/>
      <c r="EF286" s="327"/>
    </row>
    <row r="287" spans="1:136" s="497" customFormat="1" ht="19.5" customHeight="1" thickBot="1" x14ac:dyDescent="0.25">
      <c r="A287" s="1159" t="s">
        <v>856</v>
      </c>
      <c r="B287" s="1160"/>
      <c r="C287" s="1160"/>
      <c r="D287" s="1161"/>
      <c r="E287" s="638">
        <f t="shared" ref="E287:L287" si="81">SUM(E288+E292)</f>
        <v>436565</v>
      </c>
      <c r="F287" s="639">
        <f t="shared" si="81"/>
        <v>415191</v>
      </c>
      <c r="G287" s="639">
        <f t="shared" si="81"/>
        <v>14868</v>
      </c>
      <c r="H287" s="640">
        <f t="shared" si="81"/>
        <v>6506</v>
      </c>
      <c r="I287" s="1089">
        <f t="shared" si="81"/>
        <v>53637</v>
      </c>
      <c r="J287" s="1081">
        <f t="shared" si="81"/>
        <v>15399</v>
      </c>
      <c r="K287" s="641">
        <f t="shared" si="81"/>
        <v>2472</v>
      </c>
      <c r="L287" s="639">
        <f t="shared" si="81"/>
        <v>1814</v>
      </c>
      <c r="M287" s="642">
        <f>(L287/K287)*100</f>
        <v>73.381877022653725</v>
      </c>
      <c r="N287" s="819"/>
      <c r="O287" s="643"/>
      <c r="P287" s="643"/>
      <c r="Q287" s="644"/>
      <c r="R287" s="645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21"/>
      <c r="AV287" s="121"/>
      <c r="AW287" s="121"/>
      <c r="AX287" s="121"/>
      <c r="AY287" s="121"/>
      <c r="AZ287" s="121"/>
      <c r="BA287" s="121"/>
      <c r="BB287" s="121"/>
      <c r="BC287" s="121"/>
      <c r="BD287" s="121"/>
      <c r="BE287" s="121"/>
      <c r="BF287" s="121"/>
      <c r="BG287" s="121"/>
      <c r="BH287" s="121"/>
      <c r="BI287" s="121"/>
      <c r="BJ287" s="121"/>
      <c r="BK287" s="121"/>
      <c r="BL287" s="121"/>
      <c r="BM287" s="121"/>
      <c r="BN287" s="496"/>
      <c r="BO287" s="496"/>
      <c r="BP287" s="496"/>
      <c r="BQ287" s="496"/>
      <c r="BR287" s="496"/>
      <c r="BS287" s="496"/>
      <c r="BT287" s="496"/>
      <c r="BU287" s="496"/>
      <c r="BV287" s="496"/>
      <c r="BW287" s="496"/>
      <c r="BX287" s="496"/>
      <c r="BY287" s="496"/>
      <c r="BZ287" s="496"/>
      <c r="CA287" s="496"/>
      <c r="CB287" s="496"/>
      <c r="CC287" s="496"/>
      <c r="CD287" s="496"/>
      <c r="CE287" s="496"/>
      <c r="CF287" s="496"/>
      <c r="CG287" s="496"/>
      <c r="CH287" s="496"/>
      <c r="CI287" s="496"/>
      <c r="CJ287" s="496"/>
      <c r="CK287" s="496"/>
      <c r="CL287" s="496"/>
      <c r="CM287" s="496"/>
      <c r="CN287" s="496"/>
      <c r="CO287" s="496"/>
      <c r="CP287" s="496"/>
      <c r="CQ287" s="496"/>
      <c r="CR287" s="496"/>
      <c r="CS287" s="496"/>
      <c r="CT287" s="496"/>
      <c r="CU287" s="496"/>
      <c r="CV287" s="496"/>
      <c r="CW287" s="496"/>
      <c r="CX287" s="496"/>
      <c r="CY287" s="496"/>
      <c r="CZ287" s="496"/>
      <c r="DA287" s="496"/>
      <c r="DB287" s="496"/>
      <c r="DC287" s="496"/>
      <c r="DD287" s="496"/>
      <c r="DE287" s="496"/>
      <c r="DF287" s="496"/>
      <c r="DG287" s="496"/>
      <c r="DH287" s="496"/>
      <c r="DI287" s="496"/>
      <c r="DJ287" s="496"/>
      <c r="DK287" s="496"/>
      <c r="DL287" s="496"/>
      <c r="DM287" s="496"/>
    </row>
    <row r="288" spans="1:136" s="300" customFormat="1" ht="17.100000000000001" customHeight="1" thickBot="1" x14ac:dyDescent="0.25">
      <c r="A288" s="1154" t="s">
        <v>42</v>
      </c>
      <c r="B288" s="1155"/>
      <c r="C288" s="1155"/>
      <c r="D288" s="1156"/>
      <c r="E288" s="571">
        <f t="shared" ref="E288:L288" si="82">SUM(E289:E290)</f>
        <v>21173</v>
      </c>
      <c r="F288" s="572">
        <f t="shared" si="82"/>
        <v>19102</v>
      </c>
      <c r="G288" s="572">
        <f t="shared" si="82"/>
        <v>2071</v>
      </c>
      <c r="H288" s="573">
        <f t="shared" si="82"/>
        <v>0</v>
      </c>
      <c r="I288" s="574">
        <f t="shared" si="82"/>
        <v>19225</v>
      </c>
      <c r="J288" s="622">
        <f t="shared" si="82"/>
        <v>4145</v>
      </c>
      <c r="K288" s="572">
        <f t="shared" si="82"/>
        <v>324</v>
      </c>
      <c r="L288" s="575">
        <f t="shared" si="82"/>
        <v>23</v>
      </c>
      <c r="M288" s="306">
        <f>(L288/K288)*100</f>
        <v>7.098765432098765</v>
      </c>
      <c r="N288" s="812"/>
      <c r="O288" s="576"/>
      <c r="P288" s="576"/>
      <c r="Q288" s="577"/>
      <c r="R288" s="60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21"/>
      <c r="AV288" s="121"/>
      <c r="AW288" s="121"/>
      <c r="AX288" s="121"/>
      <c r="AY288" s="121"/>
      <c r="AZ288" s="121"/>
      <c r="BA288" s="121"/>
      <c r="BB288" s="121"/>
      <c r="BC288" s="121"/>
      <c r="BD288" s="121"/>
      <c r="BE288" s="121"/>
      <c r="BF288" s="121"/>
      <c r="BG288" s="121"/>
      <c r="BH288" s="121"/>
      <c r="BI288" s="121"/>
      <c r="BJ288" s="121"/>
      <c r="BK288" s="121"/>
      <c r="BL288" s="121"/>
      <c r="BM288" s="121"/>
      <c r="BN288" s="122"/>
      <c r="BO288" s="122"/>
      <c r="BP288" s="122"/>
      <c r="BQ288" s="122"/>
      <c r="BR288" s="122"/>
      <c r="BS288" s="122"/>
      <c r="BT288" s="122"/>
      <c r="BU288" s="122"/>
      <c r="BV288" s="122"/>
      <c r="BW288" s="122"/>
      <c r="BX288" s="122"/>
      <c r="BY288" s="122"/>
      <c r="BZ288" s="122"/>
      <c r="CA288" s="122"/>
      <c r="CB288" s="122"/>
      <c r="CC288" s="122"/>
      <c r="CD288" s="122"/>
      <c r="CE288" s="122"/>
      <c r="CF288" s="122"/>
      <c r="CG288" s="122"/>
      <c r="CH288" s="122"/>
      <c r="CI288" s="122"/>
      <c r="CJ288" s="122"/>
      <c r="CK288" s="122"/>
      <c r="CL288" s="122"/>
      <c r="CM288" s="122"/>
      <c r="CN288" s="122"/>
      <c r="CO288" s="122"/>
      <c r="CP288" s="122"/>
      <c r="CQ288" s="122"/>
      <c r="CR288" s="122"/>
      <c r="CS288" s="122"/>
      <c r="CT288" s="122"/>
      <c r="CU288" s="122"/>
      <c r="CV288" s="122"/>
      <c r="CW288" s="122"/>
      <c r="CX288" s="122"/>
      <c r="CY288" s="122"/>
      <c r="CZ288" s="122"/>
      <c r="DA288" s="122"/>
      <c r="DB288" s="122"/>
      <c r="DC288" s="122"/>
      <c r="DD288" s="122"/>
      <c r="DE288" s="122"/>
      <c r="DF288" s="181"/>
      <c r="DG288" s="181"/>
      <c r="DH288" s="181"/>
      <c r="DI288" s="181"/>
      <c r="DJ288" s="181"/>
      <c r="DK288" s="181"/>
      <c r="DL288" s="181"/>
      <c r="DM288" s="181"/>
    </row>
    <row r="289" spans="1:136" s="211" customFormat="1" ht="17.25" customHeight="1" x14ac:dyDescent="0.2">
      <c r="A289" s="287">
        <v>8054</v>
      </c>
      <c r="B289" s="201" t="s">
        <v>186</v>
      </c>
      <c r="C289" s="239" t="s">
        <v>347</v>
      </c>
      <c r="D289" s="1024" t="s">
        <v>857</v>
      </c>
      <c r="E289" s="186">
        <f>SUM(F289:H289)</f>
        <v>4495</v>
      </c>
      <c r="F289" s="597">
        <v>4381</v>
      </c>
      <c r="G289" s="597">
        <v>114</v>
      </c>
      <c r="H289" s="661"/>
      <c r="I289" s="662">
        <v>2547</v>
      </c>
      <c r="J289" s="313">
        <v>2145</v>
      </c>
      <c r="K289" s="486">
        <v>245</v>
      </c>
      <c r="L289" s="209">
        <v>0</v>
      </c>
      <c r="M289" s="442">
        <f t="shared" ref="M289:M309" si="83">(L289/K289)*100</f>
        <v>0</v>
      </c>
      <c r="N289" s="660"/>
      <c r="O289" s="194" t="s">
        <v>103</v>
      </c>
      <c r="P289" s="296" t="s">
        <v>858</v>
      </c>
      <c r="Q289" s="195"/>
      <c r="R289" s="196" t="s">
        <v>859</v>
      </c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21"/>
      <c r="AV289" s="121"/>
      <c r="AW289" s="121"/>
      <c r="AX289" s="121"/>
      <c r="AY289" s="121"/>
      <c r="AZ289" s="121"/>
      <c r="BA289" s="121"/>
      <c r="BB289" s="121"/>
      <c r="BC289" s="121"/>
      <c r="BD289" s="121"/>
      <c r="BE289" s="121"/>
      <c r="BF289" s="121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21"/>
      <c r="BS289" s="121"/>
      <c r="BT289" s="121"/>
      <c r="BU289" s="121"/>
      <c r="BV289" s="121"/>
      <c r="BW289" s="121"/>
      <c r="BX289" s="121"/>
      <c r="BY289" s="121"/>
      <c r="BZ289" s="121"/>
      <c r="CA289" s="121"/>
      <c r="CB289" s="121"/>
      <c r="CC289" s="121"/>
      <c r="CD289" s="121"/>
      <c r="CE289" s="121"/>
      <c r="CF289" s="121"/>
      <c r="CG289" s="121"/>
      <c r="CH289" s="121"/>
      <c r="CI289" s="121"/>
      <c r="CJ289" s="121"/>
      <c r="CK289" s="121"/>
      <c r="CL289" s="121"/>
      <c r="CM289" s="121"/>
      <c r="CN289" s="121"/>
      <c r="CO289" s="121"/>
      <c r="CP289" s="121"/>
      <c r="CQ289" s="121"/>
      <c r="CR289" s="121"/>
      <c r="CS289" s="121"/>
      <c r="CT289" s="121"/>
      <c r="CU289" s="121"/>
      <c r="CV289" s="121"/>
      <c r="CW289" s="121"/>
      <c r="CX289" s="121"/>
      <c r="CY289" s="121"/>
      <c r="CZ289" s="121"/>
      <c r="DA289" s="121"/>
      <c r="DB289" s="121"/>
      <c r="DC289" s="121"/>
      <c r="DD289" s="121"/>
      <c r="DE289" s="121"/>
      <c r="DF289" s="121"/>
      <c r="DG289" s="121"/>
      <c r="DH289" s="121"/>
      <c r="DI289" s="121"/>
      <c r="DJ289" s="121"/>
      <c r="DK289" s="121"/>
      <c r="DL289" s="121"/>
      <c r="DM289" s="121"/>
      <c r="DN289" s="121"/>
      <c r="DO289" s="121"/>
      <c r="DP289" s="121"/>
      <c r="DQ289" s="121"/>
      <c r="DR289" s="121"/>
      <c r="DS289" s="121"/>
      <c r="DT289" s="121"/>
      <c r="DU289" s="121"/>
      <c r="DV289" s="121"/>
      <c r="DW289" s="121"/>
      <c r="DX289" s="121"/>
      <c r="DY289" s="121"/>
      <c r="DZ289" s="121"/>
      <c r="EA289" s="121"/>
      <c r="EB289" s="121"/>
      <c r="EC289" s="121"/>
      <c r="ED289" s="121"/>
      <c r="EE289" s="121"/>
      <c r="EF289" s="121"/>
    </row>
    <row r="290" spans="1:136" s="637" customFormat="1" ht="28.5" customHeight="1" thickBot="1" x14ac:dyDescent="0.25">
      <c r="A290" s="626">
        <v>8160</v>
      </c>
      <c r="B290" s="627" t="s">
        <v>92</v>
      </c>
      <c r="C290" s="758" t="s">
        <v>705</v>
      </c>
      <c r="D290" s="1025" t="s">
        <v>860</v>
      </c>
      <c r="E290" s="630">
        <f t="shared" ref="E290" si="84">SUM(F290:H290)</f>
        <v>16678</v>
      </c>
      <c r="F290" s="632">
        <v>14721</v>
      </c>
      <c r="G290" s="632">
        <v>1957</v>
      </c>
      <c r="H290" s="1026">
        <v>0</v>
      </c>
      <c r="I290" s="991">
        <v>16678</v>
      </c>
      <c r="J290" s="715">
        <v>2000</v>
      </c>
      <c r="K290" s="767">
        <v>79</v>
      </c>
      <c r="L290" s="633">
        <v>23</v>
      </c>
      <c r="M290" s="794">
        <f t="shared" si="83"/>
        <v>29.11392405063291</v>
      </c>
      <c r="N290" s="818"/>
      <c r="O290" s="634" t="s">
        <v>205</v>
      </c>
      <c r="P290" s="634" t="s">
        <v>104</v>
      </c>
      <c r="Q290" s="636" t="s">
        <v>105</v>
      </c>
      <c r="R290" s="1022" t="s">
        <v>859</v>
      </c>
      <c r="S290" s="327"/>
      <c r="T290" s="327"/>
      <c r="U290" s="327"/>
      <c r="V290" s="327"/>
      <c r="W290" s="327"/>
      <c r="X290" s="327"/>
      <c r="Y290" s="327"/>
      <c r="Z290" s="327"/>
      <c r="AA290" s="327"/>
      <c r="AB290" s="327"/>
      <c r="AC290" s="327"/>
      <c r="AD290" s="327"/>
      <c r="AE290" s="327"/>
      <c r="AF290" s="327"/>
      <c r="AG290" s="327"/>
      <c r="AH290" s="327"/>
      <c r="AI290" s="327"/>
      <c r="AJ290" s="327"/>
      <c r="AK290" s="327"/>
      <c r="AL290" s="327"/>
      <c r="AM290" s="327"/>
      <c r="AN290" s="327"/>
      <c r="AO290" s="327"/>
      <c r="AP290" s="327"/>
      <c r="AQ290" s="327"/>
      <c r="AR290" s="327"/>
      <c r="AS290" s="327"/>
      <c r="AT290" s="327"/>
      <c r="AU290" s="327"/>
      <c r="AV290" s="327"/>
      <c r="AW290" s="327"/>
      <c r="AX290" s="327"/>
      <c r="AY290" s="327"/>
      <c r="AZ290" s="327"/>
      <c r="BA290" s="327"/>
      <c r="BB290" s="327"/>
      <c r="BC290" s="327"/>
      <c r="BD290" s="327"/>
      <c r="BE290" s="327"/>
      <c r="BF290" s="327"/>
      <c r="BG290" s="327"/>
      <c r="BH290" s="327"/>
      <c r="BI290" s="327"/>
      <c r="BJ290" s="327"/>
      <c r="BK290" s="327"/>
      <c r="BL290" s="327"/>
      <c r="BM290" s="327"/>
      <c r="BN290" s="327"/>
      <c r="BO290" s="327"/>
      <c r="BP290" s="327"/>
      <c r="BQ290" s="327"/>
      <c r="BR290" s="327"/>
      <c r="BS290" s="327"/>
      <c r="BT290" s="327"/>
      <c r="BU290" s="327"/>
      <c r="BV290" s="327"/>
      <c r="BW290" s="327"/>
      <c r="BX290" s="327"/>
      <c r="BY290" s="327"/>
      <c r="BZ290" s="327"/>
      <c r="CA290" s="327"/>
      <c r="CB290" s="327"/>
      <c r="CC290" s="327"/>
      <c r="CD290" s="327"/>
      <c r="CE290" s="327"/>
      <c r="CF290" s="327"/>
      <c r="CG290" s="327"/>
      <c r="CH290" s="327"/>
      <c r="CI290" s="327"/>
      <c r="CJ290" s="327"/>
      <c r="CK290" s="327"/>
      <c r="CL290" s="327"/>
      <c r="CM290" s="327"/>
      <c r="CN290" s="327"/>
      <c r="CO290" s="327"/>
      <c r="CP290" s="327"/>
      <c r="CQ290" s="327"/>
      <c r="CR290" s="327"/>
      <c r="CS290" s="327"/>
      <c r="CT290" s="327"/>
      <c r="CU290" s="327"/>
      <c r="CV290" s="327"/>
      <c r="CW290" s="327"/>
      <c r="CX290" s="327"/>
      <c r="CY290" s="327"/>
      <c r="CZ290" s="327"/>
      <c r="DA290" s="327"/>
      <c r="DB290" s="327"/>
      <c r="DC290" s="327"/>
      <c r="DD290" s="327"/>
      <c r="DE290" s="327"/>
      <c r="DF290" s="327"/>
      <c r="DG290" s="327"/>
      <c r="DH290" s="327"/>
      <c r="DI290" s="327"/>
      <c r="DJ290" s="327"/>
      <c r="DK290" s="327"/>
      <c r="DL290" s="327"/>
      <c r="DM290" s="327"/>
      <c r="DN290" s="327"/>
      <c r="DO290" s="327"/>
      <c r="DP290" s="327"/>
      <c r="DQ290" s="327"/>
      <c r="DR290" s="327"/>
      <c r="DS290" s="327"/>
      <c r="DT290" s="327"/>
      <c r="DU290" s="327"/>
      <c r="DV290" s="327"/>
      <c r="DW290" s="327"/>
      <c r="DX290" s="327"/>
      <c r="DY290" s="327"/>
      <c r="DZ290" s="327"/>
      <c r="EA290" s="327"/>
      <c r="EB290" s="327"/>
      <c r="EC290" s="327"/>
      <c r="ED290" s="327"/>
      <c r="EE290" s="327"/>
      <c r="EF290" s="327"/>
    </row>
    <row r="291" spans="1:136" s="181" customFormat="1" ht="17.100000000000001" customHeight="1" x14ac:dyDescent="0.2">
      <c r="A291" s="1157" t="s">
        <v>43</v>
      </c>
      <c r="B291" s="1158"/>
      <c r="C291" s="1158"/>
      <c r="D291" s="1162"/>
      <c r="E291" s="380"/>
      <c r="F291" s="381"/>
      <c r="G291" s="381"/>
      <c r="H291" s="382"/>
      <c r="I291" s="383"/>
      <c r="J291" s="1064"/>
      <c r="K291" s="384"/>
      <c r="L291" s="385"/>
      <c r="M291" s="386"/>
      <c r="N291" s="820"/>
      <c r="O291" s="387"/>
      <c r="P291" s="646"/>
      <c r="Q291" s="388"/>
      <c r="R291" s="647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21"/>
      <c r="AV291" s="121"/>
      <c r="AW291" s="121"/>
      <c r="AX291" s="121"/>
      <c r="AY291" s="121"/>
      <c r="AZ291" s="121"/>
      <c r="BA291" s="121"/>
      <c r="BB291" s="121"/>
      <c r="BC291" s="121"/>
      <c r="BD291" s="121"/>
      <c r="BE291" s="121"/>
      <c r="BF291" s="121"/>
      <c r="BG291" s="121"/>
      <c r="BH291" s="121"/>
      <c r="BI291" s="121"/>
      <c r="BJ291" s="121"/>
      <c r="BK291" s="121"/>
      <c r="BL291" s="121"/>
      <c r="BM291" s="121"/>
      <c r="BN291" s="122"/>
      <c r="BO291" s="122"/>
      <c r="BP291" s="122"/>
      <c r="BQ291" s="122"/>
      <c r="BR291" s="122"/>
      <c r="BS291" s="122"/>
      <c r="BT291" s="122"/>
      <c r="BU291" s="122"/>
      <c r="BV291" s="122"/>
      <c r="BW291" s="122"/>
      <c r="BX291" s="122"/>
      <c r="BY291" s="122"/>
      <c r="BZ291" s="122"/>
      <c r="CA291" s="122"/>
      <c r="CB291" s="122"/>
      <c r="CC291" s="122"/>
      <c r="CD291" s="122"/>
      <c r="CE291" s="122"/>
      <c r="CF291" s="122"/>
      <c r="CG291" s="122"/>
      <c r="CH291" s="122"/>
      <c r="CI291" s="122"/>
      <c r="CJ291" s="122"/>
      <c r="CK291" s="122"/>
      <c r="CL291" s="122"/>
      <c r="CM291" s="122"/>
      <c r="CN291" s="122"/>
      <c r="CO291" s="122"/>
      <c r="CP291" s="122"/>
      <c r="CQ291" s="122"/>
      <c r="CR291" s="122"/>
      <c r="CS291" s="122"/>
      <c r="CT291" s="122"/>
      <c r="CU291" s="122"/>
      <c r="CV291" s="122"/>
      <c r="CW291" s="122"/>
      <c r="CX291" s="122"/>
      <c r="CY291" s="122"/>
      <c r="CZ291" s="122"/>
      <c r="DA291" s="122"/>
      <c r="DB291" s="122"/>
      <c r="DC291" s="122"/>
      <c r="DD291" s="122"/>
      <c r="DE291" s="122"/>
    </row>
    <row r="292" spans="1:136" s="181" customFormat="1" ht="17.100000000000001" customHeight="1" thickBot="1" x14ac:dyDescent="0.25">
      <c r="A292" s="390" t="s">
        <v>44</v>
      </c>
      <c r="B292" s="648"/>
      <c r="C292" s="649"/>
      <c r="D292" s="650"/>
      <c r="E292" s="571">
        <f t="shared" ref="E292:L292" si="85">SUM(E293:E299)</f>
        <v>415392</v>
      </c>
      <c r="F292" s="572">
        <f t="shared" si="85"/>
        <v>396089</v>
      </c>
      <c r="G292" s="572">
        <f t="shared" si="85"/>
        <v>12797</v>
      </c>
      <c r="H292" s="573">
        <f t="shared" si="85"/>
        <v>6506</v>
      </c>
      <c r="I292" s="574">
        <f t="shared" si="85"/>
        <v>34412</v>
      </c>
      <c r="J292" s="622">
        <f t="shared" si="85"/>
        <v>11254</v>
      </c>
      <c r="K292" s="572">
        <f t="shared" si="85"/>
        <v>2148</v>
      </c>
      <c r="L292" s="575">
        <f t="shared" si="85"/>
        <v>1791</v>
      </c>
      <c r="M292" s="306">
        <f t="shared" si="83"/>
        <v>83.379888268156421</v>
      </c>
      <c r="N292" s="571"/>
      <c r="O292" s="572"/>
      <c r="P292" s="576"/>
      <c r="Q292" s="577"/>
      <c r="R292" s="65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21"/>
      <c r="AV292" s="121"/>
      <c r="AW292" s="121"/>
      <c r="AX292" s="121"/>
      <c r="AY292" s="121"/>
      <c r="AZ292" s="121"/>
      <c r="BA292" s="121"/>
      <c r="BB292" s="121"/>
      <c r="BC292" s="121"/>
      <c r="BD292" s="121"/>
      <c r="BE292" s="121"/>
      <c r="BF292" s="121"/>
      <c r="BG292" s="121"/>
      <c r="BH292" s="121"/>
      <c r="BI292" s="121"/>
      <c r="BJ292" s="121"/>
      <c r="BK292" s="121"/>
      <c r="BL292" s="121"/>
      <c r="BM292" s="121"/>
      <c r="BN292" s="122"/>
      <c r="BO292" s="122"/>
      <c r="BP292" s="122"/>
      <c r="BQ292" s="122"/>
      <c r="BR292" s="122"/>
      <c r="BS292" s="122"/>
      <c r="BT292" s="122"/>
      <c r="BU292" s="122"/>
      <c r="BV292" s="122"/>
      <c r="BW292" s="122"/>
      <c r="BX292" s="122"/>
      <c r="BY292" s="122"/>
      <c r="BZ292" s="122"/>
      <c r="CA292" s="122"/>
      <c r="CB292" s="122"/>
      <c r="CC292" s="122"/>
      <c r="CD292" s="122"/>
      <c r="CE292" s="122"/>
      <c r="CF292" s="122"/>
      <c r="CG292" s="122"/>
      <c r="CH292" s="122"/>
      <c r="CI292" s="122"/>
      <c r="CJ292" s="122"/>
      <c r="CK292" s="122"/>
      <c r="CL292" s="122"/>
      <c r="CM292" s="122"/>
      <c r="CN292" s="122"/>
      <c r="CO292" s="122"/>
      <c r="CP292" s="122"/>
      <c r="CQ292" s="122"/>
      <c r="CR292" s="122"/>
      <c r="CS292" s="122"/>
      <c r="CT292" s="122"/>
      <c r="CU292" s="122"/>
      <c r="CV292" s="122"/>
      <c r="CW292" s="122"/>
      <c r="CX292" s="122"/>
      <c r="CY292" s="122"/>
      <c r="CZ292" s="122"/>
      <c r="DA292" s="122"/>
      <c r="DB292" s="122"/>
      <c r="DC292" s="122"/>
      <c r="DD292" s="122"/>
      <c r="DE292" s="122"/>
    </row>
    <row r="293" spans="1:136" s="197" customFormat="1" ht="27.75" customHeight="1" x14ac:dyDescent="0.2">
      <c r="A293" s="652">
        <v>8120</v>
      </c>
      <c r="B293" s="653" t="s">
        <v>163</v>
      </c>
      <c r="C293" s="557" t="s">
        <v>338</v>
      </c>
      <c r="D293" s="654" t="s">
        <v>861</v>
      </c>
      <c r="E293" s="559">
        <f t="shared" ref="E293:E299" si="86">SUM(F293:H293)</f>
        <v>246535</v>
      </c>
      <c r="F293" s="655">
        <v>238130</v>
      </c>
      <c r="G293" s="655">
        <v>6605</v>
      </c>
      <c r="H293" s="656">
        <v>1800</v>
      </c>
      <c r="I293" s="657">
        <v>6404</v>
      </c>
      <c r="J293" s="1082">
        <v>190</v>
      </c>
      <c r="K293" s="560">
        <v>110</v>
      </c>
      <c r="L293" s="562">
        <v>97</v>
      </c>
      <c r="M293" s="791">
        <f t="shared" si="83"/>
        <v>88.181818181818187</v>
      </c>
      <c r="N293" s="658" t="s">
        <v>407</v>
      </c>
      <c r="O293" s="563" t="s">
        <v>588</v>
      </c>
      <c r="P293" s="288" t="s">
        <v>721</v>
      </c>
      <c r="Q293" s="513" t="s">
        <v>721</v>
      </c>
      <c r="R293" s="659" t="s">
        <v>862</v>
      </c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28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228"/>
      <c r="AZ293" s="228"/>
      <c r="BA293" s="228"/>
      <c r="BB293" s="228"/>
      <c r="BC293" s="228"/>
      <c r="BD293" s="228"/>
      <c r="BE293" s="228"/>
      <c r="BF293" s="228"/>
      <c r="BG293" s="228"/>
      <c r="BH293" s="228"/>
      <c r="BI293" s="228"/>
      <c r="BJ293" s="228"/>
      <c r="BK293" s="228"/>
      <c r="BL293" s="228"/>
      <c r="BM293" s="228"/>
      <c r="BN293" s="228"/>
      <c r="BO293" s="228"/>
      <c r="BP293" s="228"/>
      <c r="BQ293" s="228"/>
      <c r="BR293" s="228"/>
      <c r="BS293" s="228"/>
      <c r="BT293" s="228"/>
      <c r="BU293" s="228"/>
      <c r="BV293" s="228"/>
      <c r="BW293" s="228"/>
      <c r="BX293" s="228"/>
      <c r="BY293" s="228"/>
      <c r="BZ293" s="228"/>
      <c r="CA293" s="228"/>
      <c r="CB293" s="228"/>
      <c r="CC293" s="228"/>
      <c r="CD293" s="228"/>
      <c r="CE293" s="228"/>
      <c r="CF293" s="228"/>
      <c r="CG293" s="228"/>
      <c r="CH293" s="228"/>
      <c r="CI293" s="228"/>
      <c r="CJ293" s="228"/>
      <c r="CK293" s="228"/>
      <c r="CL293" s="228"/>
      <c r="CM293" s="228"/>
      <c r="CN293" s="228"/>
      <c r="CO293" s="228"/>
      <c r="CP293" s="228"/>
      <c r="CQ293" s="228"/>
      <c r="CR293" s="228"/>
      <c r="CS293" s="228"/>
      <c r="CT293" s="228"/>
      <c r="CU293" s="228"/>
      <c r="CV293" s="228"/>
      <c r="CW293" s="228"/>
      <c r="CX293" s="228"/>
      <c r="CY293" s="228"/>
      <c r="CZ293" s="228"/>
      <c r="DA293" s="228"/>
      <c r="DB293" s="228"/>
      <c r="DC293" s="228"/>
      <c r="DD293" s="228"/>
      <c r="DE293" s="228"/>
      <c r="DF293" s="228"/>
      <c r="DG293" s="228"/>
      <c r="DH293" s="228"/>
      <c r="DI293" s="228"/>
      <c r="DJ293" s="228"/>
      <c r="DK293" s="228"/>
      <c r="DL293" s="228"/>
      <c r="DM293" s="228"/>
      <c r="DN293" s="228"/>
      <c r="DO293" s="228"/>
      <c r="DP293" s="228"/>
      <c r="DQ293" s="228"/>
      <c r="DR293" s="228"/>
      <c r="DS293" s="228"/>
      <c r="DT293" s="228"/>
      <c r="DU293" s="228"/>
      <c r="DV293" s="228"/>
      <c r="DW293" s="228"/>
      <c r="DX293" s="228"/>
      <c r="DY293" s="228"/>
      <c r="DZ293" s="228"/>
      <c r="EA293" s="228"/>
      <c r="EB293" s="228"/>
      <c r="EC293" s="228"/>
      <c r="ED293" s="228"/>
      <c r="EE293" s="228"/>
      <c r="EF293" s="228"/>
    </row>
    <row r="294" spans="1:136" s="637" customFormat="1" ht="40.5" customHeight="1" thickBot="1" x14ac:dyDescent="0.25">
      <c r="A294" s="285">
        <v>8127</v>
      </c>
      <c r="B294" s="201" t="s">
        <v>468</v>
      </c>
      <c r="C294" s="214" t="s">
        <v>338</v>
      </c>
      <c r="D294" s="341" t="s">
        <v>863</v>
      </c>
      <c r="E294" s="208">
        <f t="shared" si="86"/>
        <v>26377</v>
      </c>
      <c r="F294" s="486">
        <v>23320</v>
      </c>
      <c r="G294" s="486">
        <v>2357</v>
      </c>
      <c r="H294" s="561">
        <v>700</v>
      </c>
      <c r="I294" s="570">
        <v>2357</v>
      </c>
      <c r="J294" s="1065">
        <v>500</v>
      </c>
      <c r="K294" s="335">
        <v>27</v>
      </c>
      <c r="L294" s="242">
        <v>27</v>
      </c>
      <c r="M294" s="784">
        <f t="shared" si="83"/>
        <v>100</v>
      </c>
      <c r="N294" s="660" t="s">
        <v>641</v>
      </c>
      <c r="O294" s="194" t="s">
        <v>249</v>
      </c>
      <c r="P294" s="194" t="s">
        <v>864</v>
      </c>
      <c r="Q294" s="221" t="s">
        <v>210</v>
      </c>
      <c r="R294" s="440" t="s">
        <v>865</v>
      </c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21"/>
      <c r="AV294" s="121"/>
      <c r="AW294" s="121"/>
      <c r="AX294" s="121"/>
      <c r="AY294" s="121"/>
      <c r="AZ294" s="121"/>
      <c r="BA294" s="121"/>
      <c r="BB294" s="121"/>
      <c r="BC294" s="121"/>
      <c r="BD294" s="121"/>
      <c r="BE294" s="121"/>
      <c r="BF294" s="121"/>
      <c r="BG294" s="121"/>
      <c r="BH294" s="121"/>
      <c r="BI294" s="121"/>
      <c r="BJ294" s="121"/>
      <c r="BK294" s="121"/>
      <c r="BL294" s="121"/>
      <c r="BM294" s="121"/>
      <c r="BN294" s="327"/>
      <c r="BO294" s="327"/>
      <c r="BP294" s="327"/>
      <c r="BQ294" s="327"/>
      <c r="BR294" s="327"/>
      <c r="BS294" s="327"/>
      <c r="BT294" s="327"/>
      <c r="BU294" s="327"/>
      <c r="BV294" s="327"/>
      <c r="BW294" s="327"/>
      <c r="BX294" s="327"/>
      <c r="BY294" s="327"/>
      <c r="BZ294" s="327"/>
      <c r="CA294" s="327"/>
      <c r="CB294" s="327"/>
      <c r="CC294" s="327"/>
      <c r="CD294" s="327"/>
      <c r="CE294" s="327"/>
      <c r="CF294" s="327"/>
      <c r="CG294" s="327"/>
      <c r="CH294" s="327"/>
      <c r="CI294" s="327"/>
      <c r="CJ294" s="327"/>
      <c r="CK294" s="327"/>
      <c r="CL294" s="327"/>
      <c r="CM294" s="327"/>
      <c r="CN294" s="327"/>
      <c r="CO294" s="327"/>
      <c r="CP294" s="327"/>
      <c r="CQ294" s="327"/>
      <c r="CR294" s="327"/>
      <c r="CS294" s="327"/>
      <c r="CT294" s="327"/>
      <c r="CU294" s="327"/>
      <c r="CV294" s="327"/>
      <c r="CW294" s="327"/>
      <c r="CX294" s="327"/>
      <c r="CY294" s="327"/>
      <c r="CZ294" s="327"/>
      <c r="DA294" s="327"/>
      <c r="DB294" s="327"/>
      <c r="DC294" s="327"/>
      <c r="DD294" s="327"/>
      <c r="DE294" s="327"/>
      <c r="DF294" s="327"/>
      <c r="DG294" s="327"/>
      <c r="DH294" s="327"/>
      <c r="DI294" s="327"/>
      <c r="DJ294" s="327"/>
      <c r="DK294" s="327"/>
      <c r="DL294" s="327"/>
      <c r="DM294" s="327"/>
      <c r="DN294" s="327"/>
      <c r="DO294" s="327"/>
      <c r="DP294" s="327"/>
      <c r="DQ294" s="327"/>
      <c r="DR294" s="327"/>
      <c r="DS294" s="327"/>
      <c r="DT294" s="327"/>
      <c r="DU294" s="327"/>
      <c r="DV294" s="327"/>
      <c r="DW294" s="327"/>
      <c r="DX294" s="327"/>
      <c r="DY294" s="327"/>
      <c r="DZ294" s="327"/>
      <c r="EA294" s="327"/>
      <c r="EB294" s="327"/>
      <c r="EC294" s="327"/>
      <c r="ED294" s="327"/>
      <c r="EE294" s="327"/>
      <c r="EF294" s="327"/>
    </row>
    <row r="295" spans="1:136" s="326" customFormat="1" ht="27.75" customHeight="1" thickBot="1" x14ac:dyDescent="0.25">
      <c r="A295" s="285">
        <v>8144</v>
      </c>
      <c r="B295" s="201" t="s">
        <v>163</v>
      </c>
      <c r="C295" s="214" t="s">
        <v>338</v>
      </c>
      <c r="D295" s="284" t="s">
        <v>866</v>
      </c>
      <c r="E295" s="208">
        <f t="shared" si="86"/>
        <v>76028</v>
      </c>
      <c r="F295" s="486">
        <v>74300</v>
      </c>
      <c r="G295" s="486">
        <v>728</v>
      </c>
      <c r="H295" s="561">
        <v>1000</v>
      </c>
      <c r="I295" s="570">
        <v>728</v>
      </c>
      <c r="J295" s="1065">
        <v>588</v>
      </c>
      <c r="K295" s="335">
        <v>280</v>
      </c>
      <c r="L295" s="242">
        <v>36</v>
      </c>
      <c r="M295" s="784">
        <f t="shared" si="83"/>
        <v>12.857142857142856</v>
      </c>
      <c r="N295" s="660" t="s">
        <v>407</v>
      </c>
      <c r="O295" s="194" t="s">
        <v>208</v>
      </c>
      <c r="P295" s="288" t="s">
        <v>721</v>
      </c>
      <c r="Q295" s="195" t="s">
        <v>721</v>
      </c>
      <c r="R295" s="210" t="s">
        <v>867</v>
      </c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1"/>
      <c r="BB295" s="121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1"/>
      <c r="BN295" s="327"/>
      <c r="BO295" s="327"/>
      <c r="BP295" s="327"/>
      <c r="BQ295" s="327"/>
      <c r="BR295" s="327"/>
      <c r="BS295" s="327"/>
      <c r="BT295" s="327"/>
      <c r="BU295" s="327"/>
      <c r="BV295" s="327"/>
      <c r="BW295" s="327"/>
      <c r="BX295" s="327"/>
      <c r="BY295" s="327"/>
      <c r="BZ295" s="327"/>
      <c r="CA295" s="327"/>
      <c r="CB295" s="327"/>
      <c r="CC295" s="327"/>
      <c r="CD295" s="327"/>
      <c r="CE295" s="327"/>
      <c r="CF295" s="327"/>
      <c r="CG295" s="327"/>
      <c r="CH295" s="327"/>
      <c r="CI295" s="327"/>
      <c r="CJ295" s="327"/>
      <c r="CK295" s="327"/>
      <c r="CL295" s="327"/>
      <c r="CM295" s="327"/>
      <c r="CN295" s="327"/>
      <c r="CO295" s="327"/>
      <c r="CP295" s="327"/>
      <c r="CQ295" s="327"/>
      <c r="CR295" s="327"/>
      <c r="CS295" s="327"/>
      <c r="CT295" s="327"/>
      <c r="CU295" s="327"/>
      <c r="CV295" s="327"/>
      <c r="CW295" s="327"/>
      <c r="CX295" s="327"/>
      <c r="CY295" s="327"/>
      <c r="CZ295" s="327"/>
      <c r="DA295" s="327"/>
      <c r="DB295" s="327"/>
      <c r="DC295" s="327"/>
      <c r="DD295" s="327"/>
      <c r="DE295" s="327"/>
      <c r="DF295" s="327"/>
      <c r="DG295" s="327"/>
      <c r="DH295" s="327"/>
      <c r="DI295" s="327"/>
      <c r="DJ295" s="327"/>
      <c r="DK295" s="327"/>
      <c r="DL295" s="327"/>
      <c r="DM295" s="327"/>
      <c r="DN295" s="327"/>
      <c r="DO295" s="327"/>
      <c r="DP295" s="327"/>
      <c r="DQ295" s="327"/>
      <c r="DR295" s="327"/>
      <c r="DS295" s="327"/>
      <c r="DT295" s="327"/>
      <c r="DU295" s="327"/>
      <c r="DV295" s="327"/>
      <c r="DW295" s="327"/>
      <c r="DX295" s="327"/>
      <c r="DY295" s="327"/>
      <c r="DZ295" s="327"/>
      <c r="EA295" s="327"/>
      <c r="EB295" s="327"/>
      <c r="EC295" s="327"/>
      <c r="ED295" s="327"/>
      <c r="EE295" s="327"/>
      <c r="EF295" s="327"/>
    </row>
    <row r="296" spans="1:136" s="197" customFormat="1" ht="27.75" customHeight="1" x14ac:dyDescent="0.2">
      <c r="A296" s="287">
        <v>8148</v>
      </c>
      <c r="B296" s="224" t="s">
        <v>163</v>
      </c>
      <c r="C296" s="239" t="s">
        <v>868</v>
      </c>
      <c r="D296" s="778" t="s">
        <v>869</v>
      </c>
      <c r="E296" s="186">
        <f t="shared" si="86"/>
        <v>24593</v>
      </c>
      <c r="F296" s="597">
        <v>22839</v>
      </c>
      <c r="G296" s="597">
        <v>1126</v>
      </c>
      <c r="H296" s="661">
        <v>628</v>
      </c>
      <c r="I296" s="662">
        <v>22664</v>
      </c>
      <c r="J296" s="1078">
        <v>9368</v>
      </c>
      <c r="K296" s="339">
        <v>1297</v>
      </c>
      <c r="L296" s="191">
        <v>1296</v>
      </c>
      <c r="M296" s="442">
        <f t="shared" si="83"/>
        <v>99.922898997686971</v>
      </c>
      <c r="N296" s="663" t="s">
        <v>430</v>
      </c>
      <c r="O296" s="220" t="s">
        <v>229</v>
      </c>
      <c r="P296" s="220" t="s">
        <v>870</v>
      </c>
      <c r="Q296" s="221" t="s">
        <v>296</v>
      </c>
      <c r="R296" s="312" t="s">
        <v>871</v>
      </c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28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228"/>
      <c r="AZ296" s="228"/>
      <c r="BA296" s="228"/>
      <c r="BB296" s="228"/>
      <c r="BC296" s="228"/>
      <c r="BD296" s="228"/>
      <c r="BE296" s="228"/>
      <c r="BF296" s="228"/>
      <c r="BG296" s="228"/>
      <c r="BH296" s="228"/>
      <c r="BI296" s="228"/>
      <c r="BJ296" s="228"/>
      <c r="BK296" s="228"/>
      <c r="BL296" s="228"/>
      <c r="BM296" s="228"/>
      <c r="BN296" s="228"/>
      <c r="BO296" s="228"/>
      <c r="BP296" s="228"/>
      <c r="BQ296" s="228"/>
      <c r="BR296" s="228"/>
      <c r="BS296" s="228"/>
      <c r="BT296" s="228"/>
      <c r="BU296" s="228"/>
      <c r="BV296" s="228"/>
      <c r="BW296" s="228"/>
      <c r="BX296" s="228"/>
      <c r="BY296" s="228"/>
      <c r="BZ296" s="228"/>
      <c r="CA296" s="228"/>
      <c r="CB296" s="228"/>
      <c r="CC296" s="228"/>
      <c r="CD296" s="228"/>
      <c r="CE296" s="228"/>
      <c r="CF296" s="228"/>
      <c r="CG296" s="228"/>
      <c r="CH296" s="228"/>
      <c r="CI296" s="228"/>
      <c r="CJ296" s="228"/>
      <c r="CK296" s="228"/>
      <c r="CL296" s="228"/>
      <c r="CM296" s="228"/>
      <c r="CN296" s="228"/>
      <c r="CO296" s="228"/>
      <c r="CP296" s="228"/>
      <c r="CQ296" s="228"/>
      <c r="CR296" s="228"/>
      <c r="CS296" s="228"/>
      <c r="CT296" s="228"/>
      <c r="CU296" s="228"/>
      <c r="CV296" s="228"/>
      <c r="CW296" s="228"/>
      <c r="CX296" s="228"/>
      <c r="CY296" s="228"/>
      <c r="CZ296" s="228"/>
      <c r="DA296" s="228"/>
      <c r="DB296" s="228"/>
      <c r="DC296" s="228"/>
      <c r="DD296" s="228"/>
      <c r="DE296" s="228"/>
      <c r="DF296" s="228"/>
      <c r="DG296" s="228"/>
      <c r="DH296" s="228"/>
      <c r="DI296" s="228"/>
      <c r="DJ296" s="228"/>
      <c r="DK296" s="228"/>
      <c r="DL296" s="228"/>
      <c r="DM296" s="228"/>
      <c r="DN296" s="228"/>
      <c r="DO296" s="228"/>
      <c r="DP296" s="228"/>
      <c r="DQ296" s="228"/>
      <c r="DR296" s="228"/>
      <c r="DS296" s="228"/>
      <c r="DT296" s="228"/>
      <c r="DU296" s="228"/>
      <c r="DV296" s="228"/>
      <c r="DW296" s="228"/>
      <c r="DX296" s="228"/>
      <c r="DY296" s="228"/>
      <c r="DZ296" s="228"/>
      <c r="EA296" s="228"/>
      <c r="EB296" s="228"/>
      <c r="EC296" s="228"/>
      <c r="ED296" s="228"/>
      <c r="EE296" s="228"/>
      <c r="EF296" s="228"/>
    </row>
    <row r="297" spans="1:136" s="326" customFormat="1" ht="26.25" customHeight="1" thickBot="1" x14ac:dyDescent="0.25">
      <c r="A297" s="545">
        <v>8155</v>
      </c>
      <c r="B297" s="419" t="s">
        <v>163</v>
      </c>
      <c r="C297" s="420" t="s">
        <v>338</v>
      </c>
      <c r="D297" s="752" t="s">
        <v>872</v>
      </c>
      <c r="E297" s="421">
        <f t="shared" si="86"/>
        <v>33440</v>
      </c>
      <c r="F297" s="547">
        <v>30000</v>
      </c>
      <c r="G297" s="547">
        <v>1640</v>
      </c>
      <c r="H297" s="1028">
        <v>1800</v>
      </c>
      <c r="I297" s="774">
        <v>1640</v>
      </c>
      <c r="J297" s="1083">
        <v>0</v>
      </c>
      <c r="K297" s="740">
        <v>22</v>
      </c>
      <c r="L297" s="858">
        <v>22</v>
      </c>
      <c r="M297" s="789">
        <f t="shared" si="83"/>
        <v>100</v>
      </c>
      <c r="N297" s="828" t="s">
        <v>407</v>
      </c>
      <c r="O297" s="323" t="s">
        <v>240</v>
      </c>
      <c r="P297" s="323" t="s">
        <v>873</v>
      </c>
      <c r="Q297" s="324" t="s">
        <v>189</v>
      </c>
      <c r="R297" s="1126" t="s">
        <v>874</v>
      </c>
      <c r="S297" s="549"/>
      <c r="T297" s="549"/>
      <c r="U297" s="549"/>
      <c r="V297" s="549"/>
      <c r="W297" s="549"/>
      <c r="X297" s="549"/>
      <c r="Y297" s="549"/>
      <c r="Z297" s="549"/>
      <c r="AA297" s="549"/>
      <c r="AB297" s="549"/>
      <c r="AC297" s="549"/>
      <c r="AD297" s="549"/>
      <c r="AE297" s="549"/>
      <c r="AF297" s="549"/>
      <c r="AG297" s="549"/>
      <c r="AH297" s="549"/>
      <c r="AI297" s="549"/>
      <c r="AJ297" s="549"/>
      <c r="AK297" s="549"/>
      <c r="AL297" s="549"/>
      <c r="AM297" s="549"/>
      <c r="AN297" s="549"/>
      <c r="AO297" s="549"/>
      <c r="AP297" s="549"/>
      <c r="AQ297" s="549"/>
      <c r="AR297" s="549"/>
      <c r="AS297" s="549"/>
      <c r="AT297" s="549"/>
      <c r="AU297" s="549"/>
      <c r="AV297" s="549"/>
      <c r="AW297" s="549"/>
      <c r="AX297" s="549"/>
      <c r="AY297" s="549"/>
      <c r="AZ297" s="549"/>
      <c r="BA297" s="549"/>
      <c r="BB297" s="549"/>
      <c r="BC297" s="549"/>
      <c r="BD297" s="549"/>
      <c r="BE297" s="549"/>
      <c r="BF297" s="549"/>
      <c r="BG297" s="549"/>
      <c r="BH297" s="549"/>
      <c r="BI297" s="549"/>
      <c r="BJ297" s="549"/>
      <c r="BK297" s="549"/>
      <c r="BL297" s="549"/>
      <c r="BM297" s="549"/>
      <c r="BN297" s="549"/>
      <c r="BO297" s="549"/>
      <c r="BP297" s="549"/>
      <c r="BQ297" s="549"/>
      <c r="BR297" s="549"/>
      <c r="BS297" s="549"/>
      <c r="BT297" s="549"/>
      <c r="BU297" s="549"/>
      <c r="BV297" s="549"/>
      <c r="BW297" s="549"/>
      <c r="BX297" s="549"/>
      <c r="BY297" s="549"/>
      <c r="BZ297" s="549"/>
      <c r="CA297" s="549"/>
      <c r="CB297" s="549"/>
      <c r="CC297" s="549"/>
      <c r="CD297" s="549"/>
      <c r="CE297" s="549"/>
      <c r="CF297" s="549"/>
      <c r="CG297" s="549"/>
      <c r="CH297" s="549"/>
      <c r="CI297" s="549"/>
      <c r="CJ297" s="549"/>
      <c r="CK297" s="549"/>
      <c r="CL297" s="549"/>
      <c r="CM297" s="549"/>
      <c r="CN297" s="549"/>
      <c r="CO297" s="549"/>
      <c r="CP297" s="549"/>
      <c r="CQ297" s="549"/>
      <c r="CR297" s="549"/>
      <c r="CS297" s="549"/>
      <c r="CT297" s="549"/>
      <c r="CU297" s="549"/>
      <c r="CV297" s="549"/>
      <c r="CW297" s="549"/>
      <c r="CX297" s="549"/>
      <c r="CY297" s="549"/>
      <c r="CZ297" s="549"/>
      <c r="DA297" s="549"/>
      <c r="DB297" s="549"/>
      <c r="DC297" s="549"/>
      <c r="DD297" s="549"/>
      <c r="DE297" s="549"/>
      <c r="DF297" s="549"/>
      <c r="DG297" s="549"/>
      <c r="DH297" s="549"/>
      <c r="DI297" s="549"/>
      <c r="DJ297" s="549"/>
      <c r="DK297" s="549"/>
      <c r="DL297" s="549"/>
      <c r="DM297" s="549"/>
      <c r="DN297" s="549"/>
      <c r="DO297" s="549"/>
      <c r="DP297" s="549"/>
      <c r="DQ297" s="549"/>
      <c r="DR297" s="549"/>
      <c r="DS297" s="549"/>
      <c r="DT297" s="549"/>
      <c r="DU297" s="549"/>
      <c r="DV297" s="549"/>
      <c r="DW297" s="549"/>
      <c r="DX297" s="549"/>
      <c r="DY297" s="549"/>
      <c r="DZ297" s="549"/>
      <c r="EA297" s="549"/>
      <c r="EB297" s="549"/>
      <c r="EC297" s="549"/>
      <c r="ED297" s="549"/>
      <c r="EE297" s="549"/>
      <c r="EF297" s="549"/>
    </row>
    <row r="298" spans="1:136" s="206" customFormat="1" ht="27" customHeight="1" x14ac:dyDescent="0.2">
      <c r="A298" s="285">
        <v>8177</v>
      </c>
      <c r="B298" s="201" t="s">
        <v>163</v>
      </c>
      <c r="C298" s="214" t="s">
        <v>338</v>
      </c>
      <c r="D298" s="284" t="s">
        <v>875</v>
      </c>
      <c r="E298" s="208">
        <f t="shared" si="86"/>
        <v>8141</v>
      </c>
      <c r="F298" s="486">
        <v>7500</v>
      </c>
      <c r="G298" s="486">
        <v>341</v>
      </c>
      <c r="H298" s="561">
        <v>300</v>
      </c>
      <c r="I298" s="570">
        <v>341</v>
      </c>
      <c r="J298" s="1065">
        <v>330</v>
      </c>
      <c r="K298" s="335">
        <v>134</v>
      </c>
      <c r="L298" s="242">
        <v>36</v>
      </c>
      <c r="M298" s="784">
        <f>(L298/K298)*100</f>
        <v>26.865671641791046</v>
      </c>
      <c r="N298" s="660" t="s">
        <v>407</v>
      </c>
      <c r="O298" s="194" t="s">
        <v>208</v>
      </c>
      <c r="P298" s="296" t="s">
        <v>721</v>
      </c>
      <c r="Q298" s="195" t="s">
        <v>721</v>
      </c>
      <c r="R298" s="210" t="s">
        <v>867</v>
      </c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28"/>
      <c r="AH298" s="228"/>
      <c r="AI298" s="228"/>
      <c r="AJ298" s="228"/>
      <c r="AK298" s="228"/>
      <c r="AL298" s="228"/>
      <c r="AM298" s="228"/>
      <c r="AN298" s="228"/>
      <c r="AO298" s="228"/>
      <c r="AP298" s="228"/>
      <c r="AQ298" s="228"/>
      <c r="AR298" s="228"/>
      <c r="AS298" s="228"/>
      <c r="AT298" s="228"/>
      <c r="AU298" s="228"/>
      <c r="AV298" s="228"/>
      <c r="AW298" s="228"/>
      <c r="AX298" s="228"/>
      <c r="AY298" s="228"/>
      <c r="AZ298" s="228"/>
      <c r="BA298" s="228"/>
      <c r="BB298" s="228"/>
      <c r="BC298" s="228"/>
      <c r="BD298" s="228"/>
      <c r="BE298" s="228"/>
      <c r="BF298" s="228"/>
      <c r="BG298" s="228"/>
      <c r="BH298" s="228"/>
      <c r="BI298" s="228"/>
      <c r="BJ298" s="228"/>
      <c r="BK298" s="228"/>
      <c r="BL298" s="228"/>
      <c r="BM298" s="228"/>
      <c r="BN298" s="228"/>
      <c r="BO298" s="228"/>
      <c r="BP298" s="228"/>
      <c r="BQ298" s="228"/>
      <c r="BR298" s="228"/>
      <c r="BS298" s="228"/>
      <c r="BT298" s="228"/>
      <c r="BU298" s="228"/>
      <c r="BV298" s="228"/>
      <c r="BW298" s="228"/>
      <c r="BX298" s="228"/>
      <c r="BY298" s="228"/>
      <c r="BZ298" s="228"/>
      <c r="CA298" s="228"/>
      <c r="CB298" s="228"/>
      <c r="CC298" s="228"/>
      <c r="CD298" s="228"/>
      <c r="CE298" s="228"/>
      <c r="CF298" s="228"/>
      <c r="CG298" s="228"/>
      <c r="CH298" s="228"/>
      <c r="CI298" s="228"/>
      <c r="CJ298" s="228"/>
      <c r="CK298" s="228"/>
      <c r="CL298" s="228"/>
      <c r="CM298" s="228"/>
      <c r="CN298" s="228"/>
      <c r="CO298" s="228"/>
      <c r="CP298" s="228"/>
      <c r="CQ298" s="228"/>
      <c r="CR298" s="228"/>
      <c r="CS298" s="228"/>
      <c r="CT298" s="228"/>
      <c r="CU298" s="228"/>
      <c r="CV298" s="228"/>
      <c r="CW298" s="228"/>
      <c r="CX298" s="228"/>
      <c r="CY298" s="228"/>
      <c r="CZ298" s="228"/>
      <c r="DA298" s="228"/>
      <c r="DB298" s="228"/>
      <c r="DC298" s="228"/>
      <c r="DD298" s="228"/>
      <c r="DE298" s="228"/>
      <c r="DF298" s="228"/>
      <c r="DG298" s="228"/>
      <c r="DH298" s="228"/>
      <c r="DI298" s="228"/>
      <c r="DJ298" s="228"/>
      <c r="DK298" s="228"/>
      <c r="DL298" s="228"/>
      <c r="DM298" s="228"/>
      <c r="DN298" s="228"/>
      <c r="DO298" s="228"/>
      <c r="DP298" s="228"/>
      <c r="DQ298" s="228"/>
      <c r="DR298" s="228"/>
      <c r="DS298" s="228"/>
      <c r="DT298" s="228"/>
      <c r="DU298" s="228"/>
      <c r="DV298" s="228"/>
      <c r="DW298" s="228"/>
      <c r="DX298" s="228"/>
      <c r="DY298" s="228"/>
      <c r="DZ298" s="228"/>
      <c r="EA298" s="228"/>
      <c r="EB298" s="228"/>
      <c r="EC298" s="228"/>
      <c r="ED298" s="228"/>
      <c r="EE298" s="228"/>
      <c r="EF298" s="228"/>
    </row>
    <row r="299" spans="1:136" s="326" customFormat="1" ht="18.75" customHeight="1" thickBot="1" x14ac:dyDescent="0.25">
      <c r="A299" s="545">
        <v>8185</v>
      </c>
      <c r="B299" s="419" t="s">
        <v>159</v>
      </c>
      <c r="C299" s="420" t="s">
        <v>238</v>
      </c>
      <c r="D299" s="1027" t="s">
        <v>876</v>
      </c>
      <c r="E299" s="421">
        <f t="shared" si="86"/>
        <v>278</v>
      </c>
      <c r="F299" s="547"/>
      <c r="G299" s="547"/>
      <c r="H299" s="1028">
        <v>278</v>
      </c>
      <c r="I299" s="774">
        <v>278</v>
      </c>
      <c r="J299" s="1083">
        <v>278</v>
      </c>
      <c r="K299" s="740">
        <v>278</v>
      </c>
      <c r="L299" s="858">
        <v>277</v>
      </c>
      <c r="M299" s="789">
        <f>(L299/K299)*100</f>
        <v>99.64028776978418</v>
      </c>
      <c r="N299" s="828" t="s">
        <v>877</v>
      </c>
      <c r="O299" s="323" t="s">
        <v>877</v>
      </c>
      <c r="P299" s="323" t="s">
        <v>878</v>
      </c>
      <c r="Q299" s="324" t="s">
        <v>877</v>
      </c>
      <c r="R299" s="743" t="s">
        <v>879</v>
      </c>
      <c r="S299" s="549"/>
      <c r="T299" s="549"/>
      <c r="U299" s="549"/>
      <c r="V299" s="549"/>
      <c r="W299" s="549"/>
      <c r="X299" s="549"/>
      <c r="Y299" s="549"/>
      <c r="Z299" s="549"/>
      <c r="AA299" s="549"/>
      <c r="AB299" s="549"/>
      <c r="AC299" s="549"/>
      <c r="AD299" s="549"/>
      <c r="AE299" s="549"/>
      <c r="AF299" s="549"/>
      <c r="AG299" s="549"/>
      <c r="AH299" s="549"/>
      <c r="AI299" s="549"/>
      <c r="AJ299" s="549"/>
      <c r="AK299" s="549"/>
      <c r="AL299" s="549"/>
      <c r="AM299" s="549"/>
      <c r="AN299" s="549"/>
      <c r="AO299" s="549"/>
      <c r="AP299" s="549"/>
      <c r="AQ299" s="549"/>
      <c r="AR299" s="549"/>
      <c r="AS299" s="549"/>
      <c r="AT299" s="549"/>
      <c r="AU299" s="549"/>
      <c r="AV299" s="549"/>
      <c r="AW299" s="549"/>
      <c r="AX299" s="549"/>
      <c r="AY299" s="549"/>
      <c r="AZ299" s="549"/>
      <c r="BA299" s="549"/>
      <c r="BB299" s="549"/>
      <c r="BC299" s="549"/>
      <c r="BD299" s="549"/>
      <c r="BE299" s="549"/>
      <c r="BF299" s="549"/>
      <c r="BG299" s="549"/>
      <c r="BH299" s="549"/>
      <c r="BI299" s="549"/>
      <c r="BJ299" s="549"/>
      <c r="BK299" s="549"/>
      <c r="BL299" s="549"/>
      <c r="BM299" s="549"/>
      <c r="BN299" s="549"/>
      <c r="BO299" s="549"/>
      <c r="BP299" s="549"/>
      <c r="BQ299" s="549"/>
      <c r="BR299" s="549"/>
      <c r="BS299" s="549"/>
      <c r="BT299" s="549"/>
      <c r="BU299" s="549"/>
      <c r="BV299" s="549"/>
      <c r="BW299" s="549"/>
      <c r="BX299" s="549"/>
      <c r="BY299" s="549"/>
      <c r="BZ299" s="549"/>
      <c r="CA299" s="549"/>
      <c r="CB299" s="549"/>
      <c r="CC299" s="549"/>
      <c r="CD299" s="549"/>
      <c r="CE299" s="549"/>
      <c r="CF299" s="549"/>
      <c r="CG299" s="549"/>
      <c r="CH299" s="549"/>
      <c r="CI299" s="549"/>
      <c r="CJ299" s="549"/>
      <c r="CK299" s="549"/>
      <c r="CL299" s="549"/>
      <c r="CM299" s="549"/>
      <c r="CN299" s="549"/>
      <c r="CO299" s="549"/>
      <c r="CP299" s="549"/>
      <c r="CQ299" s="549"/>
      <c r="CR299" s="549"/>
      <c r="CS299" s="549"/>
      <c r="CT299" s="549"/>
      <c r="CU299" s="549"/>
      <c r="CV299" s="549"/>
      <c r="CW299" s="549"/>
      <c r="CX299" s="549"/>
      <c r="CY299" s="549"/>
      <c r="CZ299" s="549"/>
      <c r="DA299" s="549"/>
      <c r="DB299" s="549"/>
      <c r="DC299" s="549"/>
      <c r="DD299" s="549"/>
      <c r="DE299" s="549"/>
      <c r="DF299" s="549"/>
      <c r="DG299" s="549"/>
      <c r="DH299" s="549"/>
      <c r="DI299" s="549"/>
      <c r="DJ299" s="549"/>
      <c r="DK299" s="549"/>
      <c r="DL299" s="549"/>
      <c r="DM299" s="549"/>
      <c r="DN299" s="549"/>
      <c r="DO299" s="549"/>
      <c r="DP299" s="549"/>
      <c r="DQ299" s="549"/>
      <c r="DR299" s="549"/>
      <c r="DS299" s="549"/>
      <c r="DT299" s="549"/>
      <c r="DU299" s="549"/>
      <c r="DV299" s="549"/>
      <c r="DW299" s="549"/>
      <c r="DX299" s="549"/>
      <c r="DY299" s="549"/>
      <c r="DZ299" s="549"/>
      <c r="EA299" s="549"/>
      <c r="EB299" s="549"/>
      <c r="EC299" s="549"/>
      <c r="ED299" s="549"/>
      <c r="EE299" s="549"/>
      <c r="EF299" s="549"/>
    </row>
    <row r="300" spans="1:136" s="497" customFormat="1" ht="19.5" customHeight="1" thickBot="1" x14ac:dyDescent="0.25">
      <c r="A300" s="1159" t="s">
        <v>880</v>
      </c>
      <c r="B300" s="1160"/>
      <c r="C300" s="1160"/>
      <c r="D300" s="1161"/>
      <c r="E300" s="664">
        <f t="shared" ref="E300:L300" si="87">E301+E307</f>
        <v>772674</v>
      </c>
      <c r="F300" s="665">
        <f t="shared" si="87"/>
        <v>766411</v>
      </c>
      <c r="G300" s="665">
        <f t="shared" si="87"/>
        <v>2797</v>
      </c>
      <c r="H300" s="666">
        <f t="shared" si="87"/>
        <v>35</v>
      </c>
      <c r="I300" s="1090">
        <f t="shared" si="87"/>
        <v>56570</v>
      </c>
      <c r="J300" s="1084">
        <f t="shared" si="87"/>
        <v>12300</v>
      </c>
      <c r="K300" s="665">
        <f t="shared" si="87"/>
        <v>13062</v>
      </c>
      <c r="L300" s="667">
        <f t="shared" si="87"/>
        <v>9438</v>
      </c>
      <c r="M300" s="642">
        <f>(L300/K300)*100</f>
        <v>72.255397335783186</v>
      </c>
      <c r="N300" s="821"/>
      <c r="O300" s="667"/>
      <c r="P300" s="643"/>
      <c r="Q300" s="644"/>
      <c r="R300" s="668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21"/>
      <c r="AV300" s="121"/>
      <c r="AW300" s="121"/>
      <c r="AX300" s="121"/>
      <c r="AY300" s="121"/>
      <c r="AZ300" s="121"/>
      <c r="BA300" s="121"/>
      <c r="BB300" s="121"/>
      <c r="BC300" s="121"/>
      <c r="BD300" s="121"/>
      <c r="BE300" s="121"/>
      <c r="BF300" s="121"/>
      <c r="BG300" s="121"/>
      <c r="BH300" s="121"/>
      <c r="BI300" s="121"/>
      <c r="BJ300" s="121"/>
      <c r="BK300" s="121"/>
      <c r="BL300" s="121"/>
      <c r="BM300" s="121"/>
      <c r="BN300" s="496"/>
      <c r="BO300" s="496"/>
      <c r="BP300" s="496"/>
      <c r="BQ300" s="496"/>
      <c r="BR300" s="496"/>
      <c r="BS300" s="496"/>
      <c r="BT300" s="496"/>
      <c r="BU300" s="496"/>
      <c r="BV300" s="496"/>
      <c r="BW300" s="496"/>
      <c r="BX300" s="496"/>
      <c r="BY300" s="496"/>
      <c r="BZ300" s="496"/>
      <c r="CA300" s="496"/>
      <c r="CB300" s="496"/>
      <c r="CC300" s="496"/>
      <c r="CD300" s="496"/>
      <c r="CE300" s="496"/>
      <c r="CF300" s="496"/>
      <c r="CG300" s="496"/>
      <c r="CH300" s="496"/>
      <c r="CI300" s="496"/>
      <c r="CJ300" s="496"/>
      <c r="CK300" s="496"/>
      <c r="CL300" s="496"/>
      <c r="CM300" s="496"/>
      <c r="CN300" s="496"/>
      <c r="CO300" s="496"/>
      <c r="CP300" s="496"/>
      <c r="CQ300" s="496"/>
      <c r="CR300" s="496"/>
      <c r="CS300" s="496"/>
      <c r="CT300" s="496"/>
      <c r="CU300" s="496"/>
      <c r="CV300" s="496"/>
      <c r="CW300" s="496"/>
      <c r="CX300" s="496"/>
      <c r="CY300" s="496"/>
      <c r="CZ300" s="496"/>
      <c r="DA300" s="496"/>
      <c r="DB300" s="496"/>
      <c r="DC300" s="496"/>
      <c r="DD300" s="496"/>
      <c r="DE300" s="496"/>
      <c r="DF300" s="496"/>
      <c r="DG300" s="496"/>
      <c r="DH300" s="496"/>
      <c r="DI300" s="496"/>
      <c r="DJ300" s="496"/>
      <c r="DK300" s="496"/>
      <c r="DL300" s="496"/>
      <c r="DM300" s="496"/>
    </row>
    <row r="301" spans="1:136" s="182" customFormat="1" ht="17.100000000000001" customHeight="1" thickBot="1" x14ac:dyDescent="0.25">
      <c r="A301" s="1151" t="s">
        <v>46</v>
      </c>
      <c r="B301" s="1152"/>
      <c r="C301" s="1152"/>
      <c r="D301" s="1153"/>
      <c r="E301" s="550">
        <f t="shared" ref="E301:L301" si="88">SUM(E302:E306)</f>
        <v>769243</v>
      </c>
      <c r="F301" s="553">
        <f t="shared" si="88"/>
        <v>766411</v>
      </c>
      <c r="G301" s="553">
        <f t="shared" si="88"/>
        <v>2797</v>
      </c>
      <c r="H301" s="554">
        <f t="shared" si="88"/>
        <v>35</v>
      </c>
      <c r="I301" s="552">
        <f t="shared" si="88"/>
        <v>56570</v>
      </c>
      <c r="J301" s="1074">
        <f t="shared" si="88"/>
        <v>6300</v>
      </c>
      <c r="K301" s="553">
        <f t="shared" si="88"/>
        <v>9631</v>
      </c>
      <c r="L301" s="551">
        <f t="shared" si="88"/>
        <v>9438</v>
      </c>
      <c r="M301" s="176">
        <f t="shared" si="83"/>
        <v>97.996054407641992</v>
      </c>
      <c r="N301" s="609"/>
      <c r="O301" s="599"/>
      <c r="P301" s="599"/>
      <c r="Q301" s="600"/>
      <c r="R301" s="669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21"/>
      <c r="AV301" s="121"/>
      <c r="AW301" s="121"/>
      <c r="AX301" s="121"/>
      <c r="AY301" s="121"/>
      <c r="AZ301" s="121"/>
      <c r="BA301" s="121"/>
      <c r="BB301" s="121"/>
      <c r="BC301" s="121"/>
      <c r="BD301" s="121"/>
      <c r="BE301" s="121"/>
      <c r="BF301" s="121"/>
      <c r="BG301" s="121"/>
      <c r="BH301" s="121"/>
      <c r="BI301" s="121"/>
      <c r="BJ301" s="121"/>
      <c r="BK301" s="121"/>
      <c r="BL301" s="121"/>
      <c r="BM301" s="121"/>
      <c r="BN301" s="122"/>
      <c r="BO301" s="122"/>
      <c r="BP301" s="122"/>
      <c r="BQ301" s="122"/>
      <c r="BR301" s="122"/>
      <c r="BS301" s="122"/>
      <c r="BT301" s="122"/>
      <c r="BU301" s="122"/>
      <c r="BV301" s="122"/>
      <c r="BW301" s="122"/>
      <c r="BX301" s="122"/>
      <c r="BY301" s="122"/>
      <c r="BZ301" s="122"/>
      <c r="CA301" s="122"/>
      <c r="CB301" s="122"/>
      <c r="CC301" s="122"/>
      <c r="CD301" s="122"/>
      <c r="CE301" s="122"/>
      <c r="CF301" s="122"/>
      <c r="CG301" s="122"/>
      <c r="CH301" s="122"/>
      <c r="CI301" s="122"/>
      <c r="CJ301" s="122"/>
      <c r="CK301" s="122"/>
      <c r="CL301" s="122"/>
      <c r="CM301" s="122"/>
      <c r="CN301" s="122"/>
      <c r="CO301" s="122"/>
      <c r="CP301" s="122"/>
      <c r="CQ301" s="122"/>
      <c r="CR301" s="122"/>
      <c r="CS301" s="122"/>
      <c r="CT301" s="122"/>
      <c r="CU301" s="122"/>
      <c r="CV301" s="122"/>
      <c r="CW301" s="122"/>
      <c r="CX301" s="122"/>
      <c r="CY301" s="122"/>
      <c r="CZ301" s="122"/>
      <c r="DA301" s="122"/>
      <c r="DB301" s="122"/>
      <c r="DC301" s="122"/>
      <c r="DD301" s="122"/>
      <c r="DE301" s="122"/>
      <c r="DF301" s="181"/>
      <c r="DG301" s="181"/>
      <c r="DH301" s="181"/>
      <c r="DI301" s="181"/>
      <c r="DJ301" s="181"/>
      <c r="DK301" s="181"/>
      <c r="DL301" s="181"/>
      <c r="DM301" s="181"/>
    </row>
    <row r="302" spans="1:136" s="206" customFormat="1" ht="28.5" customHeight="1" x14ac:dyDescent="0.2">
      <c r="A302" s="1029">
        <v>5042</v>
      </c>
      <c r="B302" s="1030" t="s">
        <v>92</v>
      </c>
      <c r="C302" s="1031" t="s">
        <v>705</v>
      </c>
      <c r="D302" s="1032" t="s">
        <v>881</v>
      </c>
      <c r="E302" s="1033">
        <f>SUM(F302:H302)</f>
        <v>5023</v>
      </c>
      <c r="F302" s="1034">
        <v>4950</v>
      </c>
      <c r="G302" s="1034">
        <v>73</v>
      </c>
      <c r="H302" s="1035">
        <v>0</v>
      </c>
      <c r="I302" s="1036">
        <v>5023</v>
      </c>
      <c r="J302" s="1085">
        <v>0</v>
      </c>
      <c r="K302" s="1034">
        <v>5060</v>
      </c>
      <c r="L302" s="1037">
        <v>5022</v>
      </c>
      <c r="M302" s="1038">
        <f t="shared" si="83"/>
        <v>99.249011857707515</v>
      </c>
      <c r="N302" s="1039"/>
      <c r="O302" s="1040"/>
      <c r="P302" s="1040" t="s">
        <v>882</v>
      </c>
      <c r="Q302" s="1041"/>
      <c r="R302" s="210" t="s">
        <v>712</v>
      </c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/>
      <c r="AG302" s="228"/>
      <c r="AH302" s="228"/>
      <c r="AI302" s="228"/>
      <c r="AJ302" s="228"/>
      <c r="AK302" s="228"/>
      <c r="AL302" s="228"/>
      <c r="AM302" s="228"/>
      <c r="AN302" s="228"/>
      <c r="AO302" s="228"/>
      <c r="AP302" s="228"/>
      <c r="AQ302" s="228"/>
      <c r="AR302" s="228"/>
      <c r="AS302" s="228"/>
      <c r="AT302" s="228"/>
      <c r="AU302" s="228"/>
      <c r="AV302" s="228"/>
      <c r="AW302" s="228"/>
      <c r="AX302" s="228"/>
      <c r="AY302" s="228"/>
      <c r="AZ302" s="228"/>
      <c r="BA302" s="228"/>
      <c r="BB302" s="228"/>
      <c r="BC302" s="228"/>
      <c r="BD302" s="228"/>
      <c r="BE302" s="228"/>
      <c r="BF302" s="228"/>
      <c r="BG302" s="228"/>
      <c r="BH302" s="228"/>
      <c r="BI302" s="228"/>
      <c r="BJ302" s="228"/>
      <c r="BK302" s="228"/>
      <c r="BL302" s="228"/>
      <c r="BM302" s="228"/>
      <c r="BN302" s="228"/>
      <c r="BO302" s="228"/>
      <c r="BP302" s="228"/>
      <c r="BQ302" s="228"/>
      <c r="BR302" s="228"/>
      <c r="BS302" s="228"/>
      <c r="BT302" s="228"/>
      <c r="BU302" s="228"/>
      <c r="BV302" s="228"/>
      <c r="BW302" s="228"/>
      <c r="BX302" s="228"/>
      <c r="BY302" s="228"/>
      <c r="BZ302" s="228"/>
      <c r="CA302" s="228"/>
      <c r="CB302" s="228"/>
      <c r="CC302" s="228"/>
      <c r="CD302" s="228"/>
      <c r="CE302" s="228"/>
      <c r="CF302" s="228"/>
      <c r="CG302" s="228"/>
      <c r="CH302" s="228"/>
      <c r="CI302" s="228"/>
      <c r="CJ302" s="228"/>
      <c r="CK302" s="228"/>
      <c r="CL302" s="228"/>
      <c r="CM302" s="228"/>
      <c r="CN302" s="228"/>
      <c r="CO302" s="228"/>
      <c r="CP302" s="228"/>
      <c r="CQ302" s="228"/>
      <c r="CR302" s="228"/>
      <c r="CS302" s="228"/>
      <c r="CT302" s="228"/>
      <c r="CU302" s="228"/>
      <c r="CV302" s="228"/>
      <c r="CW302" s="228"/>
      <c r="CX302" s="228"/>
      <c r="CY302" s="228"/>
      <c r="CZ302" s="228"/>
      <c r="DA302" s="228"/>
      <c r="DB302" s="228"/>
      <c r="DC302" s="228"/>
      <c r="DD302" s="228"/>
      <c r="DE302" s="228"/>
      <c r="DF302" s="228"/>
      <c r="DG302" s="228"/>
      <c r="DH302" s="228"/>
      <c r="DI302" s="228"/>
      <c r="DJ302" s="228"/>
      <c r="DK302" s="228"/>
      <c r="DL302" s="228"/>
      <c r="DM302" s="228"/>
      <c r="DN302" s="228"/>
      <c r="DO302" s="228"/>
      <c r="DP302" s="228"/>
      <c r="DQ302" s="228"/>
      <c r="DR302" s="228"/>
      <c r="DS302" s="228"/>
      <c r="DT302" s="228"/>
      <c r="DU302" s="228"/>
      <c r="DV302" s="228"/>
      <c r="DW302" s="228"/>
      <c r="DX302" s="228"/>
      <c r="DY302" s="228"/>
      <c r="DZ302" s="228"/>
      <c r="EA302" s="228"/>
      <c r="EB302" s="228"/>
      <c r="EC302" s="228"/>
      <c r="ED302" s="228"/>
      <c r="EE302" s="228"/>
      <c r="EF302" s="228"/>
    </row>
    <row r="303" spans="1:136" s="206" customFormat="1" ht="16.5" customHeight="1" x14ac:dyDescent="0.2">
      <c r="A303" s="285">
        <v>8099</v>
      </c>
      <c r="B303" s="201" t="s">
        <v>107</v>
      </c>
      <c r="C303" s="184" t="s">
        <v>256</v>
      </c>
      <c r="D303" s="332" t="s">
        <v>883</v>
      </c>
      <c r="E303" s="208">
        <f>SUM(F303:H303)</f>
        <v>632246</v>
      </c>
      <c r="F303" s="486">
        <v>631000</v>
      </c>
      <c r="G303" s="486">
        <v>1246</v>
      </c>
      <c r="H303" s="561"/>
      <c r="I303" s="570">
        <v>48973</v>
      </c>
      <c r="J303" s="313">
        <v>2000</v>
      </c>
      <c r="K303" s="486">
        <v>2028</v>
      </c>
      <c r="L303" s="242">
        <v>2028</v>
      </c>
      <c r="M303" s="784">
        <f t="shared" si="83"/>
        <v>100</v>
      </c>
      <c r="N303" s="660"/>
      <c r="O303" s="194" t="s">
        <v>535</v>
      </c>
      <c r="P303" s="194" t="s">
        <v>884</v>
      </c>
      <c r="Q303" s="195"/>
      <c r="R303" s="354" t="s">
        <v>885</v>
      </c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  <c r="AC303" s="228"/>
      <c r="AD303" s="228"/>
      <c r="AE303" s="228"/>
      <c r="AF303" s="228"/>
      <c r="AG303" s="228"/>
      <c r="AH303" s="228"/>
      <c r="AI303" s="228"/>
      <c r="AJ303" s="228"/>
      <c r="AK303" s="228"/>
      <c r="AL303" s="228"/>
      <c r="AM303" s="228"/>
      <c r="AN303" s="228"/>
      <c r="AO303" s="228"/>
      <c r="AP303" s="228"/>
      <c r="AQ303" s="228"/>
      <c r="AR303" s="228"/>
      <c r="AS303" s="228"/>
      <c r="AT303" s="228"/>
      <c r="AU303" s="228"/>
      <c r="AV303" s="228"/>
      <c r="AW303" s="228"/>
      <c r="AX303" s="228"/>
      <c r="AY303" s="228"/>
      <c r="AZ303" s="228"/>
      <c r="BA303" s="228"/>
      <c r="BB303" s="228"/>
      <c r="BC303" s="228"/>
      <c r="BD303" s="228"/>
      <c r="BE303" s="228"/>
      <c r="BF303" s="228"/>
      <c r="BG303" s="228"/>
      <c r="BH303" s="228"/>
      <c r="BI303" s="228"/>
      <c r="BJ303" s="228"/>
      <c r="BK303" s="228"/>
      <c r="BL303" s="228"/>
      <c r="BM303" s="228"/>
      <c r="BN303" s="228"/>
      <c r="BO303" s="228"/>
      <c r="BP303" s="228"/>
      <c r="BQ303" s="228"/>
      <c r="BR303" s="228"/>
      <c r="BS303" s="228"/>
      <c r="BT303" s="228"/>
      <c r="BU303" s="228"/>
      <c r="BV303" s="228"/>
      <c r="BW303" s="228"/>
      <c r="BX303" s="228"/>
      <c r="BY303" s="228"/>
      <c r="BZ303" s="228"/>
      <c r="CA303" s="228"/>
      <c r="CB303" s="228"/>
      <c r="CC303" s="228"/>
      <c r="CD303" s="228"/>
      <c r="CE303" s="228"/>
      <c r="CF303" s="228"/>
      <c r="CG303" s="228"/>
      <c r="CH303" s="228"/>
      <c r="CI303" s="228"/>
      <c r="CJ303" s="228"/>
      <c r="CK303" s="228"/>
      <c r="CL303" s="228"/>
      <c r="CM303" s="228"/>
      <c r="CN303" s="228"/>
      <c r="CO303" s="228"/>
      <c r="CP303" s="228"/>
      <c r="CQ303" s="228"/>
      <c r="CR303" s="228"/>
      <c r="CS303" s="228"/>
      <c r="CT303" s="228"/>
      <c r="CU303" s="228"/>
      <c r="CV303" s="228"/>
      <c r="CW303" s="228"/>
      <c r="CX303" s="228"/>
      <c r="CY303" s="228"/>
      <c r="CZ303" s="228"/>
      <c r="DA303" s="228"/>
      <c r="DB303" s="228"/>
      <c r="DC303" s="228"/>
      <c r="DD303" s="228"/>
      <c r="DE303" s="228"/>
      <c r="DF303" s="228"/>
      <c r="DG303" s="228"/>
      <c r="DH303" s="228"/>
      <c r="DI303" s="228"/>
      <c r="DJ303" s="228"/>
      <c r="DK303" s="228"/>
      <c r="DL303" s="228"/>
      <c r="DM303" s="228"/>
      <c r="DN303" s="228"/>
      <c r="DO303" s="228"/>
      <c r="DP303" s="228"/>
      <c r="DQ303" s="228"/>
      <c r="DR303" s="228"/>
      <c r="DS303" s="228"/>
      <c r="DT303" s="228"/>
      <c r="DU303" s="228"/>
      <c r="DV303" s="228"/>
      <c r="DW303" s="228"/>
      <c r="DX303" s="228"/>
      <c r="DY303" s="228"/>
      <c r="DZ303" s="228"/>
      <c r="EA303" s="228"/>
      <c r="EB303" s="228"/>
      <c r="EC303" s="228"/>
      <c r="ED303" s="228"/>
      <c r="EE303" s="228"/>
      <c r="EF303" s="228"/>
    </row>
    <row r="304" spans="1:136" s="276" customFormat="1" ht="16.5" customHeight="1" x14ac:dyDescent="0.2">
      <c r="A304" s="292">
        <v>8179</v>
      </c>
      <c r="B304" s="291" t="s">
        <v>107</v>
      </c>
      <c r="C304" s="272" t="s">
        <v>256</v>
      </c>
      <c r="D304" s="935" t="s">
        <v>886</v>
      </c>
      <c r="E304" s="249">
        <f t="shared" ref="E304:E306" si="89">SUM(F304:H304)</f>
        <v>127600</v>
      </c>
      <c r="F304" s="670">
        <v>126400</v>
      </c>
      <c r="G304" s="670">
        <v>1200</v>
      </c>
      <c r="H304" s="671"/>
      <c r="I304" s="672">
        <v>1200</v>
      </c>
      <c r="J304" s="1086">
        <v>1300</v>
      </c>
      <c r="K304" s="670">
        <v>1014</v>
      </c>
      <c r="L304" s="253">
        <v>1014</v>
      </c>
      <c r="M304" s="733">
        <f>(L304/K304)*100</f>
        <v>100</v>
      </c>
      <c r="N304" s="399"/>
      <c r="O304" s="274"/>
      <c r="P304" s="274" t="s">
        <v>887</v>
      </c>
      <c r="Q304" s="275"/>
      <c r="R304" s="673" t="s">
        <v>888</v>
      </c>
      <c r="S304" s="277"/>
      <c r="T304" s="277"/>
      <c r="U304" s="277"/>
      <c r="V304" s="277"/>
      <c r="W304" s="277"/>
      <c r="X304" s="277"/>
      <c r="Y304" s="277"/>
      <c r="Z304" s="277"/>
      <c r="AA304" s="277"/>
      <c r="AB304" s="277"/>
      <c r="AC304" s="277"/>
      <c r="AD304" s="277"/>
      <c r="AE304" s="277"/>
      <c r="AF304" s="277"/>
      <c r="AG304" s="277"/>
      <c r="AH304" s="277"/>
      <c r="AI304" s="277"/>
      <c r="AJ304" s="277"/>
      <c r="AK304" s="277"/>
      <c r="AL304" s="277"/>
      <c r="AM304" s="277"/>
      <c r="AN304" s="277"/>
      <c r="AO304" s="277"/>
      <c r="AP304" s="277"/>
      <c r="AQ304" s="277"/>
      <c r="AR304" s="277"/>
      <c r="AS304" s="277"/>
      <c r="AT304" s="277"/>
      <c r="AU304" s="277"/>
      <c r="AV304" s="277"/>
      <c r="AW304" s="277"/>
      <c r="AX304" s="277"/>
      <c r="AY304" s="277"/>
      <c r="AZ304" s="277"/>
      <c r="BA304" s="277"/>
      <c r="BB304" s="277"/>
      <c r="BC304" s="277"/>
      <c r="BD304" s="277"/>
      <c r="BE304" s="277"/>
      <c r="BF304" s="277"/>
      <c r="BG304" s="277"/>
      <c r="BH304" s="277"/>
      <c r="BI304" s="277"/>
      <c r="BJ304" s="277"/>
      <c r="BK304" s="277"/>
      <c r="BL304" s="277"/>
      <c r="BM304" s="277"/>
      <c r="BN304" s="277"/>
      <c r="BO304" s="277"/>
      <c r="BP304" s="277"/>
      <c r="BQ304" s="277"/>
      <c r="BR304" s="277"/>
      <c r="BS304" s="277"/>
      <c r="BT304" s="277"/>
      <c r="BU304" s="277"/>
      <c r="BV304" s="277"/>
      <c r="BW304" s="277"/>
      <c r="BX304" s="277"/>
      <c r="BY304" s="277"/>
      <c r="BZ304" s="277"/>
      <c r="CA304" s="277"/>
      <c r="CB304" s="277"/>
      <c r="CC304" s="277"/>
      <c r="CD304" s="277"/>
      <c r="CE304" s="277"/>
      <c r="CF304" s="277"/>
      <c r="CG304" s="277"/>
      <c r="CH304" s="277"/>
      <c r="CI304" s="277"/>
      <c r="CJ304" s="277"/>
      <c r="CK304" s="277"/>
      <c r="CL304" s="277"/>
      <c r="CM304" s="277"/>
      <c r="CN304" s="277"/>
      <c r="CO304" s="277"/>
      <c r="CP304" s="277"/>
      <c r="CQ304" s="277"/>
      <c r="CR304" s="277"/>
      <c r="CS304" s="277"/>
      <c r="CT304" s="277"/>
      <c r="CU304" s="277"/>
      <c r="CV304" s="277"/>
      <c r="CW304" s="277"/>
      <c r="CX304" s="277"/>
      <c r="CY304" s="277"/>
      <c r="CZ304" s="277"/>
      <c r="DA304" s="277"/>
      <c r="DB304" s="277"/>
      <c r="DC304" s="277"/>
      <c r="DD304" s="277"/>
      <c r="DE304" s="277"/>
      <c r="DF304" s="277"/>
      <c r="DG304" s="277"/>
      <c r="DH304" s="277"/>
      <c r="DI304" s="277"/>
      <c r="DJ304" s="277"/>
      <c r="DK304" s="277"/>
      <c r="DL304" s="277"/>
      <c r="DM304" s="277"/>
      <c r="DN304" s="277"/>
      <c r="DO304" s="277"/>
      <c r="DP304" s="277"/>
      <c r="DQ304" s="277"/>
      <c r="DR304" s="277"/>
      <c r="DS304" s="277"/>
      <c r="DT304" s="277"/>
      <c r="DU304" s="277"/>
      <c r="DV304" s="277"/>
      <c r="DW304" s="277"/>
      <c r="DX304" s="277"/>
      <c r="DY304" s="277"/>
      <c r="DZ304" s="277"/>
      <c r="EA304" s="277"/>
      <c r="EB304" s="277"/>
      <c r="EC304" s="277"/>
      <c r="ED304" s="277"/>
      <c r="EE304" s="277"/>
      <c r="EF304" s="277"/>
    </row>
    <row r="305" spans="1:136" s="206" customFormat="1" ht="16.5" customHeight="1" x14ac:dyDescent="0.2">
      <c r="A305" s="285">
        <v>8186</v>
      </c>
      <c r="B305" s="201" t="s">
        <v>107</v>
      </c>
      <c r="C305" s="184" t="s">
        <v>347</v>
      </c>
      <c r="D305" s="1042" t="s">
        <v>889</v>
      </c>
      <c r="E305" s="208">
        <f t="shared" si="89"/>
        <v>3236</v>
      </c>
      <c r="F305" s="486">
        <v>3000</v>
      </c>
      <c r="G305" s="486">
        <v>236</v>
      </c>
      <c r="H305" s="561"/>
      <c r="I305" s="570">
        <v>236</v>
      </c>
      <c r="J305" s="313">
        <v>3000</v>
      </c>
      <c r="K305" s="486">
        <v>356</v>
      </c>
      <c r="L305" s="242">
        <v>236</v>
      </c>
      <c r="M305" s="784">
        <f>(L305/K305)*100</f>
        <v>66.292134831460672</v>
      </c>
      <c r="N305" s="660"/>
      <c r="O305" s="194" t="s">
        <v>116</v>
      </c>
      <c r="P305" s="194"/>
      <c r="Q305" s="195"/>
      <c r="R305" s="354" t="s">
        <v>890</v>
      </c>
      <c r="S305" s="228"/>
      <c r="T305" s="228"/>
      <c r="U305" s="228"/>
      <c r="V305" s="228"/>
      <c r="W305" s="228"/>
      <c r="X305" s="228"/>
      <c r="Y305" s="228"/>
      <c r="Z305" s="228"/>
      <c r="AA305" s="228"/>
      <c r="AB305" s="228"/>
      <c r="AC305" s="228"/>
      <c r="AD305" s="228"/>
      <c r="AE305" s="228"/>
      <c r="AF305" s="228"/>
      <c r="AG305" s="228"/>
      <c r="AH305" s="228"/>
      <c r="AI305" s="228"/>
      <c r="AJ305" s="228"/>
      <c r="AK305" s="228"/>
      <c r="AL305" s="228"/>
      <c r="AM305" s="228"/>
      <c r="AN305" s="228"/>
      <c r="AO305" s="228"/>
      <c r="AP305" s="228"/>
      <c r="AQ305" s="228"/>
      <c r="AR305" s="228"/>
      <c r="AS305" s="228"/>
      <c r="AT305" s="228"/>
      <c r="AU305" s="228"/>
      <c r="AV305" s="228"/>
      <c r="AW305" s="228"/>
      <c r="AX305" s="228"/>
      <c r="AY305" s="228"/>
      <c r="AZ305" s="228"/>
      <c r="BA305" s="228"/>
      <c r="BB305" s="228"/>
      <c r="BC305" s="228"/>
      <c r="BD305" s="228"/>
      <c r="BE305" s="228"/>
      <c r="BF305" s="228"/>
      <c r="BG305" s="228"/>
      <c r="BH305" s="228"/>
      <c r="BI305" s="228"/>
      <c r="BJ305" s="228"/>
      <c r="BK305" s="228"/>
      <c r="BL305" s="228"/>
      <c r="BM305" s="228"/>
      <c r="BN305" s="228"/>
      <c r="BO305" s="228"/>
      <c r="BP305" s="228"/>
      <c r="BQ305" s="228"/>
      <c r="BR305" s="228"/>
      <c r="BS305" s="228"/>
      <c r="BT305" s="228"/>
      <c r="BU305" s="228"/>
      <c r="BV305" s="228"/>
      <c r="BW305" s="228"/>
      <c r="BX305" s="228"/>
      <c r="BY305" s="228"/>
      <c r="BZ305" s="228"/>
      <c r="CA305" s="228"/>
      <c r="CB305" s="228"/>
      <c r="CC305" s="228"/>
      <c r="CD305" s="228"/>
      <c r="CE305" s="228"/>
      <c r="CF305" s="228"/>
      <c r="CG305" s="228"/>
      <c r="CH305" s="228"/>
      <c r="CI305" s="228"/>
      <c r="CJ305" s="228"/>
      <c r="CK305" s="228"/>
      <c r="CL305" s="228"/>
      <c r="CM305" s="228"/>
      <c r="CN305" s="228"/>
      <c r="CO305" s="228"/>
      <c r="CP305" s="228"/>
      <c r="CQ305" s="228"/>
      <c r="CR305" s="228"/>
      <c r="CS305" s="228"/>
      <c r="CT305" s="228"/>
      <c r="CU305" s="228"/>
      <c r="CV305" s="228"/>
      <c r="CW305" s="228"/>
      <c r="CX305" s="228"/>
      <c r="CY305" s="228"/>
      <c r="CZ305" s="228"/>
      <c r="DA305" s="228"/>
      <c r="DB305" s="228"/>
      <c r="DC305" s="228"/>
      <c r="DD305" s="228"/>
      <c r="DE305" s="228"/>
      <c r="DF305" s="228"/>
      <c r="DG305" s="228"/>
      <c r="DH305" s="228"/>
      <c r="DI305" s="228"/>
      <c r="DJ305" s="228"/>
      <c r="DK305" s="228"/>
      <c r="DL305" s="228"/>
      <c r="DM305" s="228"/>
      <c r="DN305" s="228"/>
      <c r="DO305" s="228"/>
      <c r="DP305" s="228"/>
      <c r="DQ305" s="228"/>
      <c r="DR305" s="228"/>
      <c r="DS305" s="228"/>
      <c r="DT305" s="228"/>
      <c r="DU305" s="228"/>
      <c r="DV305" s="228"/>
      <c r="DW305" s="228"/>
      <c r="DX305" s="228"/>
      <c r="DY305" s="228"/>
      <c r="DZ305" s="228"/>
      <c r="EA305" s="228"/>
      <c r="EB305" s="228"/>
      <c r="EC305" s="228"/>
      <c r="ED305" s="228"/>
      <c r="EE305" s="228"/>
      <c r="EF305" s="228"/>
    </row>
    <row r="306" spans="1:136" s="637" customFormat="1" ht="17.25" customHeight="1" thickBot="1" x14ac:dyDescent="0.25">
      <c r="A306" s="626">
        <v>8188</v>
      </c>
      <c r="B306" s="627" t="s">
        <v>163</v>
      </c>
      <c r="C306" s="758" t="s">
        <v>238</v>
      </c>
      <c r="D306" s="779" t="s">
        <v>891</v>
      </c>
      <c r="E306" s="630">
        <f t="shared" si="89"/>
        <v>1138</v>
      </c>
      <c r="F306" s="632">
        <v>1061</v>
      </c>
      <c r="G306" s="632">
        <v>42</v>
      </c>
      <c r="H306" s="1026">
        <v>35</v>
      </c>
      <c r="I306" s="991">
        <v>1138</v>
      </c>
      <c r="J306" s="716">
        <v>0</v>
      </c>
      <c r="K306" s="632">
        <v>1173</v>
      </c>
      <c r="L306" s="633">
        <v>1138</v>
      </c>
      <c r="M306" s="794">
        <f>(L306/K306)*100</f>
        <v>97.016197783461209</v>
      </c>
      <c r="N306" s="818" t="s">
        <v>877</v>
      </c>
      <c r="O306" s="634" t="s">
        <v>892</v>
      </c>
      <c r="P306" s="634" t="s">
        <v>893</v>
      </c>
      <c r="Q306" s="636" t="s">
        <v>877</v>
      </c>
      <c r="R306" s="829" t="s">
        <v>243</v>
      </c>
      <c r="S306" s="327"/>
      <c r="T306" s="327"/>
      <c r="U306" s="327"/>
      <c r="V306" s="327"/>
      <c r="W306" s="327"/>
      <c r="X306" s="327"/>
      <c r="Y306" s="327"/>
      <c r="Z306" s="327"/>
      <c r="AA306" s="327"/>
      <c r="AB306" s="327"/>
      <c r="AC306" s="327"/>
      <c r="AD306" s="327"/>
      <c r="AE306" s="327"/>
      <c r="AF306" s="327"/>
      <c r="AG306" s="327"/>
      <c r="AH306" s="327"/>
      <c r="AI306" s="327"/>
      <c r="AJ306" s="327"/>
      <c r="AK306" s="327"/>
      <c r="AL306" s="327"/>
      <c r="AM306" s="327"/>
      <c r="AN306" s="327"/>
      <c r="AO306" s="327"/>
      <c r="AP306" s="327"/>
      <c r="AQ306" s="327"/>
      <c r="AR306" s="327"/>
      <c r="AS306" s="327"/>
      <c r="AT306" s="327"/>
      <c r="AU306" s="327"/>
      <c r="AV306" s="327"/>
      <c r="AW306" s="327"/>
      <c r="AX306" s="327"/>
      <c r="AY306" s="327"/>
      <c r="AZ306" s="327"/>
      <c r="BA306" s="327"/>
      <c r="BB306" s="327"/>
      <c r="BC306" s="327"/>
      <c r="BD306" s="327"/>
      <c r="BE306" s="327"/>
      <c r="BF306" s="327"/>
      <c r="BG306" s="327"/>
      <c r="BH306" s="327"/>
      <c r="BI306" s="327"/>
      <c r="BJ306" s="327"/>
      <c r="BK306" s="327"/>
      <c r="BL306" s="327"/>
      <c r="BM306" s="327"/>
      <c r="BN306" s="327"/>
      <c r="BO306" s="327"/>
      <c r="BP306" s="327"/>
      <c r="BQ306" s="327"/>
      <c r="BR306" s="327"/>
      <c r="BS306" s="327"/>
      <c r="BT306" s="327"/>
      <c r="BU306" s="327"/>
      <c r="BV306" s="327"/>
      <c r="BW306" s="327"/>
      <c r="BX306" s="327"/>
      <c r="BY306" s="327"/>
      <c r="BZ306" s="327"/>
      <c r="CA306" s="327"/>
      <c r="CB306" s="327"/>
      <c r="CC306" s="327"/>
      <c r="CD306" s="327"/>
      <c r="CE306" s="327"/>
      <c r="CF306" s="327"/>
      <c r="CG306" s="327"/>
      <c r="CH306" s="327"/>
      <c r="CI306" s="327"/>
      <c r="CJ306" s="327"/>
      <c r="CK306" s="327"/>
      <c r="CL306" s="327"/>
      <c r="CM306" s="327"/>
      <c r="CN306" s="327"/>
      <c r="CO306" s="327"/>
      <c r="CP306" s="327"/>
      <c r="CQ306" s="327"/>
      <c r="CR306" s="327"/>
      <c r="CS306" s="327"/>
      <c r="CT306" s="327"/>
      <c r="CU306" s="327"/>
      <c r="CV306" s="327"/>
      <c r="CW306" s="327"/>
      <c r="CX306" s="327"/>
      <c r="CY306" s="327"/>
      <c r="CZ306" s="327"/>
      <c r="DA306" s="327"/>
      <c r="DB306" s="327"/>
      <c r="DC306" s="327"/>
      <c r="DD306" s="327"/>
      <c r="DE306" s="327"/>
      <c r="DF306" s="327"/>
      <c r="DG306" s="327"/>
      <c r="DH306" s="327"/>
      <c r="DI306" s="327"/>
      <c r="DJ306" s="327"/>
      <c r="DK306" s="327"/>
      <c r="DL306" s="327"/>
      <c r="DM306" s="327"/>
      <c r="DN306" s="327"/>
      <c r="DO306" s="327"/>
      <c r="DP306" s="327"/>
      <c r="DQ306" s="327"/>
      <c r="DR306" s="327"/>
      <c r="DS306" s="327"/>
      <c r="DT306" s="327"/>
      <c r="DU306" s="327"/>
      <c r="DV306" s="327"/>
      <c r="DW306" s="327"/>
      <c r="DX306" s="327"/>
      <c r="DY306" s="327"/>
      <c r="DZ306" s="327"/>
      <c r="EA306" s="327"/>
      <c r="EB306" s="327"/>
      <c r="EC306" s="327"/>
      <c r="ED306" s="327"/>
      <c r="EE306" s="327"/>
      <c r="EF306" s="327"/>
    </row>
    <row r="307" spans="1:136" s="300" customFormat="1" ht="17.100000000000001" customHeight="1" thickBot="1" x14ac:dyDescent="0.25">
      <c r="A307" s="1154" t="s">
        <v>47</v>
      </c>
      <c r="B307" s="1155"/>
      <c r="C307" s="1155"/>
      <c r="D307" s="1156"/>
      <c r="E307" s="575">
        <f t="shared" ref="E307:I307" si="90">SUM(E308:E309)</f>
        <v>3431</v>
      </c>
      <c r="F307" s="575">
        <f t="shared" si="90"/>
        <v>0</v>
      </c>
      <c r="G307" s="575">
        <f t="shared" si="90"/>
        <v>0</v>
      </c>
      <c r="H307" s="572">
        <f t="shared" si="90"/>
        <v>0</v>
      </c>
      <c r="I307" s="574">
        <f t="shared" si="90"/>
        <v>0</v>
      </c>
      <c r="J307" s="622">
        <f>SUM(J308:J309)</f>
        <v>6000</v>
      </c>
      <c r="K307" s="572">
        <f>SUM(K308:K309)</f>
        <v>3431</v>
      </c>
      <c r="L307" s="575">
        <f>SUM(L308:L309)</f>
        <v>0</v>
      </c>
      <c r="M307" s="306">
        <f t="shared" si="83"/>
        <v>0</v>
      </c>
      <c r="N307" s="812"/>
      <c r="O307" s="576"/>
      <c r="P307" s="576"/>
      <c r="Q307" s="577"/>
      <c r="R307" s="65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21"/>
      <c r="AV307" s="121"/>
      <c r="AW307" s="121"/>
      <c r="AX307" s="121"/>
      <c r="AY307" s="121"/>
      <c r="AZ307" s="121"/>
      <c r="BA307" s="121"/>
      <c r="BB307" s="121"/>
      <c r="BC307" s="121"/>
      <c r="BD307" s="121"/>
      <c r="BE307" s="121"/>
      <c r="BF307" s="121"/>
      <c r="BG307" s="121"/>
      <c r="BH307" s="121"/>
      <c r="BI307" s="121"/>
      <c r="BJ307" s="121"/>
      <c r="BK307" s="121"/>
      <c r="BL307" s="121"/>
      <c r="BM307" s="121"/>
      <c r="BN307" s="122"/>
      <c r="BO307" s="122"/>
      <c r="BP307" s="122"/>
      <c r="BQ307" s="122"/>
      <c r="BR307" s="122"/>
      <c r="BS307" s="122"/>
      <c r="BT307" s="122"/>
      <c r="BU307" s="122"/>
      <c r="BV307" s="122"/>
      <c r="BW307" s="122"/>
      <c r="BX307" s="122"/>
      <c r="BY307" s="122"/>
      <c r="BZ307" s="122"/>
      <c r="CA307" s="122"/>
      <c r="CB307" s="122"/>
      <c r="CC307" s="122"/>
      <c r="CD307" s="122"/>
      <c r="CE307" s="122"/>
      <c r="CF307" s="122"/>
      <c r="CG307" s="122"/>
      <c r="CH307" s="122"/>
      <c r="CI307" s="122"/>
      <c r="CJ307" s="122"/>
      <c r="CK307" s="122"/>
      <c r="CL307" s="122"/>
      <c r="CM307" s="122"/>
      <c r="CN307" s="122"/>
      <c r="CO307" s="122"/>
      <c r="CP307" s="122"/>
      <c r="CQ307" s="122"/>
      <c r="CR307" s="122"/>
      <c r="CS307" s="122"/>
      <c r="CT307" s="122"/>
      <c r="CU307" s="122"/>
      <c r="CV307" s="122"/>
      <c r="CW307" s="122"/>
      <c r="CX307" s="122"/>
      <c r="CY307" s="122"/>
      <c r="CZ307" s="122"/>
      <c r="DA307" s="122"/>
      <c r="DB307" s="122"/>
      <c r="DC307" s="122"/>
      <c r="DD307" s="122"/>
      <c r="DE307" s="122"/>
      <c r="DF307" s="181"/>
      <c r="DG307" s="181"/>
      <c r="DH307" s="181"/>
      <c r="DI307" s="181"/>
      <c r="DJ307" s="181"/>
      <c r="DK307" s="181"/>
      <c r="DL307" s="181"/>
      <c r="DM307" s="181"/>
    </row>
    <row r="308" spans="1:136" s="229" customFormat="1" ht="17.100000000000001" customHeight="1" x14ac:dyDescent="0.2">
      <c r="A308" s="674">
        <v>8064</v>
      </c>
      <c r="B308" s="675"/>
      <c r="C308" s="676"/>
      <c r="D308" s="677" t="s">
        <v>894</v>
      </c>
      <c r="E308" s="678">
        <v>2192</v>
      </c>
      <c r="F308" s="678"/>
      <c r="G308" s="678"/>
      <c r="H308" s="679"/>
      <c r="I308" s="93"/>
      <c r="J308" s="94">
        <v>2000</v>
      </c>
      <c r="K308" s="678">
        <v>2192</v>
      </c>
      <c r="L308" s="680">
        <v>0</v>
      </c>
      <c r="M308" s="681">
        <f t="shared" si="83"/>
        <v>0</v>
      </c>
      <c r="N308" s="822"/>
      <c r="O308" s="682"/>
      <c r="P308" s="682"/>
      <c r="Q308" s="683"/>
      <c r="R308" s="684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21"/>
      <c r="AV308" s="121"/>
      <c r="AW308" s="121"/>
      <c r="AX308" s="121"/>
      <c r="AY308" s="121"/>
      <c r="AZ308" s="121"/>
      <c r="BA308" s="121"/>
      <c r="BB308" s="121"/>
      <c r="BC308" s="121"/>
      <c r="BD308" s="121"/>
      <c r="BE308" s="121"/>
      <c r="BF308" s="121"/>
      <c r="BG308" s="121"/>
      <c r="BH308" s="121"/>
      <c r="BI308" s="121"/>
      <c r="BJ308" s="121"/>
      <c r="BK308" s="121"/>
      <c r="BL308" s="121"/>
      <c r="BM308" s="121"/>
      <c r="BN308" s="122"/>
      <c r="BO308" s="122"/>
      <c r="BP308" s="122"/>
      <c r="BQ308" s="122"/>
      <c r="BR308" s="122"/>
      <c r="BS308" s="122"/>
      <c r="BT308" s="122"/>
      <c r="BU308" s="122"/>
      <c r="BV308" s="122"/>
      <c r="BW308" s="122"/>
      <c r="BX308" s="122"/>
      <c r="BY308" s="122"/>
      <c r="BZ308" s="122"/>
      <c r="CA308" s="122"/>
      <c r="CB308" s="122"/>
      <c r="CC308" s="122"/>
      <c r="CD308" s="122"/>
      <c r="CE308" s="122"/>
      <c r="CF308" s="122"/>
      <c r="CG308" s="122"/>
      <c r="CH308" s="122"/>
      <c r="CI308" s="122"/>
      <c r="CJ308" s="122"/>
      <c r="CK308" s="122"/>
      <c r="CL308" s="122"/>
      <c r="CM308" s="122"/>
      <c r="CN308" s="122"/>
      <c r="CO308" s="122"/>
      <c r="CP308" s="122"/>
      <c r="CQ308" s="122"/>
      <c r="CR308" s="122"/>
      <c r="CS308" s="122"/>
      <c r="CT308" s="122"/>
      <c r="CU308" s="122"/>
      <c r="CV308" s="122"/>
      <c r="CW308" s="122"/>
      <c r="CX308" s="122"/>
      <c r="CY308" s="122"/>
      <c r="CZ308" s="122"/>
      <c r="DA308" s="122"/>
      <c r="DB308" s="122"/>
      <c r="DC308" s="122"/>
      <c r="DD308" s="122"/>
      <c r="DE308" s="122"/>
      <c r="DF308" s="122"/>
      <c r="DG308" s="122"/>
      <c r="DH308" s="122"/>
      <c r="DI308" s="122"/>
      <c r="DJ308" s="122"/>
      <c r="DK308" s="122"/>
      <c r="DL308" s="122"/>
      <c r="DM308" s="122"/>
    </row>
    <row r="309" spans="1:136" s="511" customFormat="1" ht="17.100000000000001" customHeight="1" thickBot="1" x14ac:dyDescent="0.25">
      <c r="A309" s="685" t="s">
        <v>792</v>
      </c>
      <c r="B309" s="686"/>
      <c r="C309" s="687"/>
      <c r="D309" s="688" t="s">
        <v>895</v>
      </c>
      <c r="E309" s="689">
        <v>1239</v>
      </c>
      <c r="F309" s="690"/>
      <c r="G309" s="689"/>
      <c r="H309" s="691"/>
      <c r="I309" s="692"/>
      <c r="J309" s="1087">
        <v>4000</v>
      </c>
      <c r="K309" s="689">
        <v>1239</v>
      </c>
      <c r="L309" s="690">
        <v>0</v>
      </c>
      <c r="M309" s="693">
        <f t="shared" si="83"/>
        <v>0</v>
      </c>
      <c r="N309" s="823"/>
      <c r="O309" s="694"/>
      <c r="P309" s="694"/>
      <c r="Q309" s="695"/>
      <c r="R309" s="696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21"/>
      <c r="AV309" s="121"/>
      <c r="AW309" s="121"/>
      <c r="AX309" s="121"/>
      <c r="AY309" s="121"/>
      <c r="AZ309" s="121"/>
      <c r="BA309" s="121"/>
      <c r="BB309" s="121"/>
      <c r="BC309" s="121"/>
      <c r="BD309" s="122"/>
      <c r="BE309" s="122"/>
      <c r="BF309" s="122"/>
      <c r="BG309" s="122"/>
      <c r="BH309" s="122"/>
      <c r="BI309" s="122"/>
      <c r="BJ309" s="122"/>
      <c r="BK309" s="122"/>
      <c r="BL309" s="122"/>
      <c r="BM309" s="122"/>
      <c r="BN309" s="122"/>
      <c r="BO309" s="122"/>
      <c r="BP309" s="122"/>
      <c r="BQ309" s="122"/>
      <c r="BR309" s="122"/>
      <c r="BS309" s="122"/>
      <c r="BT309" s="122"/>
      <c r="BU309" s="122"/>
      <c r="BV309" s="122"/>
      <c r="BW309" s="122"/>
      <c r="BX309" s="122"/>
      <c r="BY309" s="122"/>
      <c r="BZ309" s="122"/>
      <c r="CA309" s="122"/>
      <c r="CB309" s="122"/>
      <c r="CC309" s="122"/>
      <c r="CD309" s="122"/>
      <c r="CE309" s="122"/>
      <c r="CF309" s="122"/>
      <c r="CG309" s="122"/>
      <c r="CH309" s="122"/>
      <c r="CI309" s="122"/>
      <c r="CJ309" s="122"/>
      <c r="CK309" s="122"/>
      <c r="CL309" s="122"/>
      <c r="CM309" s="122"/>
      <c r="CN309" s="122"/>
      <c r="CO309" s="122"/>
      <c r="CP309" s="122"/>
      <c r="CQ309" s="122"/>
      <c r="CR309" s="122"/>
      <c r="CS309" s="122"/>
      <c r="CT309" s="122"/>
      <c r="CU309" s="122"/>
      <c r="CV309" s="122"/>
      <c r="CW309" s="122"/>
      <c r="CX309" s="122"/>
      <c r="CY309" s="122"/>
      <c r="CZ309" s="122"/>
      <c r="DA309" s="122"/>
      <c r="DB309" s="122"/>
      <c r="DC309" s="122"/>
      <c r="DD309" s="122"/>
      <c r="DE309" s="122"/>
      <c r="DF309" s="122"/>
      <c r="DG309" s="122"/>
      <c r="DH309" s="122"/>
      <c r="DI309" s="122"/>
      <c r="DJ309" s="122"/>
      <c r="DK309" s="122"/>
      <c r="DL309" s="122"/>
      <c r="DM309" s="122"/>
    </row>
    <row r="310" spans="1:136" ht="12.75" x14ac:dyDescent="0.2">
      <c r="A310" s="697"/>
      <c r="B310" s="698"/>
      <c r="C310" s="698"/>
      <c r="D310" s="698"/>
      <c r="E310" s="698"/>
      <c r="F310" s="698"/>
      <c r="G310" s="698"/>
      <c r="H310" s="698"/>
      <c r="I310" s="698"/>
      <c r="J310" s="698"/>
      <c r="K310" s="698"/>
      <c r="L310" s="698"/>
      <c r="M310" s="698"/>
      <c r="N310" s="698"/>
      <c r="O310" s="698"/>
      <c r="P310" s="698"/>
      <c r="Q310" s="698"/>
      <c r="R310" s="699"/>
    </row>
    <row r="311" spans="1:136" ht="13.5" thickBot="1" x14ac:dyDescent="0.25">
      <c r="A311" s="125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700"/>
    </row>
    <row r="312" spans="1:136" ht="24.75" customHeight="1" thickBot="1" x14ac:dyDescent="0.25">
      <c r="A312" s="125"/>
      <c r="B312" s="126"/>
      <c r="C312" s="126"/>
      <c r="D312" s="126"/>
      <c r="E312" s="126"/>
      <c r="F312" s="126"/>
      <c r="G312" s="126"/>
      <c r="H312" s="126"/>
      <c r="I312" s="126"/>
      <c r="J312" s="701">
        <f>J6+J212+J275+J287+J300</f>
        <v>1083975</v>
      </c>
      <c r="K312" s="702">
        <f>K6+K212+K275+K287+K300</f>
        <v>1108839</v>
      </c>
      <c r="L312" s="703">
        <f>L6+L212+L275+L287+L300</f>
        <v>970730</v>
      </c>
      <c r="M312" s="126"/>
      <c r="N312" s="126"/>
      <c r="O312" s="126"/>
      <c r="P312" s="126"/>
      <c r="Q312" s="126"/>
      <c r="R312" s="126"/>
    </row>
    <row r="313" spans="1:136" ht="12.75" x14ac:dyDescent="0.2">
      <c r="A313" s="125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700"/>
    </row>
    <row r="314" spans="1:136" ht="27" customHeight="1" x14ac:dyDescent="0.2">
      <c r="A314" s="125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700"/>
    </row>
    <row r="315" spans="1:136" ht="12.75" x14ac:dyDescent="0.2">
      <c r="A315" s="125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700"/>
    </row>
    <row r="316" spans="1:136" s="121" customFormat="1" ht="12.75" x14ac:dyDescent="0.2">
      <c r="A316" s="125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700"/>
      <c r="BD316" s="122"/>
      <c r="BE316" s="122"/>
      <c r="BF316" s="122"/>
      <c r="BG316" s="122"/>
      <c r="BH316" s="122"/>
      <c r="BI316" s="122"/>
      <c r="BJ316" s="122"/>
      <c r="BK316" s="122"/>
      <c r="BL316" s="122"/>
      <c r="BM316" s="122"/>
      <c r="BN316" s="122"/>
      <c r="BO316" s="122"/>
      <c r="BP316" s="122"/>
      <c r="BQ316" s="122"/>
      <c r="BR316" s="122"/>
      <c r="BS316" s="122"/>
      <c r="BT316" s="122"/>
      <c r="BU316" s="122"/>
      <c r="BV316" s="122"/>
      <c r="BW316" s="122"/>
      <c r="BX316" s="122"/>
      <c r="BY316" s="122"/>
      <c r="BZ316" s="122"/>
      <c r="CA316" s="122"/>
      <c r="CB316" s="122"/>
      <c r="CC316" s="122"/>
      <c r="CD316" s="122"/>
      <c r="CE316" s="122"/>
      <c r="CF316" s="122"/>
      <c r="CG316" s="122"/>
      <c r="CH316" s="122"/>
      <c r="CI316" s="122"/>
      <c r="CJ316" s="122"/>
      <c r="CK316" s="122"/>
      <c r="CL316" s="122"/>
      <c r="CM316" s="122"/>
      <c r="CN316" s="122"/>
      <c r="CO316" s="122"/>
      <c r="CP316" s="122"/>
      <c r="CQ316" s="122"/>
      <c r="CR316" s="122"/>
      <c r="CS316" s="122"/>
      <c r="CT316" s="122"/>
      <c r="CU316" s="122"/>
      <c r="CV316" s="122"/>
      <c r="CW316" s="122"/>
      <c r="CX316" s="122"/>
      <c r="CY316" s="122"/>
      <c r="CZ316" s="122"/>
      <c r="DA316" s="122"/>
      <c r="DB316" s="122"/>
      <c r="DC316" s="122"/>
      <c r="DD316" s="122"/>
      <c r="DE316" s="122"/>
      <c r="DF316" s="123"/>
      <c r="DG316" s="123"/>
      <c r="DH316" s="123"/>
      <c r="DI316" s="123"/>
      <c r="DJ316" s="123"/>
      <c r="DK316" s="123"/>
      <c r="DL316" s="123"/>
      <c r="DM316" s="123"/>
    </row>
    <row r="317" spans="1:136" s="121" customFormat="1" ht="12.75" x14ac:dyDescent="0.2">
      <c r="A317" s="125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700"/>
      <c r="BD317" s="122"/>
      <c r="BE317" s="122"/>
      <c r="BF317" s="122"/>
      <c r="BG317" s="122"/>
      <c r="BH317" s="122"/>
      <c r="BI317" s="122"/>
      <c r="BJ317" s="122"/>
      <c r="BK317" s="122"/>
      <c r="BL317" s="122"/>
      <c r="BM317" s="122"/>
      <c r="BN317" s="122"/>
      <c r="BO317" s="122"/>
      <c r="BP317" s="122"/>
      <c r="BQ317" s="122"/>
      <c r="BR317" s="122"/>
      <c r="BS317" s="122"/>
      <c r="BT317" s="122"/>
      <c r="BU317" s="122"/>
      <c r="BV317" s="122"/>
      <c r="BW317" s="122"/>
      <c r="BX317" s="122"/>
      <c r="BY317" s="122"/>
      <c r="BZ317" s="122"/>
      <c r="CA317" s="122"/>
      <c r="CB317" s="122"/>
      <c r="CC317" s="122"/>
      <c r="CD317" s="122"/>
      <c r="CE317" s="122"/>
      <c r="CF317" s="122"/>
      <c r="CG317" s="122"/>
      <c r="CH317" s="122"/>
      <c r="CI317" s="122"/>
      <c r="CJ317" s="122"/>
      <c r="CK317" s="122"/>
      <c r="CL317" s="122"/>
      <c r="CM317" s="122"/>
      <c r="CN317" s="122"/>
      <c r="CO317" s="122"/>
      <c r="CP317" s="122"/>
      <c r="CQ317" s="122"/>
      <c r="CR317" s="122"/>
      <c r="CS317" s="122"/>
      <c r="CT317" s="122"/>
      <c r="CU317" s="122"/>
      <c r="CV317" s="122"/>
      <c r="CW317" s="122"/>
      <c r="CX317" s="122"/>
      <c r="CY317" s="122"/>
      <c r="CZ317" s="122"/>
      <c r="DA317" s="122"/>
      <c r="DB317" s="122"/>
      <c r="DC317" s="122"/>
      <c r="DD317" s="122"/>
      <c r="DE317" s="122"/>
      <c r="DF317" s="123"/>
      <c r="DG317" s="123"/>
      <c r="DH317" s="123"/>
      <c r="DI317" s="123"/>
      <c r="DJ317" s="123"/>
      <c r="DK317" s="123"/>
      <c r="DL317" s="123"/>
      <c r="DM317" s="123"/>
    </row>
    <row r="318" spans="1:136" s="121" customFormat="1" ht="12.75" x14ac:dyDescent="0.2">
      <c r="A318" s="125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700"/>
      <c r="BD318" s="122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22"/>
      <c r="BQ318" s="122"/>
      <c r="BR318" s="122"/>
      <c r="BS318" s="122"/>
      <c r="BT318" s="122"/>
      <c r="BU318" s="122"/>
      <c r="BV318" s="122"/>
      <c r="BW318" s="122"/>
      <c r="BX318" s="122"/>
      <c r="BY318" s="122"/>
      <c r="BZ318" s="122"/>
      <c r="CA318" s="122"/>
      <c r="CB318" s="122"/>
      <c r="CC318" s="122"/>
      <c r="CD318" s="122"/>
      <c r="CE318" s="122"/>
      <c r="CF318" s="122"/>
      <c r="CG318" s="122"/>
      <c r="CH318" s="122"/>
      <c r="CI318" s="122"/>
      <c r="CJ318" s="122"/>
      <c r="CK318" s="122"/>
      <c r="CL318" s="122"/>
      <c r="CM318" s="122"/>
      <c r="CN318" s="122"/>
      <c r="CO318" s="122"/>
      <c r="CP318" s="122"/>
      <c r="CQ318" s="122"/>
      <c r="CR318" s="122"/>
      <c r="CS318" s="122"/>
      <c r="CT318" s="122"/>
      <c r="CU318" s="122"/>
      <c r="CV318" s="122"/>
      <c r="CW318" s="122"/>
      <c r="CX318" s="122"/>
      <c r="CY318" s="122"/>
      <c r="CZ318" s="122"/>
      <c r="DA318" s="122"/>
      <c r="DB318" s="122"/>
      <c r="DC318" s="122"/>
      <c r="DD318" s="122"/>
      <c r="DE318" s="122"/>
      <c r="DF318" s="123"/>
      <c r="DG318" s="123"/>
      <c r="DH318" s="123"/>
      <c r="DI318" s="123"/>
      <c r="DJ318" s="123"/>
      <c r="DK318" s="123"/>
      <c r="DL318" s="123"/>
      <c r="DM318" s="123"/>
    </row>
    <row r="319" spans="1:136" s="121" customFormat="1" ht="12.75" x14ac:dyDescent="0.2">
      <c r="A319" s="125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700"/>
      <c r="BD319" s="122"/>
      <c r="BE319" s="122"/>
      <c r="BF319" s="122"/>
      <c r="BG319" s="122"/>
      <c r="BH319" s="122"/>
      <c r="BI319" s="122"/>
      <c r="BJ319" s="122"/>
      <c r="BK319" s="122"/>
      <c r="BL319" s="122"/>
      <c r="BM319" s="122"/>
      <c r="BN319" s="122"/>
      <c r="BO319" s="122"/>
      <c r="BP319" s="122"/>
      <c r="BQ319" s="122"/>
      <c r="BR319" s="122"/>
      <c r="BS319" s="122"/>
      <c r="BT319" s="122"/>
      <c r="BU319" s="122"/>
      <c r="BV319" s="122"/>
      <c r="BW319" s="122"/>
      <c r="BX319" s="122"/>
      <c r="BY319" s="122"/>
      <c r="BZ319" s="122"/>
      <c r="CA319" s="122"/>
      <c r="CB319" s="122"/>
      <c r="CC319" s="122"/>
      <c r="CD319" s="122"/>
      <c r="CE319" s="122"/>
      <c r="CF319" s="122"/>
      <c r="CG319" s="122"/>
      <c r="CH319" s="122"/>
      <c r="CI319" s="122"/>
      <c r="CJ319" s="122"/>
      <c r="CK319" s="122"/>
      <c r="CL319" s="122"/>
      <c r="CM319" s="122"/>
      <c r="CN319" s="122"/>
      <c r="CO319" s="122"/>
      <c r="CP319" s="122"/>
      <c r="CQ319" s="122"/>
      <c r="CR319" s="122"/>
      <c r="CS319" s="122"/>
      <c r="CT319" s="122"/>
      <c r="CU319" s="122"/>
      <c r="CV319" s="122"/>
      <c r="CW319" s="122"/>
      <c r="CX319" s="122"/>
      <c r="CY319" s="122"/>
      <c r="CZ319" s="122"/>
      <c r="DA319" s="122"/>
      <c r="DB319" s="122"/>
      <c r="DC319" s="122"/>
      <c r="DD319" s="122"/>
      <c r="DE319" s="122"/>
      <c r="DF319" s="123"/>
      <c r="DG319" s="123"/>
      <c r="DH319" s="123"/>
      <c r="DI319" s="123"/>
      <c r="DJ319" s="123"/>
      <c r="DK319" s="123"/>
      <c r="DL319" s="123"/>
      <c r="DM319" s="123"/>
    </row>
    <row r="320" spans="1:136" s="121" customFormat="1" ht="12.75" x14ac:dyDescent="0.2">
      <c r="A320" s="125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700"/>
      <c r="BD320" s="122"/>
      <c r="BE320" s="122"/>
      <c r="BF320" s="122"/>
      <c r="BG320" s="122"/>
      <c r="BH320" s="122"/>
      <c r="BI320" s="122"/>
      <c r="BJ320" s="122"/>
      <c r="BK320" s="122"/>
      <c r="BL320" s="122"/>
      <c r="BM320" s="122"/>
      <c r="BN320" s="122"/>
      <c r="BO320" s="122"/>
      <c r="BP320" s="122"/>
      <c r="BQ320" s="122"/>
      <c r="BR320" s="122"/>
      <c r="BS320" s="122"/>
      <c r="BT320" s="122"/>
      <c r="BU320" s="122"/>
      <c r="BV320" s="122"/>
      <c r="BW320" s="122"/>
      <c r="BX320" s="122"/>
      <c r="BY320" s="122"/>
      <c r="BZ320" s="122"/>
      <c r="CA320" s="122"/>
      <c r="CB320" s="122"/>
      <c r="CC320" s="122"/>
      <c r="CD320" s="122"/>
      <c r="CE320" s="122"/>
      <c r="CF320" s="122"/>
      <c r="CG320" s="122"/>
      <c r="CH320" s="122"/>
      <c r="CI320" s="122"/>
      <c r="CJ320" s="122"/>
      <c r="CK320" s="122"/>
      <c r="CL320" s="122"/>
      <c r="CM320" s="122"/>
      <c r="CN320" s="122"/>
      <c r="CO320" s="122"/>
      <c r="CP320" s="122"/>
      <c r="CQ320" s="122"/>
      <c r="CR320" s="122"/>
      <c r="CS320" s="122"/>
      <c r="CT320" s="122"/>
      <c r="CU320" s="122"/>
      <c r="CV320" s="122"/>
      <c r="CW320" s="122"/>
      <c r="CX320" s="122"/>
      <c r="CY320" s="122"/>
      <c r="CZ320" s="122"/>
      <c r="DA320" s="122"/>
      <c r="DB320" s="122"/>
      <c r="DC320" s="122"/>
      <c r="DD320" s="122"/>
      <c r="DE320" s="122"/>
      <c r="DF320" s="123"/>
      <c r="DG320" s="123"/>
      <c r="DH320" s="123"/>
      <c r="DI320" s="123"/>
      <c r="DJ320" s="123"/>
      <c r="DK320" s="123"/>
      <c r="DL320" s="123"/>
      <c r="DM320" s="123"/>
    </row>
    <row r="321" spans="1:117" s="121" customFormat="1" ht="12.75" x14ac:dyDescent="0.2">
      <c r="A321" s="125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700"/>
      <c r="BD321" s="122"/>
      <c r="BE321" s="122"/>
      <c r="BF321" s="122"/>
      <c r="BG321" s="122"/>
      <c r="BH321" s="122"/>
      <c r="BI321" s="122"/>
      <c r="BJ321" s="122"/>
      <c r="BK321" s="122"/>
      <c r="BL321" s="122"/>
      <c r="BM321" s="122"/>
      <c r="BN321" s="122"/>
      <c r="BO321" s="122"/>
      <c r="BP321" s="122"/>
      <c r="BQ321" s="122"/>
      <c r="BR321" s="122"/>
      <c r="BS321" s="122"/>
      <c r="BT321" s="122"/>
      <c r="BU321" s="122"/>
      <c r="BV321" s="122"/>
      <c r="BW321" s="122"/>
      <c r="BX321" s="122"/>
      <c r="BY321" s="122"/>
      <c r="BZ321" s="122"/>
      <c r="CA321" s="122"/>
      <c r="CB321" s="122"/>
      <c r="CC321" s="122"/>
      <c r="CD321" s="122"/>
      <c r="CE321" s="122"/>
      <c r="CF321" s="122"/>
      <c r="CG321" s="122"/>
      <c r="CH321" s="122"/>
      <c r="CI321" s="122"/>
      <c r="CJ321" s="122"/>
      <c r="CK321" s="122"/>
      <c r="CL321" s="122"/>
      <c r="CM321" s="122"/>
      <c r="CN321" s="122"/>
      <c r="CO321" s="122"/>
      <c r="CP321" s="122"/>
      <c r="CQ321" s="122"/>
      <c r="CR321" s="122"/>
      <c r="CS321" s="122"/>
      <c r="CT321" s="122"/>
      <c r="CU321" s="122"/>
      <c r="CV321" s="122"/>
      <c r="CW321" s="122"/>
      <c r="CX321" s="122"/>
      <c r="CY321" s="122"/>
      <c r="CZ321" s="122"/>
      <c r="DA321" s="122"/>
      <c r="DB321" s="122"/>
      <c r="DC321" s="122"/>
      <c r="DD321" s="122"/>
      <c r="DE321" s="122"/>
      <c r="DF321" s="123"/>
      <c r="DG321" s="123"/>
      <c r="DH321" s="123"/>
      <c r="DI321" s="123"/>
      <c r="DJ321" s="123"/>
      <c r="DK321" s="123"/>
      <c r="DL321" s="123"/>
      <c r="DM321" s="123"/>
    </row>
    <row r="322" spans="1:117" s="121" customFormat="1" ht="12.75" x14ac:dyDescent="0.2">
      <c r="A322" s="125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700"/>
      <c r="BD322" s="122"/>
      <c r="BE322" s="122"/>
      <c r="BF322" s="122"/>
      <c r="BG322" s="122"/>
      <c r="BH322" s="122"/>
      <c r="BI322" s="122"/>
      <c r="BJ322" s="122"/>
      <c r="BK322" s="122"/>
      <c r="BL322" s="122"/>
      <c r="BM322" s="122"/>
      <c r="BN322" s="122"/>
      <c r="BO322" s="122"/>
      <c r="BP322" s="122"/>
      <c r="BQ322" s="122"/>
      <c r="BR322" s="122"/>
      <c r="BS322" s="122"/>
      <c r="BT322" s="122"/>
      <c r="BU322" s="122"/>
      <c r="BV322" s="122"/>
      <c r="BW322" s="122"/>
      <c r="BX322" s="122"/>
      <c r="BY322" s="122"/>
      <c r="BZ322" s="122"/>
      <c r="CA322" s="122"/>
      <c r="CB322" s="122"/>
      <c r="CC322" s="122"/>
      <c r="CD322" s="122"/>
      <c r="CE322" s="122"/>
      <c r="CF322" s="122"/>
      <c r="CG322" s="122"/>
      <c r="CH322" s="122"/>
      <c r="CI322" s="122"/>
      <c r="CJ322" s="122"/>
      <c r="CK322" s="122"/>
      <c r="CL322" s="122"/>
      <c r="CM322" s="122"/>
      <c r="CN322" s="122"/>
      <c r="CO322" s="122"/>
      <c r="CP322" s="122"/>
      <c r="CQ322" s="122"/>
      <c r="CR322" s="122"/>
      <c r="CS322" s="122"/>
      <c r="CT322" s="122"/>
      <c r="CU322" s="122"/>
      <c r="CV322" s="122"/>
      <c r="CW322" s="122"/>
      <c r="CX322" s="122"/>
      <c r="CY322" s="122"/>
      <c r="CZ322" s="122"/>
      <c r="DA322" s="122"/>
      <c r="DB322" s="122"/>
      <c r="DC322" s="122"/>
      <c r="DD322" s="122"/>
      <c r="DE322" s="122"/>
      <c r="DF322" s="123"/>
      <c r="DG322" s="123"/>
      <c r="DH322" s="123"/>
      <c r="DI322" s="123"/>
      <c r="DJ322" s="123"/>
      <c r="DK322" s="123"/>
      <c r="DL322" s="123"/>
      <c r="DM322" s="123"/>
    </row>
    <row r="323" spans="1:117" s="121" customFormat="1" ht="12.75" x14ac:dyDescent="0.2">
      <c r="A323" s="125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700"/>
      <c r="BD323" s="122"/>
      <c r="BE323" s="122"/>
      <c r="BF323" s="122"/>
      <c r="BG323" s="122"/>
      <c r="BH323" s="122"/>
      <c r="BI323" s="122"/>
      <c r="BJ323" s="122"/>
      <c r="BK323" s="122"/>
      <c r="BL323" s="122"/>
      <c r="BM323" s="122"/>
      <c r="BN323" s="122"/>
      <c r="BO323" s="122"/>
      <c r="BP323" s="122"/>
      <c r="BQ323" s="122"/>
      <c r="BR323" s="122"/>
      <c r="BS323" s="122"/>
      <c r="BT323" s="122"/>
      <c r="BU323" s="122"/>
      <c r="BV323" s="122"/>
      <c r="BW323" s="122"/>
      <c r="BX323" s="122"/>
      <c r="BY323" s="122"/>
      <c r="BZ323" s="122"/>
      <c r="CA323" s="122"/>
      <c r="CB323" s="122"/>
      <c r="CC323" s="122"/>
      <c r="CD323" s="122"/>
      <c r="CE323" s="122"/>
      <c r="CF323" s="122"/>
      <c r="CG323" s="122"/>
      <c r="CH323" s="122"/>
      <c r="CI323" s="122"/>
      <c r="CJ323" s="122"/>
      <c r="CK323" s="122"/>
      <c r="CL323" s="122"/>
      <c r="CM323" s="122"/>
      <c r="CN323" s="122"/>
      <c r="CO323" s="122"/>
      <c r="CP323" s="122"/>
      <c r="CQ323" s="122"/>
      <c r="CR323" s="122"/>
      <c r="CS323" s="122"/>
      <c r="CT323" s="122"/>
      <c r="CU323" s="122"/>
      <c r="CV323" s="122"/>
      <c r="CW323" s="122"/>
      <c r="CX323" s="122"/>
      <c r="CY323" s="122"/>
      <c r="CZ323" s="122"/>
      <c r="DA323" s="122"/>
      <c r="DB323" s="122"/>
      <c r="DC323" s="122"/>
      <c r="DD323" s="122"/>
      <c r="DE323" s="122"/>
      <c r="DF323" s="123"/>
      <c r="DG323" s="123"/>
      <c r="DH323" s="123"/>
      <c r="DI323" s="123"/>
      <c r="DJ323" s="123"/>
      <c r="DK323" s="123"/>
      <c r="DL323" s="123"/>
      <c r="DM323" s="123"/>
    </row>
    <row r="324" spans="1:117" s="121" customFormat="1" ht="12.75" x14ac:dyDescent="0.2">
      <c r="A324" s="125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700"/>
      <c r="BD324" s="122"/>
      <c r="BE324" s="122"/>
      <c r="BF324" s="122"/>
      <c r="BG324" s="122"/>
      <c r="BH324" s="122"/>
      <c r="BI324" s="122"/>
      <c r="BJ324" s="122"/>
      <c r="BK324" s="122"/>
      <c r="BL324" s="122"/>
      <c r="BM324" s="122"/>
      <c r="BN324" s="122"/>
      <c r="BO324" s="122"/>
      <c r="BP324" s="122"/>
      <c r="BQ324" s="122"/>
      <c r="BR324" s="122"/>
      <c r="BS324" s="122"/>
      <c r="BT324" s="122"/>
      <c r="BU324" s="122"/>
      <c r="BV324" s="122"/>
      <c r="BW324" s="122"/>
      <c r="BX324" s="122"/>
      <c r="BY324" s="122"/>
      <c r="BZ324" s="122"/>
      <c r="CA324" s="122"/>
      <c r="CB324" s="122"/>
      <c r="CC324" s="122"/>
      <c r="CD324" s="122"/>
      <c r="CE324" s="122"/>
      <c r="CF324" s="122"/>
      <c r="CG324" s="122"/>
      <c r="CH324" s="122"/>
      <c r="CI324" s="122"/>
      <c r="CJ324" s="122"/>
      <c r="CK324" s="122"/>
      <c r="CL324" s="122"/>
      <c r="CM324" s="122"/>
      <c r="CN324" s="122"/>
      <c r="CO324" s="122"/>
      <c r="CP324" s="122"/>
      <c r="CQ324" s="122"/>
      <c r="CR324" s="122"/>
      <c r="CS324" s="122"/>
      <c r="CT324" s="122"/>
      <c r="CU324" s="122"/>
      <c r="CV324" s="122"/>
      <c r="CW324" s="122"/>
      <c r="CX324" s="122"/>
      <c r="CY324" s="122"/>
      <c r="CZ324" s="122"/>
      <c r="DA324" s="122"/>
      <c r="DB324" s="122"/>
      <c r="DC324" s="122"/>
      <c r="DD324" s="122"/>
      <c r="DE324" s="122"/>
      <c r="DF324" s="123"/>
      <c r="DG324" s="123"/>
      <c r="DH324" s="123"/>
      <c r="DI324" s="123"/>
      <c r="DJ324" s="123"/>
      <c r="DK324" s="123"/>
      <c r="DL324" s="123"/>
      <c r="DM324" s="123"/>
    </row>
    <row r="325" spans="1:117" s="121" customFormat="1" ht="12.75" x14ac:dyDescent="0.2">
      <c r="A325" s="125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700"/>
      <c r="BD325" s="122"/>
      <c r="BE325" s="122"/>
      <c r="BF325" s="122"/>
      <c r="BG325" s="122"/>
      <c r="BH325" s="122"/>
      <c r="BI325" s="122"/>
      <c r="BJ325" s="122"/>
      <c r="BK325" s="122"/>
      <c r="BL325" s="122"/>
      <c r="BM325" s="122"/>
      <c r="BN325" s="122"/>
      <c r="BO325" s="122"/>
      <c r="BP325" s="122"/>
      <c r="BQ325" s="122"/>
      <c r="BR325" s="122"/>
      <c r="BS325" s="122"/>
      <c r="BT325" s="122"/>
      <c r="BU325" s="122"/>
      <c r="BV325" s="122"/>
      <c r="BW325" s="122"/>
      <c r="BX325" s="122"/>
      <c r="BY325" s="122"/>
      <c r="BZ325" s="122"/>
      <c r="CA325" s="122"/>
      <c r="CB325" s="122"/>
      <c r="CC325" s="122"/>
      <c r="CD325" s="122"/>
      <c r="CE325" s="122"/>
      <c r="CF325" s="122"/>
      <c r="CG325" s="122"/>
      <c r="CH325" s="122"/>
      <c r="CI325" s="122"/>
      <c r="CJ325" s="122"/>
      <c r="CK325" s="122"/>
      <c r="CL325" s="122"/>
      <c r="CM325" s="122"/>
      <c r="CN325" s="122"/>
      <c r="CO325" s="122"/>
      <c r="CP325" s="122"/>
      <c r="CQ325" s="122"/>
      <c r="CR325" s="122"/>
      <c r="CS325" s="122"/>
      <c r="CT325" s="122"/>
      <c r="CU325" s="122"/>
      <c r="CV325" s="122"/>
      <c r="CW325" s="122"/>
      <c r="CX325" s="122"/>
      <c r="CY325" s="122"/>
      <c r="CZ325" s="122"/>
      <c r="DA325" s="122"/>
      <c r="DB325" s="122"/>
      <c r="DC325" s="122"/>
      <c r="DD325" s="122"/>
      <c r="DE325" s="122"/>
      <c r="DF325" s="123"/>
      <c r="DG325" s="123"/>
      <c r="DH325" s="123"/>
      <c r="DI325" s="123"/>
      <c r="DJ325" s="123"/>
      <c r="DK325" s="123"/>
      <c r="DL325" s="123"/>
      <c r="DM325" s="123"/>
    </row>
    <row r="326" spans="1:117" s="121" customFormat="1" ht="12.75" x14ac:dyDescent="0.2">
      <c r="A326" s="125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700"/>
      <c r="BD326" s="122"/>
      <c r="BE326" s="122"/>
      <c r="BF326" s="122"/>
      <c r="BG326" s="122"/>
      <c r="BH326" s="122"/>
      <c r="BI326" s="122"/>
      <c r="BJ326" s="122"/>
      <c r="BK326" s="122"/>
      <c r="BL326" s="122"/>
      <c r="BM326" s="122"/>
      <c r="BN326" s="122"/>
      <c r="BO326" s="122"/>
      <c r="BP326" s="122"/>
      <c r="BQ326" s="122"/>
      <c r="BR326" s="122"/>
      <c r="BS326" s="122"/>
      <c r="BT326" s="122"/>
      <c r="BU326" s="122"/>
      <c r="BV326" s="122"/>
      <c r="BW326" s="122"/>
      <c r="BX326" s="122"/>
      <c r="BY326" s="122"/>
      <c r="BZ326" s="122"/>
      <c r="CA326" s="122"/>
      <c r="CB326" s="122"/>
      <c r="CC326" s="122"/>
      <c r="CD326" s="122"/>
      <c r="CE326" s="122"/>
      <c r="CF326" s="122"/>
      <c r="CG326" s="122"/>
      <c r="CH326" s="122"/>
      <c r="CI326" s="122"/>
      <c r="CJ326" s="122"/>
      <c r="CK326" s="122"/>
      <c r="CL326" s="122"/>
      <c r="CM326" s="122"/>
      <c r="CN326" s="122"/>
      <c r="CO326" s="122"/>
      <c r="CP326" s="122"/>
      <c r="CQ326" s="122"/>
      <c r="CR326" s="122"/>
      <c r="CS326" s="122"/>
      <c r="CT326" s="122"/>
      <c r="CU326" s="122"/>
      <c r="CV326" s="122"/>
      <c r="CW326" s="122"/>
      <c r="CX326" s="122"/>
      <c r="CY326" s="122"/>
      <c r="CZ326" s="122"/>
      <c r="DA326" s="122"/>
      <c r="DB326" s="122"/>
      <c r="DC326" s="122"/>
      <c r="DD326" s="122"/>
      <c r="DE326" s="122"/>
      <c r="DF326" s="123"/>
      <c r="DG326" s="123"/>
      <c r="DH326" s="123"/>
      <c r="DI326" s="123"/>
      <c r="DJ326" s="123"/>
      <c r="DK326" s="123"/>
      <c r="DL326" s="123"/>
      <c r="DM326" s="123"/>
    </row>
    <row r="327" spans="1:117" s="121" customFormat="1" ht="12.75" x14ac:dyDescent="0.2">
      <c r="A327" s="125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700"/>
      <c r="BD327" s="122"/>
      <c r="BE327" s="122"/>
      <c r="BF327" s="122"/>
      <c r="BG327" s="122"/>
      <c r="BH327" s="122"/>
      <c r="BI327" s="122"/>
      <c r="BJ327" s="122"/>
      <c r="BK327" s="122"/>
      <c r="BL327" s="122"/>
      <c r="BM327" s="122"/>
      <c r="BN327" s="122"/>
      <c r="BO327" s="122"/>
      <c r="BP327" s="122"/>
      <c r="BQ327" s="122"/>
      <c r="BR327" s="122"/>
      <c r="BS327" s="122"/>
      <c r="BT327" s="122"/>
      <c r="BU327" s="122"/>
      <c r="BV327" s="122"/>
      <c r="BW327" s="122"/>
      <c r="BX327" s="122"/>
      <c r="BY327" s="122"/>
      <c r="BZ327" s="122"/>
      <c r="CA327" s="122"/>
      <c r="CB327" s="122"/>
      <c r="CC327" s="122"/>
      <c r="CD327" s="122"/>
      <c r="CE327" s="122"/>
      <c r="CF327" s="122"/>
      <c r="CG327" s="122"/>
      <c r="CH327" s="122"/>
      <c r="CI327" s="122"/>
      <c r="CJ327" s="122"/>
      <c r="CK327" s="122"/>
      <c r="CL327" s="122"/>
      <c r="CM327" s="122"/>
      <c r="CN327" s="122"/>
      <c r="CO327" s="122"/>
      <c r="CP327" s="122"/>
      <c r="CQ327" s="122"/>
      <c r="CR327" s="122"/>
      <c r="CS327" s="122"/>
      <c r="CT327" s="122"/>
      <c r="CU327" s="122"/>
      <c r="CV327" s="122"/>
      <c r="CW327" s="122"/>
      <c r="CX327" s="122"/>
      <c r="CY327" s="122"/>
      <c r="CZ327" s="122"/>
      <c r="DA327" s="122"/>
      <c r="DB327" s="122"/>
      <c r="DC327" s="122"/>
      <c r="DD327" s="122"/>
      <c r="DE327" s="122"/>
      <c r="DF327" s="123"/>
      <c r="DG327" s="123"/>
      <c r="DH327" s="123"/>
      <c r="DI327" s="123"/>
      <c r="DJ327" s="123"/>
      <c r="DK327" s="123"/>
      <c r="DL327" s="123"/>
      <c r="DM327" s="123"/>
    </row>
    <row r="328" spans="1:117" s="121" customFormat="1" ht="12.75" x14ac:dyDescent="0.2">
      <c r="A328" s="125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700"/>
      <c r="BD328" s="122"/>
      <c r="BE328" s="122"/>
      <c r="BF328" s="122"/>
      <c r="BG328" s="122"/>
      <c r="BH328" s="122"/>
      <c r="BI328" s="122"/>
      <c r="BJ328" s="122"/>
      <c r="BK328" s="122"/>
      <c r="BL328" s="122"/>
      <c r="BM328" s="122"/>
      <c r="BN328" s="122"/>
      <c r="BO328" s="122"/>
      <c r="BP328" s="122"/>
      <c r="BQ328" s="122"/>
      <c r="BR328" s="122"/>
      <c r="BS328" s="122"/>
      <c r="BT328" s="122"/>
      <c r="BU328" s="122"/>
      <c r="BV328" s="122"/>
      <c r="BW328" s="122"/>
      <c r="BX328" s="122"/>
      <c r="BY328" s="122"/>
      <c r="BZ328" s="122"/>
      <c r="CA328" s="122"/>
      <c r="CB328" s="122"/>
      <c r="CC328" s="122"/>
      <c r="CD328" s="122"/>
      <c r="CE328" s="122"/>
      <c r="CF328" s="122"/>
      <c r="CG328" s="122"/>
      <c r="CH328" s="122"/>
      <c r="CI328" s="122"/>
      <c r="CJ328" s="122"/>
      <c r="CK328" s="122"/>
      <c r="CL328" s="122"/>
      <c r="CM328" s="122"/>
      <c r="CN328" s="122"/>
      <c r="CO328" s="122"/>
      <c r="CP328" s="122"/>
      <c r="CQ328" s="122"/>
      <c r="CR328" s="122"/>
      <c r="CS328" s="122"/>
      <c r="CT328" s="122"/>
      <c r="CU328" s="122"/>
      <c r="CV328" s="122"/>
      <c r="CW328" s="122"/>
      <c r="CX328" s="122"/>
      <c r="CY328" s="122"/>
      <c r="CZ328" s="122"/>
      <c r="DA328" s="122"/>
      <c r="DB328" s="122"/>
      <c r="DC328" s="122"/>
      <c r="DD328" s="122"/>
      <c r="DE328" s="122"/>
      <c r="DF328" s="123"/>
      <c r="DG328" s="123"/>
      <c r="DH328" s="123"/>
      <c r="DI328" s="123"/>
      <c r="DJ328" s="123"/>
      <c r="DK328" s="123"/>
      <c r="DL328" s="123"/>
      <c r="DM328" s="123"/>
    </row>
    <row r="329" spans="1:117" s="121" customFormat="1" ht="12.75" x14ac:dyDescent="0.2">
      <c r="A329" s="125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700"/>
      <c r="BD329" s="122"/>
      <c r="BE329" s="122"/>
      <c r="BF329" s="122"/>
      <c r="BG329" s="122"/>
      <c r="BH329" s="122"/>
      <c r="BI329" s="122"/>
      <c r="BJ329" s="122"/>
      <c r="BK329" s="122"/>
      <c r="BL329" s="122"/>
      <c r="BM329" s="122"/>
      <c r="BN329" s="122"/>
      <c r="BO329" s="122"/>
      <c r="BP329" s="122"/>
      <c r="BQ329" s="122"/>
      <c r="BR329" s="122"/>
      <c r="BS329" s="122"/>
      <c r="BT329" s="122"/>
      <c r="BU329" s="122"/>
      <c r="BV329" s="122"/>
      <c r="BW329" s="122"/>
      <c r="BX329" s="122"/>
      <c r="BY329" s="122"/>
      <c r="BZ329" s="122"/>
      <c r="CA329" s="122"/>
      <c r="CB329" s="122"/>
      <c r="CC329" s="122"/>
      <c r="CD329" s="122"/>
      <c r="CE329" s="122"/>
      <c r="CF329" s="122"/>
      <c r="CG329" s="122"/>
      <c r="CH329" s="122"/>
      <c r="CI329" s="122"/>
      <c r="CJ329" s="122"/>
      <c r="CK329" s="122"/>
      <c r="CL329" s="122"/>
      <c r="CM329" s="122"/>
      <c r="CN329" s="122"/>
      <c r="CO329" s="122"/>
      <c r="CP329" s="122"/>
      <c r="CQ329" s="122"/>
      <c r="CR329" s="122"/>
      <c r="CS329" s="122"/>
      <c r="CT329" s="122"/>
      <c r="CU329" s="122"/>
      <c r="CV329" s="122"/>
      <c r="CW329" s="122"/>
      <c r="CX329" s="122"/>
      <c r="CY329" s="122"/>
      <c r="CZ329" s="122"/>
      <c r="DA329" s="122"/>
      <c r="DB329" s="122"/>
      <c r="DC329" s="122"/>
      <c r="DD329" s="122"/>
      <c r="DE329" s="122"/>
      <c r="DF329" s="123"/>
      <c r="DG329" s="123"/>
      <c r="DH329" s="123"/>
      <c r="DI329" s="123"/>
      <c r="DJ329" s="123"/>
      <c r="DK329" s="123"/>
      <c r="DL329" s="123"/>
      <c r="DM329" s="123"/>
    </row>
    <row r="330" spans="1:117" s="121" customFormat="1" ht="12.75" x14ac:dyDescent="0.2">
      <c r="A330" s="125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700"/>
      <c r="BD330" s="122"/>
      <c r="BE330" s="122"/>
      <c r="BF330" s="122"/>
      <c r="BG330" s="122"/>
      <c r="BH330" s="122"/>
      <c r="BI330" s="122"/>
      <c r="BJ330" s="122"/>
      <c r="BK330" s="122"/>
      <c r="BL330" s="122"/>
      <c r="BM330" s="122"/>
      <c r="BN330" s="122"/>
      <c r="BO330" s="122"/>
      <c r="BP330" s="122"/>
      <c r="BQ330" s="122"/>
      <c r="BR330" s="122"/>
      <c r="BS330" s="122"/>
      <c r="BT330" s="122"/>
      <c r="BU330" s="122"/>
      <c r="BV330" s="122"/>
      <c r="BW330" s="122"/>
      <c r="BX330" s="122"/>
      <c r="BY330" s="122"/>
      <c r="BZ330" s="122"/>
      <c r="CA330" s="122"/>
      <c r="CB330" s="122"/>
      <c r="CC330" s="122"/>
      <c r="CD330" s="122"/>
      <c r="CE330" s="122"/>
      <c r="CF330" s="122"/>
      <c r="CG330" s="122"/>
      <c r="CH330" s="122"/>
      <c r="CI330" s="122"/>
      <c r="CJ330" s="122"/>
      <c r="CK330" s="122"/>
      <c r="CL330" s="122"/>
      <c r="CM330" s="122"/>
      <c r="CN330" s="122"/>
      <c r="CO330" s="122"/>
      <c r="CP330" s="122"/>
      <c r="CQ330" s="122"/>
      <c r="CR330" s="122"/>
      <c r="CS330" s="122"/>
      <c r="CT330" s="122"/>
      <c r="CU330" s="122"/>
      <c r="CV330" s="122"/>
      <c r="CW330" s="122"/>
      <c r="CX330" s="122"/>
      <c r="CY330" s="122"/>
      <c r="CZ330" s="122"/>
      <c r="DA330" s="122"/>
      <c r="DB330" s="122"/>
      <c r="DC330" s="122"/>
      <c r="DD330" s="122"/>
      <c r="DE330" s="122"/>
      <c r="DF330" s="123"/>
      <c r="DG330" s="123"/>
      <c r="DH330" s="123"/>
      <c r="DI330" s="123"/>
      <c r="DJ330" s="123"/>
      <c r="DK330" s="123"/>
      <c r="DL330" s="123"/>
      <c r="DM330" s="123"/>
    </row>
    <row r="331" spans="1:117" s="121" customFormat="1" ht="12.75" x14ac:dyDescent="0.2">
      <c r="A331" s="125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704"/>
      <c r="Q331" s="126"/>
      <c r="R331" s="700"/>
      <c r="BD331" s="122"/>
      <c r="BE331" s="122"/>
      <c r="BF331" s="122"/>
      <c r="BG331" s="122"/>
      <c r="BH331" s="122"/>
      <c r="BI331" s="122"/>
      <c r="BJ331" s="122"/>
      <c r="BK331" s="122"/>
      <c r="BL331" s="122"/>
      <c r="BM331" s="122"/>
      <c r="BN331" s="122"/>
      <c r="BO331" s="122"/>
      <c r="BP331" s="122"/>
      <c r="BQ331" s="122"/>
      <c r="BR331" s="122"/>
      <c r="BS331" s="122"/>
      <c r="BT331" s="122"/>
      <c r="BU331" s="122"/>
      <c r="BV331" s="122"/>
      <c r="BW331" s="122"/>
      <c r="BX331" s="122"/>
      <c r="BY331" s="122"/>
      <c r="BZ331" s="122"/>
      <c r="CA331" s="122"/>
      <c r="CB331" s="122"/>
      <c r="CC331" s="122"/>
      <c r="CD331" s="122"/>
      <c r="CE331" s="122"/>
      <c r="CF331" s="122"/>
      <c r="CG331" s="122"/>
      <c r="CH331" s="122"/>
      <c r="CI331" s="122"/>
      <c r="CJ331" s="122"/>
      <c r="CK331" s="122"/>
      <c r="CL331" s="122"/>
      <c r="CM331" s="122"/>
      <c r="CN331" s="122"/>
      <c r="CO331" s="122"/>
      <c r="CP331" s="122"/>
      <c r="CQ331" s="122"/>
      <c r="CR331" s="122"/>
      <c r="CS331" s="122"/>
      <c r="CT331" s="122"/>
      <c r="CU331" s="122"/>
      <c r="CV331" s="122"/>
      <c r="CW331" s="122"/>
      <c r="CX331" s="122"/>
      <c r="CY331" s="122"/>
      <c r="CZ331" s="122"/>
      <c r="DA331" s="122"/>
      <c r="DB331" s="122"/>
      <c r="DC331" s="122"/>
      <c r="DD331" s="122"/>
      <c r="DE331" s="122"/>
      <c r="DF331" s="123"/>
      <c r="DG331" s="123"/>
      <c r="DH331" s="123"/>
      <c r="DI331" s="123"/>
      <c r="DJ331" s="123"/>
      <c r="DK331" s="123"/>
      <c r="DL331" s="123"/>
      <c r="DM331" s="123"/>
    </row>
    <row r="332" spans="1:117" s="121" customFormat="1" ht="12.75" x14ac:dyDescent="0.2">
      <c r="A332" s="125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704"/>
      <c r="Q332" s="126"/>
      <c r="R332" s="700"/>
      <c r="BD332" s="122"/>
      <c r="BE332" s="122"/>
      <c r="BF332" s="122"/>
      <c r="BG332" s="122"/>
      <c r="BH332" s="122"/>
      <c r="BI332" s="122"/>
      <c r="BJ332" s="122"/>
      <c r="BK332" s="122"/>
      <c r="BL332" s="122"/>
      <c r="BM332" s="122"/>
      <c r="BN332" s="122"/>
      <c r="BO332" s="122"/>
      <c r="BP332" s="122"/>
      <c r="BQ332" s="122"/>
      <c r="BR332" s="122"/>
      <c r="BS332" s="122"/>
      <c r="BT332" s="122"/>
      <c r="BU332" s="122"/>
      <c r="BV332" s="122"/>
      <c r="BW332" s="122"/>
      <c r="BX332" s="122"/>
      <c r="BY332" s="122"/>
      <c r="BZ332" s="122"/>
      <c r="CA332" s="122"/>
      <c r="CB332" s="122"/>
      <c r="CC332" s="122"/>
      <c r="CD332" s="122"/>
      <c r="CE332" s="122"/>
      <c r="CF332" s="122"/>
      <c r="CG332" s="122"/>
      <c r="CH332" s="122"/>
      <c r="CI332" s="122"/>
      <c r="CJ332" s="122"/>
      <c r="CK332" s="122"/>
      <c r="CL332" s="122"/>
      <c r="CM332" s="122"/>
      <c r="CN332" s="122"/>
      <c r="CO332" s="122"/>
      <c r="CP332" s="122"/>
      <c r="CQ332" s="122"/>
      <c r="CR332" s="122"/>
      <c r="CS332" s="122"/>
      <c r="CT332" s="122"/>
      <c r="CU332" s="122"/>
      <c r="CV332" s="122"/>
      <c r="CW332" s="122"/>
      <c r="CX332" s="122"/>
      <c r="CY332" s="122"/>
      <c r="CZ332" s="122"/>
      <c r="DA332" s="122"/>
      <c r="DB332" s="122"/>
      <c r="DC332" s="122"/>
      <c r="DD332" s="122"/>
      <c r="DE332" s="122"/>
      <c r="DF332" s="123"/>
      <c r="DG332" s="123"/>
      <c r="DH332" s="123"/>
      <c r="DI332" s="123"/>
      <c r="DJ332" s="123"/>
      <c r="DK332" s="123"/>
      <c r="DL332" s="123"/>
      <c r="DM332" s="123"/>
    </row>
    <row r="333" spans="1:117" s="121" customFormat="1" ht="12.75" x14ac:dyDescent="0.2">
      <c r="A333" s="125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704"/>
      <c r="Q333" s="126"/>
      <c r="R333" s="700"/>
      <c r="BD333" s="122"/>
      <c r="BE333" s="122"/>
      <c r="BF333" s="122"/>
      <c r="BG333" s="122"/>
      <c r="BH333" s="122"/>
      <c r="BI333" s="122"/>
      <c r="BJ333" s="122"/>
      <c r="BK333" s="122"/>
      <c r="BL333" s="122"/>
      <c r="BM333" s="122"/>
      <c r="BN333" s="122"/>
      <c r="BO333" s="122"/>
      <c r="BP333" s="122"/>
      <c r="BQ333" s="122"/>
      <c r="BR333" s="122"/>
      <c r="BS333" s="122"/>
      <c r="BT333" s="122"/>
      <c r="BU333" s="122"/>
      <c r="BV333" s="122"/>
      <c r="BW333" s="122"/>
      <c r="BX333" s="122"/>
      <c r="BY333" s="122"/>
      <c r="BZ333" s="122"/>
      <c r="CA333" s="122"/>
      <c r="CB333" s="122"/>
      <c r="CC333" s="122"/>
      <c r="CD333" s="122"/>
      <c r="CE333" s="122"/>
      <c r="CF333" s="122"/>
      <c r="CG333" s="122"/>
      <c r="CH333" s="122"/>
      <c r="CI333" s="122"/>
      <c r="CJ333" s="122"/>
      <c r="CK333" s="122"/>
      <c r="CL333" s="122"/>
      <c r="CM333" s="122"/>
      <c r="CN333" s="122"/>
      <c r="CO333" s="122"/>
      <c r="CP333" s="122"/>
      <c r="CQ333" s="122"/>
      <c r="CR333" s="122"/>
      <c r="CS333" s="122"/>
      <c r="CT333" s="122"/>
      <c r="CU333" s="122"/>
      <c r="CV333" s="122"/>
      <c r="CW333" s="122"/>
      <c r="CX333" s="122"/>
      <c r="CY333" s="122"/>
      <c r="CZ333" s="122"/>
      <c r="DA333" s="122"/>
      <c r="DB333" s="122"/>
      <c r="DC333" s="122"/>
      <c r="DD333" s="122"/>
      <c r="DE333" s="122"/>
      <c r="DF333" s="123"/>
      <c r="DG333" s="123"/>
      <c r="DH333" s="123"/>
      <c r="DI333" s="123"/>
      <c r="DJ333" s="123"/>
      <c r="DK333" s="123"/>
      <c r="DL333" s="123"/>
      <c r="DM333" s="123"/>
    </row>
    <row r="334" spans="1:117" s="121" customFormat="1" ht="12.75" x14ac:dyDescent="0.2">
      <c r="A334" s="125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704"/>
      <c r="Q334" s="126"/>
      <c r="R334" s="700"/>
      <c r="BD334" s="122"/>
      <c r="BE334" s="122"/>
      <c r="BF334" s="122"/>
      <c r="BG334" s="122"/>
      <c r="BH334" s="122"/>
      <c r="BI334" s="122"/>
      <c r="BJ334" s="122"/>
      <c r="BK334" s="122"/>
      <c r="BL334" s="122"/>
      <c r="BM334" s="122"/>
      <c r="BN334" s="122"/>
      <c r="BO334" s="122"/>
      <c r="BP334" s="122"/>
      <c r="BQ334" s="122"/>
      <c r="BR334" s="122"/>
      <c r="BS334" s="122"/>
      <c r="BT334" s="122"/>
      <c r="BU334" s="122"/>
      <c r="BV334" s="122"/>
      <c r="BW334" s="122"/>
      <c r="BX334" s="122"/>
      <c r="BY334" s="122"/>
      <c r="BZ334" s="122"/>
      <c r="CA334" s="122"/>
      <c r="CB334" s="122"/>
      <c r="CC334" s="122"/>
      <c r="CD334" s="122"/>
      <c r="CE334" s="122"/>
      <c r="CF334" s="122"/>
      <c r="CG334" s="122"/>
      <c r="CH334" s="122"/>
      <c r="CI334" s="122"/>
      <c r="CJ334" s="122"/>
      <c r="CK334" s="122"/>
      <c r="CL334" s="122"/>
      <c r="CM334" s="122"/>
      <c r="CN334" s="122"/>
      <c r="CO334" s="122"/>
      <c r="CP334" s="122"/>
      <c r="CQ334" s="122"/>
      <c r="CR334" s="122"/>
      <c r="CS334" s="122"/>
      <c r="CT334" s="122"/>
      <c r="CU334" s="122"/>
      <c r="CV334" s="122"/>
      <c r="CW334" s="122"/>
      <c r="CX334" s="122"/>
      <c r="CY334" s="122"/>
      <c r="CZ334" s="122"/>
      <c r="DA334" s="122"/>
      <c r="DB334" s="122"/>
      <c r="DC334" s="122"/>
      <c r="DD334" s="122"/>
      <c r="DE334" s="122"/>
      <c r="DF334" s="123"/>
      <c r="DG334" s="123"/>
      <c r="DH334" s="123"/>
      <c r="DI334" s="123"/>
      <c r="DJ334" s="123"/>
      <c r="DK334" s="123"/>
      <c r="DL334" s="123"/>
      <c r="DM334" s="123"/>
    </row>
    <row r="335" spans="1:117" s="121" customFormat="1" ht="12.75" x14ac:dyDescent="0.2">
      <c r="A335" s="125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704"/>
      <c r="Q335" s="126"/>
      <c r="R335" s="700"/>
      <c r="BD335" s="122"/>
      <c r="BE335" s="122"/>
      <c r="BF335" s="122"/>
      <c r="BG335" s="122"/>
      <c r="BH335" s="122"/>
      <c r="BI335" s="122"/>
      <c r="BJ335" s="122"/>
      <c r="BK335" s="122"/>
      <c r="BL335" s="122"/>
      <c r="BM335" s="122"/>
      <c r="BN335" s="122"/>
      <c r="BO335" s="122"/>
      <c r="BP335" s="122"/>
      <c r="BQ335" s="122"/>
      <c r="BR335" s="122"/>
      <c r="BS335" s="122"/>
      <c r="BT335" s="122"/>
      <c r="BU335" s="122"/>
      <c r="BV335" s="122"/>
      <c r="BW335" s="122"/>
      <c r="BX335" s="122"/>
      <c r="BY335" s="122"/>
      <c r="BZ335" s="122"/>
      <c r="CA335" s="122"/>
      <c r="CB335" s="122"/>
      <c r="CC335" s="122"/>
      <c r="CD335" s="122"/>
      <c r="CE335" s="122"/>
      <c r="CF335" s="122"/>
      <c r="CG335" s="122"/>
      <c r="CH335" s="122"/>
      <c r="CI335" s="122"/>
      <c r="CJ335" s="122"/>
      <c r="CK335" s="122"/>
      <c r="CL335" s="122"/>
      <c r="CM335" s="122"/>
      <c r="CN335" s="122"/>
      <c r="CO335" s="122"/>
      <c r="CP335" s="122"/>
      <c r="CQ335" s="122"/>
      <c r="CR335" s="122"/>
      <c r="CS335" s="122"/>
      <c r="CT335" s="122"/>
      <c r="CU335" s="122"/>
      <c r="CV335" s="122"/>
      <c r="CW335" s="122"/>
      <c r="CX335" s="122"/>
      <c r="CY335" s="122"/>
      <c r="CZ335" s="122"/>
      <c r="DA335" s="122"/>
      <c r="DB335" s="122"/>
      <c r="DC335" s="122"/>
      <c r="DD335" s="122"/>
      <c r="DE335" s="122"/>
      <c r="DF335" s="123"/>
      <c r="DG335" s="123"/>
      <c r="DH335" s="123"/>
      <c r="DI335" s="123"/>
      <c r="DJ335" s="123"/>
      <c r="DK335" s="123"/>
      <c r="DL335" s="123"/>
      <c r="DM335" s="123"/>
    </row>
    <row r="336" spans="1:117" s="121" customFormat="1" ht="12.75" x14ac:dyDescent="0.2">
      <c r="A336" s="125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704"/>
      <c r="Q336" s="126"/>
      <c r="R336" s="700"/>
      <c r="BD336" s="122"/>
      <c r="BE336" s="122"/>
      <c r="BF336" s="122"/>
      <c r="BG336" s="122"/>
      <c r="BH336" s="122"/>
      <c r="BI336" s="122"/>
      <c r="BJ336" s="122"/>
      <c r="BK336" s="122"/>
      <c r="BL336" s="122"/>
      <c r="BM336" s="122"/>
      <c r="BN336" s="122"/>
      <c r="BO336" s="122"/>
      <c r="BP336" s="122"/>
      <c r="BQ336" s="122"/>
      <c r="BR336" s="122"/>
      <c r="BS336" s="122"/>
      <c r="BT336" s="122"/>
      <c r="BU336" s="122"/>
      <c r="BV336" s="122"/>
      <c r="BW336" s="122"/>
      <c r="BX336" s="122"/>
      <c r="BY336" s="122"/>
      <c r="BZ336" s="122"/>
      <c r="CA336" s="122"/>
      <c r="CB336" s="122"/>
      <c r="CC336" s="122"/>
      <c r="CD336" s="122"/>
      <c r="CE336" s="122"/>
      <c r="CF336" s="122"/>
      <c r="CG336" s="122"/>
      <c r="CH336" s="122"/>
      <c r="CI336" s="122"/>
      <c r="CJ336" s="122"/>
      <c r="CK336" s="122"/>
      <c r="CL336" s="122"/>
      <c r="CM336" s="122"/>
      <c r="CN336" s="122"/>
      <c r="CO336" s="122"/>
      <c r="CP336" s="122"/>
      <c r="CQ336" s="122"/>
      <c r="CR336" s="122"/>
      <c r="CS336" s="122"/>
      <c r="CT336" s="122"/>
      <c r="CU336" s="122"/>
      <c r="CV336" s="122"/>
      <c r="CW336" s="122"/>
      <c r="CX336" s="122"/>
      <c r="CY336" s="122"/>
      <c r="CZ336" s="122"/>
      <c r="DA336" s="122"/>
      <c r="DB336" s="122"/>
      <c r="DC336" s="122"/>
      <c r="DD336" s="122"/>
      <c r="DE336" s="122"/>
      <c r="DF336" s="123"/>
      <c r="DG336" s="123"/>
      <c r="DH336" s="123"/>
      <c r="DI336" s="123"/>
      <c r="DJ336" s="123"/>
      <c r="DK336" s="123"/>
      <c r="DL336" s="123"/>
      <c r="DM336" s="123"/>
    </row>
    <row r="337" spans="1:117" s="121" customFormat="1" ht="12.75" x14ac:dyDescent="0.2">
      <c r="A337" s="125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704"/>
      <c r="Q337" s="126"/>
      <c r="R337" s="700"/>
      <c r="BD337" s="122"/>
      <c r="BE337" s="122"/>
      <c r="BF337" s="122"/>
      <c r="BG337" s="122"/>
      <c r="BH337" s="122"/>
      <c r="BI337" s="122"/>
      <c r="BJ337" s="122"/>
      <c r="BK337" s="122"/>
      <c r="BL337" s="122"/>
      <c r="BM337" s="122"/>
      <c r="BN337" s="122"/>
      <c r="BO337" s="122"/>
      <c r="BP337" s="122"/>
      <c r="BQ337" s="122"/>
      <c r="BR337" s="122"/>
      <c r="BS337" s="122"/>
      <c r="BT337" s="122"/>
      <c r="BU337" s="122"/>
      <c r="BV337" s="122"/>
      <c r="BW337" s="122"/>
      <c r="BX337" s="122"/>
      <c r="BY337" s="122"/>
      <c r="BZ337" s="122"/>
      <c r="CA337" s="122"/>
      <c r="CB337" s="122"/>
      <c r="CC337" s="122"/>
      <c r="CD337" s="122"/>
      <c r="CE337" s="122"/>
      <c r="CF337" s="122"/>
      <c r="CG337" s="122"/>
      <c r="CH337" s="122"/>
      <c r="CI337" s="122"/>
      <c r="CJ337" s="122"/>
      <c r="CK337" s="122"/>
      <c r="CL337" s="122"/>
      <c r="CM337" s="122"/>
      <c r="CN337" s="122"/>
      <c r="CO337" s="122"/>
      <c r="CP337" s="122"/>
      <c r="CQ337" s="122"/>
      <c r="CR337" s="122"/>
      <c r="CS337" s="122"/>
      <c r="CT337" s="122"/>
      <c r="CU337" s="122"/>
      <c r="CV337" s="122"/>
      <c r="CW337" s="122"/>
      <c r="CX337" s="122"/>
      <c r="CY337" s="122"/>
      <c r="CZ337" s="122"/>
      <c r="DA337" s="122"/>
      <c r="DB337" s="122"/>
      <c r="DC337" s="122"/>
      <c r="DD337" s="122"/>
      <c r="DE337" s="122"/>
      <c r="DF337" s="123"/>
      <c r="DG337" s="123"/>
      <c r="DH337" s="123"/>
      <c r="DI337" s="123"/>
      <c r="DJ337" s="123"/>
      <c r="DK337" s="123"/>
      <c r="DL337" s="123"/>
      <c r="DM337" s="123"/>
    </row>
    <row r="338" spans="1:117" s="121" customFormat="1" ht="12.75" x14ac:dyDescent="0.2">
      <c r="A338" s="125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704"/>
      <c r="Q338" s="126"/>
      <c r="R338" s="700"/>
      <c r="BD338" s="122"/>
      <c r="BE338" s="122"/>
      <c r="BF338" s="122"/>
      <c r="BG338" s="122"/>
      <c r="BH338" s="122"/>
      <c r="BI338" s="122"/>
      <c r="BJ338" s="122"/>
      <c r="BK338" s="122"/>
      <c r="BL338" s="122"/>
      <c r="BM338" s="122"/>
      <c r="BN338" s="122"/>
      <c r="BO338" s="122"/>
      <c r="BP338" s="122"/>
      <c r="BQ338" s="122"/>
      <c r="BR338" s="122"/>
      <c r="BS338" s="122"/>
      <c r="BT338" s="122"/>
      <c r="BU338" s="122"/>
      <c r="BV338" s="122"/>
      <c r="BW338" s="122"/>
      <c r="BX338" s="122"/>
      <c r="BY338" s="122"/>
      <c r="BZ338" s="122"/>
      <c r="CA338" s="122"/>
      <c r="CB338" s="122"/>
      <c r="CC338" s="122"/>
      <c r="CD338" s="122"/>
      <c r="CE338" s="122"/>
      <c r="CF338" s="122"/>
      <c r="CG338" s="122"/>
      <c r="CH338" s="122"/>
      <c r="CI338" s="122"/>
      <c r="CJ338" s="122"/>
      <c r="CK338" s="122"/>
      <c r="CL338" s="122"/>
      <c r="CM338" s="122"/>
      <c r="CN338" s="122"/>
      <c r="CO338" s="122"/>
      <c r="CP338" s="122"/>
      <c r="CQ338" s="122"/>
      <c r="CR338" s="122"/>
      <c r="CS338" s="122"/>
      <c r="CT338" s="122"/>
      <c r="CU338" s="122"/>
      <c r="CV338" s="122"/>
      <c r="CW338" s="122"/>
      <c r="CX338" s="122"/>
      <c r="CY338" s="122"/>
      <c r="CZ338" s="122"/>
      <c r="DA338" s="122"/>
      <c r="DB338" s="122"/>
      <c r="DC338" s="122"/>
      <c r="DD338" s="122"/>
      <c r="DE338" s="122"/>
      <c r="DF338" s="123"/>
      <c r="DG338" s="123"/>
      <c r="DH338" s="123"/>
      <c r="DI338" s="123"/>
      <c r="DJ338" s="123"/>
      <c r="DK338" s="123"/>
      <c r="DL338" s="123"/>
      <c r="DM338" s="123"/>
    </row>
    <row r="339" spans="1:117" s="121" customFormat="1" ht="12.75" x14ac:dyDescent="0.2">
      <c r="A339" s="125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704"/>
      <c r="Q339" s="126"/>
      <c r="R339" s="700"/>
      <c r="BD339" s="122"/>
      <c r="BE339" s="122"/>
      <c r="BF339" s="122"/>
      <c r="BG339" s="122"/>
      <c r="BH339" s="122"/>
      <c r="BI339" s="122"/>
      <c r="BJ339" s="122"/>
      <c r="BK339" s="122"/>
      <c r="BL339" s="122"/>
      <c r="BM339" s="122"/>
      <c r="BN339" s="122"/>
      <c r="BO339" s="122"/>
      <c r="BP339" s="122"/>
      <c r="BQ339" s="122"/>
      <c r="BR339" s="122"/>
      <c r="BS339" s="122"/>
      <c r="BT339" s="122"/>
      <c r="BU339" s="122"/>
      <c r="BV339" s="122"/>
      <c r="BW339" s="122"/>
      <c r="BX339" s="122"/>
      <c r="BY339" s="122"/>
      <c r="BZ339" s="122"/>
      <c r="CA339" s="122"/>
      <c r="CB339" s="122"/>
      <c r="CC339" s="122"/>
      <c r="CD339" s="122"/>
      <c r="CE339" s="122"/>
      <c r="CF339" s="122"/>
      <c r="CG339" s="122"/>
      <c r="CH339" s="122"/>
      <c r="CI339" s="122"/>
      <c r="CJ339" s="122"/>
      <c r="CK339" s="122"/>
      <c r="CL339" s="122"/>
      <c r="CM339" s="122"/>
      <c r="CN339" s="122"/>
      <c r="CO339" s="122"/>
      <c r="CP339" s="122"/>
      <c r="CQ339" s="122"/>
      <c r="CR339" s="122"/>
      <c r="CS339" s="122"/>
      <c r="CT339" s="122"/>
      <c r="CU339" s="122"/>
      <c r="CV339" s="122"/>
      <c r="CW339" s="122"/>
      <c r="CX339" s="122"/>
      <c r="CY339" s="122"/>
      <c r="CZ339" s="122"/>
      <c r="DA339" s="122"/>
      <c r="DB339" s="122"/>
      <c r="DC339" s="122"/>
      <c r="DD339" s="122"/>
      <c r="DE339" s="122"/>
      <c r="DF339" s="123"/>
      <c r="DG339" s="123"/>
      <c r="DH339" s="123"/>
      <c r="DI339" s="123"/>
      <c r="DJ339" s="123"/>
      <c r="DK339" s="123"/>
      <c r="DL339" s="123"/>
      <c r="DM339" s="123"/>
    </row>
    <row r="340" spans="1:117" s="121" customFormat="1" ht="12.75" x14ac:dyDescent="0.2">
      <c r="A340" s="125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704"/>
      <c r="Q340" s="126"/>
      <c r="R340" s="700"/>
      <c r="BD340" s="122"/>
      <c r="BE340" s="122"/>
      <c r="BF340" s="122"/>
      <c r="BG340" s="122"/>
      <c r="BH340" s="122"/>
      <c r="BI340" s="122"/>
      <c r="BJ340" s="122"/>
      <c r="BK340" s="122"/>
      <c r="BL340" s="122"/>
      <c r="BM340" s="122"/>
      <c r="BN340" s="122"/>
      <c r="BO340" s="122"/>
      <c r="BP340" s="122"/>
      <c r="BQ340" s="122"/>
      <c r="BR340" s="122"/>
      <c r="BS340" s="122"/>
      <c r="BT340" s="122"/>
      <c r="BU340" s="122"/>
      <c r="BV340" s="122"/>
      <c r="BW340" s="122"/>
      <c r="BX340" s="122"/>
      <c r="BY340" s="122"/>
      <c r="BZ340" s="122"/>
      <c r="CA340" s="122"/>
      <c r="CB340" s="122"/>
      <c r="CC340" s="122"/>
      <c r="CD340" s="122"/>
      <c r="CE340" s="122"/>
      <c r="CF340" s="122"/>
      <c r="CG340" s="122"/>
      <c r="CH340" s="122"/>
      <c r="CI340" s="122"/>
      <c r="CJ340" s="122"/>
      <c r="CK340" s="122"/>
      <c r="CL340" s="122"/>
      <c r="CM340" s="122"/>
      <c r="CN340" s="122"/>
      <c r="CO340" s="122"/>
      <c r="CP340" s="122"/>
      <c r="CQ340" s="122"/>
      <c r="CR340" s="122"/>
      <c r="CS340" s="122"/>
      <c r="CT340" s="122"/>
      <c r="CU340" s="122"/>
      <c r="CV340" s="122"/>
      <c r="CW340" s="122"/>
      <c r="CX340" s="122"/>
      <c r="CY340" s="122"/>
      <c r="CZ340" s="122"/>
      <c r="DA340" s="122"/>
      <c r="DB340" s="122"/>
      <c r="DC340" s="122"/>
      <c r="DD340" s="122"/>
      <c r="DE340" s="122"/>
      <c r="DF340" s="123"/>
      <c r="DG340" s="123"/>
      <c r="DH340" s="123"/>
      <c r="DI340" s="123"/>
      <c r="DJ340" s="123"/>
      <c r="DK340" s="123"/>
      <c r="DL340" s="123"/>
      <c r="DM340" s="123"/>
    </row>
    <row r="341" spans="1:117" s="121" customFormat="1" ht="12.75" x14ac:dyDescent="0.2">
      <c r="A341" s="125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704"/>
      <c r="Q341" s="126"/>
      <c r="R341" s="700"/>
      <c r="BD341" s="122"/>
      <c r="BE341" s="122"/>
      <c r="BF341" s="122"/>
      <c r="BG341" s="122"/>
      <c r="BH341" s="122"/>
      <c r="BI341" s="122"/>
      <c r="BJ341" s="122"/>
      <c r="BK341" s="122"/>
      <c r="BL341" s="122"/>
      <c r="BM341" s="122"/>
      <c r="BN341" s="122"/>
      <c r="BO341" s="122"/>
      <c r="BP341" s="122"/>
      <c r="BQ341" s="122"/>
      <c r="BR341" s="122"/>
      <c r="BS341" s="122"/>
      <c r="BT341" s="122"/>
      <c r="BU341" s="122"/>
      <c r="BV341" s="122"/>
      <c r="BW341" s="122"/>
      <c r="BX341" s="122"/>
      <c r="BY341" s="122"/>
      <c r="BZ341" s="122"/>
      <c r="CA341" s="122"/>
      <c r="CB341" s="122"/>
      <c r="CC341" s="122"/>
      <c r="CD341" s="122"/>
      <c r="CE341" s="122"/>
      <c r="CF341" s="122"/>
      <c r="CG341" s="122"/>
      <c r="CH341" s="122"/>
      <c r="CI341" s="122"/>
      <c r="CJ341" s="122"/>
      <c r="CK341" s="122"/>
      <c r="CL341" s="122"/>
      <c r="CM341" s="122"/>
      <c r="CN341" s="122"/>
      <c r="CO341" s="122"/>
      <c r="CP341" s="122"/>
      <c r="CQ341" s="122"/>
      <c r="CR341" s="122"/>
      <c r="CS341" s="122"/>
      <c r="CT341" s="122"/>
      <c r="CU341" s="122"/>
      <c r="CV341" s="122"/>
      <c r="CW341" s="122"/>
      <c r="CX341" s="122"/>
      <c r="CY341" s="122"/>
      <c r="CZ341" s="122"/>
      <c r="DA341" s="122"/>
      <c r="DB341" s="122"/>
      <c r="DC341" s="122"/>
      <c r="DD341" s="122"/>
      <c r="DE341" s="122"/>
      <c r="DF341" s="123"/>
      <c r="DG341" s="123"/>
      <c r="DH341" s="123"/>
      <c r="DI341" s="123"/>
      <c r="DJ341" s="123"/>
      <c r="DK341" s="123"/>
      <c r="DL341" s="123"/>
      <c r="DM341" s="123"/>
    </row>
    <row r="342" spans="1:117" s="121" customFormat="1" ht="12.75" x14ac:dyDescent="0.2">
      <c r="A342" s="125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704"/>
      <c r="Q342" s="126"/>
      <c r="R342" s="700"/>
      <c r="BD342" s="122"/>
      <c r="BE342" s="122"/>
      <c r="BF342" s="122"/>
      <c r="BG342" s="122"/>
      <c r="BH342" s="122"/>
      <c r="BI342" s="122"/>
      <c r="BJ342" s="122"/>
      <c r="BK342" s="122"/>
      <c r="BL342" s="122"/>
      <c r="BM342" s="122"/>
      <c r="BN342" s="122"/>
      <c r="BO342" s="122"/>
      <c r="BP342" s="122"/>
      <c r="BQ342" s="122"/>
      <c r="BR342" s="122"/>
      <c r="BS342" s="122"/>
      <c r="BT342" s="122"/>
      <c r="BU342" s="122"/>
      <c r="BV342" s="122"/>
      <c r="BW342" s="122"/>
      <c r="BX342" s="122"/>
      <c r="BY342" s="122"/>
      <c r="BZ342" s="122"/>
      <c r="CA342" s="122"/>
      <c r="CB342" s="122"/>
      <c r="CC342" s="122"/>
      <c r="CD342" s="122"/>
      <c r="CE342" s="122"/>
      <c r="CF342" s="122"/>
      <c r="CG342" s="122"/>
      <c r="CH342" s="122"/>
      <c r="CI342" s="122"/>
      <c r="CJ342" s="122"/>
      <c r="CK342" s="122"/>
      <c r="CL342" s="122"/>
      <c r="CM342" s="122"/>
      <c r="CN342" s="122"/>
      <c r="CO342" s="122"/>
      <c r="CP342" s="122"/>
      <c r="CQ342" s="122"/>
      <c r="CR342" s="122"/>
      <c r="CS342" s="122"/>
      <c r="CT342" s="122"/>
      <c r="CU342" s="122"/>
      <c r="CV342" s="122"/>
      <c r="CW342" s="122"/>
      <c r="CX342" s="122"/>
      <c r="CY342" s="122"/>
      <c r="CZ342" s="122"/>
      <c r="DA342" s="122"/>
      <c r="DB342" s="122"/>
      <c r="DC342" s="122"/>
      <c r="DD342" s="122"/>
      <c r="DE342" s="122"/>
      <c r="DF342" s="123"/>
      <c r="DG342" s="123"/>
      <c r="DH342" s="123"/>
      <c r="DI342" s="123"/>
      <c r="DJ342" s="123"/>
      <c r="DK342" s="123"/>
      <c r="DL342" s="123"/>
      <c r="DM342" s="123"/>
    </row>
    <row r="343" spans="1:117" s="121" customFormat="1" ht="12.75" x14ac:dyDescent="0.2">
      <c r="A343" s="125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704"/>
      <c r="Q343" s="126"/>
      <c r="R343" s="700"/>
      <c r="BD343" s="122"/>
      <c r="BE343" s="122"/>
      <c r="BF343" s="122"/>
      <c r="BG343" s="122"/>
      <c r="BH343" s="122"/>
      <c r="BI343" s="122"/>
      <c r="BJ343" s="122"/>
      <c r="BK343" s="122"/>
      <c r="BL343" s="122"/>
      <c r="BM343" s="122"/>
      <c r="BN343" s="122"/>
      <c r="BO343" s="122"/>
      <c r="BP343" s="122"/>
      <c r="BQ343" s="122"/>
      <c r="BR343" s="122"/>
      <c r="BS343" s="122"/>
      <c r="BT343" s="122"/>
      <c r="BU343" s="122"/>
      <c r="BV343" s="122"/>
      <c r="BW343" s="122"/>
      <c r="BX343" s="122"/>
      <c r="BY343" s="122"/>
      <c r="BZ343" s="122"/>
      <c r="CA343" s="122"/>
      <c r="CB343" s="122"/>
      <c r="CC343" s="122"/>
      <c r="CD343" s="122"/>
      <c r="CE343" s="122"/>
      <c r="CF343" s="122"/>
      <c r="CG343" s="122"/>
      <c r="CH343" s="122"/>
      <c r="CI343" s="122"/>
      <c r="CJ343" s="122"/>
      <c r="CK343" s="122"/>
      <c r="CL343" s="122"/>
      <c r="CM343" s="122"/>
      <c r="CN343" s="122"/>
      <c r="CO343" s="122"/>
      <c r="CP343" s="122"/>
      <c r="CQ343" s="122"/>
      <c r="CR343" s="122"/>
      <c r="CS343" s="122"/>
      <c r="CT343" s="122"/>
      <c r="CU343" s="122"/>
      <c r="CV343" s="122"/>
      <c r="CW343" s="122"/>
      <c r="CX343" s="122"/>
      <c r="CY343" s="122"/>
      <c r="CZ343" s="122"/>
      <c r="DA343" s="122"/>
      <c r="DB343" s="122"/>
      <c r="DC343" s="122"/>
      <c r="DD343" s="122"/>
      <c r="DE343" s="122"/>
      <c r="DF343" s="123"/>
      <c r="DG343" s="123"/>
      <c r="DH343" s="123"/>
      <c r="DI343" s="123"/>
      <c r="DJ343" s="123"/>
      <c r="DK343" s="123"/>
      <c r="DL343" s="123"/>
      <c r="DM343" s="123"/>
    </row>
    <row r="344" spans="1:117" s="121" customFormat="1" ht="12.75" x14ac:dyDescent="0.2">
      <c r="A344" s="125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704"/>
      <c r="Q344" s="126"/>
      <c r="R344" s="700"/>
      <c r="BD344" s="122"/>
      <c r="BE344" s="122"/>
      <c r="BF344" s="122"/>
      <c r="BG344" s="122"/>
      <c r="BH344" s="122"/>
      <c r="BI344" s="122"/>
      <c r="BJ344" s="122"/>
      <c r="BK344" s="122"/>
      <c r="BL344" s="122"/>
      <c r="BM344" s="122"/>
      <c r="BN344" s="122"/>
      <c r="BO344" s="122"/>
      <c r="BP344" s="122"/>
      <c r="BQ344" s="122"/>
      <c r="BR344" s="122"/>
      <c r="BS344" s="122"/>
      <c r="BT344" s="122"/>
      <c r="BU344" s="122"/>
      <c r="BV344" s="122"/>
      <c r="BW344" s="122"/>
      <c r="BX344" s="122"/>
      <c r="BY344" s="122"/>
      <c r="BZ344" s="122"/>
      <c r="CA344" s="122"/>
      <c r="CB344" s="122"/>
      <c r="CC344" s="122"/>
      <c r="CD344" s="122"/>
      <c r="CE344" s="122"/>
      <c r="CF344" s="122"/>
      <c r="CG344" s="122"/>
      <c r="CH344" s="122"/>
      <c r="CI344" s="122"/>
      <c r="CJ344" s="122"/>
      <c r="CK344" s="122"/>
      <c r="CL344" s="122"/>
      <c r="CM344" s="122"/>
      <c r="CN344" s="122"/>
      <c r="CO344" s="122"/>
      <c r="CP344" s="122"/>
      <c r="CQ344" s="122"/>
      <c r="CR344" s="122"/>
      <c r="CS344" s="122"/>
      <c r="CT344" s="122"/>
      <c r="CU344" s="122"/>
      <c r="CV344" s="122"/>
      <c r="CW344" s="122"/>
      <c r="CX344" s="122"/>
      <c r="CY344" s="122"/>
      <c r="CZ344" s="122"/>
      <c r="DA344" s="122"/>
      <c r="DB344" s="122"/>
      <c r="DC344" s="122"/>
      <c r="DD344" s="122"/>
      <c r="DE344" s="122"/>
      <c r="DF344" s="123"/>
      <c r="DG344" s="123"/>
      <c r="DH344" s="123"/>
      <c r="DI344" s="123"/>
      <c r="DJ344" s="123"/>
      <c r="DK344" s="123"/>
      <c r="DL344" s="123"/>
      <c r="DM344" s="123"/>
    </row>
    <row r="345" spans="1:117" s="121" customFormat="1" ht="12.75" x14ac:dyDescent="0.2">
      <c r="A345" s="125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704"/>
      <c r="Q345" s="126"/>
      <c r="R345" s="700"/>
      <c r="BD345" s="122"/>
      <c r="BE345" s="122"/>
      <c r="BF345" s="122"/>
      <c r="BG345" s="122"/>
      <c r="BH345" s="122"/>
      <c r="BI345" s="122"/>
      <c r="BJ345" s="122"/>
      <c r="BK345" s="122"/>
      <c r="BL345" s="122"/>
      <c r="BM345" s="122"/>
      <c r="BN345" s="122"/>
      <c r="BO345" s="122"/>
      <c r="BP345" s="122"/>
      <c r="BQ345" s="122"/>
      <c r="BR345" s="122"/>
      <c r="BS345" s="122"/>
      <c r="BT345" s="122"/>
      <c r="BU345" s="122"/>
      <c r="BV345" s="122"/>
      <c r="BW345" s="122"/>
      <c r="BX345" s="122"/>
      <c r="BY345" s="122"/>
      <c r="BZ345" s="122"/>
      <c r="CA345" s="122"/>
      <c r="CB345" s="122"/>
      <c r="CC345" s="122"/>
      <c r="CD345" s="122"/>
      <c r="CE345" s="122"/>
      <c r="CF345" s="122"/>
      <c r="CG345" s="122"/>
      <c r="CH345" s="122"/>
      <c r="CI345" s="122"/>
      <c r="CJ345" s="122"/>
      <c r="CK345" s="122"/>
      <c r="CL345" s="122"/>
      <c r="CM345" s="122"/>
      <c r="CN345" s="122"/>
      <c r="CO345" s="122"/>
      <c r="CP345" s="122"/>
      <c r="CQ345" s="122"/>
      <c r="CR345" s="122"/>
      <c r="CS345" s="122"/>
      <c r="CT345" s="122"/>
      <c r="CU345" s="122"/>
      <c r="CV345" s="122"/>
      <c r="CW345" s="122"/>
      <c r="CX345" s="122"/>
      <c r="CY345" s="122"/>
      <c r="CZ345" s="122"/>
      <c r="DA345" s="122"/>
      <c r="DB345" s="122"/>
      <c r="DC345" s="122"/>
      <c r="DD345" s="122"/>
      <c r="DE345" s="122"/>
      <c r="DF345" s="123"/>
      <c r="DG345" s="123"/>
      <c r="DH345" s="123"/>
      <c r="DI345" s="123"/>
      <c r="DJ345" s="123"/>
      <c r="DK345" s="123"/>
      <c r="DL345" s="123"/>
      <c r="DM345" s="123"/>
    </row>
    <row r="346" spans="1:117" s="121" customFormat="1" ht="12.75" x14ac:dyDescent="0.2">
      <c r="A346" s="125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704"/>
      <c r="Q346" s="126"/>
      <c r="R346" s="700"/>
      <c r="BD346" s="122"/>
      <c r="BE346" s="122"/>
      <c r="BF346" s="122"/>
      <c r="BG346" s="122"/>
      <c r="BH346" s="122"/>
      <c r="BI346" s="122"/>
      <c r="BJ346" s="122"/>
      <c r="BK346" s="122"/>
      <c r="BL346" s="122"/>
      <c r="BM346" s="122"/>
      <c r="BN346" s="122"/>
      <c r="BO346" s="122"/>
      <c r="BP346" s="122"/>
      <c r="BQ346" s="122"/>
      <c r="BR346" s="122"/>
      <c r="BS346" s="122"/>
      <c r="BT346" s="122"/>
      <c r="BU346" s="122"/>
      <c r="BV346" s="122"/>
      <c r="BW346" s="122"/>
      <c r="BX346" s="122"/>
      <c r="BY346" s="122"/>
      <c r="BZ346" s="122"/>
      <c r="CA346" s="122"/>
      <c r="CB346" s="122"/>
      <c r="CC346" s="122"/>
      <c r="CD346" s="122"/>
      <c r="CE346" s="122"/>
      <c r="CF346" s="122"/>
      <c r="CG346" s="122"/>
      <c r="CH346" s="122"/>
      <c r="CI346" s="122"/>
      <c r="CJ346" s="122"/>
      <c r="CK346" s="122"/>
      <c r="CL346" s="122"/>
      <c r="CM346" s="122"/>
      <c r="CN346" s="122"/>
      <c r="CO346" s="122"/>
      <c r="CP346" s="122"/>
      <c r="CQ346" s="122"/>
      <c r="CR346" s="122"/>
      <c r="CS346" s="122"/>
      <c r="CT346" s="122"/>
      <c r="CU346" s="122"/>
      <c r="CV346" s="122"/>
      <c r="CW346" s="122"/>
      <c r="CX346" s="122"/>
      <c r="CY346" s="122"/>
      <c r="CZ346" s="122"/>
      <c r="DA346" s="122"/>
      <c r="DB346" s="122"/>
      <c r="DC346" s="122"/>
      <c r="DD346" s="122"/>
      <c r="DE346" s="122"/>
      <c r="DF346" s="123"/>
      <c r="DG346" s="123"/>
      <c r="DH346" s="123"/>
      <c r="DI346" s="123"/>
      <c r="DJ346" s="123"/>
      <c r="DK346" s="123"/>
      <c r="DL346" s="123"/>
      <c r="DM346" s="123"/>
    </row>
    <row r="347" spans="1:117" s="121" customFormat="1" ht="12.75" x14ac:dyDescent="0.2">
      <c r="A347" s="125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704"/>
      <c r="Q347" s="126"/>
      <c r="R347" s="700"/>
      <c r="BD347" s="122"/>
      <c r="BE347" s="122"/>
      <c r="BF347" s="122"/>
      <c r="BG347" s="122"/>
      <c r="BH347" s="122"/>
      <c r="BI347" s="122"/>
      <c r="BJ347" s="122"/>
      <c r="BK347" s="122"/>
      <c r="BL347" s="122"/>
      <c r="BM347" s="122"/>
      <c r="BN347" s="122"/>
      <c r="BO347" s="122"/>
      <c r="BP347" s="122"/>
      <c r="BQ347" s="122"/>
      <c r="BR347" s="122"/>
      <c r="BS347" s="122"/>
      <c r="BT347" s="122"/>
      <c r="BU347" s="122"/>
      <c r="BV347" s="122"/>
      <c r="BW347" s="122"/>
      <c r="BX347" s="122"/>
      <c r="BY347" s="122"/>
      <c r="BZ347" s="122"/>
      <c r="CA347" s="122"/>
      <c r="CB347" s="122"/>
      <c r="CC347" s="122"/>
      <c r="CD347" s="122"/>
      <c r="CE347" s="122"/>
      <c r="CF347" s="122"/>
      <c r="CG347" s="122"/>
      <c r="CH347" s="122"/>
      <c r="CI347" s="122"/>
      <c r="CJ347" s="122"/>
      <c r="CK347" s="122"/>
      <c r="CL347" s="122"/>
      <c r="CM347" s="122"/>
      <c r="CN347" s="122"/>
      <c r="CO347" s="122"/>
      <c r="CP347" s="122"/>
      <c r="CQ347" s="122"/>
      <c r="CR347" s="122"/>
      <c r="CS347" s="122"/>
      <c r="CT347" s="122"/>
      <c r="CU347" s="122"/>
      <c r="CV347" s="122"/>
      <c r="CW347" s="122"/>
      <c r="CX347" s="122"/>
      <c r="CY347" s="122"/>
      <c r="CZ347" s="122"/>
      <c r="DA347" s="122"/>
      <c r="DB347" s="122"/>
      <c r="DC347" s="122"/>
      <c r="DD347" s="122"/>
      <c r="DE347" s="122"/>
      <c r="DF347" s="123"/>
      <c r="DG347" s="123"/>
      <c r="DH347" s="123"/>
      <c r="DI347" s="123"/>
      <c r="DJ347" s="123"/>
      <c r="DK347" s="123"/>
      <c r="DL347" s="123"/>
      <c r="DM347" s="123"/>
    </row>
    <row r="348" spans="1:117" s="121" customFormat="1" ht="12.75" x14ac:dyDescent="0.2">
      <c r="A348" s="125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704"/>
      <c r="Q348" s="126"/>
      <c r="R348" s="700"/>
      <c r="BD348" s="122"/>
      <c r="BE348" s="122"/>
      <c r="BF348" s="122"/>
      <c r="BG348" s="122"/>
      <c r="BH348" s="122"/>
      <c r="BI348" s="122"/>
      <c r="BJ348" s="122"/>
      <c r="BK348" s="122"/>
      <c r="BL348" s="122"/>
      <c r="BM348" s="122"/>
      <c r="BN348" s="122"/>
      <c r="BO348" s="122"/>
      <c r="BP348" s="122"/>
      <c r="BQ348" s="122"/>
      <c r="BR348" s="122"/>
      <c r="BS348" s="122"/>
      <c r="BT348" s="122"/>
      <c r="BU348" s="122"/>
      <c r="BV348" s="122"/>
      <c r="BW348" s="122"/>
      <c r="BX348" s="122"/>
      <c r="BY348" s="122"/>
      <c r="BZ348" s="122"/>
      <c r="CA348" s="122"/>
      <c r="CB348" s="122"/>
      <c r="CC348" s="122"/>
      <c r="CD348" s="122"/>
      <c r="CE348" s="122"/>
      <c r="CF348" s="122"/>
      <c r="CG348" s="122"/>
      <c r="CH348" s="122"/>
      <c r="CI348" s="122"/>
      <c r="CJ348" s="122"/>
      <c r="CK348" s="122"/>
      <c r="CL348" s="122"/>
      <c r="CM348" s="122"/>
      <c r="CN348" s="122"/>
      <c r="CO348" s="122"/>
      <c r="CP348" s="122"/>
      <c r="CQ348" s="122"/>
      <c r="CR348" s="122"/>
      <c r="CS348" s="122"/>
      <c r="CT348" s="122"/>
      <c r="CU348" s="122"/>
      <c r="CV348" s="122"/>
      <c r="CW348" s="122"/>
      <c r="CX348" s="122"/>
      <c r="CY348" s="122"/>
      <c r="CZ348" s="122"/>
      <c r="DA348" s="122"/>
      <c r="DB348" s="122"/>
      <c r="DC348" s="122"/>
      <c r="DD348" s="122"/>
      <c r="DE348" s="122"/>
      <c r="DF348" s="123"/>
      <c r="DG348" s="123"/>
      <c r="DH348" s="123"/>
      <c r="DI348" s="123"/>
      <c r="DJ348" s="123"/>
      <c r="DK348" s="123"/>
      <c r="DL348" s="123"/>
      <c r="DM348" s="123"/>
    </row>
    <row r="349" spans="1:117" s="121" customFormat="1" ht="12.75" x14ac:dyDescent="0.2">
      <c r="A349" s="125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704"/>
      <c r="Q349" s="126"/>
      <c r="R349" s="700"/>
      <c r="BD349" s="122"/>
      <c r="BE349" s="122"/>
      <c r="BF349" s="122"/>
      <c r="BG349" s="122"/>
      <c r="BH349" s="122"/>
      <c r="BI349" s="122"/>
      <c r="BJ349" s="122"/>
      <c r="BK349" s="122"/>
      <c r="BL349" s="122"/>
      <c r="BM349" s="122"/>
      <c r="BN349" s="122"/>
      <c r="BO349" s="122"/>
      <c r="BP349" s="122"/>
      <c r="BQ349" s="122"/>
      <c r="BR349" s="122"/>
      <c r="BS349" s="122"/>
      <c r="BT349" s="122"/>
      <c r="BU349" s="122"/>
      <c r="BV349" s="122"/>
      <c r="BW349" s="122"/>
      <c r="BX349" s="122"/>
      <c r="BY349" s="122"/>
      <c r="BZ349" s="122"/>
      <c r="CA349" s="122"/>
      <c r="CB349" s="122"/>
      <c r="CC349" s="122"/>
      <c r="CD349" s="122"/>
      <c r="CE349" s="122"/>
      <c r="CF349" s="122"/>
      <c r="CG349" s="122"/>
      <c r="CH349" s="122"/>
      <c r="CI349" s="122"/>
      <c r="CJ349" s="122"/>
      <c r="CK349" s="122"/>
      <c r="CL349" s="122"/>
      <c r="CM349" s="122"/>
      <c r="CN349" s="122"/>
      <c r="CO349" s="122"/>
      <c r="CP349" s="122"/>
      <c r="CQ349" s="122"/>
      <c r="CR349" s="122"/>
      <c r="CS349" s="122"/>
      <c r="CT349" s="122"/>
      <c r="CU349" s="122"/>
      <c r="CV349" s="122"/>
      <c r="CW349" s="122"/>
      <c r="CX349" s="122"/>
      <c r="CY349" s="122"/>
      <c r="CZ349" s="122"/>
      <c r="DA349" s="122"/>
      <c r="DB349" s="122"/>
      <c r="DC349" s="122"/>
      <c r="DD349" s="122"/>
      <c r="DE349" s="122"/>
      <c r="DF349" s="123"/>
      <c r="DG349" s="123"/>
      <c r="DH349" s="123"/>
      <c r="DI349" s="123"/>
      <c r="DJ349" s="123"/>
      <c r="DK349" s="123"/>
      <c r="DL349" s="123"/>
      <c r="DM349" s="123"/>
    </row>
    <row r="350" spans="1:117" s="121" customFormat="1" ht="12.75" x14ac:dyDescent="0.2">
      <c r="A350" s="125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704"/>
      <c r="Q350" s="126"/>
      <c r="R350" s="700"/>
      <c r="BD350" s="122"/>
      <c r="BE350" s="122"/>
      <c r="BF350" s="122"/>
      <c r="BG350" s="122"/>
      <c r="BH350" s="122"/>
      <c r="BI350" s="122"/>
      <c r="BJ350" s="122"/>
      <c r="BK350" s="122"/>
      <c r="BL350" s="122"/>
      <c r="BM350" s="122"/>
      <c r="BN350" s="122"/>
      <c r="BO350" s="122"/>
      <c r="BP350" s="122"/>
      <c r="BQ350" s="122"/>
      <c r="BR350" s="122"/>
      <c r="BS350" s="122"/>
      <c r="BT350" s="122"/>
      <c r="BU350" s="122"/>
      <c r="BV350" s="122"/>
      <c r="BW350" s="122"/>
      <c r="BX350" s="122"/>
      <c r="BY350" s="122"/>
      <c r="BZ350" s="122"/>
      <c r="CA350" s="122"/>
      <c r="CB350" s="122"/>
      <c r="CC350" s="122"/>
      <c r="CD350" s="122"/>
      <c r="CE350" s="122"/>
      <c r="CF350" s="122"/>
      <c r="CG350" s="122"/>
      <c r="CH350" s="122"/>
      <c r="CI350" s="122"/>
      <c r="CJ350" s="122"/>
      <c r="CK350" s="122"/>
      <c r="CL350" s="122"/>
      <c r="CM350" s="122"/>
      <c r="CN350" s="122"/>
      <c r="CO350" s="122"/>
      <c r="CP350" s="122"/>
      <c r="CQ350" s="122"/>
      <c r="CR350" s="122"/>
      <c r="CS350" s="122"/>
      <c r="CT350" s="122"/>
      <c r="CU350" s="122"/>
      <c r="CV350" s="122"/>
      <c r="CW350" s="122"/>
      <c r="CX350" s="122"/>
      <c r="CY350" s="122"/>
      <c r="CZ350" s="122"/>
      <c r="DA350" s="122"/>
      <c r="DB350" s="122"/>
      <c r="DC350" s="122"/>
      <c r="DD350" s="122"/>
      <c r="DE350" s="122"/>
      <c r="DF350" s="123"/>
      <c r="DG350" s="123"/>
      <c r="DH350" s="123"/>
      <c r="DI350" s="123"/>
      <c r="DJ350" s="123"/>
      <c r="DK350" s="123"/>
      <c r="DL350" s="123"/>
      <c r="DM350" s="123"/>
    </row>
    <row r="351" spans="1:117" s="121" customFormat="1" ht="12.75" x14ac:dyDescent="0.2">
      <c r="A351" s="125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704"/>
      <c r="Q351" s="126"/>
      <c r="R351" s="700"/>
      <c r="BD351" s="122"/>
      <c r="BE351" s="122"/>
      <c r="BF351" s="122"/>
      <c r="BG351" s="122"/>
      <c r="BH351" s="122"/>
      <c r="BI351" s="122"/>
      <c r="BJ351" s="122"/>
      <c r="BK351" s="122"/>
      <c r="BL351" s="122"/>
      <c r="BM351" s="122"/>
      <c r="BN351" s="122"/>
      <c r="BO351" s="122"/>
      <c r="BP351" s="122"/>
      <c r="BQ351" s="122"/>
      <c r="BR351" s="122"/>
      <c r="BS351" s="122"/>
      <c r="BT351" s="122"/>
      <c r="BU351" s="122"/>
      <c r="BV351" s="122"/>
      <c r="BW351" s="122"/>
      <c r="BX351" s="122"/>
      <c r="BY351" s="122"/>
      <c r="BZ351" s="122"/>
      <c r="CA351" s="122"/>
      <c r="CB351" s="122"/>
      <c r="CC351" s="122"/>
      <c r="CD351" s="122"/>
      <c r="CE351" s="122"/>
      <c r="CF351" s="122"/>
      <c r="CG351" s="122"/>
      <c r="CH351" s="122"/>
      <c r="CI351" s="122"/>
      <c r="CJ351" s="122"/>
      <c r="CK351" s="122"/>
      <c r="CL351" s="122"/>
      <c r="CM351" s="122"/>
      <c r="CN351" s="122"/>
      <c r="CO351" s="122"/>
      <c r="CP351" s="122"/>
      <c r="CQ351" s="122"/>
      <c r="CR351" s="122"/>
      <c r="CS351" s="122"/>
      <c r="CT351" s="122"/>
      <c r="CU351" s="122"/>
      <c r="CV351" s="122"/>
      <c r="CW351" s="122"/>
      <c r="CX351" s="122"/>
      <c r="CY351" s="122"/>
      <c r="CZ351" s="122"/>
      <c r="DA351" s="122"/>
      <c r="DB351" s="122"/>
      <c r="DC351" s="122"/>
      <c r="DD351" s="122"/>
      <c r="DE351" s="122"/>
      <c r="DF351" s="123"/>
      <c r="DG351" s="123"/>
      <c r="DH351" s="123"/>
      <c r="DI351" s="123"/>
      <c r="DJ351" s="123"/>
      <c r="DK351" s="123"/>
      <c r="DL351" s="123"/>
      <c r="DM351" s="123"/>
    </row>
    <row r="352" spans="1:117" s="121" customFormat="1" ht="12.75" x14ac:dyDescent="0.2">
      <c r="A352" s="125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704"/>
      <c r="Q352" s="126"/>
      <c r="R352" s="700"/>
      <c r="BD352" s="122"/>
      <c r="BE352" s="122"/>
      <c r="BF352" s="122"/>
      <c r="BG352" s="122"/>
      <c r="BH352" s="122"/>
      <c r="BI352" s="122"/>
      <c r="BJ352" s="122"/>
      <c r="BK352" s="122"/>
      <c r="BL352" s="122"/>
      <c r="BM352" s="122"/>
      <c r="BN352" s="122"/>
      <c r="BO352" s="122"/>
      <c r="BP352" s="122"/>
      <c r="BQ352" s="122"/>
      <c r="BR352" s="122"/>
      <c r="BS352" s="122"/>
      <c r="BT352" s="122"/>
      <c r="BU352" s="122"/>
      <c r="BV352" s="122"/>
      <c r="BW352" s="122"/>
      <c r="BX352" s="122"/>
      <c r="BY352" s="122"/>
      <c r="BZ352" s="122"/>
      <c r="CA352" s="122"/>
      <c r="CB352" s="122"/>
      <c r="CC352" s="122"/>
      <c r="CD352" s="122"/>
      <c r="CE352" s="122"/>
      <c r="CF352" s="122"/>
      <c r="CG352" s="122"/>
      <c r="CH352" s="122"/>
      <c r="CI352" s="122"/>
      <c r="CJ352" s="122"/>
      <c r="CK352" s="122"/>
      <c r="CL352" s="122"/>
      <c r="CM352" s="122"/>
      <c r="CN352" s="122"/>
      <c r="CO352" s="122"/>
      <c r="CP352" s="122"/>
      <c r="CQ352" s="122"/>
      <c r="CR352" s="122"/>
      <c r="CS352" s="122"/>
      <c r="CT352" s="122"/>
      <c r="CU352" s="122"/>
      <c r="CV352" s="122"/>
      <c r="CW352" s="122"/>
      <c r="CX352" s="122"/>
      <c r="CY352" s="122"/>
      <c r="CZ352" s="122"/>
      <c r="DA352" s="122"/>
      <c r="DB352" s="122"/>
      <c r="DC352" s="122"/>
      <c r="DD352" s="122"/>
      <c r="DE352" s="122"/>
      <c r="DF352" s="123"/>
      <c r="DG352" s="123"/>
      <c r="DH352" s="123"/>
      <c r="DI352" s="123"/>
      <c r="DJ352" s="123"/>
      <c r="DK352" s="123"/>
      <c r="DL352" s="123"/>
      <c r="DM352" s="123"/>
    </row>
    <row r="353" spans="1:117" s="121" customFormat="1" ht="12.75" x14ac:dyDescent="0.2">
      <c r="A353" s="125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704"/>
      <c r="Q353" s="126"/>
      <c r="R353" s="700"/>
      <c r="BD353" s="122"/>
      <c r="BE353" s="122"/>
      <c r="BF353" s="122"/>
      <c r="BG353" s="122"/>
      <c r="BH353" s="122"/>
      <c r="BI353" s="122"/>
      <c r="BJ353" s="122"/>
      <c r="BK353" s="122"/>
      <c r="BL353" s="122"/>
      <c r="BM353" s="122"/>
      <c r="BN353" s="122"/>
      <c r="BO353" s="122"/>
      <c r="BP353" s="122"/>
      <c r="BQ353" s="122"/>
      <c r="BR353" s="122"/>
      <c r="BS353" s="122"/>
      <c r="BT353" s="122"/>
      <c r="BU353" s="122"/>
      <c r="BV353" s="122"/>
      <c r="BW353" s="122"/>
      <c r="BX353" s="122"/>
      <c r="BY353" s="122"/>
      <c r="BZ353" s="122"/>
      <c r="CA353" s="122"/>
      <c r="CB353" s="122"/>
      <c r="CC353" s="122"/>
      <c r="CD353" s="122"/>
      <c r="CE353" s="122"/>
      <c r="CF353" s="122"/>
      <c r="CG353" s="122"/>
      <c r="CH353" s="122"/>
      <c r="CI353" s="122"/>
      <c r="CJ353" s="122"/>
      <c r="CK353" s="122"/>
      <c r="CL353" s="122"/>
      <c r="CM353" s="122"/>
      <c r="CN353" s="122"/>
      <c r="CO353" s="122"/>
      <c r="CP353" s="122"/>
      <c r="CQ353" s="122"/>
      <c r="CR353" s="122"/>
      <c r="CS353" s="122"/>
      <c r="CT353" s="122"/>
      <c r="CU353" s="122"/>
      <c r="CV353" s="122"/>
      <c r="CW353" s="122"/>
      <c r="CX353" s="122"/>
      <c r="CY353" s="122"/>
      <c r="CZ353" s="122"/>
      <c r="DA353" s="122"/>
      <c r="DB353" s="122"/>
      <c r="DC353" s="122"/>
      <c r="DD353" s="122"/>
      <c r="DE353" s="122"/>
      <c r="DF353" s="123"/>
      <c r="DG353" s="123"/>
      <c r="DH353" s="123"/>
      <c r="DI353" s="123"/>
      <c r="DJ353" s="123"/>
      <c r="DK353" s="123"/>
      <c r="DL353" s="123"/>
      <c r="DM353" s="123"/>
    </row>
    <row r="354" spans="1:117" s="121" customFormat="1" ht="12.75" x14ac:dyDescent="0.2">
      <c r="A354" s="125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704"/>
      <c r="Q354" s="126"/>
      <c r="R354" s="700"/>
      <c r="BD354" s="122"/>
      <c r="BE354" s="122"/>
      <c r="BF354" s="122"/>
      <c r="BG354" s="122"/>
      <c r="BH354" s="122"/>
      <c r="BI354" s="122"/>
      <c r="BJ354" s="122"/>
      <c r="BK354" s="122"/>
      <c r="BL354" s="122"/>
      <c r="BM354" s="122"/>
      <c r="BN354" s="122"/>
      <c r="BO354" s="122"/>
      <c r="BP354" s="122"/>
      <c r="BQ354" s="122"/>
      <c r="BR354" s="122"/>
      <c r="BS354" s="122"/>
      <c r="BT354" s="122"/>
      <c r="BU354" s="122"/>
      <c r="BV354" s="122"/>
      <c r="BW354" s="122"/>
      <c r="BX354" s="122"/>
      <c r="BY354" s="122"/>
      <c r="BZ354" s="122"/>
      <c r="CA354" s="122"/>
      <c r="CB354" s="122"/>
      <c r="CC354" s="122"/>
      <c r="CD354" s="122"/>
      <c r="CE354" s="122"/>
      <c r="CF354" s="122"/>
      <c r="CG354" s="122"/>
      <c r="CH354" s="122"/>
      <c r="CI354" s="122"/>
      <c r="CJ354" s="122"/>
      <c r="CK354" s="122"/>
      <c r="CL354" s="122"/>
      <c r="CM354" s="122"/>
      <c r="CN354" s="122"/>
      <c r="CO354" s="122"/>
      <c r="CP354" s="122"/>
      <c r="CQ354" s="122"/>
      <c r="CR354" s="122"/>
      <c r="CS354" s="122"/>
      <c r="CT354" s="122"/>
      <c r="CU354" s="122"/>
      <c r="CV354" s="122"/>
      <c r="CW354" s="122"/>
      <c r="CX354" s="122"/>
      <c r="CY354" s="122"/>
      <c r="CZ354" s="122"/>
      <c r="DA354" s="122"/>
      <c r="DB354" s="122"/>
      <c r="DC354" s="122"/>
      <c r="DD354" s="122"/>
      <c r="DE354" s="122"/>
      <c r="DF354" s="123"/>
      <c r="DG354" s="123"/>
      <c r="DH354" s="123"/>
      <c r="DI354" s="123"/>
      <c r="DJ354" s="123"/>
      <c r="DK354" s="123"/>
      <c r="DL354" s="123"/>
      <c r="DM354" s="123"/>
    </row>
    <row r="355" spans="1:117" s="121" customFormat="1" ht="12.75" x14ac:dyDescent="0.2">
      <c r="A355" s="125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704"/>
      <c r="Q355" s="126"/>
      <c r="R355" s="700"/>
      <c r="BD355" s="122"/>
      <c r="BE355" s="122"/>
      <c r="BF355" s="122"/>
      <c r="BG355" s="122"/>
      <c r="BH355" s="122"/>
      <c r="BI355" s="122"/>
      <c r="BJ355" s="122"/>
      <c r="BK355" s="122"/>
      <c r="BL355" s="122"/>
      <c r="BM355" s="122"/>
      <c r="BN355" s="122"/>
      <c r="BO355" s="122"/>
      <c r="BP355" s="122"/>
      <c r="BQ355" s="122"/>
      <c r="BR355" s="122"/>
      <c r="BS355" s="122"/>
      <c r="BT355" s="122"/>
      <c r="BU355" s="122"/>
      <c r="BV355" s="122"/>
      <c r="BW355" s="122"/>
      <c r="BX355" s="122"/>
      <c r="BY355" s="122"/>
      <c r="BZ355" s="122"/>
      <c r="CA355" s="122"/>
      <c r="CB355" s="122"/>
      <c r="CC355" s="122"/>
      <c r="CD355" s="122"/>
      <c r="CE355" s="122"/>
      <c r="CF355" s="122"/>
      <c r="CG355" s="122"/>
      <c r="CH355" s="122"/>
      <c r="CI355" s="122"/>
      <c r="CJ355" s="122"/>
      <c r="CK355" s="122"/>
      <c r="CL355" s="122"/>
      <c r="CM355" s="122"/>
      <c r="CN355" s="122"/>
      <c r="CO355" s="122"/>
      <c r="CP355" s="122"/>
      <c r="CQ355" s="122"/>
      <c r="CR355" s="122"/>
      <c r="CS355" s="122"/>
      <c r="CT355" s="122"/>
      <c r="CU355" s="122"/>
      <c r="CV355" s="122"/>
      <c r="CW355" s="122"/>
      <c r="CX355" s="122"/>
      <c r="CY355" s="122"/>
      <c r="CZ355" s="122"/>
      <c r="DA355" s="122"/>
      <c r="DB355" s="122"/>
      <c r="DC355" s="122"/>
      <c r="DD355" s="122"/>
      <c r="DE355" s="122"/>
      <c r="DF355" s="123"/>
      <c r="DG355" s="123"/>
      <c r="DH355" s="123"/>
      <c r="DI355" s="123"/>
      <c r="DJ355" s="123"/>
      <c r="DK355" s="123"/>
      <c r="DL355" s="123"/>
      <c r="DM355" s="123"/>
    </row>
    <row r="356" spans="1:117" s="121" customFormat="1" ht="12.75" x14ac:dyDescent="0.2">
      <c r="A356" s="125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704"/>
      <c r="Q356" s="126"/>
      <c r="R356" s="700"/>
      <c r="BD356" s="122"/>
      <c r="BE356" s="122"/>
      <c r="BF356" s="122"/>
      <c r="BG356" s="122"/>
      <c r="BH356" s="122"/>
      <c r="BI356" s="122"/>
      <c r="BJ356" s="122"/>
      <c r="BK356" s="122"/>
      <c r="BL356" s="122"/>
      <c r="BM356" s="122"/>
      <c r="BN356" s="122"/>
      <c r="BO356" s="122"/>
      <c r="BP356" s="122"/>
      <c r="BQ356" s="122"/>
      <c r="BR356" s="122"/>
      <c r="BS356" s="122"/>
      <c r="BT356" s="122"/>
      <c r="BU356" s="122"/>
      <c r="BV356" s="122"/>
      <c r="BW356" s="122"/>
      <c r="BX356" s="122"/>
      <c r="BY356" s="122"/>
      <c r="BZ356" s="122"/>
      <c r="CA356" s="122"/>
      <c r="CB356" s="122"/>
      <c r="CC356" s="122"/>
      <c r="CD356" s="122"/>
      <c r="CE356" s="122"/>
      <c r="CF356" s="122"/>
      <c r="CG356" s="122"/>
      <c r="CH356" s="122"/>
      <c r="CI356" s="122"/>
      <c r="CJ356" s="122"/>
      <c r="CK356" s="122"/>
      <c r="CL356" s="122"/>
      <c r="CM356" s="122"/>
      <c r="CN356" s="122"/>
      <c r="CO356" s="122"/>
      <c r="CP356" s="122"/>
      <c r="CQ356" s="122"/>
      <c r="CR356" s="122"/>
      <c r="CS356" s="122"/>
      <c r="CT356" s="122"/>
      <c r="CU356" s="122"/>
      <c r="CV356" s="122"/>
      <c r="CW356" s="122"/>
      <c r="CX356" s="122"/>
      <c r="CY356" s="122"/>
      <c r="CZ356" s="122"/>
      <c r="DA356" s="122"/>
      <c r="DB356" s="122"/>
      <c r="DC356" s="122"/>
      <c r="DD356" s="122"/>
      <c r="DE356" s="122"/>
      <c r="DF356" s="123"/>
      <c r="DG356" s="123"/>
      <c r="DH356" s="123"/>
      <c r="DI356" s="123"/>
      <c r="DJ356" s="123"/>
      <c r="DK356" s="123"/>
      <c r="DL356" s="123"/>
      <c r="DM356" s="123"/>
    </row>
    <row r="357" spans="1:117" s="121" customFormat="1" ht="12.75" x14ac:dyDescent="0.2">
      <c r="A357" s="125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704"/>
      <c r="Q357" s="126"/>
      <c r="R357" s="700"/>
      <c r="BD357" s="122"/>
      <c r="BE357" s="122"/>
      <c r="BF357" s="122"/>
      <c r="BG357" s="122"/>
      <c r="BH357" s="122"/>
      <c r="BI357" s="122"/>
      <c r="BJ357" s="122"/>
      <c r="BK357" s="122"/>
      <c r="BL357" s="122"/>
      <c r="BM357" s="122"/>
      <c r="BN357" s="122"/>
      <c r="BO357" s="122"/>
      <c r="BP357" s="122"/>
      <c r="BQ357" s="122"/>
      <c r="BR357" s="122"/>
      <c r="BS357" s="122"/>
      <c r="BT357" s="122"/>
      <c r="BU357" s="122"/>
      <c r="BV357" s="122"/>
      <c r="BW357" s="122"/>
      <c r="BX357" s="122"/>
      <c r="BY357" s="122"/>
      <c r="BZ357" s="122"/>
      <c r="CA357" s="122"/>
      <c r="CB357" s="122"/>
      <c r="CC357" s="122"/>
      <c r="CD357" s="122"/>
      <c r="CE357" s="122"/>
      <c r="CF357" s="122"/>
      <c r="CG357" s="122"/>
      <c r="CH357" s="122"/>
      <c r="CI357" s="122"/>
      <c r="CJ357" s="122"/>
      <c r="CK357" s="122"/>
      <c r="CL357" s="122"/>
      <c r="CM357" s="122"/>
      <c r="CN357" s="122"/>
      <c r="CO357" s="122"/>
      <c r="CP357" s="122"/>
      <c r="CQ357" s="122"/>
      <c r="CR357" s="122"/>
      <c r="CS357" s="122"/>
      <c r="CT357" s="122"/>
      <c r="CU357" s="122"/>
      <c r="CV357" s="122"/>
      <c r="CW357" s="122"/>
      <c r="CX357" s="122"/>
      <c r="CY357" s="122"/>
      <c r="CZ357" s="122"/>
      <c r="DA357" s="122"/>
      <c r="DB357" s="122"/>
      <c r="DC357" s="122"/>
      <c r="DD357" s="122"/>
      <c r="DE357" s="122"/>
      <c r="DF357" s="123"/>
      <c r="DG357" s="123"/>
      <c r="DH357" s="123"/>
      <c r="DI357" s="123"/>
      <c r="DJ357" s="123"/>
      <c r="DK357" s="123"/>
      <c r="DL357" s="123"/>
      <c r="DM357" s="123"/>
    </row>
    <row r="358" spans="1:117" s="121" customFormat="1" ht="12.75" x14ac:dyDescent="0.2">
      <c r="A358" s="125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704"/>
      <c r="Q358" s="126"/>
      <c r="R358" s="700"/>
      <c r="BD358" s="122"/>
      <c r="BE358" s="122"/>
      <c r="BF358" s="122"/>
      <c r="BG358" s="122"/>
      <c r="BH358" s="122"/>
      <c r="BI358" s="122"/>
      <c r="BJ358" s="122"/>
      <c r="BK358" s="122"/>
      <c r="BL358" s="122"/>
      <c r="BM358" s="122"/>
      <c r="BN358" s="122"/>
      <c r="BO358" s="122"/>
      <c r="BP358" s="122"/>
      <c r="BQ358" s="122"/>
      <c r="BR358" s="122"/>
      <c r="BS358" s="122"/>
      <c r="BT358" s="122"/>
      <c r="BU358" s="122"/>
      <c r="BV358" s="122"/>
      <c r="BW358" s="122"/>
      <c r="BX358" s="122"/>
      <c r="BY358" s="122"/>
      <c r="BZ358" s="122"/>
      <c r="CA358" s="122"/>
      <c r="CB358" s="122"/>
      <c r="CC358" s="122"/>
      <c r="CD358" s="122"/>
      <c r="CE358" s="122"/>
      <c r="CF358" s="122"/>
      <c r="CG358" s="122"/>
      <c r="CH358" s="122"/>
      <c r="CI358" s="122"/>
      <c r="CJ358" s="122"/>
      <c r="CK358" s="122"/>
      <c r="CL358" s="122"/>
      <c r="CM358" s="122"/>
      <c r="CN358" s="122"/>
      <c r="CO358" s="122"/>
      <c r="CP358" s="122"/>
      <c r="CQ358" s="122"/>
      <c r="CR358" s="122"/>
      <c r="CS358" s="122"/>
      <c r="CT358" s="122"/>
      <c r="CU358" s="122"/>
      <c r="CV358" s="122"/>
      <c r="CW358" s="122"/>
      <c r="CX358" s="122"/>
      <c r="CY358" s="122"/>
      <c r="CZ358" s="122"/>
      <c r="DA358" s="122"/>
      <c r="DB358" s="122"/>
      <c r="DC358" s="122"/>
      <c r="DD358" s="122"/>
      <c r="DE358" s="122"/>
      <c r="DF358" s="123"/>
      <c r="DG358" s="123"/>
      <c r="DH358" s="123"/>
      <c r="DI358" s="123"/>
      <c r="DJ358" s="123"/>
      <c r="DK358" s="123"/>
      <c r="DL358" s="123"/>
      <c r="DM358" s="123"/>
    </row>
    <row r="359" spans="1:117" s="121" customFormat="1" ht="12.75" x14ac:dyDescent="0.2">
      <c r="A359" s="125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704"/>
      <c r="Q359" s="126"/>
      <c r="R359" s="700"/>
      <c r="BD359" s="122"/>
      <c r="BE359" s="122"/>
      <c r="BF359" s="122"/>
      <c r="BG359" s="122"/>
      <c r="BH359" s="122"/>
      <c r="BI359" s="122"/>
      <c r="BJ359" s="122"/>
      <c r="BK359" s="122"/>
      <c r="BL359" s="122"/>
      <c r="BM359" s="122"/>
      <c r="BN359" s="122"/>
      <c r="BO359" s="122"/>
      <c r="BP359" s="122"/>
      <c r="BQ359" s="122"/>
      <c r="BR359" s="122"/>
      <c r="BS359" s="122"/>
      <c r="BT359" s="122"/>
      <c r="BU359" s="122"/>
      <c r="BV359" s="122"/>
      <c r="BW359" s="122"/>
      <c r="BX359" s="122"/>
      <c r="BY359" s="122"/>
      <c r="BZ359" s="122"/>
      <c r="CA359" s="122"/>
      <c r="CB359" s="122"/>
      <c r="CC359" s="122"/>
      <c r="CD359" s="122"/>
      <c r="CE359" s="122"/>
      <c r="CF359" s="122"/>
      <c r="CG359" s="122"/>
      <c r="CH359" s="122"/>
      <c r="CI359" s="122"/>
      <c r="CJ359" s="122"/>
      <c r="CK359" s="122"/>
      <c r="CL359" s="122"/>
      <c r="CM359" s="122"/>
      <c r="CN359" s="122"/>
      <c r="CO359" s="122"/>
      <c r="CP359" s="122"/>
      <c r="CQ359" s="122"/>
      <c r="CR359" s="122"/>
      <c r="CS359" s="122"/>
      <c r="CT359" s="122"/>
      <c r="CU359" s="122"/>
      <c r="CV359" s="122"/>
      <c r="CW359" s="122"/>
      <c r="CX359" s="122"/>
      <c r="CY359" s="122"/>
      <c r="CZ359" s="122"/>
      <c r="DA359" s="122"/>
      <c r="DB359" s="122"/>
      <c r="DC359" s="122"/>
      <c r="DD359" s="122"/>
      <c r="DE359" s="122"/>
      <c r="DF359" s="123"/>
      <c r="DG359" s="123"/>
      <c r="DH359" s="123"/>
      <c r="DI359" s="123"/>
      <c r="DJ359" s="123"/>
      <c r="DK359" s="123"/>
      <c r="DL359" s="123"/>
      <c r="DM359" s="123"/>
    </row>
    <row r="360" spans="1:117" s="121" customFormat="1" ht="12.75" x14ac:dyDescent="0.2">
      <c r="A360" s="125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704"/>
      <c r="Q360" s="126"/>
      <c r="R360" s="700"/>
      <c r="BD360" s="122"/>
      <c r="BE360" s="122"/>
      <c r="BF360" s="122"/>
      <c r="BG360" s="122"/>
      <c r="BH360" s="122"/>
      <c r="BI360" s="122"/>
      <c r="BJ360" s="122"/>
      <c r="BK360" s="122"/>
      <c r="BL360" s="122"/>
      <c r="BM360" s="122"/>
      <c r="BN360" s="122"/>
      <c r="BO360" s="122"/>
      <c r="BP360" s="122"/>
      <c r="BQ360" s="122"/>
      <c r="BR360" s="122"/>
      <c r="BS360" s="122"/>
      <c r="BT360" s="122"/>
      <c r="BU360" s="122"/>
      <c r="BV360" s="122"/>
      <c r="BW360" s="122"/>
      <c r="BX360" s="122"/>
      <c r="BY360" s="122"/>
      <c r="BZ360" s="122"/>
      <c r="CA360" s="122"/>
      <c r="CB360" s="122"/>
      <c r="CC360" s="122"/>
      <c r="CD360" s="122"/>
      <c r="CE360" s="122"/>
      <c r="CF360" s="122"/>
      <c r="CG360" s="122"/>
      <c r="CH360" s="122"/>
      <c r="CI360" s="122"/>
      <c r="CJ360" s="122"/>
      <c r="CK360" s="122"/>
      <c r="CL360" s="122"/>
      <c r="CM360" s="122"/>
      <c r="CN360" s="122"/>
      <c r="CO360" s="122"/>
      <c r="CP360" s="122"/>
      <c r="CQ360" s="122"/>
      <c r="CR360" s="122"/>
      <c r="CS360" s="122"/>
      <c r="CT360" s="122"/>
      <c r="CU360" s="122"/>
      <c r="CV360" s="122"/>
      <c r="CW360" s="122"/>
      <c r="CX360" s="122"/>
      <c r="CY360" s="122"/>
      <c r="CZ360" s="122"/>
      <c r="DA360" s="122"/>
      <c r="DB360" s="122"/>
      <c r="DC360" s="122"/>
      <c r="DD360" s="122"/>
      <c r="DE360" s="122"/>
      <c r="DF360" s="123"/>
      <c r="DG360" s="123"/>
      <c r="DH360" s="123"/>
      <c r="DI360" s="123"/>
      <c r="DJ360" s="123"/>
      <c r="DK360" s="123"/>
      <c r="DL360" s="123"/>
      <c r="DM360" s="123"/>
    </row>
    <row r="361" spans="1:117" s="121" customFormat="1" ht="12.75" x14ac:dyDescent="0.2">
      <c r="A361" s="125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704"/>
      <c r="Q361" s="126"/>
      <c r="R361" s="700"/>
      <c r="BD361" s="122"/>
      <c r="BE361" s="122"/>
      <c r="BF361" s="122"/>
      <c r="BG361" s="122"/>
      <c r="BH361" s="122"/>
      <c r="BI361" s="122"/>
      <c r="BJ361" s="122"/>
      <c r="BK361" s="122"/>
      <c r="BL361" s="122"/>
      <c r="BM361" s="122"/>
      <c r="BN361" s="122"/>
      <c r="BO361" s="122"/>
      <c r="BP361" s="122"/>
      <c r="BQ361" s="122"/>
      <c r="BR361" s="122"/>
      <c r="BS361" s="122"/>
      <c r="BT361" s="122"/>
      <c r="BU361" s="122"/>
      <c r="BV361" s="122"/>
      <c r="BW361" s="122"/>
      <c r="BX361" s="122"/>
      <c r="BY361" s="122"/>
      <c r="BZ361" s="122"/>
      <c r="CA361" s="122"/>
      <c r="CB361" s="122"/>
      <c r="CC361" s="122"/>
      <c r="CD361" s="122"/>
      <c r="CE361" s="122"/>
      <c r="CF361" s="122"/>
      <c r="CG361" s="122"/>
      <c r="CH361" s="122"/>
      <c r="CI361" s="122"/>
      <c r="CJ361" s="122"/>
      <c r="CK361" s="122"/>
      <c r="CL361" s="122"/>
      <c r="CM361" s="122"/>
      <c r="CN361" s="122"/>
      <c r="CO361" s="122"/>
      <c r="CP361" s="122"/>
      <c r="CQ361" s="122"/>
      <c r="CR361" s="122"/>
      <c r="CS361" s="122"/>
      <c r="CT361" s="122"/>
      <c r="CU361" s="122"/>
      <c r="CV361" s="122"/>
      <c r="CW361" s="122"/>
      <c r="CX361" s="122"/>
      <c r="CY361" s="122"/>
      <c r="CZ361" s="122"/>
      <c r="DA361" s="122"/>
      <c r="DB361" s="122"/>
      <c r="DC361" s="122"/>
      <c r="DD361" s="122"/>
      <c r="DE361" s="122"/>
      <c r="DF361" s="123"/>
      <c r="DG361" s="123"/>
      <c r="DH361" s="123"/>
      <c r="DI361" s="123"/>
      <c r="DJ361" s="123"/>
      <c r="DK361" s="123"/>
      <c r="DL361" s="123"/>
      <c r="DM361" s="123"/>
    </row>
    <row r="362" spans="1:117" s="121" customFormat="1" ht="12.75" x14ac:dyDescent="0.2">
      <c r="A362" s="125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704"/>
      <c r="Q362" s="126"/>
      <c r="R362" s="700"/>
      <c r="BD362" s="122"/>
      <c r="BE362" s="122"/>
      <c r="BF362" s="122"/>
      <c r="BG362" s="122"/>
      <c r="BH362" s="122"/>
      <c r="BI362" s="122"/>
      <c r="BJ362" s="122"/>
      <c r="BK362" s="122"/>
      <c r="BL362" s="122"/>
      <c r="BM362" s="122"/>
      <c r="BN362" s="122"/>
      <c r="BO362" s="122"/>
      <c r="BP362" s="122"/>
      <c r="BQ362" s="122"/>
      <c r="BR362" s="122"/>
      <c r="BS362" s="122"/>
      <c r="BT362" s="122"/>
      <c r="BU362" s="122"/>
      <c r="BV362" s="122"/>
      <c r="BW362" s="122"/>
      <c r="BX362" s="122"/>
      <c r="BY362" s="122"/>
      <c r="BZ362" s="122"/>
      <c r="CA362" s="122"/>
      <c r="CB362" s="122"/>
      <c r="CC362" s="122"/>
      <c r="CD362" s="122"/>
      <c r="CE362" s="122"/>
      <c r="CF362" s="122"/>
      <c r="CG362" s="122"/>
      <c r="CH362" s="122"/>
      <c r="CI362" s="122"/>
      <c r="CJ362" s="122"/>
      <c r="CK362" s="122"/>
      <c r="CL362" s="122"/>
      <c r="CM362" s="122"/>
      <c r="CN362" s="122"/>
      <c r="CO362" s="122"/>
      <c r="CP362" s="122"/>
      <c r="CQ362" s="122"/>
      <c r="CR362" s="122"/>
      <c r="CS362" s="122"/>
      <c r="CT362" s="122"/>
      <c r="CU362" s="122"/>
      <c r="CV362" s="122"/>
      <c r="CW362" s="122"/>
      <c r="CX362" s="122"/>
      <c r="CY362" s="122"/>
      <c r="CZ362" s="122"/>
      <c r="DA362" s="122"/>
      <c r="DB362" s="122"/>
      <c r="DC362" s="122"/>
      <c r="DD362" s="122"/>
      <c r="DE362" s="122"/>
      <c r="DF362" s="123"/>
      <c r="DG362" s="123"/>
      <c r="DH362" s="123"/>
      <c r="DI362" s="123"/>
      <c r="DJ362" s="123"/>
      <c r="DK362" s="123"/>
      <c r="DL362" s="123"/>
      <c r="DM362" s="123"/>
    </row>
    <row r="363" spans="1:117" s="121" customFormat="1" ht="12.75" x14ac:dyDescent="0.2">
      <c r="A363" s="125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704"/>
      <c r="Q363" s="126"/>
      <c r="R363" s="700"/>
      <c r="BD363" s="122"/>
      <c r="BE363" s="122"/>
      <c r="BF363" s="122"/>
      <c r="BG363" s="122"/>
      <c r="BH363" s="122"/>
      <c r="BI363" s="122"/>
      <c r="BJ363" s="122"/>
      <c r="BK363" s="122"/>
      <c r="BL363" s="122"/>
      <c r="BM363" s="122"/>
      <c r="BN363" s="122"/>
      <c r="BO363" s="122"/>
      <c r="BP363" s="122"/>
      <c r="BQ363" s="122"/>
      <c r="BR363" s="122"/>
      <c r="BS363" s="122"/>
      <c r="BT363" s="122"/>
      <c r="BU363" s="122"/>
      <c r="BV363" s="122"/>
      <c r="BW363" s="122"/>
      <c r="BX363" s="122"/>
      <c r="BY363" s="122"/>
      <c r="BZ363" s="122"/>
      <c r="CA363" s="122"/>
      <c r="CB363" s="122"/>
      <c r="CC363" s="122"/>
      <c r="CD363" s="122"/>
      <c r="CE363" s="122"/>
      <c r="CF363" s="122"/>
      <c r="CG363" s="122"/>
      <c r="CH363" s="122"/>
      <c r="CI363" s="122"/>
      <c r="CJ363" s="122"/>
      <c r="CK363" s="122"/>
      <c r="CL363" s="122"/>
      <c r="CM363" s="122"/>
      <c r="CN363" s="122"/>
      <c r="CO363" s="122"/>
      <c r="CP363" s="122"/>
      <c r="CQ363" s="122"/>
      <c r="CR363" s="122"/>
      <c r="CS363" s="122"/>
      <c r="CT363" s="122"/>
      <c r="CU363" s="122"/>
      <c r="CV363" s="122"/>
      <c r="CW363" s="122"/>
      <c r="CX363" s="122"/>
      <c r="CY363" s="122"/>
      <c r="CZ363" s="122"/>
      <c r="DA363" s="122"/>
      <c r="DB363" s="122"/>
      <c r="DC363" s="122"/>
      <c r="DD363" s="122"/>
      <c r="DE363" s="122"/>
      <c r="DF363" s="123"/>
      <c r="DG363" s="123"/>
      <c r="DH363" s="123"/>
      <c r="DI363" s="123"/>
      <c r="DJ363" s="123"/>
      <c r="DK363" s="123"/>
      <c r="DL363" s="123"/>
      <c r="DM363" s="123"/>
    </row>
    <row r="364" spans="1:117" s="121" customFormat="1" ht="12.75" x14ac:dyDescent="0.2">
      <c r="A364" s="125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704"/>
      <c r="Q364" s="126"/>
      <c r="R364" s="700"/>
      <c r="BD364" s="122"/>
      <c r="BE364" s="122"/>
      <c r="BF364" s="122"/>
      <c r="BG364" s="122"/>
      <c r="BH364" s="122"/>
      <c r="BI364" s="122"/>
      <c r="BJ364" s="122"/>
      <c r="BK364" s="122"/>
      <c r="BL364" s="122"/>
      <c r="BM364" s="122"/>
      <c r="BN364" s="122"/>
      <c r="BO364" s="122"/>
      <c r="BP364" s="122"/>
      <c r="BQ364" s="122"/>
      <c r="BR364" s="122"/>
      <c r="BS364" s="122"/>
      <c r="BT364" s="122"/>
      <c r="BU364" s="122"/>
      <c r="BV364" s="122"/>
      <c r="BW364" s="122"/>
      <c r="BX364" s="122"/>
      <c r="BY364" s="122"/>
      <c r="BZ364" s="122"/>
      <c r="CA364" s="122"/>
      <c r="CB364" s="122"/>
      <c r="CC364" s="122"/>
      <c r="CD364" s="122"/>
      <c r="CE364" s="122"/>
      <c r="CF364" s="122"/>
      <c r="CG364" s="122"/>
      <c r="CH364" s="122"/>
      <c r="CI364" s="122"/>
      <c r="CJ364" s="122"/>
      <c r="CK364" s="122"/>
      <c r="CL364" s="122"/>
      <c r="CM364" s="122"/>
      <c r="CN364" s="122"/>
      <c r="CO364" s="122"/>
      <c r="CP364" s="122"/>
      <c r="CQ364" s="122"/>
      <c r="CR364" s="122"/>
      <c r="CS364" s="122"/>
      <c r="CT364" s="122"/>
      <c r="CU364" s="122"/>
      <c r="CV364" s="122"/>
      <c r="CW364" s="122"/>
      <c r="CX364" s="122"/>
      <c r="CY364" s="122"/>
      <c r="CZ364" s="122"/>
      <c r="DA364" s="122"/>
      <c r="DB364" s="122"/>
      <c r="DC364" s="122"/>
      <c r="DD364" s="122"/>
      <c r="DE364" s="122"/>
      <c r="DF364" s="123"/>
      <c r="DG364" s="123"/>
      <c r="DH364" s="123"/>
      <c r="DI364" s="123"/>
      <c r="DJ364" s="123"/>
      <c r="DK364" s="123"/>
      <c r="DL364" s="123"/>
      <c r="DM364" s="123"/>
    </row>
    <row r="365" spans="1:117" s="121" customFormat="1" ht="12.75" x14ac:dyDescent="0.2">
      <c r="A365" s="125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705"/>
      <c r="M365" s="126"/>
      <c r="N365" s="126"/>
      <c r="O365" s="126"/>
      <c r="P365" s="704"/>
      <c r="Q365" s="126"/>
      <c r="R365" s="700"/>
      <c r="BD365" s="122"/>
      <c r="BE365" s="122"/>
      <c r="BF365" s="122"/>
      <c r="BG365" s="122"/>
      <c r="BH365" s="122"/>
      <c r="BI365" s="122"/>
      <c r="BJ365" s="122"/>
      <c r="BK365" s="122"/>
      <c r="BL365" s="122"/>
      <c r="BM365" s="122"/>
      <c r="BN365" s="122"/>
      <c r="BO365" s="122"/>
      <c r="BP365" s="122"/>
      <c r="BQ365" s="122"/>
      <c r="BR365" s="122"/>
      <c r="BS365" s="122"/>
      <c r="BT365" s="122"/>
      <c r="BU365" s="122"/>
      <c r="BV365" s="122"/>
      <c r="BW365" s="122"/>
      <c r="BX365" s="122"/>
      <c r="BY365" s="122"/>
      <c r="BZ365" s="122"/>
      <c r="CA365" s="122"/>
      <c r="CB365" s="122"/>
      <c r="CC365" s="122"/>
      <c r="CD365" s="122"/>
      <c r="CE365" s="122"/>
      <c r="CF365" s="122"/>
      <c r="CG365" s="122"/>
      <c r="CH365" s="122"/>
      <c r="CI365" s="122"/>
      <c r="CJ365" s="122"/>
      <c r="CK365" s="122"/>
      <c r="CL365" s="122"/>
      <c r="CM365" s="122"/>
      <c r="CN365" s="122"/>
      <c r="CO365" s="122"/>
      <c r="CP365" s="122"/>
      <c r="CQ365" s="122"/>
      <c r="CR365" s="122"/>
      <c r="CS365" s="122"/>
      <c r="CT365" s="122"/>
      <c r="CU365" s="122"/>
      <c r="CV365" s="122"/>
      <c r="CW365" s="122"/>
      <c r="CX365" s="122"/>
      <c r="CY365" s="122"/>
      <c r="CZ365" s="122"/>
      <c r="DA365" s="122"/>
      <c r="DB365" s="122"/>
      <c r="DC365" s="122"/>
      <c r="DD365" s="122"/>
      <c r="DE365" s="122"/>
      <c r="DF365" s="123"/>
      <c r="DG365" s="123"/>
      <c r="DH365" s="123"/>
      <c r="DI365" s="123"/>
      <c r="DJ365" s="123"/>
      <c r="DK365" s="123"/>
      <c r="DL365" s="123"/>
      <c r="DM365" s="123"/>
    </row>
    <row r="366" spans="1:117" s="121" customFormat="1" ht="12.75" x14ac:dyDescent="0.2">
      <c r="A366" s="125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704"/>
      <c r="Q366" s="126"/>
      <c r="R366" s="700"/>
      <c r="BD366" s="122"/>
      <c r="BE366" s="122"/>
      <c r="BF366" s="122"/>
      <c r="BG366" s="122"/>
      <c r="BH366" s="122"/>
      <c r="BI366" s="122"/>
      <c r="BJ366" s="122"/>
      <c r="BK366" s="122"/>
      <c r="BL366" s="122"/>
      <c r="BM366" s="122"/>
      <c r="BN366" s="122"/>
      <c r="BO366" s="122"/>
      <c r="BP366" s="122"/>
      <c r="BQ366" s="122"/>
      <c r="BR366" s="122"/>
      <c r="BS366" s="122"/>
      <c r="BT366" s="122"/>
      <c r="BU366" s="122"/>
      <c r="BV366" s="122"/>
      <c r="BW366" s="122"/>
      <c r="BX366" s="122"/>
      <c r="BY366" s="122"/>
      <c r="BZ366" s="122"/>
      <c r="CA366" s="122"/>
      <c r="CB366" s="122"/>
      <c r="CC366" s="122"/>
      <c r="CD366" s="122"/>
      <c r="CE366" s="122"/>
      <c r="CF366" s="122"/>
      <c r="CG366" s="122"/>
      <c r="CH366" s="122"/>
      <c r="CI366" s="122"/>
      <c r="CJ366" s="122"/>
      <c r="CK366" s="122"/>
      <c r="CL366" s="122"/>
      <c r="CM366" s="122"/>
      <c r="CN366" s="122"/>
      <c r="CO366" s="122"/>
      <c r="CP366" s="122"/>
      <c r="CQ366" s="122"/>
      <c r="CR366" s="122"/>
      <c r="CS366" s="122"/>
      <c r="CT366" s="122"/>
      <c r="CU366" s="122"/>
      <c r="CV366" s="122"/>
      <c r="CW366" s="122"/>
      <c r="CX366" s="122"/>
      <c r="CY366" s="122"/>
      <c r="CZ366" s="122"/>
      <c r="DA366" s="122"/>
      <c r="DB366" s="122"/>
      <c r="DC366" s="122"/>
      <c r="DD366" s="122"/>
      <c r="DE366" s="122"/>
      <c r="DF366" s="123"/>
      <c r="DG366" s="123"/>
      <c r="DH366" s="123"/>
      <c r="DI366" s="123"/>
      <c r="DJ366" s="123"/>
      <c r="DK366" s="123"/>
      <c r="DL366" s="123"/>
      <c r="DM366" s="123"/>
    </row>
    <row r="367" spans="1:117" s="121" customFormat="1" ht="12.75" x14ac:dyDescent="0.2">
      <c r="A367" s="125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704"/>
      <c r="Q367" s="126"/>
      <c r="R367" s="700"/>
      <c r="BD367" s="122"/>
      <c r="BE367" s="122"/>
      <c r="BF367" s="122"/>
      <c r="BG367" s="122"/>
      <c r="BH367" s="122"/>
      <c r="BI367" s="122"/>
      <c r="BJ367" s="122"/>
      <c r="BK367" s="122"/>
      <c r="BL367" s="122"/>
      <c r="BM367" s="122"/>
      <c r="BN367" s="122"/>
      <c r="BO367" s="122"/>
      <c r="BP367" s="122"/>
      <c r="BQ367" s="122"/>
      <c r="BR367" s="122"/>
      <c r="BS367" s="122"/>
      <c r="BT367" s="122"/>
      <c r="BU367" s="122"/>
      <c r="BV367" s="122"/>
      <c r="BW367" s="122"/>
      <c r="BX367" s="122"/>
      <c r="BY367" s="122"/>
      <c r="BZ367" s="122"/>
      <c r="CA367" s="122"/>
      <c r="CB367" s="122"/>
      <c r="CC367" s="122"/>
      <c r="CD367" s="122"/>
      <c r="CE367" s="122"/>
      <c r="CF367" s="122"/>
      <c r="CG367" s="122"/>
      <c r="CH367" s="122"/>
      <c r="CI367" s="122"/>
      <c r="CJ367" s="122"/>
      <c r="CK367" s="122"/>
      <c r="CL367" s="122"/>
      <c r="CM367" s="122"/>
      <c r="CN367" s="122"/>
      <c r="CO367" s="122"/>
      <c r="CP367" s="122"/>
      <c r="CQ367" s="122"/>
      <c r="CR367" s="122"/>
      <c r="CS367" s="122"/>
      <c r="CT367" s="122"/>
      <c r="CU367" s="122"/>
      <c r="CV367" s="122"/>
      <c r="CW367" s="122"/>
      <c r="CX367" s="122"/>
      <c r="CY367" s="122"/>
      <c r="CZ367" s="122"/>
      <c r="DA367" s="122"/>
      <c r="DB367" s="122"/>
      <c r="DC367" s="122"/>
      <c r="DD367" s="122"/>
      <c r="DE367" s="122"/>
      <c r="DF367" s="123"/>
      <c r="DG367" s="123"/>
      <c r="DH367" s="123"/>
      <c r="DI367" s="123"/>
      <c r="DJ367" s="123"/>
      <c r="DK367" s="123"/>
      <c r="DL367" s="123"/>
      <c r="DM367" s="123"/>
    </row>
    <row r="368" spans="1:117" s="121" customFormat="1" ht="12.75" x14ac:dyDescent="0.2">
      <c r="A368" s="125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704"/>
      <c r="Q368" s="126"/>
      <c r="R368" s="700"/>
      <c r="BD368" s="122"/>
      <c r="BE368" s="122"/>
      <c r="BF368" s="122"/>
      <c r="BG368" s="122"/>
      <c r="BH368" s="122"/>
      <c r="BI368" s="122"/>
      <c r="BJ368" s="122"/>
      <c r="BK368" s="122"/>
      <c r="BL368" s="122"/>
      <c r="BM368" s="122"/>
      <c r="BN368" s="122"/>
      <c r="BO368" s="122"/>
      <c r="BP368" s="122"/>
      <c r="BQ368" s="122"/>
      <c r="BR368" s="122"/>
      <c r="BS368" s="122"/>
      <c r="BT368" s="122"/>
      <c r="BU368" s="122"/>
      <c r="BV368" s="122"/>
      <c r="BW368" s="122"/>
      <c r="BX368" s="122"/>
      <c r="BY368" s="122"/>
      <c r="BZ368" s="122"/>
      <c r="CA368" s="122"/>
      <c r="CB368" s="122"/>
      <c r="CC368" s="122"/>
      <c r="CD368" s="122"/>
      <c r="CE368" s="122"/>
      <c r="CF368" s="122"/>
      <c r="CG368" s="122"/>
      <c r="CH368" s="122"/>
      <c r="CI368" s="122"/>
      <c r="CJ368" s="122"/>
      <c r="CK368" s="122"/>
      <c r="CL368" s="122"/>
      <c r="CM368" s="122"/>
      <c r="CN368" s="122"/>
      <c r="CO368" s="122"/>
      <c r="CP368" s="122"/>
      <c r="CQ368" s="122"/>
      <c r="CR368" s="122"/>
      <c r="CS368" s="122"/>
      <c r="CT368" s="122"/>
      <c r="CU368" s="122"/>
      <c r="CV368" s="122"/>
      <c r="CW368" s="122"/>
      <c r="CX368" s="122"/>
      <c r="CY368" s="122"/>
      <c r="CZ368" s="122"/>
      <c r="DA368" s="122"/>
      <c r="DB368" s="122"/>
      <c r="DC368" s="122"/>
      <c r="DD368" s="122"/>
      <c r="DE368" s="122"/>
      <c r="DF368" s="123"/>
      <c r="DG368" s="123"/>
      <c r="DH368" s="123"/>
      <c r="DI368" s="123"/>
      <c r="DJ368" s="123"/>
      <c r="DK368" s="123"/>
      <c r="DL368" s="123"/>
      <c r="DM368" s="123"/>
    </row>
    <row r="369" spans="1:117" s="121" customFormat="1" ht="12.75" x14ac:dyDescent="0.2">
      <c r="A369" s="125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704"/>
      <c r="Q369" s="126"/>
      <c r="R369" s="700"/>
      <c r="BD369" s="122"/>
      <c r="BE369" s="122"/>
      <c r="BF369" s="122"/>
      <c r="BG369" s="122"/>
      <c r="BH369" s="122"/>
      <c r="BI369" s="122"/>
      <c r="BJ369" s="122"/>
      <c r="BK369" s="122"/>
      <c r="BL369" s="122"/>
      <c r="BM369" s="122"/>
      <c r="BN369" s="122"/>
      <c r="BO369" s="122"/>
      <c r="BP369" s="122"/>
      <c r="BQ369" s="122"/>
      <c r="BR369" s="122"/>
      <c r="BS369" s="122"/>
      <c r="BT369" s="122"/>
      <c r="BU369" s="122"/>
      <c r="BV369" s="122"/>
      <c r="BW369" s="122"/>
      <c r="BX369" s="122"/>
      <c r="BY369" s="122"/>
      <c r="BZ369" s="122"/>
      <c r="CA369" s="122"/>
      <c r="CB369" s="122"/>
      <c r="CC369" s="122"/>
      <c r="CD369" s="122"/>
      <c r="CE369" s="122"/>
      <c r="CF369" s="122"/>
      <c r="CG369" s="122"/>
      <c r="CH369" s="122"/>
      <c r="CI369" s="122"/>
      <c r="CJ369" s="122"/>
      <c r="CK369" s="122"/>
      <c r="CL369" s="122"/>
      <c r="CM369" s="122"/>
      <c r="CN369" s="122"/>
      <c r="CO369" s="122"/>
      <c r="CP369" s="122"/>
      <c r="CQ369" s="122"/>
      <c r="CR369" s="122"/>
      <c r="CS369" s="122"/>
      <c r="CT369" s="122"/>
      <c r="CU369" s="122"/>
      <c r="CV369" s="122"/>
      <c r="CW369" s="122"/>
      <c r="CX369" s="122"/>
      <c r="CY369" s="122"/>
      <c r="CZ369" s="122"/>
      <c r="DA369" s="122"/>
      <c r="DB369" s="122"/>
      <c r="DC369" s="122"/>
      <c r="DD369" s="122"/>
      <c r="DE369" s="122"/>
      <c r="DF369" s="123"/>
      <c r="DG369" s="123"/>
      <c r="DH369" s="123"/>
      <c r="DI369" s="123"/>
      <c r="DJ369" s="123"/>
      <c r="DK369" s="123"/>
      <c r="DL369" s="123"/>
      <c r="DM369" s="123"/>
    </row>
    <row r="370" spans="1:117" s="121" customFormat="1" ht="12.75" x14ac:dyDescent="0.2">
      <c r="A370" s="125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704"/>
      <c r="Q370" s="126"/>
      <c r="R370" s="700"/>
      <c r="BD370" s="122"/>
      <c r="BE370" s="122"/>
      <c r="BF370" s="122"/>
      <c r="BG370" s="122"/>
      <c r="BH370" s="122"/>
      <c r="BI370" s="122"/>
      <c r="BJ370" s="122"/>
      <c r="BK370" s="122"/>
      <c r="BL370" s="122"/>
      <c r="BM370" s="122"/>
      <c r="BN370" s="122"/>
      <c r="BO370" s="122"/>
      <c r="BP370" s="122"/>
      <c r="BQ370" s="122"/>
      <c r="BR370" s="122"/>
      <c r="BS370" s="122"/>
      <c r="BT370" s="122"/>
      <c r="BU370" s="122"/>
      <c r="BV370" s="122"/>
      <c r="BW370" s="122"/>
      <c r="BX370" s="122"/>
      <c r="BY370" s="122"/>
      <c r="BZ370" s="122"/>
      <c r="CA370" s="122"/>
      <c r="CB370" s="122"/>
      <c r="CC370" s="122"/>
      <c r="CD370" s="122"/>
      <c r="CE370" s="122"/>
      <c r="CF370" s="122"/>
      <c r="CG370" s="122"/>
      <c r="CH370" s="122"/>
      <c r="CI370" s="122"/>
      <c r="CJ370" s="122"/>
      <c r="CK370" s="122"/>
      <c r="CL370" s="122"/>
      <c r="CM370" s="122"/>
      <c r="CN370" s="122"/>
      <c r="CO370" s="122"/>
      <c r="CP370" s="122"/>
      <c r="CQ370" s="122"/>
      <c r="CR370" s="122"/>
      <c r="CS370" s="122"/>
      <c r="CT370" s="122"/>
      <c r="CU370" s="122"/>
      <c r="CV370" s="122"/>
      <c r="CW370" s="122"/>
      <c r="CX370" s="122"/>
      <c r="CY370" s="122"/>
      <c r="CZ370" s="122"/>
      <c r="DA370" s="122"/>
      <c r="DB370" s="122"/>
      <c r="DC370" s="122"/>
      <c r="DD370" s="122"/>
      <c r="DE370" s="122"/>
      <c r="DF370" s="123"/>
      <c r="DG370" s="123"/>
      <c r="DH370" s="123"/>
      <c r="DI370" s="123"/>
      <c r="DJ370" s="123"/>
      <c r="DK370" s="123"/>
      <c r="DL370" s="123"/>
      <c r="DM370" s="123"/>
    </row>
    <row r="371" spans="1:117" s="121" customFormat="1" ht="12.75" x14ac:dyDescent="0.2">
      <c r="A371" s="125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704"/>
      <c r="Q371" s="126"/>
      <c r="R371" s="700"/>
      <c r="BD371" s="122"/>
      <c r="BE371" s="122"/>
      <c r="BF371" s="122"/>
      <c r="BG371" s="122"/>
      <c r="BH371" s="122"/>
      <c r="BI371" s="122"/>
      <c r="BJ371" s="122"/>
      <c r="BK371" s="122"/>
      <c r="BL371" s="122"/>
      <c r="BM371" s="122"/>
      <c r="BN371" s="122"/>
      <c r="BO371" s="122"/>
      <c r="BP371" s="122"/>
      <c r="BQ371" s="122"/>
      <c r="BR371" s="122"/>
      <c r="BS371" s="122"/>
      <c r="BT371" s="122"/>
      <c r="BU371" s="122"/>
      <c r="BV371" s="122"/>
      <c r="BW371" s="122"/>
      <c r="BX371" s="122"/>
      <c r="BY371" s="122"/>
      <c r="BZ371" s="122"/>
      <c r="CA371" s="122"/>
      <c r="CB371" s="122"/>
      <c r="CC371" s="122"/>
      <c r="CD371" s="122"/>
      <c r="CE371" s="122"/>
      <c r="CF371" s="122"/>
      <c r="CG371" s="122"/>
      <c r="CH371" s="122"/>
      <c r="CI371" s="122"/>
      <c r="CJ371" s="122"/>
      <c r="CK371" s="122"/>
      <c r="CL371" s="122"/>
      <c r="CM371" s="122"/>
      <c r="CN371" s="122"/>
      <c r="CO371" s="122"/>
      <c r="CP371" s="122"/>
      <c r="CQ371" s="122"/>
      <c r="CR371" s="122"/>
      <c r="CS371" s="122"/>
      <c r="CT371" s="122"/>
      <c r="CU371" s="122"/>
      <c r="CV371" s="122"/>
      <c r="CW371" s="122"/>
      <c r="CX371" s="122"/>
      <c r="CY371" s="122"/>
      <c r="CZ371" s="122"/>
      <c r="DA371" s="122"/>
      <c r="DB371" s="122"/>
      <c r="DC371" s="122"/>
      <c r="DD371" s="122"/>
      <c r="DE371" s="122"/>
      <c r="DF371" s="123"/>
      <c r="DG371" s="123"/>
      <c r="DH371" s="123"/>
      <c r="DI371" s="123"/>
      <c r="DJ371" s="123"/>
      <c r="DK371" s="123"/>
      <c r="DL371" s="123"/>
      <c r="DM371" s="123"/>
    </row>
    <row r="372" spans="1:117" s="121" customFormat="1" ht="12.75" x14ac:dyDescent="0.2">
      <c r="A372" s="125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704"/>
      <c r="Q372" s="126"/>
      <c r="R372" s="700"/>
      <c r="BD372" s="122"/>
      <c r="BE372" s="122"/>
      <c r="BF372" s="122"/>
      <c r="BG372" s="122"/>
      <c r="BH372" s="122"/>
      <c r="BI372" s="122"/>
      <c r="BJ372" s="122"/>
      <c r="BK372" s="122"/>
      <c r="BL372" s="122"/>
      <c r="BM372" s="122"/>
      <c r="BN372" s="122"/>
      <c r="BO372" s="122"/>
      <c r="BP372" s="122"/>
      <c r="BQ372" s="122"/>
      <c r="BR372" s="122"/>
      <c r="BS372" s="122"/>
      <c r="BT372" s="122"/>
      <c r="BU372" s="122"/>
      <c r="BV372" s="122"/>
      <c r="BW372" s="122"/>
      <c r="BX372" s="122"/>
      <c r="BY372" s="122"/>
      <c r="BZ372" s="122"/>
      <c r="CA372" s="122"/>
      <c r="CB372" s="122"/>
      <c r="CC372" s="122"/>
      <c r="CD372" s="122"/>
      <c r="CE372" s="122"/>
      <c r="CF372" s="122"/>
      <c r="CG372" s="122"/>
      <c r="CH372" s="122"/>
      <c r="CI372" s="122"/>
      <c r="CJ372" s="122"/>
      <c r="CK372" s="122"/>
      <c r="CL372" s="122"/>
      <c r="CM372" s="122"/>
      <c r="CN372" s="122"/>
      <c r="CO372" s="122"/>
      <c r="CP372" s="122"/>
      <c r="CQ372" s="122"/>
      <c r="CR372" s="122"/>
      <c r="CS372" s="122"/>
      <c r="CT372" s="122"/>
      <c r="CU372" s="122"/>
      <c r="CV372" s="122"/>
      <c r="CW372" s="122"/>
      <c r="CX372" s="122"/>
      <c r="CY372" s="122"/>
      <c r="CZ372" s="122"/>
      <c r="DA372" s="122"/>
      <c r="DB372" s="122"/>
      <c r="DC372" s="122"/>
      <c r="DD372" s="122"/>
      <c r="DE372" s="122"/>
      <c r="DF372" s="123"/>
      <c r="DG372" s="123"/>
      <c r="DH372" s="123"/>
      <c r="DI372" s="123"/>
      <c r="DJ372" s="123"/>
      <c r="DK372" s="123"/>
      <c r="DL372" s="123"/>
      <c r="DM372" s="123"/>
    </row>
    <row r="373" spans="1:117" s="121" customFormat="1" ht="12.75" x14ac:dyDescent="0.2">
      <c r="A373" s="125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704"/>
      <c r="Q373" s="126"/>
      <c r="R373" s="700"/>
      <c r="BD373" s="122"/>
      <c r="BE373" s="122"/>
      <c r="BF373" s="122"/>
      <c r="BG373" s="122"/>
      <c r="BH373" s="122"/>
      <c r="BI373" s="122"/>
      <c r="BJ373" s="122"/>
      <c r="BK373" s="122"/>
      <c r="BL373" s="122"/>
      <c r="BM373" s="122"/>
      <c r="BN373" s="122"/>
      <c r="BO373" s="122"/>
      <c r="BP373" s="122"/>
      <c r="BQ373" s="122"/>
      <c r="BR373" s="122"/>
      <c r="BS373" s="122"/>
      <c r="BT373" s="122"/>
      <c r="BU373" s="122"/>
      <c r="BV373" s="122"/>
      <c r="BW373" s="122"/>
      <c r="BX373" s="122"/>
      <c r="BY373" s="122"/>
      <c r="BZ373" s="122"/>
      <c r="CA373" s="122"/>
      <c r="CB373" s="122"/>
      <c r="CC373" s="122"/>
      <c r="CD373" s="122"/>
      <c r="CE373" s="122"/>
      <c r="CF373" s="122"/>
      <c r="CG373" s="122"/>
      <c r="CH373" s="122"/>
      <c r="CI373" s="122"/>
      <c r="CJ373" s="122"/>
      <c r="CK373" s="122"/>
      <c r="CL373" s="122"/>
      <c r="CM373" s="122"/>
      <c r="CN373" s="122"/>
      <c r="CO373" s="122"/>
      <c r="CP373" s="122"/>
      <c r="CQ373" s="122"/>
      <c r="CR373" s="122"/>
      <c r="CS373" s="122"/>
      <c r="CT373" s="122"/>
      <c r="CU373" s="122"/>
      <c r="CV373" s="122"/>
      <c r="CW373" s="122"/>
      <c r="CX373" s="122"/>
      <c r="CY373" s="122"/>
      <c r="CZ373" s="122"/>
      <c r="DA373" s="122"/>
      <c r="DB373" s="122"/>
      <c r="DC373" s="122"/>
      <c r="DD373" s="122"/>
      <c r="DE373" s="122"/>
      <c r="DF373" s="123"/>
      <c r="DG373" s="123"/>
      <c r="DH373" s="123"/>
      <c r="DI373" s="123"/>
      <c r="DJ373" s="123"/>
      <c r="DK373" s="123"/>
      <c r="DL373" s="123"/>
      <c r="DM373" s="123"/>
    </row>
    <row r="374" spans="1:117" s="121" customFormat="1" ht="12.75" x14ac:dyDescent="0.2">
      <c r="A374" s="125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704"/>
      <c r="Q374" s="126"/>
      <c r="R374" s="700"/>
      <c r="BD374" s="122"/>
      <c r="BE374" s="122"/>
      <c r="BF374" s="122"/>
      <c r="BG374" s="122"/>
      <c r="BH374" s="122"/>
      <c r="BI374" s="122"/>
      <c r="BJ374" s="122"/>
      <c r="BK374" s="122"/>
      <c r="BL374" s="122"/>
      <c r="BM374" s="122"/>
      <c r="BN374" s="122"/>
      <c r="BO374" s="122"/>
      <c r="BP374" s="122"/>
      <c r="BQ374" s="122"/>
      <c r="BR374" s="122"/>
      <c r="BS374" s="122"/>
      <c r="BT374" s="122"/>
      <c r="BU374" s="122"/>
      <c r="BV374" s="122"/>
      <c r="BW374" s="122"/>
      <c r="BX374" s="122"/>
      <c r="BY374" s="122"/>
      <c r="BZ374" s="122"/>
      <c r="CA374" s="122"/>
      <c r="CB374" s="122"/>
      <c r="CC374" s="122"/>
      <c r="CD374" s="122"/>
      <c r="CE374" s="122"/>
      <c r="CF374" s="122"/>
      <c r="CG374" s="122"/>
      <c r="CH374" s="122"/>
      <c r="CI374" s="122"/>
      <c r="CJ374" s="122"/>
      <c r="CK374" s="122"/>
      <c r="CL374" s="122"/>
      <c r="CM374" s="122"/>
      <c r="CN374" s="122"/>
      <c r="CO374" s="122"/>
      <c r="CP374" s="122"/>
      <c r="CQ374" s="122"/>
      <c r="CR374" s="122"/>
      <c r="CS374" s="122"/>
      <c r="CT374" s="122"/>
      <c r="CU374" s="122"/>
      <c r="CV374" s="122"/>
      <c r="CW374" s="122"/>
      <c r="CX374" s="122"/>
      <c r="CY374" s="122"/>
      <c r="CZ374" s="122"/>
      <c r="DA374" s="122"/>
      <c r="DB374" s="122"/>
      <c r="DC374" s="122"/>
      <c r="DD374" s="122"/>
      <c r="DE374" s="122"/>
      <c r="DF374" s="123"/>
      <c r="DG374" s="123"/>
      <c r="DH374" s="123"/>
      <c r="DI374" s="123"/>
      <c r="DJ374" s="123"/>
      <c r="DK374" s="123"/>
      <c r="DL374" s="123"/>
      <c r="DM374" s="123"/>
    </row>
    <row r="375" spans="1:117" s="121" customFormat="1" ht="12.75" x14ac:dyDescent="0.2">
      <c r="A375" s="125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704"/>
      <c r="Q375" s="126"/>
      <c r="R375" s="700"/>
      <c r="BD375" s="122"/>
      <c r="BE375" s="122"/>
      <c r="BF375" s="122"/>
      <c r="BG375" s="122"/>
      <c r="BH375" s="122"/>
      <c r="BI375" s="122"/>
      <c r="BJ375" s="122"/>
      <c r="BK375" s="122"/>
      <c r="BL375" s="122"/>
      <c r="BM375" s="122"/>
      <c r="BN375" s="122"/>
      <c r="BO375" s="122"/>
      <c r="BP375" s="122"/>
      <c r="BQ375" s="122"/>
      <c r="BR375" s="122"/>
      <c r="BS375" s="122"/>
      <c r="BT375" s="122"/>
      <c r="BU375" s="122"/>
      <c r="BV375" s="122"/>
      <c r="BW375" s="122"/>
      <c r="BX375" s="122"/>
      <c r="BY375" s="122"/>
      <c r="BZ375" s="122"/>
      <c r="CA375" s="122"/>
      <c r="CB375" s="122"/>
      <c r="CC375" s="122"/>
      <c r="CD375" s="122"/>
      <c r="CE375" s="122"/>
      <c r="CF375" s="122"/>
      <c r="CG375" s="122"/>
      <c r="CH375" s="122"/>
      <c r="CI375" s="122"/>
      <c r="CJ375" s="122"/>
      <c r="CK375" s="122"/>
      <c r="CL375" s="122"/>
      <c r="CM375" s="122"/>
      <c r="CN375" s="122"/>
      <c r="CO375" s="122"/>
      <c r="CP375" s="122"/>
      <c r="CQ375" s="122"/>
      <c r="CR375" s="122"/>
      <c r="CS375" s="122"/>
      <c r="CT375" s="122"/>
      <c r="CU375" s="122"/>
      <c r="CV375" s="122"/>
      <c r="CW375" s="122"/>
      <c r="CX375" s="122"/>
      <c r="CY375" s="122"/>
      <c r="CZ375" s="122"/>
      <c r="DA375" s="122"/>
      <c r="DB375" s="122"/>
      <c r="DC375" s="122"/>
      <c r="DD375" s="122"/>
      <c r="DE375" s="122"/>
      <c r="DF375" s="123"/>
      <c r="DG375" s="123"/>
      <c r="DH375" s="123"/>
      <c r="DI375" s="123"/>
      <c r="DJ375" s="123"/>
      <c r="DK375" s="123"/>
      <c r="DL375" s="123"/>
      <c r="DM375" s="123"/>
    </row>
    <row r="376" spans="1:117" s="121" customFormat="1" ht="12.75" x14ac:dyDescent="0.2">
      <c r="A376" s="125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704"/>
      <c r="Q376" s="126"/>
      <c r="R376" s="700"/>
      <c r="BD376" s="122"/>
      <c r="BE376" s="122"/>
      <c r="BF376" s="122"/>
      <c r="BG376" s="122"/>
      <c r="BH376" s="122"/>
      <c r="BI376" s="122"/>
      <c r="BJ376" s="122"/>
      <c r="BK376" s="122"/>
      <c r="BL376" s="122"/>
      <c r="BM376" s="122"/>
      <c r="BN376" s="122"/>
      <c r="BO376" s="122"/>
      <c r="BP376" s="122"/>
      <c r="BQ376" s="122"/>
      <c r="BR376" s="122"/>
      <c r="BS376" s="122"/>
      <c r="BT376" s="122"/>
      <c r="BU376" s="122"/>
      <c r="BV376" s="122"/>
      <c r="BW376" s="122"/>
      <c r="BX376" s="122"/>
      <c r="BY376" s="122"/>
      <c r="BZ376" s="122"/>
      <c r="CA376" s="122"/>
      <c r="CB376" s="122"/>
      <c r="CC376" s="122"/>
      <c r="CD376" s="122"/>
      <c r="CE376" s="122"/>
      <c r="CF376" s="122"/>
      <c r="CG376" s="122"/>
      <c r="CH376" s="122"/>
      <c r="CI376" s="122"/>
      <c r="CJ376" s="122"/>
      <c r="CK376" s="122"/>
      <c r="CL376" s="122"/>
      <c r="CM376" s="122"/>
      <c r="CN376" s="122"/>
      <c r="CO376" s="122"/>
      <c r="CP376" s="122"/>
      <c r="CQ376" s="122"/>
      <c r="CR376" s="122"/>
      <c r="CS376" s="122"/>
      <c r="CT376" s="122"/>
      <c r="CU376" s="122"/>
      <c r="CV376" s="122"/>
      <c r="CW376" s="122"/>
      <c r="CX376" s="122"/>
      <c r="CY376" s="122"/>
      <c r="CZ376" s="122"/>
      <c r="DA376" s="122"/>
      <c r="DB376" s="122"/>
      <c r="DC376" s="122"/>
      <c r="DD376" s="122"/>
      <c r="DE376" s="122"/>
      <c r="DF376" s="123"/>
      <c r="DG376" s="123"/>
      <c r="DH376" s="123"/>
      <c r="DI376" s="123"/>
      <c r="DJ376" s="123"/>
      <c r="DK376" s="123"/>
      <c r="DL376" s="123"/>
      <c r="DM376" s="123"/>
    </row>
    <row r="377" spans="1:117" s="121" customFormat="1" ht="12.75" x14ac:dyDescent="0.2">
      <c r="A377" s="125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704"/>
      <c r="Q377" s="126"/>
      <c r="R377" s="700"/>
      <c r="BD377" s="122"/>
      <c r="BE377" s="122"/>
      <c r="BF377" s="122"/>
      <c r="BG377" s="122"/>
      <c r="BH377" s="122"/>
      <c r="BI377" s="122"/>
      <c r="BJ377" s="122"/>
      <c r="BK377" s="122"/>
      <c r="BL377" s="122"/>
      <c r="BM377" s="122"/>
      <c r="BN377" s="122"/>
      <c r="BO377" s="122"/>
      <c r="BP377" s="122"/>
      <c r="BQ377" s="122"/>
      <c r="BR377" s="122"/>
      <c r="BS377" s="122"/>
      <c r="BT377" s="122"/>
      <c r="BU377" s="122"/>
      <c r="BV377" s="122"/>
      <c r="BW377" s="122"/>
      <c r="BX377" s="122"/>
      <c r="BY377" s="122"/>
      <c r="BZ377" s="122"/>
      <c r="CA377" s="122"/>
      <c r="CB377" s="122"/>
      <c r="CC377" s="122"/>
      <c r="CD377" s="122"/>
      <c r="CE377" s="122"/>
      <c r="CF377" s="122"/>
      <c r="CG377" s="122"/>
      <c r="CH377" s="122"/>
      <c r="CI377" s="122"/>
      <c r="CJ377" s="122"/>
      <c r="CK377" s="122"/>
      <c r="CL377" s="122"/>
      <c r="CM377" s="122"/>
      <c r="CN377" s="122"/>
      <c r="CO377" s="122"/>
      <c r="CP377" s="122"/>
      <c r="CQ377" s="122"/>
      <c r="CR377" s="122"/>
      <c r="CS377" s="122"/>
      <c r="CT377" s="122"/>
      <c r="CU377" s="122"/>
      <c r="CV377" s="122"/>
      <c r="CW377" s="122"/>
      <c r="CX377" s="122"/>
      <c r="CY377" s="122"/>
      <c r="CZ377" s="122"/>
      <c r="DA377" s="122"/>
      <c r="DB377" s="122"/>
      <c r="DC377" s="122"/>
      <c r="DD377" s="122"/>
      <c r="DE377" s="122"/>
      <c r="DF377" s="123"/>
      <c r="DG377" s="123"/>
      <c r="DH377" s="123"/>
      <c r="DI377" s="123"/>
      <c r="DJ377" s="123"/>
      <c r="DK377" s="123"/>
      <c r="DL377" s="123"/>
      <c r="DM377" s="123"/>
    </row>
    <row r="378" spans="1:117" s="121" customFormat="1" ht="12.75" x14ac:dyDescent="0.2">
      <c r="A378" s="125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704"/>
      <c r="Q378" s="126"/>
      <c r="R378" s="700"/>
      <c r="BD378" s="122"/>
      <c r="BE378" s="122"/>
      <c r="BF378" s="122"/>
      <c r="BG378" s="122"/>
      <c r="BH378" s="122"/>
      <c r="BI378" s="122"/>
      <c r="BJ378" s="122"/>
      <c r="BK378" s="122"/>
      <c r="BL378" s="122"/>
      <c r="BM378" s="122"/>
      <c r="BN378" s="122"/>
      <c r="BO378" s="122"/>
      <c r="BP378" s="122"/>
      <c r="BQ378" s="122"/>
      <c r="BR378" s="122"/>
      <c r="BS378" s="122"/>
      <c r="BT378" s="122"/>
      <c r="BU378" s="122"/>
      <c r="BV378" s="122"/>
      <c r="BW378" s="122"/>
      <c r="BX378" s="122"/>
      <c r="BY378" s="122"/>
      <c r="BZ378" s="122"/>
      <c r="CA378" s="122"/>
      <c r="CB378" s="122"/>
      <c r="CC378" s="122"/>
      <c r="CD378" s="122"/>
      <c r="CE378" s="122"/>
      <c r="CF378" s="122"/>
      <c r="CG378" s="122"/>
      <c r="CH378" s="122"/>
      <c r="CI378" s="122"/>
      <c r="CJ378" s="122"/>
      <c r="CK378" s="122"/>
      <c r="CL378" s="122"/>
      <c r="CM378" s="122"/>
      <c r="CN378" s="122"/>
      <c r="CO378" s="122"/>
      <c r="CP378" s="122"/>
      <c r="CQ378" s="122"/>
      <c r="CR378" s="122"/>
      <c r="CS378" s="122"/>
      <c r="CT378" s="122"/>
      <c r="CU378" s="122"/>
      <c r="CV378" s="122"/>
      <c r="CW378" s="122"/>
      <c r="CX378" s="122"/>
      <c r="CY378" s="122"/>
      <c r="CZ378" s="122"/>
      <c r="DA378" s="122"/>
      <c r="DB378" s="122"/>
      <c r="DC378" s="122"/>
      <c r="DD378" s="122"/>
      <c r="DE378" s="122"/>
      <c r="DF378" s="123"/>
      <c r="DG378" s="123"/>
      <c r="DH378" s="123"/>
      <c r="DI378" s="123"/>
      <c r="DJ378" s="123"/>
      <c r="DK378" s="123"/>
      <c r="DL378" s="123"/>
      <c r="DM378" s="123"/>
    </row>
    <row r="379" spans="1:117" s="121" customFormat="1" ht="12.75" x14ac:dyDescent="0.2">
      <c r="A379" s="125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704"/>
      <c r="Q379" s="126"/>
      <c r="R379" s="700"/>
      <c r="BD379" s="122"/>
      <c r="BE379" s="122"/>
      <c r="BF379" s="122"/>
      <c r="BG379" s="122"/>
      <c r="BH379" s="122"/>
      <c r="BI379" s="122"/>
      <c r="BJ379" s="122"/>
      <c r="BK379" s="122"/>
      <c r="BL379" s="122"/>
      <c r="BM379" s="122"/>
      <c r="BN379" s="122"/>
      <c r="BO379" s="122"/>
      <c r="BP379" s="122"/>
      <c r="BQ379" s="122"/>
      <c r="BR379" s="122"/>
      <c r="BS379" s="122"/>
      <c r="BT379" s="122"/>
      <c r="BU379" s="122"/>
      <c r="BV379" s="122"/>
      <c r="BW379" s="122"/>
      <c r="BX379" s="122"/>
      <c r="BY379" s="122"/>
      <c r="BZ379" s="122"/>
      <c r="CA379" s="122"/>
      <c r="CB379" s="122"/>
      <c r="CC379" s="122"/>
      <c r="CD379" s="122"/>
      <c r="CE379" s="122"/>
      <c r="CF379" s="122"/>
      <c r="CG379" s="122"/>
      <c r="CH379" s="122"/>
      <c r="CI379" s="122"/>
      <c r="CJ379" s="122"/>
      <c r="CK379" s="122"/>
      <c r="CL379" s="122"/>
      <c r="CM379" s="122"/>
      <c r="CN379" s="122"/>
      <c r="CO379" s="122"/>
      <c r="CP379" s="122"/>
      <c r="CQ379" s="122"/>
      <c r="CR379" s="122"/>
      <c r="CS379" s="122"/>
      <c r="CT379" s="122"/>
      <c r="CU379" s="122"/>
      <c r="CV379" s="122"/>
      <c r="CW379" s="122"/>
      <c r="CX379" s="122"/>
      <c r="CY379" s="122"/>
      <c r="CZ379" s="122"/>
      <c r="DA379" s="122"/>
      <c r="DB379" s="122"/>
      <c r="DC379" s="122"/>
      <c r="DD379" s="122"/>
      <c r="DE379" s="122"/>
      <c r="DF379" s="123"/>
      <c r="DG379" s="123"/>
      <c r="DH379" s="123"/>
      <c r="DI379" s="123"/>
      <c r="DJ379" s="123"/>
      <c r="DK379" s="123"/>
      <c r="DL379" s="123"/>
      <c r="DM379" s="123"/>
    </row>
    <row r="380" spans="1:117" s="121" customFormat="1" ht="12.75" x14ac:dyDescent="0.2">
      <c r="A380" s="125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704"/>
      <c r="Q380" s="126"/>
      <c r="R380" s="700"/>
      <c r="BD380" s="122"/>
      <c r="BE380" s="122"/>
      <c r="BF380" s="122"/>
      <c r="BG380" s="122"/>
      <c r="BH380" s="122"/>
      <c r="BI380" s="122"/>
      <c r="BJ380" s="122"/>
      <c r="BK380" s="122"/>
      <c r="BL380" s="122"/>
      <c r="BM380" s="122"/>
      <c r="BN380" s="122"/>
      <c r="BO380" s="122"/>
      <c r="BP380" s="122"/>
      <c r="BQ380" s="122"/>
      <c r="BR380" s="122"/>
      <c r="BS380" s="122"/>
      <c r="BT380" s="122"/>
      <c r="BU380" s="122"/>
      <c r="BV380" s="122"/>
      <c r="BW380" s="122"/>
      <c r="BX380" s="122"/>
      <c r="BY380" s="122"/>
      <c r="BZ380" s="122"/>
      <c r="CA380" s="122"/>
      <c r="CB380" s="122"/>
      <c r="CC380" s="122"/>
      <c r="CD380" s="122"/>
      <c r="CE380" s="122"/>
      <c r="CF380" s="122"/>
      <c r="CG380" s="122"/>
      <c r="CH380" s="122"/>
      <c r="CI380" s="122"/>
      <c r="CJ380" s="122"/>
      <c r="CK380" s="122"/>
      <c r="CL380" s="122"/>
      <c r="CM380" s="122"/>
      <c r="CN380" s="122"/>
      <c r="CO380" s="122"/>
      <c r="CP380" s="122"/>
      <c r="CQ380" s="122"/>
      <c r="CR380" s="122"/>
      <c r="CS380" s="122"/>
      <c r="CT380" s="122"/>
      <c r="CU380" s="122"/>
      <c r="CV380" s="122"/>
      <c r="CW380" s="122"/>
      <c r="CX380" s="122"/>
      <c r="CY380" s="122"/>
      <c r="CZ380" s="122"/>
      <c r="DA380" s="122"/>
      <c r="DB380" s="122"/>
      <c r="DC380" s="122"/>
      <c r="DD380" s="122"/>
      <c r="DE380" s="122"/>
      <c r="DF380" s="123"/>
      <c r="DG380" s="123"/>
      <c r="DH380" s="123"/>
      <c r="DI380" s="123"/>
      <c r="DJ380" s="123"/>
      <c r="DK380" s="123"/>
      <c r="DL380" s="123"/>
      <c r="DM380" s="123"/>
    </row>
    <row r="381" spans="1:117" s="121" customFormat="1" ht="12.75" x14ac:dyDescent="0.2">
      <c r="A381" s="125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704"/>
      <c r="Q381" s="126"/>
      <c r="R381" s="700"/>
      <c r="BD381" s="122"/>
      <c r="BE381" s="122"/>
      <c r="BF381" s="122"/>
      <c r="BG381" s="122"/>
      <c r="BH381" s="122"/>
      <c r="BI381" s="122"/>
      <c r="BJ381" s="122"/>
      <c r="BK381" s="122"/>
      <c r="BL381" s="122"/>
      <c r="BM381" s="122"/>
      <c r="BN381" s="122"/>
      <c r="BO381" s="122"/>
      <c r="BP381" s="122"/>
      <c r="BQ381" s="122"/>
      <c r="BR381" s="122"/>
      <c r="BS381" s="122"/>
      <c r="BT381" s="122"/>
      <c r="BU381" s="122"/>
      <c r="BV381" s="122"/>
      <c r="BW381" s="122"/>
      <c r="BX381" s="122"/>
      <c r="BY381" s="122"/>
      <c r="BZ381" s="122"/>
      <c r="CA381" s="122"/>
      <c r="CB381" s="122"/>
      <c r="CC381" s="122"/>
      <c r="CD381" s="122"/>
      <c r="CE381" s="122"/>
      <c r="CF381" s="122"/>
      <c r="CG381" s="122"/>
      <c r="CH381" s="122"/>
      <c r="CI381" s="122"/>
      <c r="CJ381" s="122"/>
      <c r="CK381" s="122"/>
      <c r="CL381" s="122"/>
      <c r="CM381" s="122"/>
      <c r="CN381" s="122"/>
      <c r="CO381" s="122"/>
      <c r="CP381" s="122"/>
      <c r="CQ381" s="122"/>
      <c r="CR381" s="122"/>
      <c r="CS381" s="122"/>
      <c r="CT381" s="122"/>
      <c r="CU381" s="122"/>
      <c r="CV381" s="122"/>
      <c r="CW381" s="122"/>
      <c r="CX381" s="122"/>
      <c r="CY381" s="122"/>
      <c r="CZ381" s="122"/>
      <c r="DA381" s="122"/>
      <c r="DB381" s="122"/>
      <c r="DC381" s="122"/>
      <c r="DD381" s="122"/>
      <c r="DE381" s="122"/>
      <c r="DF381" s="123"/>
      <c r="DG381" s="123"/>
      <c r="DH381" s="123"/>
      <c r="DI381" s="123"/>
      <c r="DJ381" s="123"/>
      <c r="DK381" s="123"/>
      <c r="DL381" s="123"/>
      <c r="DM381" s="123"/>
    </row>
    <row r="382" spans="1:117" s="121" customFormat="1" ht="12.75" x14ac:dyDescent="0.2">
      <c r="A382" s="125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704"/>
      <c r="Q382" s="126"/>
      <c r="R382" s="700"/>
      <c r="BD382" s="122"/>
      <c r="BE382" s="122"/>
      <c r="BF382" s="122"/>
      <c r="BG382" s="122"/>
      <c r="BH382" s="122"/>
      <c r="BI382" s="122"/>
      <c r="BJ382" s="122"/>
      <c r="BK382" s="122"/>
      <c r="BL382" s="122"/>
      <c r="BM382" s="122"/>
      <c r="BN382" s="122"/>
      <c r="BO382" s="122"/>
      <c r="BP382" s="122"/>
      <c r="BQ382" s="122"/>
      <c r="BR382" s="122"/>
      <c r="BS382" s="122"/>
      <c r="BT382" s="122"/>
      <c r="BU382" s="122"/>
      <c r="BV382" s="122"/>
      <c r="BW382" s="122"/>
      <c r="BX382" s="122"/>
      <c r="BY382" s="122"/>
      <c r="BZ382" s="122"/>
      <c r="CA382" s="122"/>
      <c r="CB382" s="122"/>
      <c r="CC382" s="122"/>
      <c r="CD382" s="122"/>
      <c r="CE382" s="122"/>
      <c r="CF382" s="122"/>
      <c r="CG382" s="122"/>
      <c r="CH382" s="122"/>
      <c r="CI382" s="122"/>
      <c r="CJ382" s="122"/>
      <c r="CK382" s="122"/>
      <c r="CL382" s="122"/>
      <c r="CM382" s="122"/>
      <c r="CN382" s="122"/>
      <c r="CO382" s="122"/>
      <c r="CP382" s="122"/>
      <c r="CQ382" s="122"/>
      <c r="CR382" s="122"/>
      <c r="CS382" s="122"/>
      <c r="CT382" s="122"/>
      <c r="CU382" s="122"/>
      <c r="CV382" s="122"/>
      <c r="CW382" s="122"/>
      <c r="CX382" s="122"/>
      <c r="CY382" s="122"/>
      <c r="CZ382" s="122"/>
      <c r="DA382" s="122"/>
      <c r="DB382" s="122"/>
      <c r="DC382" s="122"/>
      <c r="DD382" s="122"/>
      <c r="DE382" s="122"/>
      <c r="DF382" s="123"/>
      <c r="DG382" s="123"/>
      <c r="DH382" s="123"/>
      <c r="DI382" s="123"/>
      <c r="DJ382" s="123"/>
      <c r="DK382" s="123"/>
      <c r="DL382" s="123"/>
      <c r="DM382" s="123"/>
    </row>
    <row r="383" spans="1:117" s="121" customFormat="1" ht="12.75" x14ac:dyDescent="0.2">
      <c r="A383" s="125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704"/>
      <c r="Q383" s="126"/>
      <c r="R383" s="700"/>
      <c r="BD383" s="122"/>
      <c r="BE383" s="122"/>
      <c r="BF383" s="122"/>
      <c r="BG383" s="122"/>
      <c r="BH383" s="122"/>
      <c r="BI383" s="122"/>
      <c r="BJ383" s="122"/>
      <c r="BK383" s="122"/>
      <c r="BL383" s="122"/>
      <c r="BM383" s="122"/>
      <c r="BN383" s="122"/>
      <c r="BO383" s="122"/>
      <c r="BP383" s="122"/>
      <c r="BQ383" s="122"/>
      <c r="BR383" s="122"/>
      <c r="BS383" s="122"/>
      <c r="BT383" s="122"/>
      <c r="BU383" s="122"/>
      <c r="BV383" s="122"/>
      <c r="BW383" s="122"/>
      <c r="BX383" s="122"/>
      <c r="BY383" s="122"/>
      <c r="BZ383" s="122"/>
      <c r="CA383" s="122"/>
      <c r="CB383" s="122"/>
      <c r="CC383" s="122"/>
      <c r="CD383" s="122"/>
      <c r="CE383" s="122"/>
      <c r="CF383" s="122"/>
      <c r="CG383" s="122"/>
      <c r="CH383" s="122"/>
      <c r="CI383" s="122"/>
      <c r="CJ383" s="122"/>
      <c r="CK383" s="122"/>
      <c r="CL383" s="122"/>
      <c r="CM383" s="122"/>
      <c r="CN383" s="122"/>
      <c r="CO383" s="122"/>
      <c r="CP383" s="122"/>
      <c r="CQ383" s="122"/>
      <c r="CR383" s="122"/>
      <c r="CS383" s="122"/>
      <c r="CT383" s="122"/>
      <c r="CU383" s="122"/>
      <c r="CV383" s="122"/>
      <c r="CW383" s="122"/>
      <c r="CX383" s="122"/>
      <c r="CY383" s="122"/>
      <c r="CZ383" s="122"/>
      <c r="DA383" s="122"/>
      <c r="DB383" s="122"/>
      <c r="DC383" s="122"/>
      <c r="DD383" s="122"/>
      <c r="DE383" s="122"/>
      <c r="DF383" s="123"/>
      <c r="DG383" s="123"/>
      <c r="DH383" s="123"/>
      <c r="DI383" s="123"/>
      <c r="DJ383" s="123"/>
      <c r="DK383" s="123"/>
      <c r="DL383" s="123"/>
      <c r="DM383" s="123"/>
    </row>
    <row r="384" spans="1:117" s="121" customFormat="1" ht="12.75" x14ac:dyDescent="0.2">
      <c r="A384" s="125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704"/>
      <c r="Q384" s="126"/>
      <c r="R384" s="700"/>
      <c r="BD384" s="122"/>
      <c r="BE384" s="122"/>
      <c r="BF384" s="122"/>
      <c r="BG384" s="122"/>
      <c r="BH384" s="122"/>
      <c r="BI384" s="122"/>
      <c r="BJ384" s="122"/>
      <c r="BK384" s="122"/>
      <c r="BL384" s="122"/>
      <c r="BM384" s="122"/>
      <c r="BN384" s="122"/>
      <c r="BO384" s="122"/>
      <c r="BP384" s="122"/>
      <c r="BQ384" s="122"/>
      <c r="BR384" s="122"/>
      <c r="BS384" s="122"/>
      <c r="BT384" s="122"/>
      <c r="BU384" s="122"/>
      <c r="BV384" s="122"/>
      <c r="BW384" s="122"/>
      <c r="BX384" s="122"/>
      <c r="BY384" s="122"/>
      <c r="BZ384" s="122"/>
      <c r="CA384" s="122"/>
      <c r="CB384" s="122"/>
      <c r="CC384" s="122"/>
      <c r="CD384" s="122"/>
      <c r="CE384" s="122"/>
      <c r="CF384" s="122"/>
      <c r="CG384" s="122"/>
      <c r="CH384" s="122"/>
      <c r="CI384" s="122"/>
      <c r="CJ384" s="122"/>
      <c r="CK384" s="122"/>
      <c r="CL384" s="122"/>
      <c r="CM384" s="122"/>
      <c r="CN384" s="122"/>
      <c r="CO384" s="122"/>
      <c r="CP384" s="122"/>
      <c r="CQ384" s="122"/>
      <c r="CR384" s="122"/>
      <c r="CS384" s="122"/>
      <c r="CT384" s="122"/>
      <c r="CU384" s="122"/>
      <c r="CV384" s="122"/>
      <c r="CW384" s="122"/>
      <c r="CX384" s="122"/>
      <c r="CY384" s="122"/>
      <c r="CZ384" s="122"/>
      <c r="DA384" s="122"/>
      <c r="DB384" s="122"/>
      <c r="DC384" s="122"/>
      <c r="DD384" s="122"/>
      <c r="DE384" s="122"/>
      <c r="DF384" s="123"/>
      <c r="DG384" s="123"/>
      <c r="DH384" s="123"/>
      <c r="DI384" s="123"/>
      <c r="DJ384" s="123"/>
      <c r="DK384" s="123"/>
      <c r="DL384" s="123"/>
      <c r="DM384" s="123"/>
    </row>
    <row r="385" spans="1:117" s="121" customFormat="1" ht="12.75" x14ac:dyDescent="0.2">
      <c r="A385" s="125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704"/>
      <c r="Q385" s="126"/>
      <c r="R385" s="700"/>
      <c r="BD385" s="122"/>
      <c r="BE385" s="122"/>
      <c r="BF385" s="122"/>
      <c r="BG385" s="122"/>
      <c r="BH385" s="122"/>
      <c r="BI385" s="122"/>
      <c r="BJ385" s="122"/>
      <c r="BK385" s="122"/>
      <c r="BL385" s="122"/>
      <c r="BM385" s="122"/>
      <c r="BN385" s="122"/>
      <c r="BO385" s="122"/>
      <c r="BP385" s="122"/>
      <c r="BQ385" s="122"/>
      <c r="BR385" s="122"/>
      <c r="BS385" s="122"/>
      <c r="BT385" s="122"/>
      <c r="BU385" s="122"/>
      <c r="BV385" s="122"/>
      <c r="BW385" s="122"/>
      <c r="BX385" s="122"/>
      <c r="BY385" s="122"/>
      <c r="BZ385" s="122"/>
      <c r="CA385" s="122"/>
      <c r="CB385" s="122"/>
      <c r="CC385" s="122"/>
      <c r="CD385" s="122"/>
      <c r="CE385" s="122"/>
      <c r="CF385" s="122"/>
      <c r="CG385" s="122"/>
      <c r="CH385" s="122"/>
      <c r="CI385" s="122"/>
      <c r="CJ385" s="122"/>
      <c r="CK385" s="122"/>
      <c r="CL385" s="122"/>
      <c r="CM385" s="122"/>
      <c r="CN385" s="122"/>
      <c r="CO385" s="122"/>
      <c r="CP385" s="122"/>
      <c r="CQ385" s="122"/>
      <c r="CR385" s="122"/>
      <c r="CS385" s="122"/>
      <c r="CT385" s="122"/>
      <c r="CU385" s="122"/>
      <c r="CV385" s="122"/>
      <c r="CW385" s="122"/>
      <c r="CX385" s="122"/>
      <c r="CY385" s="122"/>
      <c r="CZ385" s="122"/>
      <c r="DA385" s="122"/>
      <c r="DB385" s="122"/>
      <c r="DC385" s="122"/>
      <c r="DD385" s="122"/>
      <c r="DE385" s="122"/>
      <c r="DF385" s="123"/>
      <c r="DG385" s="123"/>
      <c r="DH385" s="123"/>
      <c r="DI385" s="123"/>
      <c r="DJ385" s="123"/>
      <c r="DK385" s="123"/>
      <c r="DL385" s="123"/>
      <c r="DM385" s="123"/>
    </row>
    <row r="386" spans="1:117" s="121" customFormat="1" ht="12.75" x14ac:dyDescent="0.2">
      <c r="A386" s="125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704"/>
      <c r="Q386" s="126"/>
      <c r="R386" s="700"/>
      <c r="BD386" s="122"/>
      <c r="BE386" s="122"/>
      <c r="BF386" s="122"/>
      <c r="BG386" s="122"/>
      <c r="BH386" s="122"/>
      <c r="BI386" s="122"/>
      <c r="BJ386" s="122"/>
      <c r="BK386" s="122"/>
      <c r="BL386" s="122"/>
      <c r="BM386" s="122"/>
      <c r="BN386" s="122"/>
      <c r="BO386" s="122"/>
      <c r="BP386" s="122"/>
      <c r="BQ386" s="122"/>
      <c r="BR386" s="122"/>
      <c r="BS386" s="122"/>
      <c r="BT386" s="122"/>
      <c r="BU386" s="122"/>
      <c r="BV386" s="122"/>
      <c r="BW386" s="122"/>
      <c r="BX386" s="122"/>
      <c r="BY386" s="122"/>
      <c r="BZ386" s="122"/>
      <c r="CA386" s="122"/>
      <c r="CB386" s="122"/>
      <c r="CC386" s="122"/>
      <c r="CD386" s="122"/>
      <c r="CE386" s="122"/>
      <c r="CF386" s="122"/>
      <c r="CG386" s="122"/>
      <c r="CH386" s="122"/>
      <c r="CI386" s="122"/>
      <c r="CJ386" s="122"/>
      <c r="CK386" s="122"/>
      <c r="CL386" s="122"/>
      <c r="CM386" s="122"/>
      <c r="CN386" s="122"/>
      <c r="CO386" s="122"/>
      <c r="CP386" s="122"/>
      <c r="CQ386" s="122"/>
      <c r="CR386" s="122"/>
      <c r="CS386" s="122"/>
      <c r="CT386" s="122"/>
      <c r="CU386" s="122"/>
      <c r="CV386" s="122"/>
      <c r="CW386" s="122"/>
      <c r="CX386" s="122"/>
      <c r="CY386" s="122"/>
      <c r="CZ386" s="122"/>
      <c r="DA386" s="122"/>
      <c r="DB386" s="122"/>
      <c r="DC386" s="122"/>
      <c r="DD386" s="122"/>
      <c r="DE386" s="122"/>
      <c r="DF386" s="123"/>
      <c r="DG386" s="123"/>
      <c r="DH386" s="123"/>
      <c r="DI386" s="123"/>
      <c r="DJ386" s="123"/>
      <c r="DK386" s="123"/>
      <c r="DL386" s="123"/>
      <c r="DM386" s="123"/>
    </row>
    <row r="387" spans="1:117" s="121" customFormat="1" ht="12.75" x14ac:dyDescent="0.2">
      <c r="A387" s="125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704"/>
      <c r="Q387" s="126"/>
      <c r="R387" s="700"/>
      <c r="BD387" s="122"/>
      <c r="BE387" s="122"/>
      <c r="BF387" s="122"/>
      <c r="BG387" s="122"/>
      <c r="BH387" s="122"/>
      <c r="BI387" s="122"/>
      <c r="BJ387" s="122"/>
      <c r="BK387" s="122"/>
      <c r="BL387" s="122"/>
      <c r="BM387" s="122"/>
      <c r="BN387" s="122"/>
      <c r="BO387" s="122"/>
      <c r="BP387" s="122"/>
      <c r="BQ387" s="122"/>
      <c r="BR387" s="122"/>
      <c r="BS387" s="122"/>
      <c r="BT387" s="122"/>
      <c r="BU387" s="122"/>
      <c r="BV387" s="122"/>
      <c r="BW387" s="122"/>
      <c r="BX387" s="122"/>
      <c r="BY387" s="122"/>
      <c r="BZ387" s="122"/>
      <c r="CA387" s="122"/>
      <c r="CB387" s="122"/>
      <c r="CC387" s="122"/>
      <c r="CD387" s="122"/>
      <c r="CE387" s="122"/>
      <c r="CF387" s="122"/>
      <c r="CG387" s="122"/>
      <c r="CH387" s="122"/>
      <c r="CI387" s="122"/>
      <c r="CJ387" s="122"/>
      <c r="CK387" s="122"/>
      <c r="CL387" s="122"/>
      <c r="CM387" s="122"/>
      <c r="CN387" s="122"/>
      <c r="CO387" s="122"/>
      <c r="CP387" s="122"/>
      <c r="CQ387" s="122"/>
      <c r="CR387" s="122"/>
      <c r="CS387" s="122"/>
      <c r="CT387" s="122"/>
      <c r="CU387" s="122"/>
      <c r="CV387" s="122"/>
      <c r="CW387" s="122"/>
      <c r="CX387" s="122"/>
      <c r="CY387" s="122"/>
      <c r="CZ387" s="122"/>
      <c r="DA387" s="122"/>
      <c r="DB387" s="122"/>
      <c r="DC387" s="122"/>
      <c r="DD387" s="122"/>
      <c r="DE387" s="122"/>
      <c r="DF387" s="123"/>
      <c r="DG387" s="123"/>
      <c r="DH387" s="123"/>
      <c r="DI387" s="123"/>
      <c r="DJ387" s="123"/>
      <c r="DK387" s="123"/>
      <c r="DL387" s="123"/>
      <c r="DM387" s="123"/>
    </row>
    <row r="388" spans="1:117" s="121" customFormat="1" ht="12.75" x14ac:dyDescent="0.2">
      <c r="A388" s="125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704"/>
      <c r="Q388" s="126"/>
      <c r="R388" s="700"/>
      <c r="BD388" s="122"/>
      <c r="BE388" s="122"/>
      <c r="BF388" s="122"/>
      <c r="BG388" s="122"/>
      <c r="BH388" s="122"/>
      <c r="BI388" s="122"/>
      <c r="BJ388" s="122"/>
      <c r="BK388" s="122"/>
      <c r="BL388" s="122"/>
      <c r="BM388" s="122"/>
      <c r="BN388" s="122"/>
      <c r="BO388" s="122"/>
      <c r="BP388" s="122"/>
      <c r="BQ388" s="122"/>
      <c r="BR388" s="122"/>
      <c r="BS388" s="122"/>
      <c r="BT388" s="122"/>
      <c r="BU388" s="122"/>
      <c r="BV388" s="122"/>
      <c r="BW388" s="122"/>
      <c r="BX388" s="122"/>
      <c r="BY388" s="122"/>
      <c r="BZ388" s="122"/>
      <c r="CA388" s="122"/>
      <c r="CB388" s="122"/>
      <c r="CC388" s="122"/>
      <c r="CD388" s="122"/>
      <c r="CE388" s="122"/>
      <c r="CF388" s="122"/>
      <c r="CG388" s="122"/>
      <c r="CH388" s="122"/>
      <c r="CI388" s="122"/>
      <c r="CJ388" s="122"/>
      <c r="CK388" s="122"/>
      <c r="CL388" s="122"/>
      <c r="CM388" s="122"/>
      <c r="CN388" s="122"/>
      <c r="CO388" s="122"/>
      <c r="CP388" s="122"/>
      <c r="CQ388" s="122"/>
      <c r="CR388" s="122"/>
      <c r="CS388" s="122"/>
      <c r="CT388" s="122"/>
      <c r="CU388" s="122"/>
      <c r="CV388" s="122"/>
      <c r="CW388" s="122"/>
      <c r="CX388" s="122"/>
      <c r="CY388" s="122"/>
      <c r="CZ388" s="122"/>
      <c r="DA388" s="122"/>
      <c r="DB388" s="122"/>
      <c r="DC388" s="122"/>
      <c r="DD388" s="122"/>
      <c r="DE388" s="122"/>
      <c r="DF388" s="123"/>
      <c r="DG388" s="123"/>
      <c r="DH388" s="123"/>
      <c r="DI388" s="123"/>
      <c r="DJ388" s="123"/>
      <c r="DK388" s="123"/>
      <c r="DL388" s="123"/>
      <c r="DM388" s="123"/>
    </row>
    <row r="389" spans="1:117" s="121" customFormat="1" ht="12.75" x14ac:dyDescent="0.2">
      <c r="A389" s="125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704"/>
      <c r="Q389" s="126"/>
      <c r="R389" s="700"/>
      <c r="BD389" s="122"/>
      <c r="BE389" s="122"/>
      <c r="BF389" s="122"/>
      <c r="BG389" s="122"/>
      <c r="BH389" s="122"/>
      <c r="BI389" s="122"/>
      <c r="BJ389" s="122"/>
      <c r="BK389" s="122"/>
      <c r="BL389" s="122"/>
      <c r="BM389" s="122"/>
      <c r="BN389" s="122"/>
      <c r="BO389" s="122"/>
      <c r="BP389" s="122"/>
      <c r="BQ389" s="122"/>
      <c r="BR389" s="122"/>
      <c r="BS389" s="122"/>
      <c r="BT389" s="122"/>
      <c r="BU389" s="122"/>
      <c r="BV389" s="122"/>
      <c r="BW389" s="122"/>
      <c r="BX389" s="122"/>
      <c r="BY389" s="122"/>
      <c r="BZ389" s="122"/>
      <c r="CA389" s="122"/>
      <c r="CB389" s="122"/>
      <c r="CC389" s="122"/>
      <c r="CD389" s="122"/>
      <c r="CE389" s="122"/>
      <c r="CF389" s="122"/>
      <c r="CG389" s="122"/>
      <c r="CH389" s="122"/>
      <c r="CI389" s="122"/>
      <c r="CJ389" s="122"/>
      <c r="CK389" s="122"/>
      <c r="CL389" s="122"/>
      <c r="CM389" s="122"/>
      <c r="CN389" s="122"/>
      <c r="CO389" s="122"/>
      <c r="CP389" s="122"/>
      <c r="CQ389" s="122"/>
      <c r="CR389" s="122"/>
      <c r="CS389" s="122"/>
      <c r="CT389" s="122"/>
      <c r="CU389" s="122"/>
      <c r="CV389" s="122"/>
      <c r="CW389" s="122"/>
      <c r="CX389" s="122"/>
      <c r="CY389" s="122"/>
      <c r="CZ389" s="122"/>
      <c r="DA389" s="122"/>
      <c r="DB389" s="122"/>
      <c r="DC389" s="122"/>
      <c r="DD389" s="122"/>
      <c r="DE389" s="122"/>
      <c r="DF389" s="123"/>
      <c r="DG389" s="123"/>
      <c r="DH389" s="123"/>
      <c r="DI389" s="123"/>
      <c r="DJ389" s="123"/>
      <c r="DK389" s="123"/>
      <c r="DL389" s="123"/>
      <c r="DM389" s="123"/>
    </row>
    <row r="390" spans="1:117" s="121" customFormat="1" ht="12.75" x14ac:dyDescent="0.2">
      <c r="A390" s="125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704"/>
      <c r="Q390" s="126"/>
      <c r="R390" s="700"/>
      <c r="BD390" s="122"/>
      <c r="BE390" s="122"/>
      <c r="BF390" s="122"/>
      <c r="BG390" s="122"/>
      <c r="BH390" s="122"/>
      <c r="BI390" s="122"/>
      <c r="BJ390" s="122"/>
      <c r="BK390" s="122"/>
      <c r="BL390" s="122"/>
      <c r="BM390" s="122"/>
      <c r="BN390" s="122"/>
      <c r="BO390" s="122"/>
      <c r="BP390" s="122"/>
      <c r="BQ390" s="122"/>
      <c r="BR390" s="122"/>
      <c r="BS390" s="122"/>
      <c r="BT390" s="122"/>
      <c r="BU390" s="122"/>
      <c r="BV390" s="122"/>
      <c r="BW390" s="122"/>
      <c r="BX390" s="122"/>
      <c r="BY390" s="122"/>
      <c r="BZ390" s="122"/>
      <c r="CA390" s="122"/>
      <c r="CB390" s="122"/>
      <c r="CC390" s="122"/>
      <c r="CD390" s="122"/>
      <c r="CE390" s="122"/>
      <c r="CF390" s="122"/>
      <c r="CG390" s="122"/>
      <c r="CH390" s="122"/>
      <c r="CI390" s="122"/>
      <c r="CJ390" s="122"/>
      <c r="CK390" s="122"/>
      <c r="CL390" s="122"/>
      <c r="CM390" s="122"/>
      <c r="CN390" s="122"/>
      <c r="CO390" s="122"/>
      <c r="CP390" s="122"/>
      <c r="CQ390" s="122"/>
      <c r="CR390" s="122"/>
      <c r="CS390" s="122"/>
      <c r="CT390" s="122"/>
      <c r="CU390" s="122"/>
      <c r="CV390" s="122"/>
      <c r="CW390" s="122"/>
      <c r="CX390" s="122"/>
      <c r="CY390" s="122"/>
      <c r="CZ390" s="122"/>
      <c r="DA390" s="122"/>
      <c r="DB390" s="122"/>
      <c r="DC390" s="122"/>
      <c r="DD390" s="122"/>
      <c r="DE390" s="122"/>
      <c r="DF390" s="123"/>
      <c r="DG390" s="123"/>
      <c r="DH390" s="123"/>
      <c r="DI390" s="123"/>
      <c r="DJ390" s="123"/>
      <c r="DK390" s="123"/>
      <c r="DL390" s="123"/>
      <c r="DM390" s="123"/>
    </row>
    <row r="391" spans="1:117" s="121" customFormat="1" ht="12.75" x14ac:dyDescent="0.2">
      <c r="A391" s="125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704"/>
      <c r="Q391" s="126"/>
      <c r="R391" s="700"/>
      <c r="BD391" s="122"/>
      <c r="BE391" s="122"/>
      <c r="BF391" s="122"/>
      <c r="BG391" s="122"/>
      <c r="BH391" s="122"/>
      <c r="BI391" s="122"/>
      <c r="BJ391" s="122"/>
      <c r="BK391" s="122"/>
      <c r="BL391" s="122"/>
      <c r="BM391" s="122"/>
      <c r="BN391" s="122"/>
      <c r="BO391" s="122"/>
      <c r="BP391" s="122"/>
      <c r="BQ391" s="122"/>
      <c r="BR391" s="122"/>
      <c r="BS391" s="122"/>
      <c r="BT391" s="122"/>
      <c r="BU391" s="122"/>
      <c r="BV391" s="122"/>
      <c r="BW391" s="122"/>
      <c r="BX391" s="122"/>
      <c r="BY391" s="122"/>
      <c r="BZ391" s="122"/>
      <c r="CA391" s="122"/>
      <c r="CB391" s="122"/>
      <c r="CC391" s="122"/>
      <c r="CD391" s="122"/>
      <c r="CE391" s="122"/>
      <c r="CF391" s="122"/>
      <c r="CG391" s="122"/>
      <c r="CH391" s="122"/>
      <c r="CI391" s="122"/>
      <c r="CJ391" s="122"/>
      <c r="CK391" s="122"/>
      <c r="CL391" s="122"/>
      <c r="CM391" s="122"/>
      <c r="CN391" s="122"/>
      <c r="CO391" s="122"/>
      <c r="CP391" s="122"/>
      <c r="CQ391" s="122"/>
      <c r="CR391" s="122"/>
      <c r="CS391" s="122"/>
      <c r="CT391" s="122"/>
      <c r="CU391" s="122"/>
      <c r="CV391" s="122"/>
      <c r="CW391" s="122"/>
      <c r="CX391" s="122"/>
      <c r="CY391" s="122"/>
      <c r="CZ391" s="122"/>
      <c r="DA391" s="122"/>
      <c r="DB391" s="122"/>
      <c r="DC391" s="122"/>
      <c r="DD391" s="122"/>
      <c r="DE391" s="122"/>
      <c r="DF391" s="123"/>
      <c r="DG391" s="123"/>
      <c r="DH391" s="123"/>
      <c r="DI391" s="123"/>
      <c r="DJ391" s="123"/>
      <c r="DK391" s="123"/>
      <c r="DL391" s="123"/>
      <c r="DM391" s="123"/>
    </row>
    <row r="392" spans="1:117" s="121" customFormat="1" ht="12.75" x14ac:dyDescent="0.2">
      <c r="A392" s="125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704"/>
      <c r="Q392" s="126"/>
      <c r="R392" s="700"/>
      <c r="BD392" s="122"/>
      <c r="BE392" s="122"/>
      <c r="BF392" s="122"/>
      <c r="BG392" s="122"/>
      <c r="BH392" s="122"/>
      <c r="BI392" s="122"/>
      <c r="BJ392" s="122"/>
      <c r="BK392" s="122"/>
      <c r="BL392" s="122"/>
      <c r="BM392" s="122"/>
      <c r="BN392" s="122"/>
      <c r="BO392" s="122"/>
      <c r="BP392" s="122"/>
      <c r="BQ392" s="122"/>
      <c r="BR392" s="122"/>
      <c r="BS392" s="122"/>
      <c r="BT392" s="122"/>
      <c r="BU392" s="122"/>
      <c r="BV392" s="122"/>
      <c r="BW392" s="122"/>
      <c r="BX392" s="122"/>
      <c r="BY392" s="122"/>
      <c r="BZ392" s="122"/>
      <c r="CA392" s="122"/>
      <c r="CB392" s="122"/>
      <c r="CC392" s="122"/>
      <c r="CD392" s="122"/>
      <c r="CE392" s="122"/>
      <c r="CF392" s="122"/>
      <c r="CG392" s="122"/>
      <c r="CH392" s="122"/>
      <c r="CI392" s="122"/>
      <c r="CJ392" s="122"/>
      <c r="CK392" s="122"/>
      <c r="CL392" s="122"/>
      <c r="CM392" s="122"/>
      <c r="CN392" s="122"/>
      <c r="CO392" s="122"/>
      <c r="CP392" s="122"/>
      <c r="CQ392" s="122"/>
      <c r="CR392" s="122"/>
      <c r="CS392" s="122"/>
      <c r="CT392" s="122"/>
      <c r="CU392" s="122"/>
      <c r="CV392" s="122"/>
      <c r="CW392" s="122"/>
      <c r="CX392" s="122"/>
      <c r="CY392" s="122"/>
      <c r="CZ392" s="122"/>
      <c r="DA392" s="122"/>
      <c r="DB392" s="122"/>
      <c r="DC392" s="122"/>
      <c r="DD392" s="122"/>
      <c r="DE392" s="122"/>
      <c r="DF392" s="123"/>
      <c r="DG392" s="123"/>
      <c r="DH392" s="123"/>
      <c r="DI392" s="123"/>
      <c r="DJ392" s="123"/>
      <c r="DK392" s="123"/>
      <c r="DL392" s="123"/>
      <c r="DM392" s="123"/>
    </row>
    <row r="393" spans="1:117" s="121" customFormat="1" ht="12.75" x14ac:dyDescent="0.2">
      <c r="A393" s="125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704"/>
      <c r="Q393" s="126"/>
      <c r="R393" s="700"/>
      <c r="BD393" s="122"/>
      <c r="BE393" s="122"/>
      <c r="BF393" s="122"/>
      <c r="BG393" s="122"/>
      <c r="BH393" s="122"/>
      <c r="BI393" s="122"/>
      <c r="BJ393" s="122"/>
      <c r="BK393" s="122"/>
      <c r="BL393" s="122"/>
      <c r="BM393" s="122"/>
      <c r="BN393" s="122"/>
      <c r="BO393" s="122"/>
      <c r="BP393" s="122"/>
      <c r="BQ393" s="122"/>
      <c r="BR393" s="122"/>
      <c r="BS393" s="122"/>
      <c r="BT393" s="122"/>
      <c r="BU393" s="122"/>
      <c r="BV393" s="122"/>
      <c r="BW393" s="122"/>
      <c r="BX393" s="122"/>
      <c r="BY393" s="122"/>
      <c r="BZ393" s="122"/>
      <c r="CA393" s="122"/>
      <c r="CB393" s="122"/>
      <c r="CC393" s="122"/>
      <c r="CD393" s="122"/>
      <c r="CE393" s="122"/>
      <c r="CF393" s="122"/>
      <c r="CG393" s="122"/>
      <c r="CH393" s="122"/>
      <c r="CI393" s="122"/>
      <c r="CJ393" s="122"/>
      <c r="CK393" s="122"/>
      <c r="CL393" s="122"/>
      <c r="CM393" s="122"/>
      <c r="CN393" s="122"/>
      <c r="CO393" s="122"/>
      <c r="CP393" s="122"/>
      <c r="CQ393" s="122"/>
      <c r="CR393" s="122"/>
      <c r="CS393" s="122"/>
      <c r="CT393" s="122"/>
      <c r="CU393" s="122"/>
      <c r="CV393" s="122"/>
      <c r="CW393" s="122"/>
      <c r="CX393" s="122"/>
      <c r="CY393" s="122"/>
      <c r="CZ393" s="122"/>
      <c r="DA393" s="122"/>
      <c r="DB393" s="122"/>
      <c r="DC393" s="122"/>
      <c r="DD393" s="122"/>
      <c r="DE393" s="122"/>
      <c r="DF393" s="123"/>
      <c r="DG393" s="123"/>
      <c r="DH393" s="123"/>
      <c r="DI393" s="123"/>
      <c r="DJ393" s="123"/>
      <c r="DK393" s="123"/>
      <c r="DL393" s="123"/>
      <c r="DM393" s="123"/>
    </row>
    <row r="394" spans="1:117" s="121" customFormat="1" ht="12.75" x14ac:dyDescent="0.2">
      <c r="A394" s="125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704"/>
      <c r="Q394" s="126"/>
      <c r="R394" s="700"/>
      <c r="BD394" s="122"/>
      <c r="BE394" s="122"/>
      <c r="BF394" s="122"/>
      <c r="BG394" s="122"/>
      <c r="BH394" s="122"/>
      <c r="BI394" s="122"/>
      <c r="BJ394" s="122"/>
      <c r="BK394" s="122"/>
      <c r="BL394" s="122"/>
      <c r="BM394" s="122"/>
      <c r="BN394" s="122"/>
      <c r="BO394" s="122"/>
      <c r="BP394" s="122"/>
      <c r="BQ394" s="122"/>
      <c r="BR394" s="122"/>
      <c r="BS394" s="122"/>
      <c r="BT394" s="122"/>
      <c r="BU394" s="122"/>
      <c r="BV394" s="122"/>
      <c r="BW394" s="122"/>
      <c r="BX394" s="122"/>
      <c r="BY394" s="122"/>
      <c r="BZ394" s="122"/>
      <c r="CA394" s="122"/>
      <c r="CB394" s="122"/>
      <c r="CC394" s="122"/>
      <c r="CD394" s="122"/>
      <c r="CE394" s="122"/>
      <c r="CF394" s="122"/>
      <c r="CG394" s="122"/>
      <c r="CH394" s="122"/>
      <c r="CI394" s="122"/>
      <c r="CJ394" s="122"/>
      <c r="CK394" s="122"/>
      <c r="CL394" s="122"/>
      <c r="CM394" s="122"/>
      <c r="CN394" s="122"/>
      <c r="CO394" s="122"/>
      <c r="CP394" s="122"/>
      <c r="CQ394" s="122"/>
      <c r="CR394" s="122"/>
      <c r="CS394" s="122"/>
      <c r="CT394" s="122"/>
      <c r="CU394" s="122"/>
      <c r="CV394" s="122"/>
      <c r="CW394" s="122"/>
      <c r="CX394" s="122"/>
      <c r="CY394" s="122"/>
      <c r="CZ394" s="122"/>
      <c r="DA394" s="122"/>
      <c r="DB394" s="122"/>
      <c r="DC394" s="122"/>
      <c r="DD394" s="122"/>
      <c r="DE394" s="122"/>
      <c r="DF394" s="123"/>
      <c r="DG394" s="123"/>
      <c r="DH394" s="123"/>
      <c r="DI394" s="123"/>
      <c r="DJ394" s="123"/>
      <c r="DK394" s="123"/>
      <c r="DL394" s="123"/>
      <c r="DM394" s="123"/>
    </row>
    <row r="395" spans="1:117" s="121" customFormat="1" ht="12.75" x14ac:dyDescent="0.2">
      <c r="A395" s="125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704"/>
      <c r="Q395" s="126"/>
      <c r="R395" s="700"/>
      <c r="BD395" s="122"/>
      <c r="BE395" s="122"/>
      <c r="BF395" s="122"/>
      <c r="BG395" s="122"/>
      <c r="BH395" s="122"/>
      <c r="BI395" s="122"/>
      <c r="BJ395" s="122"/>
      <c r="BK395" s="122"/>
      <c r="BL395" s="122"/>
      <c r="BM395" s="122"/>
      <c r="BN395" s="122"/>
      <c r="BO395" s="122"/>
      <c r="BP395" s="122"/>
      <c r="BQ395" s="122"/>
      <c r="BR395" s="122"/>
      <c r="BS395" s="122"/>
      <c r="BT395" s="122"/>
      <c r="BU395" s="122"/>
      <c r="BV395" s="122"/>
      <c r="BW395" s="122"/>
      <c r="BX395" s="122"/>
      <c r="BY395" s="122"/>
      <c r="BZ395" s="122"/>
      <c r="CA395" s="122"/>
      <c r="CB395" s="122"/>
      <c r="CC395" s="122"/>
      <c r="CD395" s="122"/>
      <c r="CE395" s="122"/>
      <c r="CF395" s="122"/>
      <c r="CG395" s="122"/>
      <c r="CH395" s="122"/>
      <c r="CI395" s="122"/>
      <c r="CJ395" s="122"/>
      <c r="CK395" s="122"/>
      <c r="CL395" s="122"/>
      <c r="CM395" s="122"/>
      <c r="CN395" s="122"/>
      <c r="CO395" s="122"/>
      <c r="CP395" s="122"/>
      <c r="CQ395" s="122"/>
      <c r="CR395" s="122"/>
      <c r="CS395" s="122"/>
      <c r="CT395" s="122"/>
      <c r="CU395" s="122"/>
      <c r="CV395" s="122"/>
      <c r="CW395" s="122"/>
      <c r="CX395" s="122"/>
      <c r="CY395" s="122"/>
      <c r="CZ395" s="122"/>
      <c r="DA395" s="122"/>
      <c r="DB395" s="122"/>
      <c r="DC395" s="122"/>
      <c r="DD395" s="122"/>
      <c r="DE395" s="122"/>
      <c r="DF395" s="123"/>
      <c r="DG395" s="123"/>
      <c r="DH395" s="123"/>
      <c r="DI395" s="123"/>
      <c r="DJ395" s="123"/>
      <c r="DK395" s="123"/>
      <c r="DL395" s="123"/>
      <c r="DM395" s="123"/>
    </row>
    <row r="396" spans="1:117" s="121" customFormat="1" ht="12.75" x14ac:dyDescent="0.2">
      <c r="A396" s="125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704"/>
      <c r="Q396" s="126"/>
      <c r="R396" s="700"/>
      <c r="BD396" s="122"/>
      <c r="BE396" s="122"/>
      <c r="BF396" s="122"/>
      <c r="BG396" s="122"/>
      <c r="BH396" s="122"/>
      <c r="BI396" s="122"/>
      <c r="BJ396" s="122"/>
      <c r="BK396" s="122"/>
      <c r="BL396" s="122"/>
      <c r="BM396" s="122"/>
      <c r="BN396" s="122"/>
      <c r="BO396" s="122"/>
      <c r="BP396" s="122"/>
      <c r="BQ396" s="122"/>
      <c r="BR396" s="122"/>
      <c r="BS396" s="122"/>
      <c r="BT396" s="122"/>
      <c r="BU396" s="122"/>
      <c r="BV396" s="122"/>
      <c r="BW396" s="122"/>
      <c r="BX396" s="122"/>
      <c r="BY396" s="122"/>
      <c r="BZ396" s="122"/>
      <c r="CA396" s="122"/>
      <c r="CB396" s="122"/>
      <c r="CC396" s="122"/>
      <c r="CD396" s="122"/>
      <c r="CE396" s="122"/>
      <c r="CF396" s="122"/>
      <c r="CG396" s="122"/>
      <c r="CH396" s="122"/>
      <c r="CI396" s="122"/>
      <c r="CJ396" s="122"/>
      <c r="CK396" s="122"/>
      <c r="CL396" s="122"/>
      <c r="CM396" s="122"/>
      <c r="CN396" s="122"/>
      <c r="CO396" s="122"/>
      <c r="CP396" s="122"/>
      <c r="CQ396" s="122"/>
      <c r="CR396" s="122"/>
      <c r="CS396" s="122"/>
      <c r="CT396" s="122"/>
      <c r="CU396" s="122"/>
      <c r="CV396" s="122"/>
      <c r="CW396" s="122"/>
      <c r="CX396" s="122"/>
      <c r="CY396" s="122"/>
      <c r="CZ396" s="122"/>
      <c r="DA396" s="122"/>
      <c r="DB396" s="122"/>
      <c r="DC396" s="122"/>
      <c r="DD396" s="122"/>
      <c r="DE396" s="122"/>
      <c r="DF396" s="123"/>
      <c r="DG396" s="123"/>
      <c r="DH396" s="123"/>
      <c r="DI396" s="123"/>
      <c r="DJ396" s="123"/>
      <c r="DK396" s="123"/>
      <c r="DL396" s="123"/>
      <c r="DM396" s="123"/>
    </row>
    <row r="397" spans="1:117" s="121" customFormat="1" ht="12.75" x14ac:dyDescent="0.2">
      <c r="A397" s="125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704"/>
      <c r="Q397" s="126"/>
      <c r="R397" s="700"/>
      <c r="BD397" s="122"/>
      <c r="BE397" s="122"/>
      <c r="BF397" s="122"/>
      <c r="BG397" s="122"/>
      <c r="BH397" s="122"/>
      <c r="BI397" s="122"/>
      <c r="BJ397" s="122"/>
      <c r="BK397" s="122"/>
      <c r="BL397" s="122"/>
      <c r="BM397" s="122"/>
      <c r="BN397" s="122"/>
      <c r="BO397" s="122"/>
      <c r="BP397" s="122"/>
      <c r="BQ397" s="122"/>
      <c r="BR397" s="122"/>
      <c r="BS397" s="122"/>
      <c r="BT397" s="122"/>
      <c r="BU397" s="122"/>
      <c r="BV397" s="122"/>
      <c r="BW397" s="122"/>
      <c r="BX397" s="122"/>
      <c r="BY397" s="122"/>
      <c r="BZ397" s="122"/>
      <c r="CA397" s="122"/>
      <c r="CB397" s="122"/>
      <c r="CC397" s="122"/>
      <c r="CD397" s="122"/>
      <c r="CE397" s="122"/>
      <c r="CF397" s="122"/>
      <c r="CG397" s="122"/>
      <c r="CH397" s="122"/>
      <c r="CI397" s="122"/>
      <c r="CJ397" s="122"/>
      <c r="CK397" s="122"/>
      <c r="CL397" s="122"/>
      <c r="CM397" s="122"/>
      <c r="CN397" s="122"/>
      <c r="CO397" s="122"/>
      <c r="CP397" s="122"/>
      <c r="CQ397" s="122"/>
      <c r="CR397" s="122"/>
      <c r="CS397" s="122"/>
      <c r="CT397" s="122"/>
      <c r="CU397" s="122"/>
      <c r="CV397" s="122"/>
      <c r="CW397" s="122"/>
      <c r="CX397" s="122"/>
      <c r="CY397" s="122"/>
      <c r="CZ397" s="122"/>
      <c r="DA397" s="122"/>
      <c r="DB397" s="122"/>
      <c r="DC397" s="122"/>
      <c r="DD397" s="122"/>
      <c r="DE397" s="122"/>
      <c r="DF397" s="123"/>
      <c r="DG397" s="123"/>
      <c r="DH397" s="123"/>
      <c r="DI397" s="123"/>
      <c r="DJ397" s="123"/>
      <c r="DK397" s="123"/>
      <c r="DL397" s="123"/>
      <c r="DM397" s="123"/>
    </row>
    <row r="398" spans="1:117" s="121" customFormat="1" ht="12.75" x14ac:dyDescent="0.2">
      <c r="A398" s="125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704"/>
      <c r="Q398" s="126"/>
      <c r="R398" s="700"/>
      <c r="BD398" s="122"/>
      <c r="BE398" s="122"/>
      <c r="BF398" s="122"/>
      <c r="BG398" s="122"/>
      <c r="BH398" s="122"/>
      <c r="BI398" s="122"/>
      <c r="BJ398" s="122"/>
      <c r="BK398" s="122"/>
      <c r="BL398" s="122"/>
      <c r="BM398" s="122"/>
      <c r="BN398" s="122"/>
      <c r="BO398" s="122"/>
      <c r="BP398" s="122"/>
      <c r="BQ398" s="122"/>
      <c r="BR398" s="122"/>
      <c r="BS398" s="122"/>
      <c r="BT398" s="122"/>
      <c r="BU398" s="122"/>
      <c r="BV398" s="122"/>
      <c r="BW398" s="122"/>
      <c r="BX398" s="122"/>
      <c r="BY398" s="122"/>
      <c r="BZ398" s="122"/>
      <c r="CA398" s="122"/>
      <c r="CB398" s="122"/>
      <c r="CC398" s="122"/>
      <c r="CD398" s="122"/>
      <c r="CE398" s="122"/>
      <c r="CF398" s="122"/>
      <c r="CG398" s="122"/>
      <c r="CH398" s="122"/>
      <c r="CI398" s="122"/>
      <c r="CJ398" s="122"/>
      <c r="CK398" s="122"/>
      <c r="CL398" s="122"/>
      <c r="CM398" s="122"/>
      <c r="CN398" s="122"/>
      <c r="CO398" s="122"/>
      <c r="CP398" s="122"/>
      <c r="CQ398" s="122"/>
      <c r="CR398" s="122"/>
      <c r="CS398" s="122"/>
      <c r="CT398" s="122"/>
      <c r="CU398" s="122"/>
      <c r="CV398" s="122"/>
      <c r="CW398" s="122"/>
      <c r="CX398" s="122"/>
      <c r="CY398" s="122"/>
      <c r="CZ398" s="122"/>
      <c r="DA398" s="122"/>
      <c r="DB398" s="122"/>
      <c r="DC398" s="122"/>
      <c r="DD398" s="122"/>
      <c r="DE398" s="122"/>
      <c r="DF398" s="123"/>
      <c r="DG398" s="123"/>
      <c r="DH398" s="123"/>
      <c r="DI398" s="123"/>
      <c r="DJ398" s="123"/>
      <c r="DK398" s="123"/>
      <c r="DL398" s="123"/>
      <c r="DM398" s="123"/>
    </row>
    <row r="399" spans="1:117" s="121" customFormat="1" ht="12.75" x14ac:dyDescent="0.2">
      <c r="A399" s="125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704"/>
      <c r="Q399" s="126"/>
      <c r="R399" s="700"/>
      <c r="BD399" s="122"/>
      <c r="BE399" s="122"/>
      <c r="BF399" s="122"/>
      <c r="BG399" s="122"/>
      <c r="BH399" s="122"/>
      <c r="BI399" s="122"/>
      <c r="BJ399" s="122"/>
      <c r="BK399" s="122"/>
      <c r="BL399" s="122"/>
      <c r="BM399" s="122"/>
      <c r="BN399" s="122"/>
      <c r="BO399" s="122"/>
      <c r="BP399" s="122"/>
      <c r="BQ399" s="122"/>
      <c r="BR399" s="122"/>
      <c r="BS399" s="122"/>
      <c r="BT399" s="122"/>
      <c r="BU399" s="122"/>
      <c r="BV399" s="122"/>
      <c r="BW399" s="122"/>
      <c r="BX399" s="122"/>
      <c r="BY399" s="122"/>
      <c r="BZ399" s="122"/>
      <c r="CA399" s="122"/>
      <c r="CB399" s="122"/>
      <c r="CC399" s="122"/>
      <c r="CD399" s="122"/>
      <c r="CE399" s="122"/>
      <c r="CF399" s="122"/>
      <c r="CG399" s="122"/>
      <c r="CH399" s="122"/>
      <c r="CI399" s="122"/>
      <c r="CJ399" s="122"/>
      <c r="CK399" s="122"/>
      <c r="CL399" s="122"/>
      <c r="CM399" s="122"/>
      <c r="CN399" s="122"/>
      <c r="CO399" s="122"/>
      <c r="CP399" s="122"/>
      <c r="CQ399" s="122"/>
      <c r="CR399" s="122"/>
      <c r="CS399" s="122"/>
      <c r="CT399" s="122"/>
      <c r="CU399" s="122"/>
      <c r="CV399" s="122"/>
      <c r="CW399" s="122"/>
      <c r="CX399" s="122"/>
      <c r="CY399" s="122"/>
      <c r="CZ399" s="122"/>
      <c r="DA399" s="122"/>
      <c r="DB399" s="122"/>
      <c r="DC399" s="122"/>
      <c r="DD399" s="122"/>
      <c r="DE399" s="122"/>
      <c r="DF399" s="123"/>
      <c r="DG399" s="123"/>
      <c r="DH399" s="123"/>
      <c r="DI399" s="123"/>
      <c r="DJ399" s="123"/>
      <c r="DK399" s="123"/>
      <c r="DL399" s="123"/>
      <c r="DM399" s="123"/>
    </row>
    <row r="400" spans="1:117" s="121" customFormat="1" ht="12.75" x14ac:dyDescent="0.2">
      <c r="A400" s="125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704"/>
      <c r="Q400" s="126"/>
      <c r="R400" s="700"/>
      <c r="BD400" s="122"/>
      <c r="BE400" s="122"/>
      <c r="BF400" s="122"/>
      <c r="BG400" s="122"/>
      <c r="BH400" s="122"/>
      <c r="BI400" s="122"/>
      <c r="BJ400" s="122"/>
      <c r="BK400" s="122"/>
      <c r="BL400" s="122"/>
      <c r="BM400" s="122"/>
      <c r="BN400" s="122"/>
      <c r="BO400" s="122"/>
      <c r="BP400" s="122"/>
      <c r="BQ400" s="122"/>
      <c r="BR400" s="122"/>
      <c r="BS400" s="122"/>
      <c r="BT400" s="122"/>
      <c r="BU400" s="122"/>
      <c r="BV400" s="122"/>
      <c r="BW400" s="122"/>
      <c r="BX400" s="122"/>
      <c r="BY400" s="122"/>
      <c r="BZ400" s="122"/>
      <c r="CA400" s="122"/>
      <c r="CB400" s="122"/>
      <c r="CC400" s="122"/>
      <c r="CD400" s="122"/>
      <c r="CE400" s="122"/>
      <c r="CF400" s="122"/>
      <c r="CG400" s="122"/>
      <c r="CH400" s="122"/>
      <c r="CI400" s="122"/>
      <c r="CJ400" s="122"/>
      <c r="CK400" s="122"/>
      <c r="CL400" s="122"/>
      <c r="CM400" s="122"/>
      <c r="CN400" s="122"/>
      <c r="CO400" s="122"/>
      <c r="CP400" s="122"/>
      <c r="CQ400" s="122"/>
      <c r="CR400" s="122"/>
      <c r="CS400" s="122"/>
      <c r="CT400" s="122"/>
      <c r="CU400" s="122"/>
      <c r="CV400" s="122"/>
      <c r="CW400" s="122"/>
      <c r="CX400" s="122"/>
      <c r="CY400" s="122"/>
      <c r="CZ400" s="122"/>
      <c r="DA400" s="122"/>
      <c r="DB400" s="122"/>
      <c r="DC400" s="122"/>
      <c r="DD400" s="122"/>
      <c r="DE400" s="122"/>
      <c r="DF400" s="123"/>
      <c r="DG400" s="123"/>
      <c r="DH400" s="123"/>
      <c r="DI400" s="123"/>
      <c r="DJ400" s="123"/>
      <c r="DK400" s="123"/>
      <c r="DL400" s="123"/>
      <c r="DM400" s="123"/>
    </row>
    <row r="401" spans="1:117" s="121" customFormat="1" ht="12.75" x14ac:dyDescent="0.2">
      <c r="A401" s="125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704"/>
      <c r="Q401" s="126"/>
      <c r="R401" s="700"/>
      <c r="BD401" s="122"/>
      <c r="BE401" s="122"/>
      <c r="BF401" s="122"/>
      <c r="BG401" s="122"/>
      <c r="BH401" s="122"/>
      <c r="BI401" s="122"/>
      <c r="BJ401" s="122"/>
      <c r="BK401" s="122"/>
      <c r="BL401" s="122"/>
      <c r="BM401" s="122"/>
      <c r="BN401" s="122"/>
      <c r="BO401" s="122"/>
      <c r="BP401" s="122"/>
      <c r="BQ401" s="122"/>
      <c r="BR401" s="122"/>
      <c r="BS401" s="122"/>
      <c r="BT401" s="122"/>
      <c r="BU401" s="122"/>
      <c r="BV401" s="122"/>
      <c r="BW401" s="122"/>
      <c r="BX401" s="122"/>
      <c r="BY401" s="122"/>
      <c r="BZ401" s="122"/>
      <c r="CA401" s="122"/>
      <c r="CB401" s="122"/>
      <c r="CC401" s="122"/>
      <c r="CD401" s="122"/>
      <c r="CE401" s="122"/>
      <c r="CF401" s="122"/>
      <c r="CG401" s="122"/>
      <c r="CH401" s="122"/>
      <c r="CI401" s="122"/>
      <c r="CJ401" s="122"/>
      <c r="CK401" s="122"/>
      <c r="CL401" s="122"/>
      <c r="CM401" s="122"/>
      <c r="CN401" s="122"/>
      <c r="CO401" s="122"/>
      <c r="CP401" s="122"/>
      <c r="CQ401" s="122"/>
      <c r="CR401" s="122"/>
      <c r="CS401" s="122"/>
      <c r="CT401" s="122"/>
      <c r="CU401" s="122"/>
      <c r="CV401" s="122"/>
      <c r="CW401" s="122"/>
      <c r="CX401" s="122"/>
      <c r="CY401" s="122"/>
      <c r="CZ401" s="122"/>
      <c r="DA401" s="122"/>
      <c r="DB401" s="122"/>
      <c r="DC401" s="122"/>
      <c r="DD401" s="122"/>
      <c r="DE401" s="122"/>
      <c r="DF401" s="123"/>
      <c r="DG401" s="123"/>
      <c r="DH401" s="123"/>
      <c r="DI401" s="123"/>
      <c r="DJ401" s="123"/>
      <c r="DK401" s="123"/>
      <c r="DL401" s="123"/>
      <c r="DM401" s="123"/>
    </row>
    <row r="402" spans="1:117" s="121" customFormat="1" ht="12.75" x14ac:dyDescent="0.2">
      <c r="A402" s="125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704"/>
      <c r="Q402" s="126"/>
      <c r="R402" s="700"/>
      <c r="BD402" s="122"/>
      <c r="BE402" s="122"/>
      <c r="BF402" s="122"/>
      <c r="BG402" s="122"/>
      <c r="BH402" s="122"/>
      <c r="BI402" s="122"/>
      <c r="BJ402" s="122"/>
      <c r="BK402" s="122"/>
      <c r="BL402" s="122"/>
      <c r="BM402" s="122"/>
      <c r="BN402" s="122"/>
      <c r="BO402" s="122"/>
      <c r="BP402" s="122"/>
      <c r="BQ402" s="122"/>
      <c r="BR402" s="122"/>
      <c r="BS402" s="122"/>
      <c r="BT402" s="122"/>
      <c r="BU402" s="122"/>
      <c r="BV402" s="122"/>
      <c r="BW402" s="122"/>
      <c r="BX402" s="122"/>
      <c r="BY402" s="122"/>
      <c r="BZ402" s="122"/>
      <c r="CA402" s="122"/>
      <c r="CB402" s="122"/>
      <c r="CC402" s="122"/>
      <c r="CD402" s="122"/>
      <c r="CE402" s="122"/>
      <c r="CF402" s="122"/>
      <c r="CG402" s="122"/>
      <c r="CH402" s="122"/>
      <c r="CI402" s="122"/>
      <c r="CJ402" s="122"/>
      <c r="CK402" s="122"/>
      <c r="CL402" s="122"/>
      <c r="CM402" s="122"/>
      <c r="CN402" s="122"/>
      <c r="CO402" s="122"/>
      <c r="CP402" s="122"/>
      <c r="CQ402" s="122"/>
      <c r="CR402" s="122"/>
      <c r="CS402" s="122"/>
      <c r="CT402" s="122"/>
      <c r="CU402" s="122"/>
      <c r="CV402" s="122"/>
      <c r="CW402" s="122"/>
      <c r="CX402" s="122"/>
      <c r="CY402" s="122"/>
      <c r="CZ402" s="122"/>
      <c r="DA402" s="122"/>
      <c r="DB402" s="122"/>
      <c r="DC402" s="122"/>
      <c r="DD402" s="122"/>
      <c r="DE402" s="122"/>
      <c r="DF402" s="123"/>
      <c r="DG402" s="123"/>
      <c r="DH402" s="123"/>
      <c r="DI402" s="123"/>
      <c r="DJ402" s="123"/>
      <c r="DK402" s="123"/>
      <c r="DL402" s="123"/>
      <c r="DM402" s="123"/>
    </row>
    <row r="403" spans="1:117" s="121" customFormat="1" ht="12.75" x14ac:dyDescent="0.2">
      <c r="A403" s="125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704"/>
      <c r="Q403" s="126"/>
      <c r="R403" s="700"/>
      <c r="BD403" s="122"/>
      <c r="BE403" s="122"/>
      <c r="BF403" s="122"/>
      <c r="BG403" s="122"/>
      <c r="BH403" s="122"/>
      <c r="BI403" s="122"/>
      <c r="BJ403" s="122"/>
      <c r="BK403" s="122"/>
      <c r="BL403" s="122"/>
      <c r="BM403" s="122"/>
      <c r="BN403" s="122"/>
      <c r="BO403" s="122"/>
      <c r="BP403" s="122"/>
      <c r="BQ403" s="122"/>
      <c r="BR403" s="122"/>
      <c r="BS403" s="122"/>
      <c r="BT403" s="122"/>
      <c r="BU403" s="122"/>
      <c r="BV403" s="122"/>
      <c r="BW403" s="122"/>
      <c r="BX403" s="122"/>
      <c r="BY403" s="122"/>
      <c r="BZ403" s="122"/>
      <c r="CA403" s="122"/>
      <c r="CB403" s="122"/>
      <c r="CC403" s="122"/>
      <c r="CD403" s="122"/>
      <c r="CE403" s="122"/>
      <c r="CF403" s="122"/>
      <c r="CG403" s="122"/>
      <c r="CH403" s="122"/>
      <c r="CI403" s="122"/>
      <c r="CJ403" s="122"/>
      <c r="CK403" s="122"/>
      <c r="CL403" s="122"/>
      <c r="CM403" s="122"/>
      <c r="CN403" s="122"/>
      <c r="CO403" s="122"/>
      <c r="CP403" s="122"/>
      <c r="CQ403" s="122"/>
      <c r="CR403" s="122"/>
      <c r="CS403" s="122"/>
      <c r="CT403" s="122"/>
      <c r="CU403" s="122"/>
      <c r="CV403" s="122"/>
      <c r="CW403" s="122"/>
      <c r="CX403" s="122"/>
      <c r="CY403" s="122"/>
      <c r="CZ403" s="122"/>
      <c r="DA403" s="122"/>
      <c r="DB403" s="122"/>
      <c r="DC403" s="122"/>
      <c r="DD403" s="122"/>
      <c r="DE403" s="122"/>
      <c r="DF403" s="123"/>
      <c r="DG403" s="123"/>
      <c r="DH403" s="123"/>
      <c r="DI403" s="123"/>
      <c r="DJ403" s="123"/>
      <c r="DK403" s="123"/>
      <c r="DL403" s="123"/>
      <c r="DM403" s="123"/>
    </row>
    <row r="404" spans="1:117" s="121" customFormat="1" ht="12.75" x14ac:dyDescent="0.2">
      <c r="A404" s="125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704"/>
      <c r="Q404" s="126"/>
      <c r="R404" s="700"/>
      <c r="BD404" s="122"/>
      <c r="BE404" s="122"/>
      <c r="BF404" s="122"/>
      <c r="BG404" s="122"/>
      <c r="BH404" s="122"/>
      <c r="BI404" s="122"/>
      <c r="BJ404" s="122"/>
      <c r="BK404" s="122"/>
      <c r="BL404" s="122"/>
      <c r="BM404" s="122"/>
      <c r="BN404" s="122"/>
      <c r="BO404" s="122"/>
      <c r="BP404" s="122"/>
      <c r="BQ404" s="122"/>
      <c r="BR404" s="122"/>
      <c r="BS404" s="122"/>
      <c r="BT404" s="122"/>
      <c r="BU404" s="122"/>
      <c r="BV404" s="122"/>
      <c r="BW404" s="122"/>
      <c r="BX404" s="122"/>
      <c r="BY404" s="122"/>
      <c r="BZ404" s="122"/>
      <c r="CA404" s="122"/>
      <c r="CB404" s="122"/>
      <c r="CC404" s="122"/>
      <c r="CD404" s="122"/>
      <c r="CE404" s="122"/>
      <c r="CF404" s="122"/>
      <c r="CG404" s="122"/>
      <c r="CH404" s="122"/>
      <c r="CI404" s="122"/>
      <c r="CJ404" s="122"/>
      <c r="CK404" s="122"/>
      <c r="CL404" s="122"/>
      <c r="CM404" s="122"/>
      <c r="CN404" s="122"/>
      <c r="CO404" s="122"/>
      <c r="CP404" s="122"/>
      <c r="CQ404" s="122"/>
      <c r="CR404" s="122"/>
      <c r="CS404" s="122"/>
      <c r="CT404" s="122"/>
      <c r="CU404" s="122"/>
      <c r="CV404" s="122"/>
      <c r="CW404" s="122"/>
      <c r="CX404" s="122"/>
      <c r="CY404" s="122"/>
      <c r="CZ404" s="122"/>
      <c r="DA404" s="122"/>
      <c r="DB404" s="122"/>
      <c r="DC404" s="122"/>
      <c r="DD404" s="122"/>
      <c r="DE404" s="122"/>
      <c r="DF404" s="123"/>
      <c r="DG404" s="123"/>
      <c r="DH404" s="123"/>
      <c r="DI404" s="123"/>
      <c r="DJ404" s="123"/>
      <c r="DK404" s="123"/>
      <c r="DL404" s="123"/>
      <c r="DM404" s="123"/>
    </row>
    <row r="405" spans="1:117" s="121" customFormat="1" ht="12.75" x14ac:dyDescent="0.2">
      <c r="A405" s="125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704"/>
      <c r="Q405" s="126"/>
      <c r="R405" s="700"/>
      <c r="BD405" s="122"/>
      <c r="BE405" s="122"/>
      <c r="BF405" s="122"/>
      <c r="BG405" s="122"/>
      <c r="BH405" s="122"/>
      <c r="BI405" s="122"/>
      <c r="BJ405" s="122"/>
      <c r="BK405" s="122"/>
      <c r="BL405" s="122"/>
      <c r="BM405" s="122"/>
      <c r="BN405" s="122"/>
      <c r="BO405" s="122"/>
      <c r="BP405" s="122"/>
      <c r="BQ405" s="122"/>
      <c r="BR405" s="122"/>
      <c r="BS405" s="122"/>
      <c r="BT405" s="122"/>
      <c r="BU405" s="122"/>
      <c r="BV405" s="122"/>
      <c r="BW405" s="122"/>
      <c r="BX405" s="122"/>
      <c r="BY405" s="122"/>
      <c r="BZ405" s="122"/>
      <c r="CA405" s="122"/>
      <c r="CB405" s="122"/>
      <c r="CC405" s="122"/>
      <c r="CD405" s="122"/>
      <c r="CE405" s="122"/>
      <c r="CF405" s="122"/>
      <c r="CG405" s="122"/>
      <c r="CH405" s="122"/>
      <c r="CI405" s="122"/>
      <c r="CJ405" s="122"/>
      <c r="CK405" s="122"/>
      <c r="CL405" s="122"/>
      <c r="CM405" s="122"/>
      <c r="CN405" s="122"/>
      <c r="CO405" s="122"/>
      <c r="CP405" s="122"/>
      <c r="CQ405" s="122"/>
      <c r="CR405" s="122"/>
      <c r="CS405" s="122"/>
      <c r="CT405" s="122"/>
      <c r="CU405" s="122"/>
      <c r="CV405" s="122"/>
      <c r="CW405" s="122"/>
      <c r="CX405" s="122"/>
      <c r="CY405" s="122"/>
      <c r="CZ405" s="122"/>
      <c r="DA405" s="122"/>
      <c r="DB405" s="122"/>
      <c r="DC405" s="122"/>
      <c r="DD405" s="122"/>
      <c r="DE405" s="122"/>
      <c r="DF405" s="123"/>
      <c r="DG405" s="123"/>
      <c r="DH405" s="123"/>
      <c r="DI405" s="123"/>
      <c r="DJ405" s="123"/>
      <c r="DK405" s="123"/>
      <c r="DL405" s="123"/>
      <c r="DM405" s="123"/>
    </row>
    <row r="406" spans="1:117" s="121" customFormat="1" ht="12.75" x14ac:dyDescent="0.2">
      <c r="A406" s="125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704"/>
      <c r="Q406" s="126"/>
      <c r="R406" s="700"/>
      <c r="BD406" s="122"/>
      <c r="BE406" s="122"/>
      <c r="BF406" s="122"/>
      <c r="BG406" s="122"/>
      <c r="BH406" s="122"/>
      <c r="BI406" s="122"/>
      <c r="BJ406" s="122"/>
      <c r="BK406" s="122"/>
      <c r="BL406" s="122"/>
      <c r="BM406" s="122"/>
      <c r="BN406" s="122"/>
      <c r="BO406" s="122"/>
      <c r="BP406" s="122"/>
      <c r="BQ406" s="122"/>
      <c r="BR406" s="122"/>
      <c r="BS406" s="122"/>
      <c r="BT406" s="122"/>
      <c r="BU406" s="122"/>
      <c r="BV406" s="122"/>
      <c r="BW406" s="122"/>
      <c r="BX406" s="122"/>
      <c r="BY406" s="122"/>
      <c r="BZ406" s="122"/>
      <c r="CA406" s="122"/>
      <c r="CB406" s="122"/>
      <c r="CC406" s="122"/>
      <c r="CD406" s="122"/>
      <c r="CE406" s="122"/>
      <c r="CF406" s="122"/>
      <c r="CG406" s="122"/>
      <c r="CH406" s="122"/>
      <c r="CI406" s="122"/>
      <c r="CJ406" s="122"/>
      <c r="CK406" s="122"/>
      <c r="CL406" s="122"/>
      <c r="CM406" s="122"/>
      <c r="CN406" s="122"/>
      <c r="CO406" s="122"/>
      <c r="CP406" s="122"/>
      <c r="CQ406" s="122"/>
      <c r="CR406" s="122"/>
      <c r="CS406" s="122"/>
      <c r="CT406" s="122"/>
      <c r="CU406" s="122"/>
      <c r="CV406" s="122"/>
      <c r="CW406" s="122"/>
      <c r="CX406" s="122"/>
      <c r="CY406" s="122"/>
      <c r="CZ406" s="122"/>
      <c r="DA406" s="122"/>
      <c r="DB406" s="122"/>
      <c r="DC406" s="122"/>
      <c r="DD406" s="122"/>
      <c r="DE406" s="122"/>
      <c r="DF406" s="123"/>
      <c r="DG406" s="123"/>
      <c r="DH406" s="123"/>
      <c r="DI406" s="123"/>
      <c r="DJ406" s="123"/>
      <c r="DK406" s="123"/>
      <c r="DL406" s="123"/>
      <c r="DM406" s="123"/>
    </row>
    <row r="407" spans="1:117" s="121" customFormat="1" ht="12.75" x14ac:dyDescent="0.2">
      <c r="A407" s="125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704"/>
      <c r="Q407" s="126"/>
      <c r="R407" s="700"/>
      <c r="BD407" s="122"/>
      <c r="BE407" s="122"/>
      <c r="BF407" s="122"/>
      <c r="BG407" s="122"/>
      <c r="BH407" s="122"/>
      <c r="BI407" s="122"/>
      <c r="BJ407" s="122"/>
      <c r="BK407" s="122"/>
      <c r="BL407" s="122"/>
      <c r="BM407" s="122"/>
      <c r="BN407" s="122"/>
      <c r="BO407" s="122"/>
      <c r="BP407" s="122"/>
      <c r="BQ407" s="122"/>
      <c r="BR407" s="122"/>
      <c r="BS407" s="122"/>
      <c r="BT407" s="122"/>
      <c r="BU407" s="122"/>
      <c r="BV407" s="122"/>
      <c r="BW407" s="122"/>
      <c r="BX407" s="122"/>
      <c r="BY407" s="122"/>
      <c r="BZ407" s="122"/>
      <c r="CA407" s="122"/>
      <c r="CB407" s="122"/>
      <c r="CC407" s="122"/>
      <c r="CD407" s="122"/>
      <c r="CE407" s="122"/>
      <c r="CF407" s="122"/>
      <c r="CG407" s="122"/>
      <c r="CH407" s="122"/>
      <c r="CI407" s="122"/>
      <c r="CJ407" s="122"/>
      <c r="CK407" s="122"/>
      <c r="CL407" s="122"/>
      <c r="CM407" s="122"/>
      <c r="CN407" s="122"/>
      <c r="CO407" s="122"/>
      <c r="CP407" s="122"/>
      <c r="CQ407" s="122"/>
      <c r="CR407" s="122"/>
      <c r="CS407" s="122"/>
      <c r="CT407" s="122"/>
      <c r="CU407" s="122"/>
      <c r="CV407" s="122"/>
      <c r="CW407" s="122"/>
      <c r="CX407" s="122"/>
      <c r="CY407" s="122"/>
      <c r="CZ407" s="122"/>
      <c r="DA407" s="122"/>
      <c r="DB407" s="122"/>
      <c r="DC407" s="122"/>
      <c r="DD407" s="122"/>
      <c r="DE407" s="122"/>
      <c r="DF407" s="123"/>
      <c r="DG407" s="123"/>
      <c r="DH407" s="123"/>
      <c r="DI407" s="123"/>
      <c r="DJ407" s="123"/>
      <c r="DK407" s="123"/>
      <c r="DL407" s="123"/>
      <c r="DM407" s="123"/>
    </row>
    <row r="408" spans="1:117" s="121" customFormat="1" ht="12.75" x14ac:dyDescent="0.2">
      <c r="A408" s="125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704"/>
      <c r="Q408" s="126"/>
      <c r="R408" s="700"/>
      <c r="BD408" s="122"/>
      <c r="BE408" s="122"/>
      <c r="BF408" s="122"/>
      <c r="BG408" s="122"/>
      <c r="BH408" s="122"/>
      <c r="BI408" s="122"/>
      <c r="BJ408" s="122"/>
      <c r="BK408" s="122"/>
      <c r="BL408" s="122"/>
      <c r="BM408" s="122"/>
      <c r="BN408" s="122"/>
      <c r="BO408" s="122"/>
      <c r="BP408" s="122"/>
      <c r="BQ408" s="122"/>
      <c r="BR408" s="122"/>
      <c r="BS408" s="122"/>
      <c r="BT408" s="122"/>
      <c r="BU408" s="122"/>
      <c r="BV408" s="122"/>
      <c r="BW408" s="122"/>
      <c r="BX408" s="122"/>
      <c r="BY408" s="122"/>
      <c r="BZ408" s="122"/>
      <c r="CA408" s="122"/>
      <c r="CB408" s="122"/>
      <c r="CC408" s="122"/>
      <c r="CD408" s="122"/>
      <c r="CE408" s="122"/>
      <c r="CF408" s="122"/>
      <c r="CG408" s="122"/>
      <c r="CH408" s="122"/>
      <c r="CI408" s="122"/>
      <c r="CJ408" s="122"/>
      <c r="CK408" s="122"/>
      <c r="CL408" s="122"/>
      <c r="CM408" s="122"/>
      <c r="CN408" s="122"/>
      <c r="CO408" s="122"/>
      <c r="CP408" s="122"/>
      <c r="CQ408" s="122"/>
      <c r="CR408" s="122"/>
      <c r="CS408" s="122"/>
      <c r="CT408" s="122"/>
      <c r="CU408" s="122"/>
      <c r="CV408" s="122"/>
      <c r="CW408" s="122"/>
      <c r="CX408" s="122"/>
      <c r="CY408" s="122"/>
      <c r="CZ408" s="122"/>
      <c r="DA408" s="122"/>
      <c r="DB408" s="122"/>
      <c r="DC408" s="122"/>
      <c r="DD408" s="122"/>
      <c r="DE408" s="122"/>
      <c r="DF408" s="123"/>
      <c r="DG408" s="123"/>
      <c r="DH408" s="123"/>
      <c r="DI408" s="123"/>
      <c r="DJ408" s="123"/>
      <c r="DK408" s="123"/>
      <c r="DL408" s="123"/>
      <c r="DM408" s="123"/>
    </row>
    <row r="409" spans="1:117" s="121" customFormat="1" ht="12.75" x14ac:dyDescent="0.2">
      <c r="A409" s="125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704"/>
      <c r="Q409" s="126"/>
      <c r="R409" s="700"/>
      <c r="BD409" s="122"/>
      <c r="BE409" s="122"/>
      <c r="BF409" s="122"/>
      <c r="BG409" s="122"/>
      <c r="BH409" s="122"/>
      <c r="BI409" s="122"/>
      <c r="BJ409" s="122"/>
      <c r="BK409" s="122"/>
      <c r="BL409" s="122"/>
      <c r="BM409" s="122"/>
      <c r="BN409" s="122"/>
      <c r="BO409" s="122"/>
      <c r="BP409" s="122"/>
      <c r="BQ409" s="122"/>
      <c r="BR409" s="122"/>
      <c r="BS409" s="122"/>
      <c r="BT409" s="122"/>
      <c r="BU409" s="122"/>
      <c r="BV409" s="122"/>
      <c r="BW409" s="122"/>
      <c r="BX409" s="122"/>
      <c r="BY409" s="122"/>
      <c r="BZ409" s="122"/>
      <c r="CA409" s="122"/>
      <c r="CB409" s="122"/>
      <c r="CC409" s="122"/>
      <c r="CD409" s="122"/>
      <c r="CE409" s="122"/>
      <c r="CF409" s="122"/>
      <c r="CG409" s="122"/>
      <c r="CH409" s="122"/>
      <c r="CI409" s="122"/>
      <c r="CJ409" s="122"/>
      <c r="CK409" s="122"/>
      <c r="CL409" s="122"/>
      <c r="CM409" s="122"/>
      <c r="CN409" s="122"/>
      <c r="CO409" s="122"/>
      <c r="CP409" s="122"/>
      <c r="CQ409" s="122"/>
      <c r="CR409" s="122"/>
      <c r="CS409" s="122"/>
      <c r="CT409" s="122"/>
      <c r="CU409" s="122"/>
      <c r="CV409" s="122"/>
      <c r="CW409" s="122"/>
      <c r="CX409" s="122"/>
      <c r="CY409" s="122"/>
      <c r="CZ409" s="122"/>
      <c r="DA409" s="122"/>
      <c r="DB409" s="122"/>
      <c r="DC409" s="122"/>
      <c r="DD409" s="122"/>
      <c r="DE409" s="122"/>
      <c r="DF409" s="123"/>
      <c r="DG409" s="123"/>
      <c r="DH409" s="123"/>
      <c r="DI409" s="123"/>
      <c r="DJ409" s="123"/>
      <c r="DK409" s="123"/>
      <c r="DL409" s="123"/>
      <c r="DM409" s="123"/>
    </row>
    <row r="410" spans="1:117" s="121" customFormat="1" ht="12.75" x14ac:dyDescent="0.2">
      <c r="A410" s="125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704"/>
      <c r="Q410" s="126"/>
      <c r="R410" s="700"/>
      <c r="BD410" s="122"/>
      <c r="BE410" s="122"/>
      <c r="BF410" s="122"/>
      <c r="BG410" s="122"/>
      <c r="BH410" s="122"/>
      <c r="BI410" s="122"/>
      <c r="BJ410" s="122"/>
      <c r="BK410" s="122"/>
      <c r="BL410" s="122"/>
      <c r="BM410" s="122"/>
      <c r="BN410" s="122"/>
      <c r="BO410" s="122"/>
      <c r="BP410" s="122"/>
      <c r="BQ410" s="122"/>
      <c r="BR410" s="122"/>
      <c r="BS410" s="122"/>
      <c r="BT410" s="122"/>
      <c r="BU410" s="122"/>
      <c r="BV410" s="122"/>
      <c r="BW410" s="122"/>
      <c r="BX410" s="122"/>
      <c r="BY410" s="122"/>
      <c r="BZ410" s="122"/>
      <c r="CA410" s="122"/>
      <c r="CB410" s="122"/>
      <c r="CC410" s="122"/>
      <c r="CD410" s="122"/>
      <c r="CE410" s="122"/>
      <c r="CF410" s="122"/>
      <c r="CG410" s="122"/>
      <c r="CH410" s="122"/>
      <c r="CI410" s="122"/>
      <c r="CJ410" s="122"/>
      <c r="CK410" s="122"/>
      <c r="CL410" s="122"/>
      <c r="CM410" s="122"/>
      <c r="CN410" s="122"/>
      <c r="CO410" s="122"/>
      <c r="CP410" s="122"/>
      <c r="CQ410" s="122"/>
      <c r="CR410" s="122"/>
      <c r="CS410" s="122"/>
      <c r="CT410" s="122"/>
      <c r="CU410" s="122"/>
      <c r="CV410" s="122"/>
      <c r="CW410" s="122"/>
      <c r="CX410" s="122"/>
      <c r="CY410" s="122"/>
      <c r="CZ410" s="122"/>
      <c r="DA410" s="122"/>
      <c r="DB410" s="122"/>
      <c r="DC410" s="122"/>
      <c r="DD410" s="122"/>
      <c r="DE410" s="122"/>
      <c r="DF410" s="123"/>
      <c r="DG410" s="123"/>
      <c r="DH410" s="123"/>
      <c r="DI410" s="123"/>
      <c r="DJ410" s="123"/>
      <c r="DK410" s="123"/>
      <c r="DL410" s="123"/>
      <c r="DM410" s="123"/>
    </row>
    <row r="411" spans="1:117" s="121" customFormat="1" ht="12.75" x14ac:dyDescent="0.2">
      <c r="A411" s="125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704"/>
      <c r="Q411" s="126"/>
      <c r="R411" s="700"/>
      <c r="BD411" s="122"/>
      <c r="BE411" s="122"/>
      <c r="BF411" s="122"/>
      <c r="BG411" s="122"/>
      <c r="BH411" s="122"/>
      <c r="BI411" s="122"/>
      <c r="BJ411" s="122"/>
      <c r="BK411" s="122"/>
      <c r="BL411" s="122"/>
      <c r="BM411" s="122"/>
      <c r="BN411" s="122"/>
      <c r="BO411" s="122"/>
      <c r="BP411" s="122"/>
      <c r="BQ411" s="122"/>
      <c r="BR411" s="122"/>
      <c r="BS411" s="122"/>
      <c r="BT411" s="122"/>
      <c r="BU411" s="122"/>
      <c r="BV411" s="122"/>
      <c r="BW411" s="122"/>
      <c r="BX411" s="122"/>
      <c r="BY411" s="122"/>
      <c r="BZ411" s="122"/>
      <c r="CA411" s="122"/>
      <c r="CB411" s="122"/>
      <c r="CC411" s="122"/>
      <c r="CD411" s="122"/>
      <c r="CE411" s="122"/>
      <c r="CF411" s="122"/>
      <c r="CG411" s="122"/>
      <c r="CH411" s="122"/>
      <c r="CI411" s="122"/>
      <c r="CJ411" s="122"/>
      <c r="CK411" s="122"/>
      <c r="CL411" s="122"/>
      <c r="CM411" s="122"/>
      <c r="CN411" s="122"/>
      <c r="CO411" s="122"/>
      <c r="CP411" s="122"/>
      <c r="CQ411" s="122"/>
      <c r="CR411" s="122"/>
      <c r="CS411" s="122"/>
      <c r="CT411" s="122"/>
      <c r="CU411" s="122"/>
      <c r="CV411" s="122"/>
      <c r="CW411" s="122"/>
      <c r="CX411" s="122"/>
      <c r="CY411" s="122"/>
      <c r="CZ411" s="122"/>
      <c r="DA411" s="122"/>
      <c r="DB411" s="122"/>
      <c r="DC411" s="122"/>
      <c r="DD411" s="122"/>
      <c r="DE411" s="122"/>
      <c r="DF411" s="123"/>
      <c r="DG411" s="123"/>
      <c r="DH411" s="123"/>
      <c r="DI411" s="123"/>
      <c r="DJ411" s="123"/>
      <c r="DK411" s="123"/>
      <c r="DL411" s="123"/>
      <c r="DM411" s="123"/>
    </row>
    <row r="412" spans="1:117" s="121" customFormat="1" ht="12.75" x14ac:dyDescent="0.2">
      <c r="A412" s="125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704"/>
      <c r="Q412" s="126"/>
      <c r="R412" s="700"/>
      <c r="BD412" s="122"/>
      <c r="BE412" s="122"/>
      <c r="BF412" s="122"/>
      <c r="BG412" s="122"/>
      <c r="BH412" s="122"/>
      <c r="BI412" s="122"/>
      <c r="BJ412" s="122"/>
      <c r="BK412" s="122"/>
      <c r="BL412" s="122"/>
      <c r="BM412" s="122"/>
      <c r="BN412" s="122"/>
      <c r="BO412" s="122"/>
      <c r="BP412" s="122"/>
      <c r="BQ412" s="122"/>
      <c r="BR412" s="122"/>
      <c r="BS412" s="122"/>
      <c r="BT412" s="122"/>
      <c r="BU412" s="122"/>
      <c r="BV412" s="122"/>
      <c r="BW412" s="122"/>
      <c r="BX412" s="122"/>
      <c r="BY412" s="122"/>
      <c r="BZ412" s="122"/>
      <c r="CA412" s="122"/>
      <c r="CB412" s="122"/>
      <c r="CC412" s="122"/>
      <c r="CD412" s="122"/>
      <c r="CE412" s="122"/>
      <c r="CF412" s="122"/>
      <c r="CG412" s="122"/>
      <c r="CH412" s="122"/>
      <c r="CI412" s="122"/>
      <c r="CJ412" s="122"/>
      <c r="CK412" s="122"/>
      <c r="CL412" s="122"/>
      <c r="CM412" s="122"/>
      <c r="CN412" s="122"/>
      <c r="CO412" s="122"/>
      <c r="CP412" s="122"/>
      <c r="CQ412" s="122"/>
      <c r="CR412" s="122"/>
      <c r="CS412" s="122"/>
      <c r="CT412" s="122"/>
      <c r="CU412" s="122"/>
      <c r="CV412" s="122"/>
      <c r="CW412" s="122"/>
      <c r="CX412" s="122"/>
      <c r="CY412" s="122"/>
      <c r="CZ412" s="122"/>
      <c r="DA412" s="122"/>
      <c r="DB412" s="122"/>
      <c r="DC412" s="122"/>
      <c r="DD412" s="122"/>
      <c r="DE412" s="122"/>
      <c r="DF412" s="123"/>
      <c r="DG412" s="123"/>
      <c r="DH412" s="123"/>
      <c r="DI412" s="123"/>
      <c r="DJ412" s="123"/>
      <c r="DK412" s="123"/>
      <c r="DL412" s="123"/>
      <c r="DM412" s="123"/>
    </row>
    <row r="413" spans="1:117" s="121" customFormat="1" ht="12.75" x14ac:dyDescent="0.2">
      <c r="A413" s="125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704"/>
      <c r="Q413" s="126"/>
      <c r="R413" s="700"/>
      <c r="BD413" s="122"/>
      <c r="BE413" s="122"/>
      <c r="BF413" s="122"/>
      <c r="BG413" s="122"/>
      <c r="BH413" s="122"/>
      <c r="BI413" s="122"/>
      <c r="BJ413" s="122"/>
      <c r="BK413" s="122"/>
      <c r="BL413" s="122"/>
      <c r="BM413" s="122"/>
      <c r="BN413" s="122"/>
      <c r="BO413" s="122"/>
      <c r="BP413" s="122"/>
      <c r="BQ413" s="122"/>
      <c r="BR413" s="122"/>
      <c r="BS413" s="122"/>
      <c r="BT413" s="122"/>
      <c r="BU413" s="122"/>
      <c r="BV413" s="122"/>
      <c r="BW413" s="122"/>
      <c r="BX413" s="122"/>
      <c r="BY413" s="122"/>
      <c r="BZ413" s="122"/>
      <c r="CA413" s="122"/>
      <c r="CB413" s="122"/>
      <c r="CC413" s="122"/>
      <c r="CD413" s="122"/>
      <c r="CE413" s="122"/>
      <c r="CF413" s="122"/>
      <c r="CG413" s="122"/>
      <c r="CH413" s="122"/>
      <c r="CI413" s="122"/>
      <c r="CJ413" s="122"/>
      <c r="CK413" s="122"/>
      <c r="CL413" s="122"/>
      <c r="CM413" s="122"/>
      <c r="CN413" s="122"/>
      <c r="CO413" s="122"/>
      <c r="CP413" s="122"/>
      <c r="CQ413" s="122"/>
      <c r="CR413" s="122"/>
      <c r="CS413" s="122"/>
      <c r="CT413" s="122"/>
      <c r="CU413" s="122"/>
      <c r="CV413" s="122"/>
      <c r="CW413" s="122"/>
      <c r="CX413" s="122"/>
      <c r="CY413" s="122"/>
      <c r="CZ413" s="122"/>
      <c r="DA413" s="122"/>
      <c r="DB413" s="122"/>
      <c r="DC413" s="122"/>
      <c r="DD413" s="122"/>
      <c r="DE413" s="122"/>
      <c r="DF413" s="123"/>
      <c r="DG413" s="123"/>
      <c r="DH413" s="123"/>
      <c r="DI413" s="123"/>
      <c r="DJ413" s="123"/>
      <c r="DK413" s="123"/>
      <c r="DL413" s="123"/>
      <c r="DM413" s="123"/>
    </row>
    <row r="414" spans="1:117" s="121" customFormat="1" ht="12.75" x14ac:dyDescent="0.2">
      <c r="A414" s="125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704"/>
      <c r="Q414" s="126"/>
      <c r="R414" s="700"/>
      <c r="BD414" s="122"/>
      <c r="BE414" s="122"/>
      <c r="BF414" s="122"/>
      <c r="BG414" s="122"/>
      <c r="BH414" s="122"/>
      <c r="BI414" s="122"/>
      <c r="BJ414" s="122"/>
      <c r="BK414" s="122"/>
      <c r="BL414" s="122"/>
      <c r="BM414" s="122"/>
      <c r="BN414" s="122"/>
      <c r="BO414" s="122"/>
      <c r="BP414" s="122"/>
      <c r="BQ414" s="122"/>
      <c r="BR414" s="122"/>
      <c r="BS414" s="122"/>
      <c r="BT414" s="122"/>
      <c r="BU414" s="122"/>
      <c r="BV414" s="122"/>
      <c r="BW414" s="122"/>
      <c r="BX414" s="122"/>
      <c r="BY414" s="122"/>
      <c r="BZ414" s="122"/>
      <c r="CA414" s="122"/>
      <c r="CB414" s="122"/>
      <c r="CC414" s="122"/>
      <c r="CD414" s="122"/>
      <c r="CE414" s="122"/>
      <c r="CF414" s="122"/>
      <c r="CG414" s="122"/>
      <c r="CH414" s="122"/>
      <c r="CI414" s="122"/>
      <c r="CJ414" s="122"/>
      <c r="CK414" s="122"/>
      <c r="CL414" s="122"/>
      <c r="CM414" s="122"/>
      <c r="CN414" s="122"/>
      <c r="CO414" s="122"/>
      <c r="CP414" s="122"/>
      <c r="CQ414" s="122"/>
      <c r="CR414" s="122"/>
      <c r="CS414" s="122"/>
      <c r="CT414" s="122"/>
      <c r="CU414" s="122"/>
      <c r="CV414" s="122"/>
      <c r="CW414" s="122"/>
      <c r="CX414" s="122"/>
      <c r="CY414" s="122"/>
      <c r="CZ414" s="122"/>
      <c r="DA414" s="122"/>
      <c r="DB414" s="122"/>
      <c r="DC414" s="122"/>
      <c r="DD414" s="122"/>
      <c r="DE414" s="122"/>
      <c r="DF414" s="123"/>
      <c r="DG414" s="123"/>
      <c r="DH414" s="123"/>
      <c r="DI414" s="123"/>
      <c r="DJ414" s="123"/>
      <c r="DK414" s="123"/>
      <c r="DL414" s="123"/>
      <c r="DM414" s="123"/>
    </row>
    <row r="415" spans="1:117" s="121" customFormat="1" ht="12.75" x14ac:dyDescent="0.2">
      <c r="A415" s="125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704"/>
      <c r="Q415" s="126"/>
      <c r="R415" s="700"/>
      <c r="BD415" s="122"/>
      <c r="BE415" s="122"/>
      <c r="BF415" s="122"/>
      <c r="BG415" s="122"/>
      <c r="BH415" s="122"/>
      <c r="BI415" s="122"/>
      <c r="BJ415" s="122"/>
      <c r="BK415" s="122"/>
      <c r="BL415" s="122"/>
      <c r="BM415" s="122"/>
      <c r="BN415" s="122"/>
      <c r="BO415" s="122"/>
      <c r="BP415" s="122"/>
      <c r="BQ415" s="122"/>
      <c r="BR415" s="122"/>
      <c r="BS415" s="122"/>
      <c r="BT415" s="122"/>
      <c r="BU415" s="122"/>
      <c r="BV415" s="122"/>
      <c r="BW415" s="122"/>
      <c r="BX415" s="122"/>
      <c r="BY415" s="122"/>
      <c r="BZ415" s="122"/>
      <c r="CA415" s="122"/>
      <c r="CB415" s="122"/>
      <c r="CC415" s="122"/>
      <c r="CD415" s="122"/>
      <c r="CE415" s="122"/>
      <c r="CF415" s="122"/>
      <c r="CG415" s="122"/>
      <c r="CH415" s="122"/>
      <c r="CI415" s="122"/>
      <c r="CJ415" s="122"/>
      <c r="CK415" s="122"/>
      <c r="CL415" s="122"/>
      <c r="CM415" s="122"/>
      <c r="CN415" s="122"/>
      <c r="CO415" s="122"/>
      <c r="CP415" s="122"/>
      <c r="CQ415" s="122"/>
      <c r="CR415" s="122"/>
      <c r="CS415" s="122"/>
      <c r="CT415" s="122"/>
      <c r="CU415" s="122"/>
      <c r="CV415" s="122"/>
      <c r="CW415" s="122"/>
      <c r="CX415" s="122"/>
      <c r="CY415" s="122"/>
      <c r="CZ415" s="122"/>
      <c r="DA415" s="122"/>
      <c r="DB415" s="122"/>
      <c r="DC415" s="122"/>
      <c r="DD415" s="122"/>
      <c r="DE415" s="122"/>
      <c r="DF415" s="123"/>
      <c r="DG415" s="123"/>
      <c r="DH415" s="123"/>
      <c r="DI415" s="123"/>
      <c r="DJ415" s="123"/>
      <c r="DK415" s="123"/>
      <c r="DL415" s="123"/>
      <c r="DM415" s="123"/>
    </row>
    <row r="416" spans="1:117" s="121" customFormat="1" ht="12.75" x14ac:dyDescent="0.2">
      <c r="A416" s="125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704"/>
      <c r="Q416" s="126"/>
      <c r="R416" s="700"/>
      <c r="BD416" s="122"/>
      <c r="BE416" s="122"/>
      <c r="BF416" s="122"/>
      <c r="BG416" s="122"/>
      <c r="BH416" s="122"/>
      <c r="BI416" s="122"/>
      <c r="BJ416" s="122"/>
      <c r="BK416" s="122"/>
      <c r="BL416" s="122"/>
      <c r="BM416" s="122"/>
      <c r="BN416" s="122"/>
      <c r="BO416" s="122"/>
      <c r="BP416" s="122"/>
      <c r="BQ416" s="122"/>
      <c r="BR416" s="122"/>
      <c r="BS416" s="122"/>
      <c r="BT416" s="122"/>
      <c r="BU416" s="122"/>
      <c r="BV416" s="122"/>
      <c r="BW416" s="122"/>
      <c r="BX416" s="122"/>
      <c r="BY416" s="122"/>
      <c r="BZ416" s="122"/>
      <c r="CA416" s="122"/>
      <c r="CB416" s="122"/>
      <c r="CC416" s="122"/>
      <c r="CD416" s="122"/>
      <c r="CE416" s="122"/>
      <c r="CF416" s="122"/>
      <c r="CG416" s="122"/>
      <c r="CH416" s="122"/>
      <c r="CI416" s="122"/>
      <c r="CJ416" s="122"/>
      <c r="CK416" s="122"/>
      <c r="CL416" s="122"/>
      <c r="CM416" s="122"/>
      <c r="CN416" s="122"/>
      <c r="CO416" s="122"/>
      <c r="CP416" s="122"/>
      <c r="CQ416" s="122"/>
      <c r="CR416" s="122"/>
      <c r="CS416" s="122"/>
      <c r="CT416" s="122"/>
      <c r="CU416" s="122"/>
      <c r="CV416" s="122"/>
      <c r="CW416" s="122"/>
      <c r="CX416" s="122"/>
      <c r="CY416" s="122"/>
      <c r="CZ416" s="122"/>
      <c r="DA416" s="122"/>
      <c r="DB416" s="122"/>
      <c r="DC416" s="122"/>
      <c r="DD416" s="122"/>
      <c r="DE416" s="122"/>
      <c r="DF416" s="123"/>
      <c r="DG416" s="123"/>
      <c r="DH416" s="123"/>
      <c r="DI416" s="123"/>
      <c r="DJ416" s="123"/>
      <c r="DK416" s="123"/>
      <c r="DL416" s="123"/>
      <c r="DM416" s="123"/>
    </row>
    <row r="417" spans="1:117" s="121" customFormat="1" ht="12.75" x14ac:dyDescent="0.2">
      <c r="A417" s="125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704"/>
      <c r="Q417" s="126"/>
      <c r="R417" s="700"/>
      <c r="BD417" s="122"/>
      <c r="BE417" s="122"/>
      <c r="BF417" s="122"/>
      <c r="BG417" s="122"/>
      <c r="BH417" s="122"/>
      <c r="BI417" s="122"/>
      <c r="BJ417" s="122"/>
      <c r="BK417" s="122"/>
      <c r="BL417" s="122"/>
      <c r="BM417" s="122"/>
      <c r="BN417" s="122"/>
      <c r="BO417" s="122"/>
      <c r="BP417" s="122"/>
      <c r="BQ417" s="122"/>
      <c r="BR417" s="122"/>
      <c r="BS417" s="122"/>
      <c r="BT417" s="122"/>
      <c r="BU417" s="122"/>
      <c r="BV417" s="122"/>
      <c r="BW417" s="122"/>
      <c r="BX417" s="122"/>
      <c r="BY417" s="122"/>
      <c r="BZ417" s="122"/>
      <c r="CA417" s="122"/>
      <c r="CB417" s="122"/>
      <c r="CC417" s="122"/>
      <c r="CD417" s="122"/>
      <c r="CE417" s="122"/>
      <c r="CF417" s="122"/>
      <c r="CG417" s="122"/>
      <c r="CH417" s="122"/>
      <c r="CI417" s="122"/>
      <c r="CJ417" s="122"/>
      <c r="CK417" s="122"/>
      <c r="CL417" s="122"/>
      <c r="CM417" s="122"/>
      <c r="CN417" s="122"/>
      <c r="CO417" s="122"/>
      <c r="CP417" s="122"/>
      <c r="CQ417" s="122"/>
      <c r="CR417" s="122"/>
      <c r="CS417" s="122"/>
      <c r="CT417" s="122"/>
      <c r="CU417" s="122"/>
      <c r="CV417" s="122"/>
      <c r="CW417" s="122"/>
      <c r="CX417" s="122"/>
      <c r="CY417" s="122"/>
      <c r="CZ417" s="122"/>
      <c r="DA417" s="122"/>
      <c r="DB417" s="122"/>
      <c r="DC417" s="122"/>
      <c r="DD417" s="122"/>
      <c r="DE417" s="122"/>
      <c r="DF417" s="123"/>
      <c r="DG417" s="123"/>
      <c r="DH417" s="123"/>
      <c r="DI417" s="123"/>
      <c r="DJ417" s="123"/>
      <c r="DK417" s="123"/>
      <c r="DL417" s="123"/>
      <c r="DM417" s="123"/>
    </row>
    <row r="418" spans="1:117" s="121" customFormat="1" ht="12.75" x14ac:dyDescent="0.2">
      <c r="A418" s="125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704"/>
      <c r="Q418" s="126"/>
      <c r="R418" s="700"/>
      <c r="BD418" s="122"/>
      <c r="BE418" s="122"/>
      <c r="BF418" s="122"/>
      <c r="BG418" s="122"/>
      <c r="BH418" s="122"/>
      <c r="BI418" s="122"/>
      <c r="BJ418" s="122"/>
      <c r="BK418" s="122"/>
      <c r="BL418" s="122"/>
      <c r="BM418" s="122"/>
      <c r="BN418" s="122"/>
      <c r="BO418" s="122"/>
      <c r="BP418" s="122"/>
      <c r="BQ418" s="122"/>
      <c r="BR418" s="122"/>
      <c r="BS418" s="122"/>
      <c r="BT418" s="122"/>
      <c r="BU418" s="122"/>
      <c r="BV418" s="122"/>
      <c r="BW418" s="122"/>
      <c r="BX418" s="122"/>
      <c r="BY418" s="122"/>
      <c r="BZ418" s="122"/>
      <c r="CA418" s="122"/>
      <c r="CB418" s="122"/>
      <c r="CC418" s="122"/>
      <c r="CD418" s="122"/>
      <c r="CE418" s="122"/>
      <c r="CF418" s="122"/>
      <c r="CG418" s="122"/>
      <c r="CH418" s="122"/>
      <c r="CI418" s="122"/>
      <c r="CJ418" s="122"/>
      <c r="CK418" s="122"/>
      <c r="CL418" s="122"/>
      <c r="CM418" s="122"/>
      <c r="CN418" s="122"/>
      <c r="CO418" s="122"/>
      <c r="CP418" s="122"/>
      <c r="CQ418" s="122"/>
      <c r="CR418" s="122"/>
      <c r="CS418" s="122"/>
      <c r="CT418" s="122"/>
      <c r="CU418" s="122"/>
      <c r="CV418" s="122"/>
      <c r="CW418" s="122"/>
      <c r="CX418" s="122"/>
      <c r="CY418" s="122"/>
      <c r="CZ418" s="122"/>
      <c r="DA418" s="122"/>
      <c r="DB418" s="122"/>
      <c r="DC418" s="122"/>
      <c r="DD418" s="122"/>
      <c r="DE418" s="122"/>
      <c r="DF418" s="123"/>
      <c r="DG418" s="123"/>
      <c r="DH418" s="123"/>
      <c r="DI418" s="123"/>
      <c r="DJ418" s="123"/>
      <c r="DK418" s="123"/>
      <c r="DL418" s="123"/>
      <c r="DM418" s="123"/>
    </row>
    <row r="419" spans="1:117" s="121" customFormat="1" ht="12.75" x14ac:dyDescent="0.2">
      <c r="A419" s="125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704"/>
      <c r="Q419" s="126"/>
      <c r="R419" s="700"/>
      <c r="BD419" s="122"/>
      <c r="BE419" s="122"/>
      <c r="BF419" s="122"/>
      <c r="BG419" s="122"/>
      <c r="BH419" s="122"/>
      <c r="BI419" s="122"/>
      <c r="BJ419" s="122"/>
      <c r="BK419" s="122"/>
      <c r="BL419" s="122"/>
      <c r="BM419" s="122"/>
      <c r="BN419" s="122"/>
      <c r="BO419" s="122"/>
      <c r="BP419" s="122"/>
      <c r="BQ419" s="122"/>
      <c r="BR419" s="122"/>
      <c r="BS419" s="122"/>
      <c r="BT419" s="122"/>
      <c r="BU419" s="122"/>
      <c r="BV419" s="122"/>
      <c r="BW419" s="122"/>
      <c r="BX419" s="122"/>
      <c r="BY419" s="122"/>
      <c r="BZ419" s="122"/>
      <c r="CA419" s="122"/>
      <c r="CB419" s="122"/>
      <c r="CC419" s="122"/>
      <c r="CD419" s="122"/>
      <c r="CE419" s="122"/>
      <c r="CF419" s="122"/>
      <c r="CG419" s="122"/>
      <c r="CH419" s="122"/>
      <c r="CI419" s="122"/>
      <c r="CJ419" s="122"/>
      <c r="CK419" s="122"/>
      <c r="CL419" s="122"/>
      <c r="CM419" s="122"/>
      <c r="CN419" s="122"/>
      <c r="CO419" s="122"/>
      <c r="CP419" s="122"/>
      <c r="CQ419" s="122"/>
      <c r="CR419" s="122"/>
      <c r="CS419" s="122"/>
      <c r="CT419" s="122"/>
      <c r="CU419" s="122"/>
      <c r="CV419" s="122"/>
      <c r="CW419" s="122"/>
      <c r="CX419" s="122"/>
      <c r="CY419" s="122"/>
      <c r="CZ419" s="122"/>
      <c r="DA419" s="122"/>
      <c r="DB419" s="122"/>
      <c r="DC419" s="122"/>
      <c r="DD419" s="122"/>
      <c r="DE419" s="122"/>
      <c r="DF419" s="123"/>
      <c r="DG419" s="123"/>
      <c r="DH419" s="123"/>
      <c r="DI419" s="123"/>
      <c r="DJ419" s="123"/>
      <c r="DK419" s="123"/>
      <c r="DL419" s="123"/>
      <c r="DM419" s="123"/>
    </row>
    <row r="420" spans="1:117" s="121" customFormat="1" ht="12.75" x14ac:dyDescent="0.2">
      <c r="A420" s="125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704"/>
      <c r="Q420" s="126"/>
      <c r="R420" s="700"/>
      <c r="BD420" s="122"/>
      <c r="BE420" s="122"/>
      <c r="BF420" s="122"/>
      <c r="BG420" s="122"/>
      <c r="BH420" s="122"/>
      <c r="BI420" s="122"/>
      <c r="BJ420" s="122"/>
      <c r="BK420" s="122"/>
      <c r="BL420" s="122"/>
      <c r="BM420" s="122"/>
      <c r="BN420" s="122"/>
      <c r="BO420" s="122"/>
      <c r="BP420" s="122"/>
      <c r="BQ420" s="122"/>
      <c r="BR420" s="122"/>
      <c r="BS420" s="122"/>
      <c r="BT420" s="122"/>
      <c r="BU420" s="122"/>
      <c r="BV420" s="122"/>
      <c r="BW420" s="122"/>
      <c r="BX420" s="122"/>
      <c r="BY420" s="122"/>
      <c r="BZ420" s="122"/>
      <c r="CA420" s="122"/>
      <c r="CB420" s="122"/>
      <c r="CC420" s="122"/>
      <c r="CD420" s="122"/>
      <c r="CE420" s="122"/>
      <c r="CF420" s="122"/>
      <c r="CG420" s="122"/>
      <c r="CH420" s="122"/>
      <c r="CI420" s="122"/>
      <c r="CJ420" s="122"/>
      <c r="CK420" s="122"/>
      <c r="CL420" s="122"/>
      <c r="CM420" s="122"/>
      <c r="CN420" s="122"/>
      <c r="CO420" s="122"/>
      <c r="CP420" s="122"/>
      <c r="CQ420" s="122"/>
      <c r="CR420" s="122"/>
      <c r="CS420" s="122"/>
      <c r="CT420" s="122"/>
      <c r="CU420" s="122"/>
      <c r="CV420" s="122"/>
      <c r="CW420" s="122"/>
      <c r="CX420" s="122"/>
      <c r="CY420" s="122"/>
      <c r="CZ420" s="122"/>
      <c r="DA420" s="122"/>
      <c r="DB420" s="122"/>
      <c r="DC420" s="122"/>
      <c r="DD420" s="122"/>
      <c r="DE420" s="122"/>
      <c r="DF420" s="123"/>
      <c r="DG420" s="123"/>
      <c r="DH420" s="123"/>
      <c r="DI420" s="123"/>
      <c r="DJ420" s="123"/>
      <c r="DK420" s="123"/>
      <c r="DL420" s="123"/>
      <c r="DM420" s="123"/>
    </row>
    <row r="421" spans="1:117" s="121" customFormat="1" ht="12.75" x14ac:dyDescent="0.2">
      <c r="A421" s="125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704"/>
      <c r="Q421" s="126"/>
      <c r="R421" s="700"/>
      <c r="BD421" s="122"/>
      <c r="BE421" s="122"/>
      <c r="BF421" s="122"/>
      <c r="BG421" s="122"/>
      <c r="BH421" s="122"/>
      <c r="BI421" s="122"/>
      <c r="BJ421" s="122"/>
      <c r="BK421" s="122"/>
      <c r="BL421" s="122"/>
      <c r="BM421" s="122"/>
      <c r="BN421" s="122"/>
      <c r="BO421" s="122"/>
      <c r="BP421" s="122"/>
      <c r="BQ421" s="122"/>
      <c r="BR421" s="122"/>
      <c r="BS421" s="122"/>
      <c r="BT421" s="122"/>
      <c r="BU421" s="122"/>
      <c r="BV421" s="122"/>
      <c r="BW421" s="122"/>
      <c r="BX421" s="122"/>
      <c r="BY421" s="122"/>
      <c r="BZ421" s="122"/>
      <c r="CA421" s="122"/>
      <c r="CB421" s="122"/>
      <c r="CC421" s="122"/>
      <c r="CD421" s="122"/>
      <c r="CE421" s="122"/>
      <c r="CF421" s="122"/>
      <c r="CG421" s="122"/>
      <c r="CH421" s="122"/>
      <c r="CI421" s="122"/>
      <c r="CJ421" s="122"/>
      <c r="CK421" s="122"/>
      <c r="CL421" s="122"/>
      <c r="CM421" s="122"/>
      <c r="CN421" s="122"/>
      <c r="CO421" s="122"/>
      <c r="CP421" s="122"/>
      <c r="CQ421" s="122"/>
      <c r="CR421" s="122"/>
      <c r="CS421" s="122"/>
      <c r="CT421" s="122"/>
      <c r="CU421" s="122"/>
      <c r="CV421" s="122"/>
      <c r="CW421" s="122"/>
      <c r="CX421" s="122"/>
      <c r="CY421" s="122"/>
      <c r="CZ421" s="122"/>
      <c r="DA421" s="122"/>
      <c r="DB421" s="122"/>
      <c r="DC421" s="122"/>
      <c r="DD421" s="122"/>
      <c r="DE421" s="122"/>
      <c r="DF421" s="123"/>
      <c r="DG421" s="123"/>
      <c r="DH421" s="123"/>
      <c r="DI421" s="123"/>
      <c r="DJ421" s="123"/>
      <c r="DK421" s="123"/>
      <c r="DL421" s="123"/>
      <c r="DM421" s="123"/>
    </row>
    <row r="422" spans="1:117" s="121" customFormat="1" ht="12.75" x14ac:dyDescent="0.2">
      <c r="A422" s="125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704"/>
      <c r="Q422" s="126"/>
      <c r="R422" s="700"/>
      <c r="BD422" s="122"/>
      <c r="BE422" s="122"/>
      <c r="BF422" s="122"/>
      <c r="BG422" s="122"/>
      <c r="BH422" s="122"/>
      <c r="BI422" s="122"/>
      <c r="BJ422" s="122"/>
      <c r="BK422" s="122"/>
      <c r="BL422" s="122"/>
      <c r="BM422" s="122"/>
      <c r="BN422" s="122"/>
      <c r="BO422" s="122"/>
      <c r="BP422" s="122"/>
      <c r="BQ422" s="122"/>
      <c r="BR422" s="122"/>
      <c r="BS422" s="122"/>
      <c r="BT422" s="122"/>
      <c r="BU422" s="122"/>
      <c r="BV422" s="122"/>
      <c r="BW422" s="122"/>
      <c r="BX422" s="122"/>
      <c r="BY422" s="122"/>
      <c r="BZ422" s="122"/>
      <c r="CA422" s="122"/>
      <c r="CB422" s="122"/>
      <c r="CC422" s="122"/>
      <c r="CD422" s="122"/>
      <c r="CE422" s="122"/>
      <c r="CF422" s="122"/>
      <c r="CG422" s="122"/>
      <c r="CH422" s="122"/>
      <c r="CI422" s="122"/>
      <c r="CJ422" s="122"/>
      <c r="CK422" s="122"/>
      <c r="CL422" s="122"/>
      <c r="CM422" s="122"/>
      <c r="CN422" s="122"/>
      <c r="CO422" s="122"/>
      <c r="CP422" s="122"/>
      <c r="CQ422" s="122"/>
      <c r="CR422" s="122"/>
      <c r="CS422" s="122"/>
      <c r="CT422" s="122"/>
      <c r="CU422" s="122"/>
      <c r="CV422" s="122"/>
      <c r="CW422" s="122"/>
      <c r="CX422" s="122"/>
      <c r="CY422" s="122"/>
      <c r="CZ422" s="122"/>
      <c r="DA422" s="122"/>
      <c r="DB422" s="122"/>
      <c r="DC422" s="122"/>
      <c r="DD422" s="122"/>
      <c r="DE422" s="122"/>
      <c r="DF422" s="123"/>
      <c r="DG422" s="123"/>
      <c r="DH422" s="123"/>
      <c r="DI422" s="123"/>
      <c r="DJ422" s="123"/>
      <c r="DK422" s="123"/>
      <c r="DL422" s="123"/>
      <c r="DM422" s="123"/>
    </row>
    <row r="423" spans="1:117" s="121" customFormat="1" ht="12.75" x14ac:dyDescent="0.2">
      <c r="A423" s="125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704"/>
      <c r="Q423" s="126"/>
      <c r="R423" s="700"/>
      <c r="BD423" s="122"/>
      <c r="BE423" s="122"/>
      <c r="BF423" s="122"/>
      <c r="BG423" s="122"/>
      <c r="BH423" s="122"/>
      <c r="BI423" s="122"/>
      <c r="BJ423" s="122"/>
      <c r="BK423" s="122"/>
      <c r="BL423" s="122"/>
      <c r="BM423" s="122"/>
      <c r="BN423" s="122"/>
      <c r="BO423" s="122"/>
      <c r="BP423" s="122"/>
      <c r="BQ423" s="122"/>
      <c r="BR423" s="122"/>
      <c r="BS423" s="122"/>
      <c r="BT423" s="122"/>
      <c r="BU423" s="122"/>
      <c r="BV423" s="122"/>
      <c r="BW423" s="122"/>
      <c r="BX423" s="122"/>
      <c r="BY423" s="122"/>
      <c r="BZ423" s="122"/>
      <c r="CA423" s="122"/>
      <c r="CB423" s="122"/>
      <c r="CC423" s="122"/>
      <c r="CD423" s="122"/>
      <c r="CE423" s="122"/>
      <c r="CF423" s="122"/>
      <c r="CG423" s="122"/>
      <c r="CH423" s="122"/>
      <c r="CI423" s="122"/>
      <c r="CJ423" s="122"/>
      <c r="CK423" s="122"/>
      <c r="CL423" s="122"/>
      <c r="CM423" s="122"/>
      <c r="CN423" s="122"/>
      <c r="CO423" s="122"/>
      <c r="CP423" s="122"/>
      <c r="CQ423" s="122"/>
      <c r="CR423" s="122"/>
      <c r="CS423" s="122"/>
      <c r="CT423" s="122"/>
      <c r="CU423" s="122"/>
      <c r="CV423" s="122"/>
      <c r="CW423" s="122"/>
      <c r="CX423" s="122"/>
      <c r="CY423" s="122"/>
      <c r="CZ423" s="122"/>
      <c r="DA423" s="122"/>
      <c r="DB423" s="122"/>
      <c r="DC423" s="122"/>
      <c r="DD423" s="122"/>
      <c r="DE423" s="122"/>
      <c r="DF423" s="123"/>
      <c r="DG423" s="123"/>
      <c r="DH423" s="123"/>
      <c r="DI423" s="123"/>
      <c r="DJ423" s="123"/>
      <c r="DK423" s="123"/>
      <c r="DL423" s="123"/>
      <c r="DM423" s="123"/>
    </row>
    <row r="424" spans="1:117" s="121" customFormat="1" ht="12.75" x14ac:dyDescent="0.2">
      <c r="A424" s="125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704"/>
      <c r="Q424" s="126"/>
      <c r="R424" s="700"/>
      <c r="BD424" s="122"/>
      <c r="BE424" s="122"/>
      <c r="BF424" s="122"/>
      <c r="BG424" s="122"/>
      <c r="BH424" s="122"/>
      <c r="BI424" s="122"/>
      <c r="BJ424" s="122"/>
      <c r="BK424" s="122"/>
      <c r="BL424" s="122"/>
      <c r="BM424" s="122"/>
      <c r="BN424" s="122"/>
      <c r="BO424" s="122"/>
      <c r="BP424" s="122"/>
      <c r="BQ424" s="122"/>
      <c r="BR424" s="122"/>
      <c r="BS424" s="122"/>
      <c r="BT424" s="122"/>
      <c r="BU424" s="122"/>
      <c r="BV424" s="122"/>
      <c r="BW424" s="122"/>
      <c r="BX424" s="122"/>
      <c r="BY424" s="122"/>
      <c r="BZ424" s="122"/>
      <c r="CA424" s="122"/>
      <c r="CB424" s="122"/>
      <c r="CC424" s="122"/>
      <c r="CD424" s="122"/>
      <c r="CE424" s="122"/>
      <c r="CF424" s="122"/>
      <c r="CG424" s="122"/>
      <c r="CH424" s="122"/>
      <c r="CI424" s="122"/>
      <c r="CJ424" s="122"/>
      <c r="CK424" s="122"/>
      <c r="CL424" s="122"/>
      <c r="CM424" s="122"/>
      <c r="CN424" s="122"/>
      <c r="CO424" s="122"/>
      <c r="CP424" s="122"/>
      <c r="CQ424" s="122"/>
      <c r="CR424" s="122"/>
      <c r="CS424" s="122"/>
      <c r="CT424" s="122"/>
      <c r="CU424" s="122"/>
      <c r="CV424" s="122"/>
      <c r="CW424" s="122"/>
      <c r="CX424" s="122"/>
      <c r="CY424" s="122"/>
      <c r="CZ424" s="122"/>
      <c r="DA424" s="122"/>
      <c r="DB424" s="122"/>
      <c r="DC424" s="122"/>
      <c r="DD424" s="122"/>
      <c r="DE424" s="122"/>
      <c r="DF424" s="123"/>
      <c r="DG424" s="123"/>
      <c r="DH424" s="123"/>
      <c r="DI424" s="123"/>
      <c r="DJ424" s="123"/>
      <c r="DK424" s="123"/>
      <c r="DL424" s="123"/>
      <c r="DM424" s="123"/>
    </row>
    <row r="425" spans="1:117" s="121" customFormat="1" ht="12.75" x14ac:dyDescent="0.2">
      <c r="A425" s="125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704"/>
      <c r="Q425" s="126"/>
      <c r="R425" s="700"/>
      <c r="BD425" s="122"/>
      <c r="BE425" s="122"/>
      <c r="BF425" s="122"/>
      <c r="BG425" s="122"/>
      <c r="BH425" s="122"/>
      <c r="BI425" s="122"/>
      <c r="BJ425" s="122"/>
      <c r="BK425" s="122"/>
      <c r="BL425" s="122"/>
      <c r="BM425" s="122"/>
      <c r="BN425" s="122"/>
      <c r="BO425" s="122"/>
      <c r="BP425" s="122"/>
      <c r="BQ425" s="122"/>
      <c r="BR425" s="122"/>
      <c r="BS425" s="122"/>
      <c r="BT425" s="122"/>
      <c r="BU425" s="122"/>
      <c r="BV425" s="122"/>
      <c r="BW425" s="122"/>
      <c r="BX425" s="122"/>
      <c r="BY425" s="122"/>
      <c r="BZ425" s="122"/>
      <c r="CA425" s="122"/>
      <c r="CB425" s="122"/>
      <c r="CC425" s="122"/>
      <c r="CD425" s="122"/>
      <c r="CE425" s="122"/>
      <c r="CF425" s="122"/>
      <c r="CG425" s="122"/>
      <c r="CH425" s="122"/>
      <c r="CI425" s="122"/>
      <c r="CJ425" s="122"/>
      <c r="CK425" s="122"/>
      <c r="CL425" s="122"/>
      <c r="CM425" s="122"/>
      <c r="CN425" s="122"/>
      <c r="CO425" s="122"/>
      <c r="CP425" s="122"/>
      <c r="CQ425" s="122"/>
      <c r="CR425" s="122"/>
      <c r="CS425" s="122"/>
      <c r="CT425" s="122"/>
      <c r="CU425" s="122"/>
      <c r="CV425" s="122"/>
      <c r="CW425" s="122"/>
      <c r="CX425" s="122"/>
      <c r="CY425" s="122"/>
      <c r="CZ425" s="122"/>
      <c r="DA425" s="122"/>
      <c r="DB425" s="122"/>
      <c r="DC425" s="122"/>
      <c r="DD425" s="122"/>
      <c r="DE425" s="122"/>
      <c r="DF425" s="123"/>
      <c r="DG425" s="123"/>
      <c r="DH425" s="123"/>
      <c r="DI425" s="123"/>
      <c r="DJ425" s="123"/>
      <c r="DK425" s="123"/>
      <c r="DL425" s="123"/>
      <c r="DM425" s="123"/>
    </row>
    <row r="426" spans="1:117" s="121" customFormat="1" ht="12.75" x14ac:dyDescent="0.2">
      <c r="A426" s="125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704"/>
      <c r="Q426" s="126"/>
      <c r="R426" s="700"/>
      <c r="BD426" s="122"/>
      <c r="BE426" s="122"/>
      <c r="BF426" s="122"/>
      <c r="BG426" s="122"/>
      <c r="BH426" s="122"/>
      <c r="BI426" s="122"/>
      <c r="BJ426" s="122"/>
      <c r="BK426" s="122"/>
      <c r="BL426" s="122"/>
      <c r="BM426" s="122"/>
      <c r="BN426" s="122"/>
      <c r="BO426" s="122"/>
      <c r="BP426" s="122"/>
      <c r="BQ426" s="122"/>
      <c r="BR426" s="122"/>
      <c r="BS426" s="122"/>
      <c r="BT426" s="122"/>
      <c r="BU426" s="122"/>
      <c r="BV426" s="122"/>
      <c r="BW426" s="122"/>
      <c r="BX426" s="122"/>
      <c r="BY426" s="122"/>
      <c r="BZ426" s="122"/>
      <c r="CA426" s="122"/>
      <c r="CB426" s="122"/>
      <c r="CC426" s="122"/>
      <c r="CD426" s="122"/>
      <c r="CE426" s="122"/>
      <c r="CF426" s="122"/>
      <c r="CG426" s="122"/>
      <c r="CH426" s="122"/>
      <c r="CI426" s="122"/>
      <c r="CJ426" s="122"/>
      <c r="CK426" s="122"/>
      <c r="CL426" s="122"/>
      <c r="CM426" s="122"/>
      <c r="CN426" s="122"/>
      <c r="CO426" s="122"/>
      <c r="CP426" s="122"/>
      <c r="CQ426" s="122"/>
      <c r="CR426" s="122"/>
      <c r="CS426" s="122"/>
      <c r="CT426" s="122"/>
      <c r="CU426" s="122"/>
      <c r="CV426" s="122"/>
      <c r="CW426" s="122"/>
      <c r="CX426" s="122"/>
      <c r="CY426" s="122"/>
      <c r="CZ426" s="122"/>
      <c r="DA426" s="122"/>
      <c r="DB426" s="122"/>
      <c r="DC426" s="122"/>
      <c r="DD426" s="122"/>
      <c r="DE426" s="122"/>
      <c r="DF426" s="123"/>
      <c r="DG426" s="123"/>
      <c r="DH426" s="123"/>
      <c r="DI426" s="123"/>
      <c r="DJ426" s="123"/>
      <c r="DK426" s="123"/>
      <c r="DL426" s="123"/>
      <c r="DM426" s="123"/>
    </row>
    <row r="427" spans="1:117" s="121" customFormat="1" ht="12.75" x14ac:dyDescent="0.2">
      <c r="A427" s="125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704"/>
      <c r="Q427" s="126"/>
      <c r="R427" s="700"/>
      <c r="BD427" s="122"/>
      <c r="BE427" s="122"/>
      <c r="BF427" s="122"/>
      <c r="BG427" s="122"/>
      <c r="BH427" s="122"/>
      <c r="BI427" s="122"/>
      <c r="BJ427" s="122"/>
      <c r="BK427" s="122"/>
      <c r="BL427" s="122"/>
      <c r="BM427" s="122"/>
      <c r="BN427" s="122"/>
      <c r="BO427" s="122"/>
      <c r="BP427" s="122"/>
      <c r="BQ427" s="122"/>
      <c r="BR427" s="122"/>
      <c r="BS427" s="122"/>
      <c r="BT427" s="122"/>
      <c r="BU427" s="122"/>
      <c r="BV427" s="122"/>
      <c r="BW427" s="122"/>
      <c r="BX427" s="122"/>
      <c r="BY427" s="122"/>
      <c r="BZ427" s="122"/>
      <c r="CA427" s="122"/>
      <c r="CB427" s="122"/>
      <c r="CC427" s="122"/>
      <c r="CD427" s="122"/>
      <c r="CE427" s="122"/>
      <c r="CF427" s="122"/>
      <c r="CG427" s="122"/>
      <c r="CH427" s="122"/>
      <c r="CI427" s="122"/>
      <c r="CJ427" s="122"/>
      <c r="CK427" s="122"/>
      <c r="CL427" s="122"/>
      <c r="CM427" s="122"/>
      <c r="CN427" s="122"/>
      <c r="CO427" s="122"/>
      <c r="CP427" s="122"/>
      <c r="CQ427" s="122"/>
      <c r="CR427" s="122"/>
      <c r="CS427" s="122"/>
      <c r="CT427" s="122"/>
      <c r="CU427" s="122"/>
      <c r="CV427" s="122"/>
      <c r="CW427" s="122"/>
      <c r="CX427" s="122"/>
      <c r="CY427" s="122"/>
      <c r="CZ427" s="122"/>
      <c r="DA427" s="122"/>
      <c r="DB427" s="122"/>
      <c r="DC427" s="122"/>
      <c r="DD427" s="122"/>
      <c r="DE427" s="122"/>
      <c r="DF427" s="123"/>
      <c r="DG427" s="123"/>
      <c r="DH427" s="123"/>
      <c r="DI427" s="123"/>
      <c r="DJ427" s="123"/>
      <c r="DK427" s="123"/>
      <c r="DL427" s="123"/>
      <c r="DM427" s="123"/>
    </row>
    <row r="428" spans="1:117" s="121" customFormat="1" ht="12.75" x14ac:dyDescent="0.2">
      <c r="A428" s="125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704"/>
      <c r="Q428" s="126"/>
      <c r="R428" s="700"/>
      <c r="BD428" s="122"/>
      <c r="BE428" s="122"/>
      <c r="BF428" s="122"/>
      <c r="BG428" s="122"/>
      <c r="BH428" s="122"/>
      <c r="BI428" s="122"/>
      <c r="BJ428" s="122"/>
      <c r="BK428" s="122"/>
      <c r="BL428" s="122"/>
      <c r="BM428" s="122"/>
      <c r="BN428" s="122"/>
      <c r="BO428" s="122"/>
      <c r="BP428" s="122"/>
      <c r="BQ428" s="122"/>
      <c r="BR428" s="122"/>
      <c r="BS428" s="122"/>
      <c r="BT428" s="122"/>
      <c r="BU428" s="122"/>
      <c r="BV428" s="122"/>
      <c r="BW428" s="122"/>
      <c r="BX428" s="122"/>
      <c r="BY428" s="122"/>
      <c r="BZ428" s="122"/>
      <c r="CA428" s="122"/>
      <c r="CB428" s="122"/>
      <c r="CC428" s="122"/>
      <c r="CD428" s="122"/>
      <c r="CE428" s="122"/>
      <c r="CF428" s="122"/>
      <c r="CG428" s="122"/>
      <c r="CH428" s="122"/>
      <c r="CI428" s="122"/>
      <c r="CJ428" s="122"/>
      <c r="CK428" s="122"/>
      <c r="CL428" s="122"/>
      <c r="CM428" s="122"/>
      <c r="CN428" s="122"/>
      <c r="CO428" s="122"/>
      <c r="CP428" s="122"/>
      <c r="CQ428" s="122"/>
      <c r="CR428" s="122"/>
      <c r="CS428" s="122"/>
      <c r="CT428" s="122"/>
      <c r="CU428" s="122"/>
      <c r="CV428" s="122"/>
      <c r="CW428" s="122"/>
      <c r="CX428" s="122"/>
      <c r="CY428" s="122"/>
      <c r="CZ428" s="122"/>
      <c r="DA428" s="122"/>
      <c r="DB428" s="122"/>
      <c r="DC428" s="122"/>
      <c r="DD428" s="122"/>
      <c r="DE428" s="122"/>
      <c r="DF428" s="123"/>
      <c r="DG428" s="123"/>
      <c r="DH428" s="123"/>
      <c r="DI428" s="123"/>
      <c r="DJ428" s="123"/>
      <c r="DK428" s="123"/>
      <c r="DL428" s="123"/>
      <c r="DM428" s="123"/>
    </row>
    <row r="429" spans="1:117" s="121" customFormat="1" ht="12.75" x14ac:dyDescent="0.2">
      <c r="A429" s="125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704"/>
      <c r="Q429" s="126"/>
      <c r="R429" s="700"/>
      <c r="BD429" s="122"/>
      <c r="BE429" s="122"/>
      <c r="BF429" s="122"/>
      <c r="BG429" s="122"/>
      <c r="BH429" s="122"/>
      <c r="BI429" s="122"/>
      <c r="BJ429" s="122"/>
      <c r="BK429" s="122"/>
      <c r="BL429" s="122"/>
      <c r="BM429" s="122"/>
      <c r="BN429" s="122"/>
      <c r="BO429" s="122"/>
      <c r="BP429" s="122"/>
      <c r="BQ429" s="122"/>
      <c r="BR429" s="122"/>
      <c r="BS429" s="122"/>
      <c r="BT429" s="122"/>
      <c r="BU429" s="122"/>
      <c r="BV429" s="122"/>
      <c r="BW429" s="122"/>
      <c r="BX429" s="122"/>
      <c r="BY429" s="122"/>
      <c r="BZ429" s="122"/>
      <c r="CA429" s="122"/>
      <c r="CB429" s="122"/>
      <c r="CC429" s="122"/>
      <c r="CD429" s="122"/>
      <c r="CE429" s="122"/>
      <c r="CF429" s="122"/>
      <c r="CG429" s="122"/>
      <c r="CH429" s="122"/>
      <c r="CI429" s="122"/>
      <c r="CJ429" s="122"/>
      <c r="CK429" s="122"/>
      <c r="CL429" s="122"/>
      <c r="CM429" s="122"/>
      <c r="CN429" s="122"/>
      <c r="CO429" s="122"/>
      <c r="CP429" s="122"/>
      <c r="CQ429" s="122"/>
      <c r="CR429" s="122"/>
      <c r="CS429" s="122"/>
      <c r="CT429" s="122"/>
      <c r="CU429" s="122"/>
      <c r="CV429" s="122"/>
      <c r="CW429" s="122"/>
      <c r="CX429" s="122"/>
      <c r="CY429" s="122"/>
      <c r="CZ429" s="122"/>
      <c r="DA429" s="122"/>
      <c r="DB429" s="122"/>
      <c r="DC429" s="122"/>
      <c r="DD429" s="122"/>
      <c r="DE429" s="122"/>
      <c r="DF429" s="123"/>
      <c r="DG429" s="123"/>
      <c r="DH429" s="123"/>
      <c r="DI429" s="123"/>
      <c r="DJ429" s="123"/>
      <c r="DK429" s="123"/>
      <c r="DL429" s="123"/>
      <c r="DM429" s="123"/>
    </row>
    <row r="430" spans="1:117" s="121" customFormat="1" ht="12.75" x14ac:dyDescent="0.2">
      <c r="A430" s="125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704"/>
      <c r="Q430" s="126"/>
      <c r="R430" s="700"/>
      <c r="BD430" s="122"/>
      <c r="BE430" s="122"/>
      <c r="BF430" s="122"/>
      <c r="BG430" s="122"/>
      <c r="BH430" s="122"/>
      <c r="BI430" s="122"/>
      <c r="BJ430" s="122"/>
      <c r="BK430" s="122"/>
      <c r="BL430" s="122"/>
      <c r="BM430" s="122"/>
      <c r="BN430" s="122"/>
      <c r="BO430" s="122"/>
      <c r="BP430" s="122"/>
      <c r="BQ430" s="122"/>
      <c r="BR430" s="122"/>
      <c r="BS430" s="122"/>
      <c r="BT430" s="122"/>
      <c r="BU430" s="122"/>
      <c r="BV430" s="122"/>
      <c r="BW430" s="122"/>
      <c r="BX430" s="122"/>
      <c r="BY430" s="122"/>
      <c r="BZ430" s="122"/>
      <c r="CA430" s="122"/>
      <c r="CB430" s="122"/>
      <c r="CC430" s="122"/>
      <c r="CD430" s="122"/>
      <c r="CE430" s="122"/>
      <c r="CF430" s="122"/>
      <c r="CG430" s="122"/>
      <c r="CH430" s="122"/>
      <c r="CI430" s="122"/>
      <c r="CJ430" s="122"/>
      <c r="CK430" s="122"/>
      <c r="CL430" s="122"/>
      <c r="CM430" s="122"/>
      <c r="CN430" s="122"/>
      <c r="CO430" s="122"/>
      <c r="CP430" s="122"/>
      <c r="CQ430" s="122"/>
      <c r="CR430" s="122"/>
      <c r="CS430" s="122"/>
      <c r="CT430" s="122"/>
      <c r="CU430" s="122"/>
      <c r="CV430" s="122"/>
      <c r="CW430" s="122"/>
      <c r="CX430" s="122"/>
      <c r="CY430" s="122"/>
      <c r="CZ430" s="122"/>
      <c r="DA430" s="122"/>
      <c r="DB430" s="122"/>
      <c r="DC430" s="122"/>
      <c r="DD430" s="122"/>
      <c r="DE430" s="122"/>
      <c r="DF430" s="123"/>
      <c r="DG430" s="123"/>
      <c r="DH430" s="123"/>
      <c r="DI430" s="123"/>
      <c r="DJ430" s="123"/>
      <c r="DK430" s="123"/>
      <c r="DL430" s="123"/>
      <c r="DM430" s="123"/>
    </row>
    <row r="431" spans="1:117" s="121" customFormat="1" ht="12.75" x14ac:dyDescent="0.2">
      <c r="A431" s="125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704"/>
      <c r="Q431" s="126"/>
      <c r="R431" s="700"/>
      <c r="BD431" s="122"/>
      <c r="BE431" s="122"/>
      <c r="BF431" s="122"/>
      <c r="BG431" s="122"/>
      <c r="BH431" s="122"/>
      <c r="BI431" s="122"/>
      <c r="BJ431" s="122"/>
      <c r="BK431" s="122"/>
      <c r="BL431" s="122"/>
      <c r="BM431" s="122"/>
      <c r="BN431" s="122"/>
      <c r="BO431" s="122"/>
      <c r="BP431" s="122"/>
      <c r="BQ431" s="122"/>
      <c r="BR431" s="122"/>
      <c r="BS431" s="122"/>
      <c r="BT431" s="122"/>
      <c r="BU431" s="122"/>
      <c r="BV431" s="122"/>
      <c r="BW431" s="122"/>
      <c r="BX431" s="122"/>
      <c r="BY431" s="122"/>
      <c r="BZ431" s="122"/>
      <c r="CA431" s="122"/>
      <c r="CB431" s="122"/>
      <c r="CC431" s="122"/>
      <c r="CD431" s="122"/>
      <c r="CE431" s="122"/>
      <c r="CF431" s="122"/>
      <c r="CG431" s="122"/>
      <c r="CH431" s="122"/>
      <c r="CI431" s="122"/>
      <c r="CJ431" s="122"/>
      <c r="CK431" s="122"/>
      <c r="CL431" s="122"/>
      <c r="CM431" s="122"/>
      <c r="CN431" s="122"/>
      <c r="CO431" s="122"/>
      <c r="CP431" s="122"/>
      <c r="CQ431" s="122"/>
      <c r="CR431" s="122"/>
      <c r="CS431" s="122"/>
      <c r="CT431" s="122"/>
      <c r="CU431" s="122"/>
      <c r="CV431" s="122"/>
      <c r="CW431" s="122"/>
      <c r="CX431" s="122"/>
      <c r="CY431" s="122"/>
      <c r="CZ431" s="122"/>
      <c r="DA431" s="122"/>
      <c r="DB431" s="122"/>
      <c r="DC431" s="122"/>
      <c r="DD431" s="122"/>
      <c r="DE431" s="122"/>
      <c r="DF431" s="123"/>
      <c r="DG431" s="123"/>
      <c r="DH431" s="123"/>
      <c r="DI431" s="123"/>
      <c r="DJ431" s="123"/>
      <c r="DK431" s="123"/>
      <c r="DL431" s="123"/>
      <c r="DM431" s="123"/>
    </row>
    <row r="432" spans="1:117" s="121" customFormat="1" ht="12.75" x14ac:dyDescent="0.2">
      <c r="A432" s="125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704"/>
      <c r="Q432" s="126"/>
      <c r="R432" s="700"/>
      <c r="BD432" s="122"/>
      <c r="BE432" s="122"/>
      <c r="BF432" s="122"/>
      <c r="BG432" s="122"/>
      <c r="BH432" s="122"/>
      <c r="BI432" s="122"/>
      <c r="BJ432" s="122"/>
      <c r="BK432" s="122"/>
      <c r="BL432" s="122"/>
      <c r="BM432" s="122"/>
      <c r="BN432" s="122"/>
      <c r="BO432" s="122"/>
      <c r="BP432" s="122"/>
      <c r="BQ432" s="122"/>
      <c r="BR432" s="122"/>
      <c r="BS432" s="122"/>
      <c r="BT432" s="122"/>
      <c r="BU432" s="122"/>
      <c r="BV432" s="122"/>
      <c r="BW432" s="122"/>
      <c r="BX432" s="122"/>
      <c r="BY432" s="122"/>
      <c r="BZ432" s="122"/>
      <c r="CA432" s="122"/>
      <c r="CB432" s="122"/>
      <c r="CC432" s="122"/>
      <c r="CD432" s="122"/>
      <c r="CE432" s="122"/>
      <c r="CF432" s="122"/>
      <c r="CG432" s="122"/>
      <c r="CH432" s="122"/>
      <c r="CI432" s="122"/>
      <c r="CJ432" s="122"/>
      <c r="CK432" s="122"/>
      <c r="CL432" s="122"/>
      <c r="CM432" s="122"/>
      <c r="CN432" s="122"/>
      <c r="CO432" s="122"/>
      <c r="CP432" s="122"/>
      <c r="CQ432" s="122"/>
      <c r="CR432" s="122"/>
      <c r="CS432" s="122"/>
      <c r="CT432" s="122"/>
      <c r="CU432" s="122"/>
      <c r="CV432" s="122"/>
      <c r="CW432" s="122"/>
      <c r="CX432" s="122"/>
      <c r="CY432" s="122"/>
      <c r="CZ432" s="122"/>
      <c r="DA432" s="122"/>
      <c r="DB432" s="122"/>
      <c r="DC432" s="122"/>
      <c r="DD432" s="122"/>
      <c r="DE432" s="122"/>
      <c r="DF432" s="123"/>
      <c r="DG432" s="123"/>
      <c r="DH432" s="123"/>
      <c r="DI432" s="123"/>
      <c r="DJ432" s="123"/>
      <c r="DK432" s="123"/>
      <c r="DL432" s="123"/>
      <c r="DM432" s="123"/>
    </row>
    <row r="433" spans="1:117" s="121" customFormat="1" ht="12.75" x14ac:dyDescent="0.2">
      <c r="A433" s="125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704"/>
      <c r="Q433" s="126"/>
      <c r="R433" s="700"/>
      <c r="BD433" s="122"/>
      <c r="BE433" s="122"/>
      <c r="BF433" s="122"/>
      <c r="BG433" s="122"/>
      <c r="BH433" s="122"/>
      <c r="BI433" s="122"/>
      <c r="BJ433" s="122"/>
      <c r="BK433" s="122"/>
      <c r="BL433" s="122"/>
      <c r="BM433" s="122"/>
      <c r="BN433" s="122"/>
      <c r="BO433" s="122"/>
      <c r="BP433" s="122"/>
      <c r="BQ433" s="122"/>
      <c r="BR433" s="122"/>
      <c r="BS433" s="122"/>
      <c r="BT433" s="122"/>
      <c r="BU433" s="122"/>
      <c r="BV433" s="122"/>
      <c r="BW433" s="122"/>
      <c r="BX433" s="122"/>
      <c r="BY433" s="122"/>
      <c r="BZ433" s="122"/>
      <c r="CA433" s="122"/>
      <c r="CB433" s="122"/>
      <c r="CC433" s="122"/>
      <c r="CD433" s="122"/>
      <c r="CE433" s="122"/>
      <c r="CF433" s="122"/>
      <c r="CG433" s="122"/>
      <c r="CH433" s="122"/>
      <c r="CI433" s="122"/>
      <c r="CJ433" s="122"/>
      <c r="CK433" s="122"/>
      <c r="CL433" s="122"/>
      <c r="CM433" s="122"/>
      <c r="CN433" s="122"/>
      <c r="CO433" s="122"/>
      <c r="CP433" s="122"/>
      <c r="CQ433" s="122"/>
      <c r="CR433" s="122"/>
      <c r="CS433" s="122"/>
      <c r="CT433" s="122"/>
      <c r="CU433" s="122"/>
      <c r="CV433" s="122"/>
      <c r="CW433" s="122"/>
      <c r="CX433" s="122"/>
      <c r="CY433" s="122"/>
      <c r="CZ433" s="122"/>
      <c r="DA433" s="122"/>
      <c r="DB433" s="122"/>
      <c r="DC433" s="122"/>
      <c r="DD433" s="122"/>
      <c r="DE433" s="122"/>
      <c r="DF433" s="123"/>
      <c r="DG433" s="123"/>
      <c r="DH433" s="123"/>
      <c r="DI433" s="123"/>
      <c r="DJ433" s="123"/>
      <c r="DK433" s="123"/>
      <c r="DL433" s="123"/>
      <c r="DM433" s="123"/>
    </row>
    <row r="434" spans="1:117" s="121" customFormat="1" ht="12.75" x14ac:dyDescent="0.2">
      <c r="A434" s="125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704"/>
      <c r="Q434" s="126"/>
      <c r="R434" s="700"/>
      <c r="BD434" s="122"/>
      <c r="BE434" s="122"/>
      <c r="BF434" s="122"/>
      <c r="BG434" s="122"/>
      <c r="BH434" s="122"/>
      <c r="BI434" s="122"/>
      <c r="BJ434" s="122"/>
      <c r="BK434" s="122"/>
      <c r="BL434" s="122"/>
      <c r="BM434" s="122"/>
      <c r="BN434" s="122"/>
      <c r="BO434" s="122"/>
      <c r="BP434" s="122"/>
      <c r="BQ434" s="122"/>
      <c r="BR434" s="122"/>
      <c r="BS434" s="122"/>
      <c r="BT434" s="122"/>
      <c r="BU434" s="122"/>
      <c r="BV434" s="122"/>
      <c r="BW434" s="122"/>
      <c r="BX434" s="122"/>
      <c r="BY434" s="122"/>
      <c r="BZ434" s="122"/>
      <c r="CA434" s="122"/>
      <c r="CB434" s="122"/>
      <c r="CC434" s="122"/>
      <c r="CD434" s="122"/>
      <c r="CE434" s="122"/>
      <c r="CF434" s="122"/>
      <c r="CG434" s="122"/>
      <c r="CH434" s="122"/>
      <c r="CI434" s="122"/>
      <c r="CJ434" s="122"/>
      <c r="CK434" s="122"/>
      <c r="CL434" s="122"/>
      <c r="CM434" s="122"/>
      <c r="CN434" s="122"/>
      <c r="CO434" s="122"/>
      <c r="CP434" s="122"/>
      <c r="CQ434" s="122"/>
      <c r="CR434" s="122"/>
      <c r="CS434" s="122"/>
      <c r="CT434" s="122"/>
      <c r="CU434" s="122"/>
      <c r="CV434" s="122"/>
      <c r="CW434" s="122"/>
      <c r="CX434" s="122"/>
      <c r="CY434" s="122"/>
      <c r="CZ434" s="122"/>
      <c r="DA434" s="122"/>
      <c r="DB434" s="122"/>
      <c r="DC434" s="122"/>
      <c r="DD434" s="122"/>
      <c r="DE434" s="122"/>
      <c r="DF434" s="123"/>
      <c r="DG434" s="123"/>
      <c r="DH434" s="123"/>
      <c r="DI434" s="123"/>
      <c r="DJ434" s="123"/>
      <c r="DK434" s="123"/>
      <c r="DL434" s="123"/>
      <c r="DM434" s="123"/>
    </row>
    <row r="435" spans="1:117" s="121" customFormat="1" ht="12.75" x14ac:dyDescent="0.2">
      <c r="A435" s="125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704"/>
      <c r="Q435" s="126"/>
      <c r="R435" s="700"/>
      <c r="BD435" s="122"/>
      <c r="BE435" s="122"/>
      <c r="BF435" s="122"/>
      <c r="BG435" s="122"/>
      <c r="BH435" s="122"/>
      <c r="BI435" s="122"/>
      <c r="BJ435" s="122"/>
      <c r="BK435" s="122"/>
      <c r="BL435" s="122"/>
      <c r="BM435" s="122"/>
      <c r="BN435" s="122"/>
      <c r="BO435" s="122"/>
      <c r="BP435" s="122"/>
      <c r="BQ435" s="122"/>
      <c r="BR435" s="122"/>
      <c r="BS435" s="122"/>
      <c r="BT435" s="122"/>
      <c r="BU435" s="122"/>
      <c r="BV435" s="122"/>
      <c r="BW435" s="122"/>
      <c r="BX435" s="122"/>
      <c r="BY435" s="122"/>
      <c r="BZ435" s="122"/>
      <c r="CA435" s="122"/>
      <c r="CB435" s="122"/>
      <c r="CC435" s="122"/>
      <c r="CD435" s="122"/>
      <c r="CE435" s="122"/>
      <c r="CF435" s="122"/>
      <c r="CG435" s="122"/>
      <c r="CH435" s="122"/>
      <c r="CI435" s="122"/>
      <c r="CJ435" s="122"/>
      <c r="CK435" s="122"/>
      <c r="CL435" s="122"/>
      <c r="CM435" s="122"/>
      <c r="CN435" s="122"/>
      <c r="CO435" s="122"/>
      <c r="CP435" s="122"/>
      <c r="CQ435" s="122"/>
      <c r="CR435" s="122"/>
      <c r="CS435" s="122"/>
      <c r="CT435" s="122"/>
      <c r="CU435" s="122"/>
      <c r="CV435" s="122"/>
      <c r="CW435" s="122"/>
      <c r="CX435" s="122"/>
      <c r="CY435" s="122"/>
      <c r="CZ435" s="122"/>
      <c r="DA435" s="122"/>
      <c r="DB435" s="122"/>
      <c r="DC435" s="122"/>
      <c r="DD435" s="122"/>
      <c r="DE435" s="122"/>
      <c r="DF435" s="123"/>
      <c r="DG435" s="123"/>
      <c r="DH435" s="123"/>
      <c r="DI435" s="123"/>
      <c r="DJ435" s="123"/>
      <c r="DK435" s="123"/>
      <c r="DL435" s="123"/>
      <c r="DM435" s="123"/>
    </row>
    <row r="436" spans="1:117" s="121" customFormat="1" ht="12.75" x14ac:dyDescent="0.2">
      <c r="A436" s="125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704"/>
      <c r="Q436" s="126"/>
      <c r="R436" s="700"/>
      <c r="BD436" s="122"/>
      <c r="BE436" s="122"/>
      <c r="BF436" s="122"/>
      <c r="BG436" s="122"/>
      <c r="BH436" s="122"/>
      <c r="BI436" s="122"/>
      <c r="BJ436" s="122"/>
      <c r="BK436" s="122"/>
      <c r="BL436" s="122"/>
      <c r="BM436" s="122"/>
      <c r="BN436" s="122"/>
      <c r="BO436" s="122"/>
      <c r="BP436" s="122"/>
      <c r="BQ436" s="122"/>
      <c r="BR436" s="122"/>
      <c r="BS436" s="122"/>
      <c r="BT436" s="122"/>
      <c r="BU436" s="122"/>
      <c r="BV436" s="122"/>
      <c r="BW436" s="122"/>
      <c r="BX436" s="122"/>
      <c r="BY436" s="122"/>
      <c r="BZ436" s="122"/>
      <c r="CA436" s="122"/>
      <c r="CB436" s="122"/>
      <c r="CC436" s="122"/>
      <c r="CD436" s="122"/>
      <c r="CE436" s="122"/>
      <c r="CF436" s="122"/>
      <c r="CG436" s="122"/>
      <c r="CH436" s="122"/>
      <c r="CI436" s="122"/>
      <c r="CJ436" s="122"/>
      <c r="CK436" s="122"/>
      <c r="CL436" s="122"/>
      <c r="CM436" s="122"/>
      <c r="CN436" s="122"/>
      <c r="CO436" s="122"/>
      <c r="CP436" s="122"/>
      <c r="CQ436" s="122"/>
      <c r="CR436" s="122"/>
      <c r="CS436" s="122"/>
      <c r="CT436" s="122"/>
      <c r="CU436" s="122"/>
      <c r="CV436" s="122"/>
      <c r="CW436" s="122"/>
      <c r="CX436" s="122"/>
      <c r="CY436" s="122"/>
      <c r="CZ436" s="122"/>
      <c r="DA436" s="122"/>
      <c r="DB436" s="122"/>
      <c r="DC436" s="122"/>
      <c r="DD436" s="122"/>
      <c r="DE436" s="122"/>
      <c r="DF436" s="123"/>
      <c r="DG436" s="123"/>
      <c r="DH436" s="123"/>
      <c r="DI436" s="123"/>
      <c r="DJ436" s="123"/>
      <c r="DK436" s="123"/>
      <c r="DL436" s="123"/>
      <c r="DM436" s="123"/>
    </row>
    <row r="437" spans="1:117" s="121" customFormat="1" ht="12.75" x14ac:dyDescent="0.2">
      <c r="A437" s="125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704"/>
      <c r="Q437" s="126"/>
      <c r="R437" s="700"/>
      <c r="BD437" s="122"/>
      <c r="BE437" s="122"/>
      <c r="BF437" s="122"/>
      <c r="BG437" s="122"/>
      <c r="BH437" s="122"/>
      <c r="BI437" s="122"/>
      <c r="BJ437" s="122"/>
      <c r="BK437" s="122"/>
      <c r="BL437" s="122"/>
      <c r="BM437" s="122"/>
      <c r="BN437" s="122"/>
      <c r="BO437" s="122"/>
      <c r="BP437" s="122"/>
      <c r="BQ437" s="122"/>
      <c r="BR437" s="122"/>
      <c r="BS437" s="122"/>
      <c r="BT437" s="122"/>
      <c r="BU437" s="122"/>
      <c r="BV437" s="122"/>
      <c r="BW437" s="122"/>
      <c r="BX437" s="122"/>
      <c r="BY437" s="122"/>
      <c r="BZ437" s="122"/>
      <c r="CA437" s="122"/>
      <c r="CB437" s="122"/>
      <c r="CC437" s="122"/>
      <c r="CD437" s="122"/>
      <c r="CE437" s="122"/>
      <c r="CF437" s="122"/>
      <c r="CG437" s="122"/>
      <c r="CH437" s="122"/>
      <c r="CI437" s="122"/>
      <c r="CJ437" s="122"/>
      <c r="CK437" s="122"/>
      <c r="CL437" s="122"/>
      <c r="CM437" s="122"/>
      <c r="CN437" s="122"/>
      <c r="CO437" s="122"/>
      <c r="CP437" s="122"/>
      <c r="CQ437" s="122"/>
      <c r="CR437" s="122"/>
      <c r="CS437" s="122"/>
      <c r="CT437" s="122"/>
      <c r="CU437" s="122"/>
      <c r="CV437" s="122"/>
      <c r="CW437" s="122"/>
      <c r="CX437" s="122"/>
      <c r="CY437" s="122"/>
      <c r="CZ437" s="122"/>
      <c r="DA437" s="122"/>
      <c r="DB437" s="122"/>
      <c r="DC437" s="122"/>
      <c r="DD437" s="122"/>
      <c r="DE437" s="122"/>
      <c r="DF437" s="123"/>
      <c r="DG437" s="123"/>
      <c r="DH437" s="123"/>
      <c r="DI437" s="123"/>
      <c r="DJ437" s="123"/>
      <c r="DK437" s="123"/>
      <c r="DL437" s="123"/>
      <c r="DM437" s="123"/>
    </row>
    <row r="438" spans="1:117" s="121" customFormat="1" ht="12.75" x14ac:dyDescent="0.2">
      <c r="A438" s="125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704"/>
      <c r="Q438" s="126"/>
      <c r="R438" s="700"/>
      <c r="BD438" s="122"/>
      <c r="BE438" s="122"/>
      <c r="BF438" s="122"/>
      <c r="BG438" s="122"/>
      <c r="BH438" s="122"/>
      <c r="BI438" s="122"/>
      <c r="BJ438" s="122"/>
      <c r="BK438" s="122"/>
      <c r="BL438" s="122"/>
      <c r="BM438" s="122"/>
      <c r="BN438" s="122"/>
      <c r="BO438" s="122"/>
      <c r="BP438" s="122"/>
      <c r="BQ438" s="122"/>
      <c r="BR438" s="122"/>
      <c r="BS438" s="122"/>
      <c r="BT438" s="122"/>
      <c r="BU438" s="122"/>
      <c r="BV438" s="122"/>
      <c r="BW438" s="122"/>
      <c r="BX438" s="122"/>
      <c r="BY438" s="122"/>
      <c r="BZ438" s="122"/>
      <c r="CA438" s="122"/>
      <c r="CB438" s="122"/>
      <c r="CC438" s="122"/>
      <c r="CD438" s="122"/>
      <c r="CE438" s="122"/>
      <c r="CF438" s="122"/>
      <c r="CG438" s="122"/>
      <c r="CH438" s="122"/>
      <c r="CI438" s="122"/>
      <c r="CJ438" s="122"/>
      <c r="CK438" s="122"/>
      <c r="CL438" s="122"/>
      <c r="CM438" s="122"/>
      <c r="CN438" s="122"/>
      <c r="CO438" s="122"/>
      <c r="CP438" s="122"/>
      <c r="CQ438" s="122"/>
      <c r="CR438" s="122"/>
      <c r="CS438" s="122"/>
      <c r="CT438" s="122"/>
      <c r="CU438" s="122"/>
      <c r="CV438" s="122"/>
      <c r="CW438" s="122"/>
      <c r="CX438" s="122"/>
      <c r="CY438" s="122"/>
      <c r="CZ438" s="122"/>
      <c r="DA438" s="122"/>
      <c r="DB438" s="122"/>
      <c r="DC438" s="122"/>
      <c r="DD438" s="122"/>
      <c r="DE438" s="122"/>
      <c r="DF438" s="123"/>
      <c r="DG438" s="123"/>
      <c r="DH438" s="123"/>
      <c r="DI438" s="123"/>
      <c r="DJ438" s="123"/>
      <c r="DK438" s="123"/>
      <c r="DL438" s="123"/>
      <c r="DM438" s="123"/>
    </row>
    <row r="439" spans="1:117" s="121" customFormat="1" ht="12.75" x14ac:dyDescent="0.2">
      <c r="A439" s="125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704"/>
      <c r="Q439" s="126"/>
      <c r="R439" s="700"/>
      <c r="BD439" s="122"/>
      <c r="BE439" s="122"/>
      <c r="BF439" s="122"/>
      <c r="BG439" s="122"/>
      <c r="BH439" s="122"/>
      <c r="BI439" s="122"/>
      <c r="BJ439" s="122"/>
      <c r="BK439" s="122"/>
      <c r="BL439" s="122"/>
      <c r="BM439" s="122"/>
      <c r="BN439" s="122"/>
      <c r="BO439" s="122"/>
      <c r="BP439" s="122"/>
      <c r="BQ439" s="122"/>
      <c r="BR439" s="122"/>
      <c r="BS439" s="122"/>
      <c r="BT439" s="122"/>
      <c r="BU439" s="122"/>
      <c r="BV439" s="122"/>
      <c r="BW439" s="122"/>
      <c r="BX439" s="122"/>
      <c r="BY439" s="122"/>
      <c r="BZ439" s="122"/>
      <c r="CA439" s="122"/>
      <c r="CB439" s="122"/>
      <c r="CC439" s="122"/>
      <c r="CD439" s="122"/>
      <c r="CE439" s="122"/>
      <c r="CF439" s="122"/>
      <c r="CG439" s="122"/>
      <c r="CH439" s="122"/>
      <c r="CI439" s="122"/>
      <c r="CJ439" s="122"/>
      <c r="CK439" s="122"/>
      <c r="CL439" s="122"/>
      <c r="CM439" s="122"/>
      <c r="CN439" s="122"/>
      <c r="CO439" s="122"/>
      <c r="CP439" s="122"/>
      <c r="CQ439" s="122"/>
      <c r="CR439" s="122"/>
      <c r="CS439" s="122"/>
      <c r="CT439" s="122"/>
      <c r="CU439" s="122"/>
      <c r="CV439" s="122"/>
      <c r="CW439" s="122"/>
      <c r="CX439" s="122"/>
      <c r="CY439" s="122"/>
      <c r="CZ439" s="122"/>
      <c r="DA439" s="122"/>
      <c r="DB439" s="122"/>
      <c r="DC439" s="122"/>
      <c r="DD439" s="122"/>
      <c r="DE439" s="122"/>
      <c r="DF439" s="123"/>
      <c r="DG439" s="123"/>
      <c r="DH439" s="123"/>
      <c r="DI439" s="123"/>
      <c r="DJ439" s="123"/>
      <c r="DK439" s="123"/>
      <c r="DL439" s="123"/>
      <c r="DM439" s="123"/>
    </row>
    <row r="440" spans="1:117" s="121" customFormat="1" ht="12.75" x14ac:dyDescent="0.2">
      <c r="A440" s="125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704"/>
      <c r="Q440" s="126"/>
      <c r="R440" s="700"/>
      <c r="BD440" s="122"/>
      <c r="BE440" s="122"/>
      <c r="BF440" s="122"/>
      <c r="BG440" s="122"/>
      <c r="BH440" s="122"/>
      <c r="BI440" s="122"/>
      <c r="BJ440" s="122"/>
      <c r="BK440" s="122"/>
      <c r="BL440" s="122"/>
      <c r="BM440" s="122"/>
      <c r="BN440" s="122"/>
      <c r="BO440" s="122"/>
      <c r="BP440" s="122"/>
      <c r="BQ440" s="122"/>
      <c r="BR440" s="122"/>
      <c r="BS440" s="122"/>
      <c r="BT440" s="122"/>
      <c r="BU440" s="122"/>
      <c r="BV440" s="122"/>
      <c r="BW440" s="122"/>
      <c r="BX440" s="122"/>
      <c r="BY440" s="122"/>
      <c r="BZ440" s="122"/>
      <c r="CA440" s="122"/>
      <c r="CB440" s="122"/>
      <c r="CC440" s="122"/>
      <c r="CD440" s="122"/>
      <c r="CE440" s="122"/>
      <c r="CF440" s="122"/>
      <c r="CG440" s="122"/>
      <c r="CH440" s="122"/>
      <c r="CI440" s="122"/>
      <c r="CJ440" s="122"/>
      <c r="CK440" s="122"/>
      <c r="CL440" s="122"/>
      <c r="CM440" s="122"/>
      <c r="CN440" s="122"/>
      <c r="CO440" s="122"/>
      <c r="CP440" s="122"/>
      <c r="CQ440" s="122"/>
      <c r="CR440" s="122"/>
      <c r="CS440" s="122"/>
      <c r="CT440" s="122"/>
      <c r="CU440" s="122"/>
      <c r="CV440" s="122"/>
      <c r="CW440" s="122"/>
      <c r="CX440" s="122"/>
      <c r="CY440" s="122"/>
      <c r="CZ440" s="122"/>
      <c r="DA440" s="122"/>
      <c r="DB440" s="122"/>
      <c r="DC440" s="122"/>
      <c r="DD440" s="122"/>
      <c r="DE440" s="122"/>
      <c r="DF440" s="123"/>
      <c r="DG440" s="123"/>
      <c r="DH440" s="123"/>
      <c r="DI440" s="123"/>
      <c r="DJ440" s="123"/>
      <c r="DK440" s="123"/>
      <c r="DL440" s="123"/>
      <c r="DM440" s="123"/>
    </row>
    <row r="441" spans="1:117" s="121" customFormat="1" ht="12.75" x14ac:dyDescent="0.2">
      <c r="A441" s="125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704"/>
      <c r="Q441" s="126"/>
      <c r="R441" s="700"/>
      <c r="BD441" s="122"/>
      <c r="BE441" s="122"/>
      <c r="BF441" s="122"/>
      <c r="BG441" s="122"/>
      <c r="BH441" s="122"/>
      <c r="BI441" s="122"/>
      <c r="BJ441" s="122"/>
      <c r="BK441" s="122"/>
      <c r="BL441" s="122"/>
      <c r="BM441" s="122"/>
      <c r="BN441" s="122"/>
      <c r="BO441" s="122"/>
      <c r="BP441" s="122"/>
      <c r="BQ441" s="122"/>
      <c r="BR441" s="122"/>
      <c r="BS441" s="122"/>
      <c r="BT441" s="122"/>
      <c r="BU441" s="122"/>
      <c r="BV441" s="122"/>
      <c r="BW441" s="122"/>
      <c r="BX441" s="122"/>
      <c r="BY441" s="122"/>
      <c r="BZ441" s="122"/>
      <c r="CA441" s="122"/>
      <c r="CB441" s="122"/>
      <c r="CC441" s="122"/>
      <c r="CD441" s="122"/>
      <c r="CE441" s="122"/>
      <c r="CF441" s="122"/>
      <c r="CG441" s="122"/>
      <c r="CH441" s="122"/>
      <c r="CI441" s="122"/>
      <c r="CJ441" s="122"/>
      <c r="CK441" s="122"/>
      <c r="CL441" s="122"/>
      <c r="CM441" s="122"/>
      <c r="CN441" s="122"/>
      <c r="CO441" s="122"/>
      <c r="CP441" s="122"/>
      <c r="CQ441" s="122"/>
      <c r="CR441" s="122"/>
      <c r="CS441" s="122"/>
      <c r="CT441" s="122"/>
      <c r="CU441" s="122"/>
      <c r="CV441" s="122"/>
      <c r="CW441" s="122"/>
      <c r="CX441" s="122"/>
      <c r="CY441" s="122"/>
      <c r="CZ441" s="122"/>
      <c r="DA441" s="122"/>
      <c r="DB441" s="122"/>
      <c r="DC441" s="122"/>
      <c r="DD441" s="122"/>
      <c r="DE441" s="122"/>
      <c r="DF441" s="123"/>
      <c r="DG441" s="123"/>
      <c r="DH441" s="123"/>
      <c r="DI441" s="123"/>
      <c r="DJ441" s="123"/>
      <c r="DK441" s="123"/>
      <c r="DL441" s="123"/>
      <c r="DM441" s="123"/>
    </row>
    <row r="442" spans="1:117" s="121" customFormat="1" ht="12.75" x14ac:dyDescent="0.2">
      <c r="A442" s="125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704"/>
      <c r="Q442" s="126"/>
      <c r="R442" s="700"/>
      <c r="BD442" s="122"/>
      <c r="BE442" s="122"/>
      <c r="BF442" s="122"/>
      <c r="BG442" s="122"/>
      <c r="BH442" s="122"/>
      <c r="BI442" s="122"/>
      <c r="BJ442" s="122"/>
      <c r="BK442" s="122"/>
      <c r="BL442" s="122"/>
      <c r="BM442" s="122"/>
      <c r="BN442" s="122"/>
      <c r="BO442" s="122"/>
      <c r="BP442" s="122"/>
      <c r="BQ442" s="122"/>
      <c r="BR442" s="122"/>
      <c r="BS442" s="122"/>
      <c r="BT442" s="122"/>
      <c r="BU442" s="122"/>
      <c r="BV442" s="122"/>
      <c r="BW442" s="122"/>
      <c r="BX442" s="122"/>
      <c r="BY442" s="122"/>
      <c r="BZ442" s="122"/>
      <c r="CA442" s="122"/>
      <c r="CB442" s="122"/>
      <c r="CC442" s="122"/>
      <c r="CD442" s="122"/>
      <c r="CE442" s="122"/>
      <c r="CF442" s="122"/>
      <c r="CG442" s="122"/>
      <c r="CH442" s="122"/>
      <c r="CI442" s="122"/>
      <c r="CJ442" s="122"/>
      <c r="CK442" s="122"/>
      <c r="CL442" s="122"/>
      <c r="CM442" s="122"/>
      <c r="CN442" s="122"/>
      <c r="CO442" s="122"/>
      <c r="CP442" s="122"/>
      <c r="CQ442" s="122"/>
      <c r="CR442" s="122"/>
      <c r="CS442" s="122"/>
      <c r="CT442" s="122"/>
      <c r="CU442" s="122"/>
      <c r="CV442" s="122"/>
      <c r="CW442" s="122"/>
      <c r="CX442" s="122"/>
      <c r="CY442" s="122"/>
      <c r="CZ442" s="122"/>
      <c r="DA442" s="122"/>
      <c r="DB442" s="122"/>
      <c r="DC442" s="122"/>
      <c r="DD442" s="122"/>
      <c r="DE442" s="122"/>
      <c r="DF442" s="123"/>
      <c r="DG442" s="123"/>
      <c r="DH442" s="123"/>
      <c r="DI442" s="123"/>
      <c r="DJ442" s="123"/>
      <c r="DK442" s="123"/>
      <c r="DL442" s="123"/>
      <c r="DM442" s="123"/>
    </row>
    <row r="443" spans="1:117" s="121" customFormat="1" ht="12.75" x14ac:dyDescent="0.2">
      <c r="A443" s="125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704"/>
      <c r="Q443" s="126"/>
      <c r="R443" s="700"/>
      <c r="BD443" s="122"/>
      <c r="BE443" s="122"/>
      <c r="BF443" s="122"/>
      <c r="BG443" s="122"/>
      <c r="BH443" s="122"/>
      <c r="BI443" s="122"/>
      <c r="BJ443" s="122"/>
      <c r="BK443" s="122"/>
      <c r="BL443" s="122"/>
      <c r="BM443" s="122"/>
      <c r="BN443" s="122"/>
      <c r="BO443" s="122"/>
      <c r="BP443" s="122"/>
      <c r="BQ443" s="122"/>
      <c r="BR443" s="122"/>
      <c r="BS443" s="122"/>
      <c r="BT443" s="122"/>
      <c r="BU443" s="122"/>
      <c r="BV443" s="122"/>
      <c r="BW443" s="122"/>
      <c r="BX443" s="122"/>
      <c r="BY443" s="122"/>
      <c r="BZ443" s="122"/>
      <c r="CA443" s="122"/>
      <c r="CB443" s="122"/>
      <c r="CC443" s="122"/>
      <c r="CD443" s="122"/>
      <c r="CE443" s="122"/>
      <c r="CF443" s="122"/>
      <c r="CG443" s="122"/>
      <c r="CH443" s="122"/>
      <c r="CI443" s="122"/>
      <c r="CJ443" s="122"/>
      <c r="CK443" s="122"/>
      <c r="CL443" s="122"/>
      <c r="CM443" s="122"/>
      <c r="CN443" s="122"/>
      <c r="CO443" s="122"/>
      <c r="CP443" s="122"/>
      <c r="CQ443" s="122"/>
      <c r="CR443" s="122"/>
      <c r="CS443" s="122"/>
      <c r="CT443" s="122"/>
      <c r="CU443" s="122"/>
      <c r="CV443" s="122"/>
      <c r="CW443" s="122"/>
      <c r="CX443" s="122"/>
      <c r="CY443" s="122"/>
      <c r="CZ443" s="122"/>
      <c r="DA443" s="122"/>
      <c r="DB443" s="122"/>
      <c r="DC443" s="122"/>
      <c r="DD443" s="122"/>
      <c r="DE443" s="122"/>
      <c r="DF443" s="123"/>
      <c r="DG443" s="123"/>
      <c r="DH443" s="123"/>
      <c r="DI443" s="123"/>
      <c r="DJ443" s="123"/>
      <c r="DK443" s="123"/>
      <c r="DL443" s="123"/>
      <c r="DM443" s="123"/>
    </row>
    <row r="444" spans="1:117" s="121" customFormat="1" ht="12.75" x14ac:dyDescent="0.2">
      <c r="A444" s="125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704"/>
      <c r="Q444" s="126"/>
      <c r="R444" s="700"/>
      <c r="BD444" s="122"/>
      <c r="BE444" s="122"/>
      <c r="BF444" s="122"/>
      <c r="BG444" s="122"/>
      <c r="BH444" s="122"/>
      <c r="BI444" s="122"/>
      <c r="BJ444" s="122"/>
      <c r="BK444" s="122"/>
      <c r="BL444" s="122"/>
      <c r="BM444" s="122"/>
      <c r="BN444" s="122"/>
      <c r="BO444" s="122"/>
      <c r="BP444" s="122"/>
      <c r="BQ444" s="122"/>
      <c r="BR444" s="122"/>
      <c r="BS444" s="122"/>
      <c r="BT444" s="122"/>
      <c r="BU444" s="122"/>
      <c r="BV444" s="122"/>
      <c r="BW444" s="122"/>
      <c r="BX444" s="122"/>
      <c r="BY444" s="122"/>
      <c r="BZ444" s="122"/>
      <c r="CA444" s="122"/>
      <c r="CB444" s="122"/>
      <c r="CC444" s="122"/>
      <c r="CD444" s="122"/>
      <c r="CE444" s="122"/>
      <c r="CF444" s="122"/>
      <c r="CG444" s="122"/>
      <c r="CH444" s="122"/>
      <c r="CI444" s="122"/>
      <c r="CJ444" s="122"/>
      <c r="CK444" s="122"/>
      <c r="CL444" s="122"/>
      <c r="CM444" s="122"/>
      <c r="CN444" s="122"/>
      <c r="CO444" s="122"/>
      <c r="CP444" s="122"/>
      <c r="CQ444" s="122"/>
      <c r="CR444" s="122"/>
      <c r="CS444" s="122"/>
      <c r="CT444" s="122"/>
      <c r="CU444" s="122"/>
      <c r="CV444" s="122"/>
      <c r="CW444" s="122"/>
      <c r="CX444" s="122"/>
      <c r="CY444" s="122"/>
      <c r="CZ444" s="122"/>
      <c r="DA444" s="122"/>
      <c r="DB444" s="122"/>
      <c r="DC444" s="122"/>
      <c r="DD444" s="122"/>
      <c r="DE444" s="122"/>
      <c r="DF444" s="123"/>
      <c r="DG444" s="123"/>
      <c r="DH444" s="123"/>
      <c r="DI444" s="123"/>
      <c r="DJ444" s="123"/>
      <c r="DK444" s="123"/>
      <c r="DL444" s="123"/>
      <c r="DM444" s="123"/>
    </row>
    <row r="445" spans="1:117" s="121" customFormat="1" ht="12.75" x14ac:dyDescent="0.2">
      <c r="A445" s="125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704"/>
      <c r="Q445" s="126"/>
      <c r="R445" s="700"/>
      <c r="BD445" s="122"/>
      <c r="BE445" s="122"/>
      <c r="BF445" s="122"/>
      <c r="BG445" s="122"/>
      <c r="BH445" s="122"/>
      <c r="BI445" s="122"/>
      <c r="BJ445" s="122"/>
      <c r="BK445" s="122"/>
      <c r="BL445" s="122"/>
      <c r="BM445" s="122"/>
      <c r="BN445" s="122"/>
      <c r="BO445" s="122"/>
      <c r="BP445" s="122"/>
      <c r="BQ445" s="122"/>
      <c r="BR445" s="122"/>
      <c r="BS445" s="122"/>
      <c r="BT445" s="122"/>
      <c r="BU445" s="122"/>
      <c r="BV445" s="122"/>
      <c r="BW445" s="122"/>
      <c r="BX445" s="122"/>
      <c r="BY445" s="122"/>
      <c r="BZ445" s="122"/>
      <c r="CA445" s="122"/>
      <c r="CB445" s="122"/>
      <c r="CC445" s="122"/>
      <c r="CD445" s="122"/>
      <c r="CE445" s="122"/>
      <c r="CF445" s="122"/>
      <c r="CG445" s="122"/>
      <c r="CH445" s="122"/>
      <c r="CI445" s="122"/>
      <c r="CJ445" s="122"/>
      <c r="CK445" s="122"/>
      <c r="CL445" s="122"/>
      <c r="CM445" s="122"/>
      <c r="CN445" s="122"/>
      <c r="CO445" s="122"/>
      <c r="CP445" s="122"/>
      <c r="CQ445" s="122"/>
      <c r="CR445" s="122"/>
      <c r="CS445" s="122"/>
      <c r="CT445" s="122"/>
      <c r="CU445" s="122"/>
      <c r="CV445" s="122"/>
      <c r="CW445" s="122"/>
      <c r="CX445" s="122"/>
      <c r="CY445" s="122"/>
      <c r="CZ445" s="122"/>
      <c r="DA445" s="122"/>
      <c r="DB445" s="122"/>
      <c r="DC445" s="122"/>
      <c r="DD445" s="122"/>
      <c r="DE445" s="122"/>
      <c r="DF445" s="123"/>
      <c r="DG445" s="123"/>
      <c r="DH445" s="123"/>
      <c r="DI445" s="123"/>
      <c r="DJ445" s="123"/>
      <c r="DK445" s="123"/>
      <c r="DL445" s="123"/>
      <c r="DM445" s="123"/>
    </row>
    <row r="446" spans="1:117" s="121" customFormat="1" ht="12.75" x14ac:dyDescent="0.2">
      <c r="A446" s="125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704"/>
      <c r="Q446" s="126"/>
      <c r="R446" s="700"/>
      <c r="BD446" s="122"/>
      <c r="BE446" s="122"/>
      <c r="BF446" s="122"/>
      <c r="BG446" s="122"/>
      <c r="BH446" s="122"/>
      <c r="BI446" s="122"/>
      <c r="BJ446" s="122"/>
      <c r="BK446" s="122"/>
      <c r="BL446" s="122"/>
      <c r="BM446" s="122"/>
      <c r="BN446" s="122"/>
      <c r="BO446" s="122"/>
      <c r="BP446" s="122"/>
      <c r="BQ446" s="122"/>
      <c r="BR446" s="122"/>
      <c r="BS446" s="122"/>
      <c r="BT446" s="122"/>
      <c r="BU446" s="122"/>
      <c r="BV446" s="122"/>
      <c r="BW446" s="122"/>
      <c r="BX446" s="122"/>
      <c r="BY446" s="122"/>
      <c r="BZ446" s="122"/>
      <c r="CA446" s="122"/>
      <c r="CB446" s="122"/>
      <c r="CC446" s="122"/>
      <c r="CD446" s="122"/>
      <c r="CE446" s="122"/>
      <c r="CF446" s="122"/>
      <c r="CG446" s="122"/>
      <c r="CH446" s="122"/>
      <c r="CI446" s="122"/>
      <c r="CJ446" s="122"/>
      <c r="CK446" s="122"/>
      <c r="CL446" s="122"/>
      <c r="CM446" s="122"/>
      <c r="CN446" s="122"/>
      <c r="CO446" s="122"/>
      <c r="CP446" s="122"/>
      <c r="CQ446" s="122"/>
      <c r="CR446" s="122"/>
      <c r="CS446" s="122"/>
      <c r="CT446" s="122"/>
      <c r="CU446" s="122"/>
      <c r="CV446" s="122"/>
      <c r="CW446" s="122"/>
      <c r="CX446" s="122"/>
      <c r="CY446" s="122"/>
      <c r="CZ446" s="122"/>
      <c r="DA446" s="122"/>
      <c r="DB446" s="122"/>
      <c r="DC446" s="122"/>
      <c r="DD446" s="122"/>
      <c r="DE446" s="122"/>
      <c r="DF446" s="123"/>
      <c r="DG446" s="123"/>
      <c r="DH446" s="123"/>
      <c r="DI446" s="123"/>
      <c r="DJ446" s="123"/>
      <c r="DK446" s="123"/>
      <c r="DL446" s="123"/>
      <c r="DM446" s="123"/>
    </row>
    <row r="447" spans="1:117" s="121" customFormat="1" ht="12.75" x14ac:dyDescent="0.2">
      <c r="A447" s="125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704"/>
      <c r="Q447" s="126"/>
      <c r="R447" s="700"/>
      <c r="BD447" s="122"/>
      <c r="BE447" s="122"/>
      <c r="BF447" s="122"/>
      <c r="BG447" s="122"/>
      <c r="BH447" s="122"/>
      <c r="BI447" s="122"/>
      <c r="BJ447" s="122"/>
      <c r="BK447" s="122"/>
      <c r="BL447" s="122"/>
      <c r="BM447" s="122"/>
      <c r="BN447" s="122"/>
      <c r="BO447" s="122"/>
      <c r="BP447" s="122"/>
      <c r="BQ447" s="122"/>
      <c r="BR447" s="122"/>
      <c r="BS447" s="122"/>
      <c r="BT447" s="122"/>
      <c r="BU447" s="122"/>
      <c r="BV447" s="122"/>
      <c r="BW447" s="122"/>
      <c r="BX447" s="122"/>
      <c r="BY447" s="122"/>
      <c r="BZ447" s="122"/>
      <c r="CA447" s="122"/>
      <c r="CB447" s="122"/>
      <c r="CC447" s="122"/>
      <c r="CD447" s="122"/>
      <c r="CE447" s="122"/>
      <c r="CF447" s="122"/>
      <c r="CG447" s="122"/>
      <c r="CH447" s="122"/>
      <c r="CI447" s="122"/>
      <c r="CJ447" s="122"/>
      <c r="CK447" s="122"/>
      <c r="CL447" s="122"/>
      <c r="CM447" s="122"/>
      <c r="CN447" s="122"/>
      <c r="CO447" s="122"/>
      <c r="CP447" s="122"/>
      <c r="CQ447" s="122"/>
      <c r="CR447" s="122"/>
      <c r="CS447" s="122"/>
      <c r="CT447" s="122"/>
      <c r="CU447" s="122"/>
      <c r="CV447" s="122"/>
      <c r="CW447" s="122"/>
      <c r="CX447" s="122"/>
      <c r="CY447" s="122"/>
      <c r="CZ447" s="122"/>
      <c r="DA447" s="122"/>
      <c r="DB447" s="122"/>
      <c r="DC447" s="122"/>
      <c r="DD447" s="122"/>
      <c r="DE447" s="122"/>
      <c r="DF447" s="123"/>
      <c r="DG447" s="123"/>
      <c r="DH447" s="123"/>
      <c r="DI447" s="123"/>
      <c r="DJ447" s="123"/>
      <c r="DK447" s="123"/>
      <c r="DL447" s="123"/>
      <c r="DM447" s="123"/>
    </row>
    <row r="448" spans="1:117" s="121" customFormat="1" ht="12.75" x14ac:dyDescent="0.2">
      <c r="A448" s="125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704"/>
      <c r="Q448" s="126"/>
      <c r="R448" s="700"/>
      <c r="BD448" s="122"/>
      <c r="BE448" s="122"/>
      <c r="BF448" s="122"/>
      <c r="BG448" s="122"/>
      <c r="BH448" s="122"/>
      <c r="BI448" s="122"/>
      <c r="BJ448" s="122"/>
      <c r="BK448" s="122"/>
      <c r="BL448" s="122"/>
      <c r="BM448" s="122"/>
      <c r="BN448" s="122"/>
      <c r="BO448" s="122"/>
      <c r="BP448" s="122"/>
      <c r="BQ448" s="122"/>
      <c r="BR448" s="122"/>
      <c r="BS448" s="122"/>
      <c r="BT448" s="122"/>
      <c r="BU448" s="122"/>
      <c r="BV448" s="122"/>
      <c r="BW448" s="122"/>
      <c r="BX448" s="122"/>
      <c r="BY448" s="122"/>
      <c r="BZ448" s="122"/>
      <c r="CA448" s="122"/>
      <c r="CB448" s="122"/>
      <c r="CC448" s="122"/>
      <c r="CD448" s="122"/>
      <c r="CE448" s="122"/>
      <c r="CF448" s="122"/>
      <c r="CG448" s="122"/>
      <c r="CH448" s="122"/>
      <c r="CI448" s="122"/>
      <c r="CJ448" s="122"/>
      <c r="CK448" s="122"/>
      <c r="CL448" s="122"/>
      <c r="CM448" s="122"/>
      <c r="CN448" s="122"/>
      <c r="CO448" s="122"/>
      <c r="CP448" s="122"/>
      <c r="CQ448" s="122"/>
      <c r="CR448" s="122"/>
      <c r="CS448" s="122"/>
      <c r="CT448" s="122"/>
      <c r="CU448" s="122"/>
      <c r="CV448" s="122"/>
      <c r="CW448" s="122"/>
      <c r="CX448" s="122"/>
      <c r="CY448" s="122"/>
      <c r="CZ448" s="122"/>
      <c r="DA448" s="122"/>
      <c r="DB448" s="122"/>
      <c r="DC448" s="122"/>
      <c r="DD448" s="122"/>
      <c r="DE448" s="122"/>
      <c r="DF448" s="123"/>
      <c r="DG448" s="123"/>
      <c r="DH448" s="123"/>
      <c r="DI448" s="123"/>
      <c r="DJ448" s="123"/>
      <c r="DK448" s="123"/>
      <c r="DL448" s="123"/>
      <c r="DM448" s="123"/>
    </row>
    <row r="449" spans="1:117" s="121" customFormat="1" ht="12.75" x14ac:dyDescent="0.2">
      <c r="A449" s="125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704"/>
      <c r="Q449" s="126"/>
      <c r="R449" s="700"/>
      <c r="BD449" s="122"/>
      <c r="BE449" s="122"/>
      <c r="BF449" s="122"/>
      <c r="BG449" s="122"/>
      <c r="BH449" s="122"/>
      <c r="BI449" s="122"/>
      <c r="BJ449" s="122"/>
      <c r="BK449" s="122"/>
      <c r="BL449" s="122"/>
      <c r="BM449" s="122"/>
      <c r="BN449" s="122"/>
      <c r="BO449" s="122"/>
      <c r="BP449" s="122"/>
      <c r="BQ449" s="122"/>
      <c r="BR449" s="122"/>
      <c r="BS449" s="122"/>
      <c r="BT449" s="122"/>
      <c r="BU449" s="122"/>
      <c r="BV449" s="122"/>
      <c r="BW449" s="122"/>
      <c r="BX449" s="122"/>
      <c r="BY449" s="122"/>
      <c r="BZ449" s="122"/>
      <c r="CA449" s="122"/>
      <c r="CB449" s="122"/>
      <c r="CC449" s="122"/>
      <c r="CD449" s="122"/>
      <c r="CE449" s="122"/>
      <c r="CF449" s="122"/>
      <c r="CG449" s="122"/>
      <c r="CH449" s="122"/>
      <c r="CI449" s="122"/>
      <c r="CJ449" s="122"/>
      <c r="CK449" s="122"/>
      <c r="CL449" s="122"/>
      <c r="CM449" s="122"/>
      <c r="CN449" s="122"/>
      <c r="CO449" s="122"/>
      <c r="CP449" s="122"/>
      <c r="CQ449" s="122"/>
      <c r="CR449" s="122"/>
      <c r="CS449" s="122"/>
      <c r="CT449" s="122"/>
      <c r="CU449" s="122"/>
      <c r="CV449" s="122"/>
      <c r="CW449" s="122"/>
      <c r="CX449" s="122"/>
      <c r="CY449" s="122"/>
      <c r="CZ449" s="122"/>
      <c r="DA449" s="122"/>
      <c r="DB449" s="122"/>
      <c r="DC449" s="122"/>
      <c r="DD449" s="122"/>
      <c r="DE449" s="122"/>
      <c r="DF449" s="123"/>
      <c r="DG449" s="123"/>
      <c r="DH449" s="123"/>
      <c r="DI449" s="123"/>
      <c r="DJ449" s="123"/>
      <c r="DK449" s="123"/>
      <c r="DL449" s="123"/>
      <c r="DM449" s="123"/>
    </row>
    <row r="450" spans="1:117" s="121" customFormat="1" ht="12.75" x14ac:dyDescent="0.2">
      <c r="A450" s="125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704"/>
      <c r="Q450" s="126"/>
      <c r="R450" s="700"/>
      <c r="BD450" s="122"/>
      <c r="BE450" s="122"/>
      <c r="BF450" s="122"/>
      <c r="BG450" s="122"/>
      <c r="BH450" s="122"/>
      <c r="BI450" s="122"/>
      <c r="BJ450" s="122"/>
      <c r="BK450" s="122"/>
      <c r="BL450" s="122"/>
      <c r="BM450" s="122"/>
      <c r="BN450" s="122"/>
      <c r="BO450" s="122"/>
      <c r="BP450" s="122"/>
      <c r="BQ450" s="122"/>
      <c r="BR450" s="122"/>
      <c r="BS450" s="122"/>
      <c r="BT450" s="122"/>
      <c r="BU450" s="122"/>
      <c r="BV450" s="122"/>
      <c r="BW450" s="122"/>
      <c r="BX450" s="122"/>
      <c r="BY450" s="122"/>
      <c r="BZ450" s="122"/>
      <c r="CA450" s="122"/>
      <c r="CB450" s="122"/>
      <c r="CC450" s="122"/>
      <c r="CD450" s="122"/>
      <c r="CE450" s="122"/>
      <c r="CF450" s="122"/>
      <c r="CG450" s="122"/>
      <c r="CH450" s="122"/>
      <c r="CI450" s="122"/>
      <c r="CJ450" s="122"/>
      <c r="CK450" s="122"/>
      <c r="CL450" s="122"/>
      <c r="CM450" s="122"/>
      <c r="CN450" s="122"/>
      <c r="CO450" s="122"/>
      <c r="CP450" s="122"/>
      <c r="CQ450" s="122"/>
      <c r="CR450" s="122"/>
      <c r="CS450" s="122"/>
      <c r="CT450" s="122"/>
      <c r="CU450" s="122"/>
      <c r="CV450" s="122"/>
      <c r="CW450" s="122"/>
      <c r="CX450" s="122"/>
      <c r="CY450" s="122"/>
      <c r="CZ450" s="122"/>
      <c r="DA450" s="122"/>
      <c r="DB450" s="122"/>
      <c r="DC450" s="122"/>
      <c r="DD450" s="122"/>
      <c r="DE450" s="122"/>
      <c r="DF450" s="123"/>
      <c r="DG450" s="123"/>
      <c r="DH450" s="123"/>
      <c r="DI450" s="123"/>
      <c r="DJ450" s="123"/>
      <c r="DK450" s="123"/>
      <c r="DL450" s="123"/>
      <c r="DM450" s="123"/>
    </row>
    <row r="451" spans="1:117" s="121" customFormat="1" ht="12.75" x14ac:dyDescent="0.2">
      <c r="A451" s="125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704"/>
      <c r="Q451" s="126"/>
      <c r="R451" s="700"/>
      <c r="BD451" s="122"/>
      <c r="BE451" s="122"/>
      <c r="BF451" s="122"/>
      <c r="BG451" s="122"/>
      <c r="BH451" s="122"/>
      <c r="BI451" s="122"/>
      <c r="BJ451" s="122"/>
      <c r="BK451" s="122"/>
      <c r="BL451" s="122"/>
      <c r="BM451" s="122"/>
      <c r="BN451" s="122"/>
      <c r="BO451" s="122"/>
      <c r="BP451" s="122"/>
      <c r="BQ451" s="122"/>
      <c r="BR451" s="122"/>
      <c r="BS451" s="122"/>
      <c r="BT451" s="122"/>
      <c r="BU451" s="122"/>
      <c r="BV451" s="122"/>
      <c r="BW451" s="122"/>
      <c r="BX451" s="122"/>
      <c r="BY451" s="122"/>
      <c r="BZ451" s="122"/>
      <c r="CA451" s="122"/>
      <c r="CB451" s="122"/>
      <c r="CC451" s="122"/>
      <c r="CD451" s="122"/>
      <c r="CE451" s="122"/>
      <c r="CF451" s="122"/>
      <c r="CG451" s="122"/>
      <c r="CH451" s="122"/>
      <c r="CI451" s="122"/>
      <c r="CJ451" s="122"/>
      <c r="CK451" s="122"/>
      <c r="CL451" s="122"/>
      <c r="CM451" s="122"/>
      <c r="CN451" s="122"/>
      <c r="CO451" s="122"/>
      <c r="CP451" s="122"/>
      <c r="CQ451" s="122"/>
      <c r="CR451" s="122"/>
      <c r="CS451" s="122"/>
      <c r="CT451" s="122"/>
      <c r="CU451" s="122"/>
      <c r="CV451" s="122"/>
      <c r="CW451" s="122"/>
      <c r="CX451" s="122"/>
      <c r="CY451" s="122"/>
      <c r="CZ451" s="122"/>
      <c r="DA451" s="122"/>
      <c r="DB451" s="122"/>
      <c r="DC451" s="122"/>
      <c r="DD451" s="122"/>
      <c r="DE451" s="122"/>
      <c r="DF451" s="123"/>
      <c r="DG451" s="123"/>
      <c r="DH451" s="123"/>
      <c r="DI451" s="123"/>
      <c r="DJ451" s="123"/>
      <c r="DK451" s="123"/>
      <c r="DL451" s="123"/>
      <c r="DM451" s="123"/>
    </row>
    <row r="452" spans="1:117" s="121" customFormat="1" ht="12.75" x14ac:dyDescent="0.2">
      <c r="A452" s="125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704"/>
      <c r="Q452" s="126"/>
      <c r="R452" s="700"/>
      <c r="BD452" s="122"/>
      <c r="BE452" s="122"/>
      <c r="BF452" s="122"/>
      <c r="BG452" s="122"/>
      <c r="BH452" s="122"/>
      <c r="BI452" s="122"/>
      <c r="BJ452" s="122"/>
      <c r="BK452" s="122"/>
      <c r="BL452" s="122"/>
      <c r="BM452" s="122"/>
      <c r="BN452" s="122"/>
      <c r="BO452" s="122"/>
      <c r="BP452" s="122"/>
      <c r="BQ452" s="122"/>
      <c r="BR452" s="122"/>
      <c r="BS452" s="122"/>
      <c r="BT452" s="122"/>
      <c r="BU452" s="122"/>
      <c r="BV452" s="122"/>
      <c r="BW452" s="122"/>
      <c r="BX452" s="122"/>
      <c r="BY452" s="122"/>
      <c r="BZ452" s="122"/>
      <c r="CA452" s="122"/>
      <c r="CB452" s="122"/>
      <c r="CC452" s="122"/>
      <c r="CD452" s="122"/>
      <c r="CE452" s="122"/>
      <c r="CF452" s="122"/>
      <c r="CG452" s="122"/>
      <c r="CH452" s="122"/>
      <c r="CI452" s="122"/>
      <c r="CJ452" s="122"/>
      <c r="CK452" s="122"/>
      <c r="CL452" s="122"/>
      <c r="CM452" s="122"/>
      <c r="CN452" s="122"/>
      <c r="CO452" s="122"/>
      <c r="CP452" s="122"/>
      <c r="CQ452" s="122"/>
      <c r="CR452" s="122"/>
      <c r="CS452" s="122"/>
      <c r="CT452" s="122"/>
      <c r="CU452" s="122"/>
      <c r="CV452" s="122"/>
      <c r="CW452" s="122"/>
      <c r="CX452" s="122"/>
      <c r="CY452" s="122"/>
      <c r="CZ452" s="122"/>
      <c r="DA452" s="122"/>
      <c r="DB452" s="122"/>
      <c r="DC452" s="122"/>
      <c r="DD452" s="122"/>
      <c r="DE452" s="122"/>
      <c r="DF452" s="123"/>
      <c r="DG452" s="123"/>
      <c r="DH452" s="123"/>
      <c r="DI452" s="123"/>
      <c r="DJ452" s="123"/>
      <c r="DK452" s="123"/>
      <c r="DL452" s="123"/>
      <c r="DM452" s="123"/>
    </row>
    <row r="453" spans="1:117" s="121" customFormat="1" ht="12.75" x14ac:dyDescent="0.2">
      <c r="A453" s="125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704"/>
      <c r="Q453" s="126"/>
      <c r="R453" s="700"/>
      <c r="BD453" s="122"/>
      <c r="BE453" s="122"/>
      <c r="BF453" s="122"/>
      <c r="BG453" s="122"/>
      <c r="BH453" s="122"/>
      <c r="BI453" s="122"/>
      <c r="BJ453" s="122"/>
      <c r="BK453" s="122"/>
      <c r="BL453" s="122"/>
      <c r="BM453" s="122"/>
      <c r="BN453" s="122"/>
      <c r="BO453" s="122"/>
      <c r="BP453" s="122"/>
      <c r="BQ453" s="122"/>
      <c r="BR453" s="122"/>
      <c r="BS453" s="122"/>
      <c r="BT453" s="122"/>
      <c r="BU453" s="122"/>
      <c r="BV453" s="122"/>
      <c r="BW453" s="122"/>
      <c r="BX453" s="122"/>
      <c r="BY453" s="122"/>
      <c r="BZ453" s="122"/>
      <c r="CA453" s="122"/>
      <c r="CB453" s="122"/>
      <c r="CC453" s="122"/>
      <c r="CD453" s="122"/>
      <c r="CE453" s="122"/>
      <c r="CF453" s="122"/>
      <c r="CG453" s="122"/>
      <c r="CH453" s="122"/>
      <c r="CI453" s="122"/>
      <c r="CJ453" s="122"/>
      <c r="CK453" s="122"/>
      <c r="CL453" s="122"/>
      <c r="CM453" s="122"/>
      <c r="CN453" s="122"/>
      <c r="CO453" s="122"/>
      <c r="CP453" s="122"/>
      <c r="CQ453" s="122"/>
      <c r="CR453" s="122"/>
      <c r="CS453" s="122"/>
      <c r="CT453" s="122"/>
      <c r="CU453" s="122"/>
      <c r="CV453" s="122"/>
      <c r="CW453" s="122"/>
      <c r="CX453" s="122"/>
      <c r="CY453" s="122"/>
      <c r="CZ453" s="122"/>
      <c r="DA453" s="122"/>
      <c r="DB453" s="122"/>
      <c r="DC453" s="122"/>
      <c r="DD453" s="122"/>
      <c r="DE453" s="122"/>
      <c r="DF453" s="123"/>
      <c r="DG453" s="123"/>
      <c r="DH453" s="123"/>
      <c r="DI453" s="123"/>
      <c r="DJ453" s="123"/>
      <c r="DK453" s="123"/>
      <c r="DL453" s="123"/>
      <c r="DM453" s="123"/>
    </row>
    <row r="454" spans="1:117" s="121" customFormat="1" ht="12.75" x14ac:dyDescent="0.2">
      <c r="A454" s="125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704"/>
      <c r="Q454" s="126"/>
      <c r="R454" s="700"/>
      <c r="BD454" s="122"/>
      <c r="BE454" s="122"/>
      <c r="BF454" s="122"/>
      <c r="BG454" s="122"/>
      <c r="BH454" s="122"/>
      <c r="BI454" s="122"/>
      <c r="BJ454" s="122"/>
      <c r="BK454" s="122"/>
      <c r="BL454" s="122"/>
      <c r="BM454" s="122"/>
      <c r="BN454" s="122"/>
      <c r="BO454" s="122"/>
      <c r="BP454" s="122"/>
      <c r="BQ454" s="122"/>
      <c r="BR454" s="122"/>
      <c r="BS454" s="122"/>
      <c r="BT454" s="122"/>
      <c r="BU454" s="122"/>
      <c r="BV454" s="122"/>
      <c r="BW454" s="122"/>
      <c r="BX454" s="122"/>
      <c r="BY454" s="122"/>
      <c r="BZ454" s="122"/>
      <c r="CA454" s="122"/>
      <c r="CB454" s="122"/>
      <c r="CC454" s="122"/>
      <c r="CD454" s="122"/>
      <c r="CE454" s="122"/>
      <c r="CF454" s="122"/>
      <c r="CG454" s="122"/>
      <c r="CH454" s="122"/>
      <c r="CI454" s="122"/>
      <c r="CJ454" s="122"/>
      <c r="CK454" s="122"/>
      <c r="CL454" s="122"/>
      <c r="CM454" s="122"/>
      <c r="CN454" s="122"/>
      <c r="CO454" s="122"/>
      <c r="CP454" s="122"/>
      <c r="CQ454" s="122"/>
      <c r="CR454" s="122"/>
      <c r="CS454" s="122"/>
      <c r="CT454" s="122"/>
      <c r="CU454" s="122"/>
      <c r="CV454" s="122"/>
      <c r="CW454" s="122"/>
      <c r="CX454" s="122"/>
      <c r="CY454" s="122"/>
      <c r="CZ454" s="122"/>
      <c r="DA454" s="122"/>
      <c r="DB454" s="122"/>
      <c r="DC454" s="122"/>
      <c r="DD454" s="122"/>
      <c r="DE454" s="122"/>
      <c r="DF454" s="123"/>
      <c r="DG454" s="123"/>
      <c r="DH454" s="123"/>
      <c r="DI454" s="123"/>
      <c r="DJ454" s="123"/>
      <c r="DK454" s="123"/>
      <c r="DL454" s="123"/>
      <c r="DM454" s="123"/>
    </row>
    <row r="455" spans="1:117" s="121" customFormat="1" ht="12.75" x14ac:dyDescent="0.2">
      <c r="A455" s="125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704"/>
      <c r="Q455" s="126"/>
      <c r="R455" s="700"/>
      <c r="BD455" s="122"/>
      <c r="BE455" s="122"/>
      <c r="BF455" s="122"/>
      <c r="BG455" s="122"/>
      <c r="BH455" s="122"/>
      <c r="BI455" s="122"/>
      <c r="BJ455" s="122"/>
      <c r="BK455" s="122"/>
      <c r="BL455" s="122"/>
      <c r="BM455" s="122"/>
      <c r="BN455" s="122"/>
      <c r="BO455" s="122"/>
      <c r="BP455" s="122"/>
      <c r="BQ455" s="122"/>
      <c r="BR455" s="122"/>
      <c r="BS455" s="122"/>
      <c r="BT455" s="122"/>
      <c r="BU455" s="122"/>
      <c r="BV455" s="122"/>
      <c r="BW455" s="122"/>
      <c r="BX455" s="122"/>
      <c r="BY455" s="122"/>
      <c r="BZ455" s="122"/>
      <c r="CA455" s="122"/>
      <c r="CB455" s="122"/>
      <c r="CC455" s="122"/>
      <c r="CD455" s="122"/>
      <c r="CE455" s="122"/>
      <c r="CF455" s="122"/>
      <c r="CG455" s="122"/>
      <c r="CH455" s="122"/>
      <c r="CI455" s="122"/>
      <c r="CJ455" s="122"/>
      <c r="CK455" s="122"/>
      <c r="CL455" s="122"/>
      <c r="CM455" s="122"/>
      <c r="CN455" s="122"/>
      <c r="CO455" s="122"/>
      <c r="CP455" s="122"/>
      <c r="CQ455" s="122"/>
      <c r="CR455" s="122"/>
      <c r="CS455" s="122"/>
      <c r="CT455" s="122"/>
      <c r="CU455" s="122"/>
      <c r="CV455" s="122"/>
      <c r="CW455" s="122"/>
      <c r="CX455" s="122"/>
      <c r="CY455" s="122"/>
      <c r="CZ455" s="122"/>
      <c r="DA455" s="122"/>
      <c r="DB455" s="122"/>
      <c r="DC455" s="122"/>
      <c r="DD455" s="122"/>
      <c r="DE455" s="122"/>
      <c r="DF455" s="123"/>
      <c r="DG455" s="123"/>
      <c r="DH455" s="123"/>
      <c r="DI455" s="123"/>
      <c r="DJ455" s="123"/>
      <c r="DK455" s="123"/>
      <c r="DL455" s="123"/>
      <c r="DM455" s="123"/>
    </row>
    <row r="456" spans="1:117" s="121" customFormat="1" ht="12.75" x14ac:dyDescent="0.2">
      <c r="A456" s="125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704"/>
      <c r="Q456" s="126"/>
      <c r="R456" s="700"/>
      <c r="BD456" s="122"/>
      <c r="BE456" s="122"/>
      <c r="BF456" s="122"/>
      <c r="BG456" s="122"/>
      <c r="BH456" s="122"/>
      <c r="BI456" s="122"/>
      <c r="BJ456" s="122"/>
      <c r="BK456" s="122"/>
      <c r="BL456" s="122"/>
      <c r="BM456" s="122"/>
      <c r="BN456" s="122"/>
      <c r="BO456" s="122"/>
      <c r="BP456" s="122"/>
      <c r="BQ456" s="122"/>
      <c r="BR456" s="122"/>
      <c r="BS456" s="122"/>
      <c r="BT456" s="122"/>
      <c r="BU456" s="122"/>
      <c r="BV456" s="122"/>
      <c r="BW456" s="122"/>
      <c r="BX456" s="122"/>
      <c r="BY456" s="122"/>
      <c r="BZ456" s="122"/>
      <c r="CA456" s="122"/>
      <c r="CB456" s="122"/>
      <c r="CC456" s="122"/>
      <c r="CD456" s="122"/>
      <c r="CE456" s="122"/>
      <c r="CF456" s="122"/>
      <c r="CG456" s="122"/>
      <c r="CH456" s="122"/>
      <c r="CI456" s="122"/>
      <c r="CJ456" s="122"/>
      <c r="CK456" s="122"/>
      <c r="CL456" s="122"/>
      <c r="CM456" s="122"/>
      <c r="CN456" s="122"/>
      <c r="CO456" s="122"/>
      <c r="CP456" s="122"/>
      <c r="CQ456" s="122"/>
      <c r="CR456" s="122"/>
      <c r="CS456" s="122"/>
      <c r="CT456" s="122"/>
      <c r="CU456" s="122"/>
      <c r="CV456" s="122"/>
      <c r="CW456" s="122"/>
      <c r="CX456" s="122"/>
      <c r="CY456" s="122"/>
      <c r="CZ456" s="122"/>
      <c r="DA456" s="122"/>
      <c r="DB456" s="122"/>
      <c r="DC456" s="122"/>
      <c r="DD456" s="122"/>
      <c r="DE456" s="122"/>
      <c r="DF456" s="123"/>
      <c r="DG456" s="123"/>
      <c r="DH456" s="123"/>
      <c r="DI456" s="123"/>
      <c r="DJ456" s="123"/>
      <c r="DK456" s="123"/>
      <c r="DL456" s="123"/>
      <c r="DM456" s="123"/>
    </row>
    <row r="457" spans="1:117" s="121" customFormat="1" ht="12.75" x14ac:dyDescent="0.2">
      <c r="A457" s="125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704"/>
      <c r="Q457" s="126"/>
      <c r="R457" s="700"/>
      <c r="BD457" s="122"/>
      <c r="BE457" s="122"/>
      <c r="BF457" s="122"/>
      <c r="BG457" s="122"/>
      <c r="BH457" s="122"/>
      <c r="BI457" s="122"/>
      <c r="BJ457" s="122"/>
      <c r="BK457" s="122"/>
      <c r="BL457" s="122"/>
      <c r="BM457" s="122"/>
      <c r="BN457" s="122"/>
      <c r="BO457" s="122"/>
      <c r="BP457" s="122"/>
      <c r="BQ457" s="122"/>
      <c r="BR457" s="122"/>
      <c r="BS457" s="122"/>
      <c r="BT457" s="122"/>
      <c r="BU457" s="122"/>
      <c r="BV457" s="122"/>
      <c r="BW457" s="122"/>
      <c r="BX457" s="122"/>
      <c r="BY457" s="122"/>
      <c r="BZ457" s="122"/>
      <c r="CA457" s="122"/>
      <c r="CB457" s="122"/>
      <c r="CC457" s="122"/>
      <c r="CD457" s="122"/>
      <c r="CE457" s="122"/>
      <c r="CF457" s="122"/>
      <c r="CG457" s="122"/>
      <c r="CH457" s="122"/>
      <c r="CI457" s="122"/>
      <c r="CJ457" s="122"/>
      <c r="CK457" s="122"/>
      <c r="CL457" s="122"/>
      <c r="CM457" s="122"/>
      <c r="CN457" s="122"/>
      <c r="CO457" s="122"/>
      <c r="CP457" s="122"/>
      <c r="CQ457" s="122"/>
      <c r="CR457" s="122"/>
      <c r="CS457" s="122"/>
      <c r="CT457" s="122"/>
      <c r="CU457" s="122"/>
      <c r="CV457" s="122"/>
      <c r="CW457" s="122"/>
      <c r="CX457" s="122"/>
      <c r="CY457" s="122"/>
      <c r="CZ457" s="122"/>
      <c r="DA457" s="122"/>
      <c r="DB457" s="122"/>
      <c r="DC457" s="122"/>
      <c r="DD457" s="122"/>
      <c r="DE457" s="122"/>
      <c r="DF457" s="123"/>
      <c r="DG457" s="123"/>
      <c r="DH457" s="123"/>
      <c r="DI457" s="123"/>
      <c r="DJ457" s="123"/>
      <c r="DK457" s="123"/>
      <c r="DL457" s="123"/>
      <c r="DM457" s="123"/>
    </row>
    <row r="458" spans="1:117" s="121" customFormat="1" ht="12.75" x14ac:dyDescent="0.2">
      <c r="A458" s="125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704"/>
      <c r="Q458" s="126"/>
      <c r="R458" s="700"/>
      <c r="BD458" s="122"/>
      <c r="BE458" s="122"/>
      <c r="BF458" s="122"/>
      <c r="BG458" s="122"/>
      <c r="BH458" s="122"/>
      <c r="BI458" s="122"/>
      <c r="BJ458" s="122"/>
      <c r="BK458" s="122"/>
      <c r="BL458" s="122"/>
      <c r="BM458" s="122"/>
      <c r="BN458" s="122"/>
      <c r="BO458" s="122"/>
      <c r="BP458" s="122"/>
      <c r="BQ458" s="122"/>
      <c r="BR458" s="122"/>
      <c r="BS458" s="122"/>
      <c r="BT458" s="122"/>
      <c r="BU458" s="122"/>
      <c r="BV458" s="122"/>
      <c r="BW458" s="122"/>
      <c r="BX458" s="122"/>
      <c r="BY458" s="122"/>
      <c r="BZ458" s="122"/>
      <c r="CA458" s="122"/>
      <c r="CB458" s="122"/>
      <c r="CC458" s="122"/>
      <c r="CD458" s="122"/>
      <c r="CE458" s="122"/>
      <c r="CF458" s="122"/>
      <c r="CG458" s="122"/>
      <c r="CH458" s="122"/>
      <c r="CI458" s="122"/>
      <c r="CJ458" s="122"/>
      <c r="CK458" s="122"/>
      <c r="CL458" s="122"/>
      <c r="CM458" s="122"/>
      <c r="CN458" s="122"/>
      <c r="CO458" s="122"/>
      <c r="CP458" s="122"/>
      <c r="CQ458" s="122"/>
      <c r="CR458" s="122"/>
      <c r="CS458" s="122"/>
      <c r="CT458" s="122"/>
      <c r="CU458" s="122"/>
      <c r="CV458" s="122"/>
      <c r="CW458" s="122"/>
      <c r="CX458" s="122"/>
      <c r="CY458" s="122"/>
      <c r="CZ458" s="122"/>
      <c r="DA458" s="122"/>
      <c r="DB458" s="122"/>
      <c r="DC458" s="122"/>
      <c r="DD458" s="122"/>
      <c r="DE458" s="122"/>
      <c r="DF458" s="123"/>
      <c r="DG458" s="123"/>
      <c r="DH458" s="123"/>
      <c r="DI458" s="123"/>
      <c r="DJ458" s="123"/>
      <c r="DK458" s="123"/>
      <c r="DL458" s="123"/>
      <c r="DM458" s="123"/>
    </row>
    <row r="459" spans="1:117" s="121" customFormat="1" ht="12.75" x14ac:dyDescent="0.2">
      <c r="A459" s="125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704"/>
      <c r="Q459" s="126"/>
      <c r="R459" s="700"/>
      <c r="BD459" s="122"/>
      <c r="BE459" s="122"/>
      <c r="BF459" s="122"/>
      <c r="BG459" s="122"/>
      <c r="BH459" s="122"/>
      <c r="BI459" s="122"/>
      <c r="BJ459" s="122"/>
      <c r="BK459" s="122"/>
      <c r="BL459" s="122"/>
      <c r="BM459" s="122"/>
      <c r="BN459" s="122"/>
      <c r="BO459" s="122"/>
      <c r="BP459" s="122"/>
      <c r="BQ459" s="122"/>
      <c r="BR459" s="122"/>
      <c r="BS459" s="122"/>
      <c r="BT459" s="122"/>
      <c r="BU459" s="122"/>
      <c r="BV459" s="122"/>
      <c r="BW459" s="122"/>
      <c r="BX459" s="122"/>
      <c r="BY459" s="122"/>
      <c r="BZ459" s="122"/>
      <c r="CA459" s="122"/>
      <c r="CB459" s="122"/>
      <c r="CC459" s="122"/>
      <c r="CD459" s="122"/>
      <c r="CE459" s="122"/>
      <c r="CF459" s="122"/>
      <c r="CG459" s="122"/>
      <c r="CH459" s="122"/>
      <c r="CI459" s="122"/>
      <c r="CJ459" s="122"/>
      <c r="CK459" s="122"/>
      <c r="CL459" s="122"/>
      <c r="CM459" s="122"/>
      <c r="CN459" s="122"/>
      <c r="CO459" s="122"/>
      <c r="CP459" s="122"/>
      <c r="CQ459" s="122"/>
      <c r="CR459" s="122"/>
      <c r="CS459" s="122"/>
      <c r="CT459" s="122"/>
      <c r="CU459" s="122"/>
      <c r="CV459" s="122"/>
      <c r="CW459" s="122"/>
      <c r="CX459" s="122"/>
      <c r="CY459" s="122"/>
      <c r="CZ459" s="122"/>
      <c r="DA459" s="122"/>
      <c r="DB459" s="122"/>
      <c r="DC459" s="122"/>
      <c r="DD459" s="122"/>
      <c r="DE459" s="122"/>
      <c r="DF459" s="123"/>
      <c r="DG459" s="123"/>
      <c r="DH459" s="123"/>
      <c r="DI459" s="123"/>
      <c r="DJ459" s="123"/>
      <c r="DK459" s="123"/>
      <c r="DL459" s="123"/>
      <c r="DM459" s="123"/>
    </row>
    <row r="460" spans="1:117" s="121" customFormat="1" ht="12.75" x14ac:dyDescent="0.2">
      <c r="A460" s="125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704"/>
      <c r="Q460" s="126"/>
      <c r="R460" s="700"/>
      <c r="BD460" s="122"/>
      <c r="BE460" s="122"/>
      <c r="BF460" s="122"/>
      <c r="BG460" s="122"/>
      <c r="BH460" s="122"/>
      <c r="BI460" s="122"/>
      <c r="BJ460" s="122"/>
      <c r="BK460" s="122"/>
      <c r="BL460" s="122"/>
      <c r="BM460" s="122"/>
      <c r="BN460" s="122"/>
      <c r="BO460" s="122"/>
      <c r="BP460" s="122"/>
      <c r="BQ460" s="122"/>
      <c r="BR460" s="122"/>
      <c r="BS460" s="122"/>
      <c r="BT460" s="122"/>
      <c r="BU460" s="122"/>
      <c r="BV460" s="122"/>
      <c r="BW460" s="122"/>
      <c r="BX460" s="122"/>
      <c r="BY460" s="122"/>
      <c r="BZ460" s="122"/>
      <c r="CA460" s="122"/>
      <c r="CB460" s="122"/>
      <c r="CC460" s="122"/>
      <c r="CD460" s="122"/>
      <c r="CE460" s="122"/>
      <c r="CF460" s="122"/>
      <c r="CG460" s="122"/>
      <c r="CH460" s="122"/>
      <c r="CI460" s="122"/>
      <c r="CJ460" s="122"/>
      <c r="CK460" s="122"/>
      <c r="CL460" s="122"/>
      <c r="CM460" s="122"/>
      <c r="CN460" s="122"/>
      <c r="CO460" s="122"/>
      <c r="CP460" s="122"/>
      <c r="CQ460" s="122"/>
      <c r="CR460" s="122"/>
      <c r="CS460" s="122"/>
      <c r="CT460" s="122"/>
      <c r="CU460" s="122"/>
      <c r="CV460" s="122"/>
      <c r="CW460" s="122"/>
      <c r="CX460" s="122"/>
      <c r="CY460" s="122"/>
      <c r="CZ460" s="122"/>
      <c r="DA460" s="122"/>
      <c r="DB460" s="122"/>
      <c r="DC460" s="122"/>
      <c r="DD460" s="122"/>
      <c r="DE460" s="122"/>
      <c r="DF460" s="123"/>
      <c r="DG460" s="123"/>
      <c r="DH460" s="123"/>
      <c r="DI460" s="123"/>
      <c r="DJ460" s="123"/>
      <c r="DK460" s="123"/>
      <c r="DL460" s="123"/>
      <c r="DM460" s="123"/>
    </row>
    <row r="461" spans="1:117" s="121" customFormat="1" ht="12.75" x14ac:dyDescent="0.2">
      <c r="A461" s="125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704"/>
      <c r="Q461" s="126"/>
      <c r="R461" s="700"/>
      <c r="BD461" s="122"/>
      <c r="BE461" s="122"/>
      <c r="BF461" s="122"/>
      <c r="BG461" s="122"/>
      <c r="BH461" s="122"/>
      <c r="BI461" s="122"/>
      <c r="BJ461" s="122"/>
      <c r="BK461" s="122"/>
      <c r="BL461" s="122"/>
      <c r="BM461" s="122"/>
      <c r="BN461" s="122"/>
      <c r="BO461" s="122"/>
      <c r="BP461" s="122"/>
      <c r="BQ461" s="122"/>
      <c r="BR461" s="122"/>
      <c r="BS461" s="122"/>
      <c r="BT461" s="122"/>
      <c r="BU461" s="122"/>
      <c r="BV461" s="122"/>
      <c r="BW461" s="122"/>
      <c r="BX461" s="122"/>
      <c r="BY461" s="122"/>
      <c r="BZ461" s="122"/>
      <c r="CA461" s="122"/>
      <c r="CB461" s="122"/>
      <c r="CC461" s="122"/>
      <c r="CD461" s="122"/>
      <c r="CE461" s="122"/>
      <c r="CF461" s="122"/>
      <c r="CG461" s="122"/>
      <c r="CH461" s="122"/>
      <c r="CI461" s="122"/>
      <c r="CJ461" s="122"/>
      <c r="CK461" s="122"/>
      <c r="CL461" s="122"/>
      <c r="CM461" s="122"/>
      <c r="CN461" s="122"/>
      <c r="CO461" s="122"/>
      <c r="CP461" s="122"/>
      <c r="CQ461" s="122"/>
      <c r="CR461" s="122"/>
      <c r="CS461" s="122"/>
      <c r="CT461" s="122"/>
      <c r="CU461" s="122"/>
      <c r="CV461" s="122"/>
      <c r="CW461" s="122"/>
      <c r="CX461" s="122"/>
      <c r="CY461" s="122"/>
      <c r="CZ461" s="122"/>
      <c r="DA461" s="122"/>
      <c r="DB461" s="122"/>
      <c r="DC461" s="122"/>
      <c r="DD461" s="122"/>
      <c r="DE461" s="122"/>
      <c r="DF461" s="123"/>
      <c r="DG461" s="123"/>
      <c r="DH461" s="123"/>
      <c r="DI461" s="123"/>
      <c r="DJ461" s="123"/>
      <c r="DK461" s="123"/>
      <c r="DL461" s="123"/>
      <c r="DM461" s="123"/>
    </row>
    <row r="462" spans="1:117" s="121" customFormat="1" ht="12.75" x14ac:dyDescent="0.2">
      <c r="A462" s="125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704"/>
      <c r="Q462" s="126"/>
      <c r="R462" s="700"/>
      <c r="BD462" s="122"/>
      <c r="BE462" s="122"/>
      <c r="BF462" s="122"/>
      <c r="BG462" s="122"/>
      <c r="BH462" s="122"/>
      <c r="BI462" s="122"/>
      <c r="BJ462" s="122"/>
      <c r="BK462" s="122"/>
      <c r="BL462" s="122"/>
      <c r="BM462" s="122"/>
      <c r="BN462" s="122"/>
      <c r="BO462" s="122"/>
      <c r="BP462" s="122"/>
      <c r="BQ462" s="122"/>
      <c r="BR462" s="122"/>
      <c r="BS462" s="122"/>
      <c r="BT462" s="122"/>
      <c r="BU462" s="122"/>
      <c r="BV462" s="122"/>
      <c r="BW462" s="122"/>
      <c r="BX462" s="122"/>
      <c r="BY462" s="122"/>
      <c r="BZ462" s="122"/>
      <c r="CA462" s="122"/>
      <c r="CB462" s="122"/>
      <c r="CC462" s="122"/>
      <c r="CD462" s="122"/>
      <c r="CE462" s="122"/>
      <c r="CF462" s="122"/>
      <c r="CG462" s="122"/>
      <c r="CH462" s="122"/>
      <c r="CI462" s="122"/>
      <c r="CJ462" s="122"/>
      <c r="CK462" s="122"/>
      <c r="CL462" s="122"/>
      <c r="CM462" s="122"/>
      <c r="CN462" s="122"/>
      <c r="CO462" s="122"/>
      <c r="CP462" s="122"/>
      <c r="CQ462" s="122"/>
      <c r="CR462" s="122"/>
      <c r="CS462" s="122"/>
      <c r="CT462" s="122"/>
      <c r="CU462" s="122"/>
      <c r="CV462" s="122"/>
      <c r="CW462" s="122"/>
      <c r="CX462" s="122"/>
      <c r="CY462" s="122"/>
      <c r="CZ462" s="122"/>
      <c r="DA462" s="122"/>
      <c r="DB462" s="122"/>
      <c r="DC462" s="122"/>
      <c r="DD462" s="122"/>
      <c r="DE462" s="122"/>
      <c r="DF462" s="123"/>
      <c r="DG462" s="123"/>
      <c r="DH462" s="123"/>
      <c r="DI462" s="123"/>
      <c r="DJ462" s="123"/>
      <c r="DK462" s="123"/>
      <c r="DL462" s="123"/>
      <c r="DM462" s="123"/>
    </row>
    <row r="463" spans="1:117" s="121" customFormat="1" ht="12.75" x14ac:dyDescent="0.2">
      <c r="A463" s="125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704"/>
      <c r="Q463" s="126"/>
      <c r="R463" s="700"/>
      <c r="BD463" s="122"/>
      <c r="BE463" s="122"/>
      <c r="BF463" s="122"/>
      <c r="BG463" s="122"/>
      <c r="BH463" s="122"/>
      <c r="BI463" s="122"/>
      <c r="BJ463" s="122"/>
      <c r="BK463" s="122"/>
      <c r="BL463" s="122"/>
      <c r="BM463" s="122"/>
      <c r="BN463" s="122"/>
      <c r="BO463" s="122"/>
      <c r="BP463" s="122"/>
      <c r="BQ463" s="122"/>
      <c r="BR463" s="122"/>
      <c r="BS463" s="122"/>
      <c r="BT463" s="122"/>
      <c r="BU463" s="122"/>
      <c r="BV463" s="122"/>
      <c r="BW463" s="122"/>
      <c r="BX463" s="122"/>
      <c r="BY463" s="122"/>
      <c r="BZ463" s="122"/>
      <c r="CA463" s="122"/>
      <c r="CB463" s="122"/>
      <c r="CC463" s="122"/>
      <c r="CD463" s="122"/>
      <c r="CE463" s="122"/>
      <c r="CF463" s="122"/>
      <c r="CG463" s="122"/>
      <c r="CH463" s="122"/>
      <c r="CI463" s="122"/>
      <c r="CJ463" s="122"/>
      <c r="CK463" s="122"/>
      <c r="CL463" s="122"/>
      <c r="CM463" s="122"/>
      <c r="CN463" s="122"/>
      <c r="CO463" s="122"/>
      <c r="CP463" s="122"/>
      <c r="CQ463" s="122"/>
      <c r="CR463" s="122"/>
      <c r="CS463" s="122"/>
      <c r="CT463" s="122"/>
      <c r="CU463" s="122"/>
      <c r="CV463" s="122"/>
      <c r="CW463" s="122"/>
      <c r="CX463" s="122"/>
      <c r="CY463" s="122"/>
      <c r="CZ463" s="122"/>
      <c r="DA463" s="122"/>
      <c r="DB463" s="122"/>
      <c r="DC463" s="122"/>
      <c r="DD463" s="122"/>
      <c r="DE463" s="122"/>
      <c r="DF463" s="123"/>
      <c r="DG463" s="123"/>
      <c r="DH463" s="123"/>
      <c r="DI463" s="123"/>
      <c r="DJ463" s="123"/>
      <c r="DK463" s="123"/>
      <c r="DL463" s="123"/>
      <c r="DM463" s="123"/>
    </row>
    <row r="464" spans="1:117" s="121" customFormat="1" ht="12.75" x14ac:dyDescent="0.2">
      <c r="A464" s="125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704"/>
      <c r="Q464" s="126"/>
      <c r="R464" s="700"/>
      <c r="BD464" s="122"/>
      <c r="BE464" s="122"/>
      <c r="BF464" s="122"/>
      <c r="BG464" s="122"/>
      <c r="BH464" s="122"/>
      <c r="BI464" s="122"/>
      <c r="BJ464" s="122"/>
      <c r="BK464" s="122"/>
      <c r="BL464" s="122"/>
      <c r="BM464" s="122"/>
      <c r="BN464" s="122"/>
      <c r="BO464" s="122"/>
      <c r="BP464" s="122"/>
      <c r="BQ464" s="122"/>
      <c r="BR464" s="122"/>
      <c r="BS464" s="122"/>
      <c r="BT464" s="122"/>
      <c r="BU464" s="122"/>
      <c r="BV464" s="122"/>
      <c r="BW464" s="122"/>
      <c r="BX464" s="122"/>
      <c r="BY464" s="122"/>
      <c r="BZ464" s="122"/>
      <c r="CA464" s="122"/>
      <c r="CB464" s="122"/>
      <c r="CC464" s="122"/>
      <c r="CD464" s="122"/>
      <c r="CE464" s="122"/>
      <c r="CF464" s="122"/>
      <c r="CG464" s="122"/>
      <c r="CH464" s="122"/>
      <c r="CI464" s="122"/>
      <c r="CJ464" s="122"/>
      <c r="CK464" s="122"/>
      <c r="CL464" s="122"/>
      <c r="CM464" s="122"/>
      <c r="CN464" s="122"/>
      <c r="CO464" s="122"/>
      <c r="CP464" s="122"/>
      <c r="CQ464" s="122"/>
      <c r="CR464" s="122"/>
      <c r="CS464" s="122"/>
      <c r="CT464" s="122"/>
      <c r="CU464" s="122"/>
      <c r="CV464" s="122"/>
      <c r="CW464" s="122"/>
      <c r="CX464" s="122"/>
      <c r="CY464" s="122"/>
      <c r="CZ464" s="122"/>
      <c r="DA464" s="122"/>
      <c r="DB464" s="122"/>
      <c r="DC464" s="122"/>
      <c r="DD464" s="122"/>
      <c r="DE464" s="122"/>
      <c r="DF464" s="123"/>
      <c r="DG464" s="123"/>
      <c r="DH464" s="123"/>
      <c r="DI464" s="123"/>
      <c r="DJ464" s="123"/>
      <c r="DK464" s="123"/>
      <c r="DL464" s="123"/>
      <c r="DM464" s="123"/>
    </row>
    <row r="465" spans="1:117" s="121" customFormat="1" ht="12.75" x14ac:dyDescent="0.2">
      <c r="A465" s="125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704"/>
      <c r="Q465" s="126"/>
      <c r="R465" s="700"/>
      <c r="BD465" s="122"/>
      <c r="BE465" s="122"/>
      <c r="BF465" s="122"/>
      <c r="BG465" s="122"/>
      <c r="BH465" s="122"/>
      <c r="BI465" s="122"/>
      <c r="BJ465" s="122"/>
      <c r="BK465" s="122"/>
      <c r="BL465" s="122"/>
      <c r="BM465" s="122"/>
      <c r="BN465" s="122"/>
      <c r="BO465" s="122"/>
      <c r="BP465" s="122"/>
      <c r="BQ465" s="122"/>
      <c r="BR465" s="122"/>
      <c r="BS465" s="122"/>
      <c r="BT465" s="122"/>
      <c r="BU465" s="122"/>
      <c r="BV465" s="122"/>
      <c r="BW465" s="122"/>
      <c r="BX465" s="122"/>
      <c r="BY465" s="122"/>
      <c r="BZ465" s="122"/>
      <c r="CA465" s="122"/>
      <c r="CB465" s="122"/>
      <c r="CC465" s="122"/>
      <c r="CD465" s="122"/>
      <c r="CE465" s="122"/>
      <c r="CF465" s="122"/>
      <c r="CG465" s="122"/>
      <c r="CH465" s="122"/>
      <c r="CI465" s="122"/>
      <c r="CJ465" s="122"/>
      <c r="CK465" s="122"/>
      <c r="CL465" s="122"/>
      <c r="CM465" s="122"/>
      <c r="CN465" s="122"/>
      <c r="CO465" s="122"/>
      <c r="CP465" s="122"/>
      <c r="CQ465" s="122"/>
      <c r="CR465" s="122"/>
      <c r="CS465" s="122"/>
      <c r="CT465" s="122"/>
      <c r="CU465" s="122"/>
      <c r="CV465" s="122"/>
      <c r="CW465" s="122"/>
      <c r="CX465" s="122"/>
      <c r="CY465" s="122"/>
      <c r="CZ465" s="122"/>
      <c r="DA465" s="122"/>
      <c r="DB465" s="122"/>
      <c r="DC465" s="122"/>
      <c r="DD465" s="122"/>
      <c r="DE465" s="122"/>
      <c r="DF465" s="123"/>
      <c r="DG465" s="123"/>
      <c r="DH465" s="123"/>
      <c r="DI465" s="123"/>
      <c r="DJ465" s="123"/>
      <c r="DK465" s="123"/>
      <c r="DL465" s="123"/>
      <c r="DM465" s="123"/>
    </row>
    <row r="466" spans="1:117" s="121" customFormat="1" ht="12.75" x14ac:dyDescent="0.2">
      <c r="A466" s="125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704"/>
      <c r="Q466" s="126"/>
      <c r="R466" s="700"/>
      <c r="BD466" s="122"/>
      <c r="BE466" s="122"/>
      <c r="BF466" s="122"/>
      <c r="BG466" s="122"/>
      <c r="BH466" s="122"/>
      <c r="BI466" s="122"/>
      <c r="BJ466" s="122"/>
      <c r="BK466" s="122"/>
      <c r="BL466" s="122"/>
      <c r="BM466" s="122"/>
      <c r="BN466" s="122"/>
      <c r="BO466" s="122"/>
      <c r="BP466" s="122"/>
      <c r="BQ466" s="122"/>
      <c r="BR466" s="122"/>
      <c r="BS466" s="122"/>
      <c r="BT466" s="122"/>
      <c r="BU466" s="122"/>
      <c r="BV466" s="122"/>
      <c r="BW466" s="122"/>
      <c r="BX466" s="122"/>
      <c r="BY466" s="122"/>
      <c r="BZ466" s="122"/>
      <c r="CA466" s="122"/>
      <c r="CB466" s="122"/>
      <c r="CC466" s="122"/>
      <c r="CD466" s="122"/>
      <c r="CE466" s="122"/>
      <c r="CF466" s="122"/>
      <c r="CG466" s="122"/>
      <c r="CH466" s="122"/>
      <c r="CI466" s="122"/>
      <c r="CJ466" s="122"/>
      <c r="CK466" s="122"/>
      <c r="CL466" s="122"/>
      <c r="CM466" s="122"/>
      <c r="CN466" s="122"/>
      <c r="CO466" s="122"/>
      <c r="CP466" s="122"/>
      <c r="CQ466" s="122"/>
      <c r="CR466" s="122"/>
      <c r="CS466" s="122"/>
      <c r="CT466" s="122"/>
      <c r="CU466" s="122"/>
      <c r="CV466" s="122"/>
      <c r="CW466" s="122"/>
      <c r="CX466" s="122"/>
      <c r="CY466" s="122"/>
      <c r="CZ466" s="122"/>
      <c r="DA466" s="122"/>
      <c r="DB466" s="122"/>
      <c r="DC466" s="122"/>
      <c r="DD466" s="122"/>
      <c r="DE466" s="122"/>
      <c r="DF466" s="123"/>
      <c r="DG466" s="123"/>
      <c r="DH466" s="123"/>
      <c r="DI466" s="123"/>
      <c r="DJ466" s="123"/>
      <c r="DK466" s="123"/>
      <c r="DL466" s="123"/>
      <c r="DM466" s="123"/>
    </row>
    <row r="467" spans="1:117" s="121" customFormat="1" ht="12.75" x14ac:dyDescent="0.2">
      <c r="A467" s="125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704"/>
      <c r="Q467" s="126"/>
      <c r="R467" s="700"/>
      <c r="BD467" s="122"/>
      <c r="BE467" s="122"/>
      <c r="BF467" s="122"/>
      <c r="BG467" s="122"/>
      <c r="BH467" s="122"/>
      <c r="BI467" s="122"/>
      <c r="BJ467" s="122"/>
      <c r="BK467" s="122"/>
      <c r="BL467" s="122"/>
      <c r="BM467" s="122"/>
      <c r="BN467" s="122"/>
      <c r="BO467" s="122"/>
      <c r="BP467" s="122"/>
      <c r="BQ467" s="122"/>
      <c r="BR467" s="122"/>
      <c r="BS467" s="122"/>
      <c r="BT467" s="122"/>
      <c r="BU467" s="122"/>
      <c r="BV467" s="122"/>
      <c r="BW467" s="122"/>
      <c r="BX467" s="122"/>
      <c r="BY467" s="122"/>
      <c r="BZ467" s="122"/>
      <c r="CA467" s="122"/>
      <c r="CB467" s="122"/>
      <c r="CC467" s="122"/>
      <c r="CD467" s="122"/>
      <c r="CE467" s="122"/>
      <c r="CF467" s="122"/>
      <c r="CG467" s="122"/>
      <c r="CH467" s="122"/>
      <c r="CI467" s="122"/>
      <c r="CJ467" s="122"/>
      <c r="CK467" s="122"/>
      <c r="CL467" s="122"/>
      <c r="CM467" s="122"/>
      <c r="CN467" s="122"/>
      <c r="CO467" s="122"/>
      <c r="CP467" s="122"/>
      <c r="CQ467" s="122"/>
      <c r="CR467" s="122"/>
      <c r="CS467" s="122"/>
      <c r="CT467" s="122"/>
      <c r="CU467" s="122"/>
      <c r="CV467" s="122"/>
      <c r="CW467" s="122"/>
      <c r="CX467" s="122"/>
      <c r="CY467" s="122"/>
      <c r="CZ467" s="122"/>
      <c r="DA467" s="122"/>
      <c r="DB467" s="122"/>
      <c r="DC467" s="122"/>
      <c r="DD467" s="122"/>
      <c r="DE467" s="122"/>
      <c r="DF467" s="123"/>
      <c r="DG467" s="123"/>
      <c r="DH467" s="123"/>
      <c r="DI467" s="123"/>
      <c r="DJ467" s="123"/>
      <c r="DK467" s="123"/>
      <c r="DL467" s="123"/>
      <c r="DM467" s="123"/>
    </row>
    <row r="468" spans="1:117" s="121" customFormat="1" ht="12.75" x14ac:dyDescent="0.2">
      <c r="A468" s="125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704"/>
      <c r="Q468" s="126"/>
      <c r="R468" s="700"/>
      <c r="BD468" s="122"/>
      <c r="BE468" s="122"/>
      <c r="BF468" s="122"/>
      <c r="BG468" s="122"/>
      <c r="BH468" s="122"/>
      <c r="BI468" s="122"/>
      <c r="BJ468" s="122"/>
      <c r="BK468" s="122"/>
      <c r="BL468" s="122"/>
      <c r="BM468" s="122"/>
      <c r="BN468" s="122"/>
      <c r="BO468" s="122"/>
      <c r="BP468" s="122"/>
      <c r="BQ468" s="122"/>
      <c r="BR468" s="122"/>
      <c r="BS468" s="122"/>
      <c r="BT468" s="122"/>
      <c r="BU468" s="122"/>
      <c r="BV468" s="122"/>
      <c r="BW468" s="122"/>
      <c r="BX468" s="122"/>
      <c r="BY468" s="122"/>
      <c r="BZ468" s="122"/>
      <c r="CA468" s="122"/>
      <c r="CB468" s="122"/>
      <c r="CC468" s="122"/>
      <c r="CD468" s="122"/>
      <c r="CE468" s="122"/>
      <c r="CF468" s="122"/>
      <c r="CG468" s="122"/>
      <c r="CH468" s="122"/>
      <c r="CI468" s="122"/>
      <c r="CJ468" s="122"/>
      <c r="CK468" s="122"/>
      <c r="CL468" s="122"/>
      <c r="CM468" s="122"/>
      <c r="CN468" s="122"/>
      <c r="CO468" s="122"/>
      <c r="CP468" s="122"/>
      <c r="CQ468" s="122"/>
      <c r="CR468" s="122"/>
      <c r="CS468" s="122"/>
      <c r="CT468" s="122"/>
      <c r="CU468" s="122"/>
      <c r="CV468" s="122"/>
      <c r="CW468" s="122"/>
      <c r="CX468" s="122"/>
      <c r="CY468" s="122"/>
      <c r="CZ468" s="122"/>
      <c r="DA468" s="122"/>
      <c r="DB468" s="122"/>
      <c r="DC468" s="122"/>
      <c r="DD468" s="122"/>
      <c r="DE468" s="122"/>
      <c r="DF468" s="123"/>
      <c r="DG468" s="123"/>
      <c r="DH468" s="123"/>
      <c r="DI468" s="123"/>
      <c r="DJ468" s="123"/>
      <c r="DK468" s="123"/>
      <c r="DL468" s="123"/>
      <c r="DM468" s="123"/>
    </row>
    <row r="469" spans="1:117" s="121" customFormat="1" ht="12.75" x14ac:dyDescent="0.2">
      <c r="A469" s="125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704"/>
      <c r="Q469" s="126"/>
      <c r="R469" s="700"/>
      <c r="BD469" s="122"/>
      <c r="BE469" s="122"/>
      <c r="BF469" s="122"/>
      <c r="BG469" s="122"/>
      <c r="BH469" s="122"/>
      <c r="BI469" s="122"/>
      <c r="BJ469" s="122"/>
      <c r="BK469" s="122"/>
      <c r="BL469" s="122"/>
      <c r="BM469" s="122"/>
      <c r="BN469" s="122"/>
      <c r="BO469" s="122"/>
      <c r="BP469" s="122"/>
      <c r="BQ469" s="122"/>
      <c r="BR469" s="122"/>
      <c r="BS469" s="122"/>
      <c r="BT469" s="122"/>
      <c r="BU469" s="122"/>
      <c r="BV469" s="122"/>
      <c r="BW469" s="122"/>
      <c r="BX469" s="122"/>
      <c r="BY469" s="122"/>
      <c r="BZ469" s="122"/>
      <c r="CA469" s="122"/>
      <c r="CB469" s="122"/>
      <c r="CC469" s="122"/>
      <c r="CD469" s="122"/>
      <c r="CE469" s="122"/>
      <c r="CF469" s="122"/>
      <c r="CG469" s="122"/>
      <c r="CH469" s="122"/>
      <c r="CI469" s="122"/>
      <c r="CJ469" s="122"/>
      <c r="CK469" s="122"/>
      <c r="CL469" s="122"/>
      <c r="CM469" s="122"/>
      <c r="CN469" s="122"/>
      <c r="CO469" s="122"/>
      <c r="CP469" s="122"/>
      <c r="CQ469" s="122"/>
      <c r="CR469" s="122"/>
      <c r="CS469" s="122"/>
      <c r="CT469" s="122"/>
      <c r="CU469" s="122"/>
      <c r="CV469" s="122"/>
      <c r="CW469" s="122"/>
      <c r="CX469" s="122"/>
      <c r="CY469" s="122"/>
      <c r="CZ469" s="122"/>
      <c r="DA469" s="122"/>
      <c r="DB469" s="122"/>
      <c r="DC469" s="122"/>
      <c r="DD469" s="122"/>
      <c r="DE469" s="122"/>
      <c r="DF469" s="123"/>
      <c r="DG469" s="123"/>
      <c r="DH469" s="123"/>
      <c r="DI469" s="123"/>
      <c r="DJ469" s="123"/>
      <c r="DK469" s="123"/>
      <c r="DL469" s="123"/>
      <c r="DM469" s="123"/>
    </row>
    <row r="470" spans="1:117" s="121" customFormat="1" ht="12.75" x14ac:dyDescent="0.2">
      <c r="A470" s="125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704"/>
      <c r="Q470" s="126"/>
      <c r="R470" s="700"/>
      <c r="BD470" s="122"/>
      <c r="BE470" s="122"/>
      <c r="BF470" s="122"/>
      <c r="BG470" s="122"/>
      <c r="BH470" s="122"/>
      <c r="BI470" s="122"/>
      <c r="BJ470" s="122"/>
      <c r="BK470" s="122"/>
      <c r="BL470" s="122"/>
      <c r="BM470" s="122"/>
      <c r="BN470" s="122"/>
      <c r="BO470" s="122"/>
      <c r="BP470" s="122"/>
      <c r="BQ470" s="122"/>
      <c r="BR470" s="122"/>
      <c r="BS470" s="122"/>
      <c r="BT470" s="122"/>
      <c r="BU470" s="122"/>
      <c r="BV470" s="122"/>
      <c r="BW470" s="122"/>
      <c r="BX470" s="122"/>
      <c r="BY470" s="122"/>
      <c r="BZ470" s="122"/>
      <c r="CA470" s="122"/>
      <c r="CB470" s="122"/>
      <c r="CC470" s="122"/>
      <c r="CD470" s="122"/>
      <c r="CE470" s="122"/>
      <c r="CF470" s="122"/>
      <c r="CG470" s="122"/>
      <c r="CH470" s="122"/>
      <c r="CI470" s="122"/>
      <c r="CJ470" s="122"/>
      <c r="CK470" s="122"/>
      <c r="CL470" s="122"/>
      <c r="CM470" s="122"/>
      <c r="CN470" s="122"/>
      <c r="CO470" s="122"/>
      <c r="CP470" s="122"/>
      <c r="CQ470" s="122"/>
      <c r="CR470" s="122"/>
      <c r="CS470" s="122"/>
      <c r="CT470" s="122"/>
      <c r="CU470" s="122"/>
      <c r="CV470" s="122"/>
      <c r="CW470" s="122"/>
      <c r="CX470" s="122"/>
      <c r="CY470" s="122"/>
      <c r="CZ470" s="122"/>
      <c r="DA470" s="122"/>
      <c r="DB470" s="122"/>
      <c r="DC470" s="122"/>
      <c r="DD470" s="122"/>
      <c r="DE470" s="122"/>
      <c r="DF470" s="123"/>
      <c r="DG470" s="123"/>
      <c r="DH470" s="123"/>
      <c r="DI470" s="123"/>
      <c r="DJ470" s="123"/>
      <c r="DK470" s="123"/>
      <c r="DL470" s="123"/>
      <c r="DM470" s="123"/>
    </row>
    <row r="471" spans="1:117" s="121" customFormat="1" ht="12.75" x14ac:dyDescent="0.2">
      <c r="A471" s="125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704"/>
      <c r="Q471" s="126"/>
      <c r="R471" s="700"/>
      <c r="BD471" s="122"/>
      <c r="BE471" s="122"/>
      <c r="BF471" s="122"/>
      <c r="BG471" s="122"/>
      <c r="BH471" s="122"/>
      <c r="BI471" s="122"/>
      <c r="BJ471" s="122"/>
      <c r="BK471" s="122"/>
      <c r="BL471" s="122"/>
      <c r="BM471" s="122"/>
      <c r="BN471" s="122"/>
      <c r="BO471" s="122"/>
      <c r="BP471" s="122"/>
      <c r="BQ471" s="122"/>
      <c r="BR471" s="122"/>
      <c r="BS471" s="122"/>
      <c r="BT471" s="122"/>
      <c r="BU471" s="122"/>
      <c r="BV471" s="122"/>
      <c r="BW471" s="122"/>
      <c r="BX471" s="122"/>
      <c r="BY471" s="122"/>
      <c r="BZ471" s="122"/>
      <c r="CA471" s="122"/>
      <c r="CB471" s="122"/>
      <c r="CC471" s="122"/>
      <c r="CD471" s="122"/>
      <c r="CE471" s="122"/>
      <c r="CF471" s="122"/>
      <c r="CG471" s="122"/>
      <c r="CH471" s="122"/>
      <c r="CI471" s="122"/>
      <c r="CJ471" s="122"/>
      <c r="CK471" s="122"/>
      <c r="CL471" s="122"/>
      <c r="CM471" s="122"/>
      <c r="CN471" s="122"/>
      <c r="CO471" s="122"/>
      <c r="CP471" s="122"/>
      <c r="CQ471" s="122"/>
      <c r="CR471" s="122"/>
      <c r="CS471" s="122"/>
      <c r="CT471" s="122"/>
      <c r="CU471" s="122"/>
      <c r="CV471" s="122"/>
      <c r="CW471" s="122"/>
      <c r="CX471" s="122"/>
      <c r="CY471" s="122"/>
      <c r="CZ471" s="122"/>
      <c r="DA471" s="122"/>
      <c r="DB471" s="122"/>
      <c r="DC471" s="122"/>
      <c r="DD471" s="122"/>
      <c r="DE471" s="122"/>
      <c r="DF471" s="123"/>
      <c r="DG471" s="123"/>
      <c r="DH471" s="123"/>
      <c r="DI471" s="123"/>
      <c r="DJ471" s="123"/>
      <c r="DK471" s="123"/>
      <c r="DL471" s="123"/>
      <c r="DM471" s="123"/>
    </row>
    <row r="472" spans="1:117" s="121" customFormat="1" ht="12.75" x14ac:dyDescent="0.2">
      <c r="A472" s="125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704"/>
      <c r="Q472" s="126"/>
      <c r="R472" s="700"/>
      <c r="BD472" s="122"/>
      <c r="BE472" s="122"/>
      <c r="BF472" s="122"/>
      <c r="BG472" s="122"/>
      <c r="BH472" s="122"/>
      <c r="BI472" s="122"/>
      <c r="BJ472" s="122"/>
      <c r="BK472" s="122"/>
      <c r="BL472" s="122"/>
      <c r="BM472" s="122"/>
      <c r="BN472" s="122"/>
      <c r="BO472" s="122"/>
      <c r="BP472" s="122"/>
      <c r="BQ472" s="122"/>
      <c r="BR472" s="122"/>
      <c r="BS472" s="122"/>
      <c r="BT472" s="122"/>
      <c r="BU472" s="122"/>
      <c r="BV472" s="122"/>
      <c r="BW472" s="122"/>
      <c r="BX472" s="122"/>
      <c r="BY472" s="122"/>
      <c r="BZ472" s="122"/>
      <c r="CA472" s="122"/>
      <c r="CB472" s="122"/>
      <c r="CC472" s="122"/>
      <c r="CD472" s="122"/>
      <c r="CE472" s="122"/>
      <c r="CF472" s="122"/>
      <c r="CG472" s="122"/>
      <c r="CH472" s="122"/>
      <c r="CI472" s="122"/>
      <c r="CJ472" s="122"/>
      <c r="CK472" s="122"/>
      <c r="CL472" s="122"/>
      <c r="CM472" s="122"/>
      <c r="CN472" s="122"/>
      <c r="CO472" s="122"/>
      <c r="CP472" s="122"/>
      <c r="CQ472" s="122"/>
      <c r="CR472" s="122"/>
      <c r="CS472" s="122"/>
      <c r="CT472" s="122"/>
      <c r="CU472" s="122"/>
      <c r="CV472" s="122"/>
      <c r="CW472" s="122"/>
      <c r="CX472" s="122"/>
      <c r="CY472" s="122"/>
      <c r="CZ472" s="122"/>
      <c r="DA472" s="122"/>
      <c r="DB472" s="122"/>
      <c r="DC472" s="122"/>
      <c r="DD472" s="122"/>
      <c r="DE472" s="122"/>
      <c r="DF472" s="123"/>
      <c r="DG472" s="123"/>
      <c r="DH472" s="123"/>
      <c r="DI472" s="123"/>
      <c r="DJ472" s="123"/>
      <c r="DK472" s="123"/>
      <c r="DL472" s="123"/>
      <c r="DM472" s="123"/>
    </row>
    <row r="473" spans="1:117" s="121" customFormat="1" ht="12.75" x14ac:dyDescent="0.2">
      <c r="A473" s="125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704"/>
      <c r="Q473" s="126"/>
      <c r="R473" s="700"/>
      <c r="BD473" s="122"/>
      <c r="BE473" s="122"/>
      <c r="BF473" s="122"/>
      <c r="BG473" s="122"/>
      <c r="BH473" s="122"/>
      <c r="BI473" s="122"/>
      <c r="BJ473" s="122"/>
      <c r="BK473" s="122"/>
      <c r="BL473" s="122"/>
      <c r="BM473" s="122"/>
      <c r="BN473" s="122"/>
      <c r="BO473" s="122"/>
      <c r="BP473" s="122"/>
      <c r="BQ473" s="122"/>
      <c r="BR473" s="122"/>
      <c r="BS473" s="122"/>
      <c r="BT473" s="122"/>
      <c r="BU473" s="122"/>
      <c r="BV473" s="122"/>
      <c r="BW473" s="122"/>
      <c r="BX473" s="122"/>
      <c r="BY473" s="122"/>
      <c r="BZ473" s="122"/>
      <c r="CA473" s="122"/>
      <c r="CB473" s="122"/>
      <c r="CC473" s="122"/>
      <c r="CD473" s="122"/>
      <c r="CE473" s="122"/>
      <c r="CF473" s="122"/>
      <c r="CG473" s="122"/>
      <c r="CH473" s="122"/>
      <c r="CI473" s="122"/>
      <c r="CJ473" s="122"/>
      <c r="CK473" s="122"/>
      <c r="CL473" s="122"/>
      <c r="CM473" s="122"/>
      <c r="CN473" s="122"/>
      <c r="CO473" s="122"/>
      <c r="CP473" s="122"/>
      <c r="CQ473" s="122"/>
      <c r="CR473" s="122"/>
      <c r="CS473" s="122"/>
      <c r="CT473" s="122"/>
      <c r="CU473" s="122"/>
      <c r="CV473" s="122"/>
      <c r="CW473" s="122"/>
      <c r="CX473" s="122"/>
      <c r="CY473" s="122"/>
      <c r="CZ473" s="122"/>
      <c r="DA473" s="122"/>
      <c r="DB473" s="122"/>
      <c r="DC473" s="122"/>
      <c r="DD473" s="122"/>
      <c r="DE473" s="122"/>
      <c r="DF473" s="123"/>
      <c r="DG473" s="123"/>
      <c r="DH473" s="123"/>
      <c r="DI473" s="123"/>
      <c r="DJ473" s="123"/>
      <c r="DK473" s="123"/>
      <c r="DL473" s="123"/>
      <c r="DM473" s="123"/>
    </row>
    <row r="474" spans="1:117" s="121" customFormat="1" ht="12.75" x14ac:dyDescent="0.2">
      <c r="A474" s="125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704"/>
      <c r="Q474" s="126"/>
      <c r="R474" s="700"/>
      <c r="BD474" s="122"/>
      <c r="BE474" s="122"/>
      <c r="BF474" s="122"/>
      <c r="BG474" s="122"/>
      <c r="BH474" s="122"/>
      <c r="BI474" s="122"/>
      <c r="BJ474" s="122"/>
      <c r="BK474" s="122"/>
      <c r="BL474" s="122"/>
      <c r="BM474" s="122"/>
      <c r="BN474" s="122"/>
      <c r="BO474" s="122"/>
      <c r="BP474" s="122"/>
      <c r="BQ474" s="122"/>
      <c r="BR474" s="122"/>
      <c r="BS474" s="122"/>
      <c r="BT474" s="122"/>
      <c r="BU474" s="122"/>
      <c r="BV474" s="122"/>
      <c r="BW474" s="122"/>
      <c r="BX474" s="122"/>
      <c r="BY474" s="122"/>
      <c r="BZ474" s="122"/>
      <c r="CA474" s="122"/>
      <c r="CB474" s="122"/>
      <c r="CC474" s="122"/>
      <c r="CD474" s="122"/>
      <c r="CE474" s="122"/>
      <c r="CF474" s="122"/>
      <c r="CG474" s="122"/>
      <c r="CH474" s="122"/>
      <c r="CI474" s="122"/>
      <c r="CJ474" s="122"/>
      <c r="CK474" s="122"/>
      <c r="CL474" s="122"/>
      <c r="CM474" s="122"/>
      <c r="CN474" s="122"/>
      <c r="CO474" s="122"/>
      <c r="CP474" s="122"/>
      <c r="CQ474" s="122"/>
      <c r="CR474" s="122"/>
      <c r="CS474" s="122"/>
      <c r="CT474" s="122"/>
      <c r="CU474" s="122"/>
      <c r="CV474" s="122"/>
      <c r="CW474" s="122"/>
      <c r="CX474" s="122"/>
      <c r="CY474" s="122"/>
      <c r="CZ474" s="122"/>
      <c r="DA474" s="122"/>
      <c r="DB474" s="122"/>
      <c r="DC474" s="122"/>
      <c r="DD474" s="122"/>
      <c r="DE474" s="122"/>
      <c r="DF474" s="123"/>
      <c r="DG474" s="123"/>
      <c r="DH474" s="123"/>
      <c r="DI474" s="123"/>
      <c r="DJ474" s="123"/>
      <c r="DK474" s="123"/>
      <c r="DL474" s="123"/>
      <c r="DM474" s="123"/>
    </row>
    <row r="475" spans="1:117" s="121" customFormat="1" ht="12.75" x14ac:dyDescent="0.2">
      <c r="A475" s="125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704"/>
      <c r="Q475" s="126"/>
      <c r="R475" s="700"/>
      <c r="BD475" s="122"/>
      <c r="BE475" s="122"/>
      <c r="BF475" s="122"/>
      <c r="BG475" s="122"/>
      <c r="BH475" s="122"/>
      <c r="BI475" s="122"/>
      <c r="BJ475" s="122"/>
      <c r="BK475" s="122"/>
      <c r="BL475" s="122"/>
      <c r="BM475" s="122"/>
      <c r="BN475" s="122"/>
      <c r="BO475" s="122"/>
      <c r="BP475" s="122"/>
      <c r="BQ475" s="122"/>
      <c r="BR475" s="122"/>
      <c r="BS475" s="122"/>
      <c r="BT475" s="122"/>
      <c r="BU475" s="122"/>
      <c r="BV475" s="122"/>
      <c r="BW475" s="122"/>
      <c r="BX475" s="122"/>
      <c r="BY475" s="122"/>
      <c r="BZ475" s="122"/>
      <c r="CA475" s="122"/>
      <c r="CB475" s="122"/>
      <c r="CC475" s="122"/>
      <c r="CD475" s="122"/>
      <c r="CE475" s="122"/>
      <c r="CF475" s="122"/>
      <c r="CG475" s="122"/>
      <c r="CH475" s="122"/>
      <c r="CI475" s="122"/>
      <c r="CJ475" s="122"/>
      <c r="CK475" s="122"/>
      <c r="CL475" s="122"/>
      <c r="CM475" s="122"/>
      <c r="CN475" s="122"/>
      <c r="CO475" s="122"/>
      <c r="CP475" s="122"/>
      <c r="CQ475" s="122"/>
      <c r="CR475" s="122"/>
      <c r="CS475" s="122"/>
      <c r="CT475" s="122"/>
      <c r="CU475" s="122"/>
      <c r="CV475" s="122"/>
      <c r="CW475" s="122"/>
      <c r="CX475" s="122"/>
      <c r="CY475" s="122"/>
      <c r="CZ475" s="122"/>
      <c r="DA475" s="122"/>
      <c r="DB475" s="122"/>
      <c r="DC475" s="122"/>
      <c r="DD475" s="122"/>
      <c r="DE475" s="122"/>
      <c r="DF475" s="123"/>
      <c r="DG475" s="123"/>
      <c r="DH475" s="123"/>
      <c r="DI475" s="123"/>
      <c r="DJ475" s="123"/>
      <c r="DK475" s="123"/>
      <c r="DL475" s="123"/>
      <c r="DM475" s="123"/>
    </row>
    <row r="476" spans="1:117" s="121" customFormat="1" ht="12.75" x14ac:dyDescent="0.2">
      <c r="A476" s="125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704"/>
      <c r="Q476" s="126"/>
      <c r="R476" s="700"/>
      <c r="BD476" s="122"/>
      <c r="BE476" s="122"/>
      <c r="BF476" s="122"/>
      <c r="BG476" s="122"/>
      <c r="BH476" s="122"/>
      <c r="BI476" s="122"/>
      <c r="BJ476" s="122"/>
      <c r="BK476" s="122"/>
      <c r="BL476" s="122"/>
      <c r="BM476" s="122"/>
      <c r="BN476" s="122"/>
      <c r="BO476" s="122"/>
      <c r="BP476" s="122"/>
      <c r="BQ476" s="122"/>
      <c r="BR476" s="122"/>
      <c r="BS476" s="122"/>
      <c r="BT476" s="122"/>
      <c r="BU476" s="122"/>
      <c r="BV476" s="122"/>
      <c r="BW476" s="122"/>
      <c r="BX476" s="122"/>
      <c r="BY476" s="122"/>
      <c r="BZ476" s="122"/>
      <c r="CA476" s="122"/>
      <c r="CB476" s="122"/>
      <c r="CC476" s="122"/>
      <c r="CD476" s="122"/>
      <c r="CE476" s="122"/>
      <c r="CF476" s="122"/>
      <c r="CG476" s="122"/>
      <c r="CH476" s="122"/>
      <c r="CI476" s="122"/>
      <c r="CJ476" s="122"/>
      <c r="CK476" s="122"/>
      <c r="CL476" s="122"/>
      <c r="CM476" s="122"/>
      <c r="CN476" s="122"/>
      <c r="CO476" s="122"/>
      <c r="CP476" s="122"/>
      <c r="CQ476" s="122"/>
      <c r="CR476" s="122"/>
      <c r="CS476" s="122"/>
      <c r="CT476" s="122"/>
      <c r="CU476" s="122"/>
      <c r="CV476" s="122"/>
      <c r="CW476" s="122"/>
      <c r="CX476" s="122"/>
      <c r="CY476" s="122"/>
      <c r="CZ476" s="122"/>
      <c r="DA476" s="122"/>
      <c r="DB476" s="122"/>
      <c r="DC476" s="122"/>
      <c r="DD476" s="122"/>
      <c r="DE476" s="122"/>
      <c r="DF476" s="123"/>
      <c r="DG476" s="123"/>
      <c r="DH476" s="123"/>
      <c r="DI476" s="123"/>
      <c r="DJ476" s="123"/>
      <c r="DK476" s="123"/>
      <c r="DL476" s="123"/>
      <c r="DM476" s="123"/>
    </row>
    <row r="477" spans="1:117" s="121" customFormat="1" ht="12.75" x14ac:dyDescent="0.2">
      <c r="A477" s="125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704"/>
      <c r="Q477" s="126"/>
      <c r="R477" s="700"/>
      <c r="BD477" s="122"/>
      <c r="BE477" s="122"/>
      <c r="BF477" s="122"/>
      <c r="BG477" s="122"/>
      <c r="BH477" s="122"/>
      <c r="BI477" s="122"/>
      <c r="BJ477" s="122"/>
      <c r="BK477" s="122"/>
      <c r="BL477" s="122"/>
      <c r="BM477" s="122"/>
      <c r="BN477" s="122"/>
      <c r="BO477" s="122"/>
      <c r="BP477" s="122"/>
      <c r="BQ477" s="122"/>
      <c r="BR477" s="122"/>
      <c r="BS477" s="122"/>
      <c r="BT477" s="122"/>
      <c r="BU477" s="122"/>
      <c r="BV477" s="122"/>
      <c r="BW477" s="122"/>
      <c r="BX477" s="122"/>
      <c r="BY477" s="122"/>
      <c r="BZ477" s="122"/>
      <c r="CA477" s="122"/>
      <c r="CB477" s="122"/>
      <c r="CC477" s="122"/>
      <c r="CD477" s="122"/>
      <c r="CE477" s="122"/>
      <c r="CF477" s="122"/>
      <c r="CG477" s="122"/>
      <c r="CH477" s="122"/>
      <c r="CI477" s="122"/>
      <c r="CJ477" s="122"/>
      <c r="CK477" s="122"/>
      <c r="CL477" s="122"/>
      <c r="CM477" s="122"/>
      <c r="CN477" s="122"/>
      <c r="CO477" s="122"/>
      <c r="CP477" s="122"/>
      <c r="CQ477" s="122"/>
      <c r="CR477" s="122"/>
      <c r="CS477" s="122"/>
      <c r="CT477" s="122"/>
      <c r="CU477" s="122"/>
      <c r="CV477" s="122"/>
      <c r="CW477" s="122"/>
      <c r="CX477" s="122"/>
      <c r="CY477" s="122"/>
      <c r="CZ477" s="122"/>
      <c r="DA477" s="122"/>
      <c r="DB477" s="122"/>
      <c r="DC477" s="122"/>
      <c r="DD477" s="122"/>
      <c r="DE477" s="122"/>
      <c r="DF477" s="123"/>
      <c r="DG477" s="123"/>
      <c r="DH477" s="123"/>
      <c r="DI477" s="123"/>
      <c r="DJ477" s="123"/>
      <c r="DK477" s="123"/>
      <c r="DL477" s="123"/>
      <c r="DM477" s="123"/>
    </row>
    <row r="478" spans="1:117" s="121" customFormat="1" ht="12.75" x14ac:dyDescent="0.2">
      <c r="A478" s="125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704"/>
      <c r="Q478" s="126"/>
      <c r="R478" s="700"/>
      <c r="BD478" s="122"/>
      <c r="BE478" s="122"/>
      <c r="BF478" s="122"/>
      <c r="BG478" s="122"/>
      <c r="BH478" s="122"/>
      <c r="BI478" s="122"/>
      <c r="BJ478" s="122"/>
      <c r="BK478" s="122"/>
      <c r="BL478" s="122"/>
      <c r="BM478" s="122"/>
      <c r="BN478" s="122"/>
      <c r="BO478" s="122"/>
      <c r="BP478" s="122"/>
      <c r="BQ478" s="122"/>
      <c r="BR478" s="122"/>
      <c r="BS478" s="122"/>
      <c r="BT478" s="122"/>
      <c r="BU478" s="122"/>
      <c r="BV478" s="122"/>
      <c r="BW478" s="122"/>
      <c r="BX478" s="122"/>
      <c r="BY478" s="122"/>
      <c r="BZ478" s="122"/>
      <c r="CA478" s="122"/>
      <c r="CB478" s="122"/>
      <c r="CC478" s="122"/>
      <c r="CD478" s="122"/>
      <c r="CE478" s="122"/>
      <c r="CF478" s="122"/>
      <c r="CG478" s="122"/>
      <c r="CH478" s="122"/>
      <c r="CI478" s="122"/>
      <c r="CJ478" s="122"/>
      <c r="CK478" s="122"/>
      <c r="CL478" s="122"/>
      <c r="CM478" s="122"/>
      <c r="CN478" s="122"/>
      <c r="CO478" s="122"/>
      <c r="CP478" s="122"/>
      <c r="CQ478" s="122"/>
      <c r="CR478" s="122"/>
      <c r="CS478" s="122"/>
      <c r="CT478" s="122"/>
      <c r="CU478" s="122"/>
      <c r="CV478" s="122"/>
      <c r="CW478" s="122"/>
      <c r="CX478" s="122"/>
      <c r="CY478" s="122"/>
      <c r="CZ478" s="122"/>
      <c r="DA478" s="122"/>
      <c r="DB478" s="122"/>
      <c r="DC478" s="122"/>
      <c r="DD478" s="122"/>
      <c r="DE478" s="122"/>
      <c r="DF478" s="123"/>
      <c r="DG478" s="123"/>
      <c r="DH478" s="123"/>
      <c r="DI478" s="123"/>
      <c r="DJ478" s="123"/>
      <c r="DK478" s="123"/>
      <c r="DL478" s="123"/>
      <c r="DM478" s="123"/>
    </row>
    <row r="479" spans="1:117" s="121" customFormat="1" ht="12.75" x14ac:dyDescent="0.2">
      <c r="A479" s="125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704"/>
      <c r="Q479" s="126"/>
      <c r="R479" s="700"/>
      <c r="BD479" s="122"/>
      <c r="BE479" s="122"/>
      <c r="BF479" s="122"/>
      <c r="BG479" s="122"/>
      <c r="BH479" s="122"/>
      <c r="BI479" s="122"/>
      <c r="BJ479" s="122"/>
      <c r="BK479" s="122"/>
      <c r="BL479" s="122"/>
      <c r="BM479" s="122"/>
      <c r="BN479" s="122"/>
      <c r="BO479" s="122"/>
      <c r="BP479" s="122"/>
      <c r="BQ479" s="122"/>
      <c r="BR479" s="122"/>
      <c r="BS479" s="122"/>
      <c r="BT479" s="122"/>
      <c r="BU479" s="122"/>
      <c r="BV479" s="122"/>
      <c r="BW479" s="122"/>
      <c r="BX479" s="122"/>
      <c r="BY479" s="122"/>
      <c r="BZ479" s="122"/>
      <c r="CA479" s="122"/>
      <c r="CB479" s="122"/>
      <c r="CC479" s="122"/>
      <c r="CD479" s="122"/>
      <c r="CE479" s="122"/>
      <c r="CF479" s="122"/>
      <c r="CG479" s="122"/>
      <c r="CH479" s="122"/>
      <c r="CI479" s="122"/>
      <c r="CJ479" s="122"/>
      <c r="CK479" s="122"/>
      <c r="CL479" s="122"/>
      <c r="CM479" s="122"/>
      <c r="CN479" s="122"/>
      <c r="CO479" s="122"/>
      <c r="CP479" s="122"/>
      <c r="CQ479" s="122"/>
      <c r="CR479" s="122"/>
      <c r="CS479" s="122"/>
      <c r="CT479" s="122"/>
      <c r="CU479" s="122"/>
      <c r="CV479" s="122"/>
      <c r="CW479" s="122"/>
      <c r="CX479" s="122"/>
      <c r="CY479" s="122"/>
      <c r="CZ479" s="122"/>
      <c r="DA479" s="122"/>
      <c r="DB479" s="122"/>
      <c r="DC479" s="122"/>
      <c r="DD479" s="122"/>
      <c r="DE479" s="122"/>
      <c r="DF479" s="123"/>
      <c r="DG479" s="123"/>
      <c r="DH479" s="123"/>
      <c r="DI479" s="123"/>
      <c r="DJ479" s="123"/>
      <c r="DK479" s="123"/>
      <c r="DL479" s="123"/>
      <c r="DM479" s="123"/>
    </row>
    <row r="480" spans="1:117" s="121" customFormat="1" ht="12.75" x14ac:dyDescent="0.2">
      <c r="A480" s="125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704"/>
      <c r="Q480" s="126"/>
      <c r="R480" s="700"/>
      <c r="BD480" s="122"/>
      <c r="BE480" s="122"/>
      <c r="BF480" s="122"/>
      <c r="BG480" s="122"/>
      <c r="BH480" s="122"/>
      <c r="BI480" s="122"/>
      <c r="BJ480" s="122"/>
      <c r="BK480" s="122"/>
      <c r="BL480" s="122"/>
      <c r="BM480" s="122"/>
      <c r="BN480" s="122"/>
      <c r="BO480" s="122"/>
      <c r="BP480" s="122"/>
      <c r="BQ480" s="122"/>
      <c r="BR480" s="122"/>
      <c r="BS480" s="122"/>
      <c r="BT480" s="122"/>
      <c r="BU480" s="122"/>
      <c r="BV480" s="122"/>
      <c r="BW480" s="122"/>
      <c r="BX480" s="122"/>
      <c r="BY480" s="122"/>
      <c r="BZ480" s="122"/>
      <c r="CA480" s="122"/>
      <c r="CB480" s="122"/>
      <c r="CC480" s="122"/>
      <c r="CD480" s="122"/>
      <c r="CE480" s="122"/>
      <c r="CF480" s="122"/>
      <c r="CG480" s="122"/>
      <c r="CH480" s="122"/>
      <c r="CI480" s="122"/>
      <c r="CJ480" s="122"/>
      <c r="CK480" s="122"/>
      <c r="CL480" s="122"/>
      <c r="CM480" s="122"/>
      <c r="CN480" s="122"/>
      <c r="CO480" s="122"/>
      <c r="CP480" s="122"/>
      <c r="CQ480" s="122"/>
      <c r="CR480" s="122"/>
      <c r="CS480" s="122"/>
      <c r="CT480" s="122"/>
      <c r="CU480" s="122"/>
      <c r="CV480" s="122"/>
      <c r="CW480" s="122"/>
      <c r="CX480" s="122"/>
      <c r="CY480" s="122"/>
      <c r="CZ480" s="122"/>
      <c r="DA480" s="122"/>
      <c r="DB480" s="122"/>
      <c r="DC480" s="122"/>
      <c r="DD480" s="122"/>
      <c r="DE480" s="122"/>
      <c r="DF480" s="123"/>
      <c r="DG480" s="123"/>
      <c r="DH480" s="123"/>
      <c r="DI480" s="123"/>
      <c r="DJ480" s="123"/>
      <c r="DK480" s="123"/>
      <c r="DL480" s="123"/>
      <c r="DM480" s="123"/>
    </row>
    <row r="481" spans="1:117" s="121" customFormat="1" ht="12.75" x14ac:dyDescent="0.2">
      <c r="A481" s="125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704"/>
      <c r="Q481" s="126"/>
      <c r="R481" s="700"/>
      <c r="BD481" s="122"/>
      <c r="BE481" s="122"/>
      <c r="BF481" s="122"/>
      <c r="BG481" s="122"/>
      <c r="BH481" s="122"/>
      <c r="BI481" s="122"/>
      <c r="BJ481" s="122"/>
      <c r="BK481" s="122"/>
      <c r="BL481" s="122"/>
      <c r="BM481" s="122"/>
      <c r="BN481" s="122"/>
      <c r="BO481" s="122"/>
      <c r="BP481" s="122"/>
      <c r="BQ481" s="122"/>
      <c r="BR481" s="122"/>
      <c r="BS481" s="122"/>
      <c r="BT481" s="122"/>
      <c r="BU481" s="122"/>
      <c r="BV481" s="122"/>
      <c r="BW481" s="122"/>
      <c r="BX481" s="122"/>
      <c r="BY481" s="122"/>
      <c r="BZ481" s="122"/>
      <c r="CA481" s="122"/>
      <c r="CB481" s="122"/>
      <c r="CC481" s="122"/>
      <c r="CD481" s="122"/>
      <c r="CE481" s="122"/>
      <c r="CF481" s="122"/>
      <c r="CG481" s="122"/>
      <c r="CH481" s="122"/>
      <c r="CI481" s="122"/>
      <c r="CJ481" s="122"/>
      <c r="CK481" s="122"/>
      <c r="CL481" s="122"/>
      <c r="CM481" s="122"/>
      <c r="CN481" s="122"/>
      <c r="CO481" s="122"/>
      <c r="CP481" s="122"/>
      <c r="CQ481" s="122"/>
      <c r="CR481" s="122"/>
      <c r="CS481" s="122"/>
      <c r="CT481" s="122"/>
      <c r="CU481" s="122"/>
      <c r="CV481" s="122"/>
      <c r="CW481" s="122"/>
      <c r="CX481" s="122"/>
      <c r="CY481" s="122"/>
      <c r="CZ481" s="122"/>
      <c r="DA481" s="122"/>
      <c r="DB481" s="122"/>
      <c r="DC481" s="122"/>
      <c r="DD481" s="122"/>
      <c r="DE481" s="122"/>
      <c r="DF481" s="123"/>
      <c r="DG481" s="123"/>
      <c r="DH481" s="123"/>
      <c r="DI481" s="123"/>
      <c r="DJ481" s="123"/>
      <c r="DK481" s="123"/>
      <c r="DL481" s="123"/>
      <c r="DM481" s="123"/>
    </row>
    <row r="482" spans="1:117" s="121" customFormat="1" ht="12.75" x14ac:dyDescent="0.2">
      <c r="A482" s="125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704"/>
      <c r="Q482" s="126"/>
      <c r="R482" s="700"/>
      <c r="BD482" s="122"/>
      <c r="BE482" s="122"/>
      <c r="BF482" s="122"/>
      <c r="BG482" s="122"/>
      <c r="BH482" s="122"/>
      <c r="BI482" s="122"/>
      <c r="BJ482" s="122"/>
      <c r="BK482" s="122"/>
      <c r="BL482" s="122"/>
      <c r="BM482" s="122"/>
      <c r="BN482" s="122"/>
      <c r="BO482" s="122"/>
      <c r="BP482" s="122"/>
      <c r="BQ482" s="122"/>
      <c r="BR482" s="122"/>
      <c r="BS482" s="122"/>
      <c r="BT482" s="122"/>
      <c r="BU482" s="122"/>
      <c r="BV482" s="122"/>
      <c r="BW482" s="122"/>
      <c r="BX482" s="122"/>
      <c r="BY482" s="122"/>
      <c r="BZ482" s="122"/>
      <c r="CA482" s="122"/>
      <c r="CB482" s="122"/>
      <c r="CC482" s="122"/>
      <c r="CD482" s="122"/>
      <c r="CE482" s="122"/>
      <c r="CF482" s="122"/>
      <c r="CG482" s="122"/>
      <c r="CH482" s="122"/>
      <c r="CI482" s="122"/>
      <c r="CJ482" s="122"/>
      <c r="CK482" s="122"/>
      <c r="CL482" s="122"/>
      <c r="CM482" s="122"/>
      <c r="CN482" s="122"/>
      <c r="CO482" s="122"/>
      <c r="CP482" s="122"/>
      <c r="CQ482" s="122"/>
      <c r="CR482" s="122"/>
      <c r="CS482" s="122"/>
      <c r="CT482" s="122"/>
      <c r="CU482" s="122"/>
      <c r="CV482" s="122"/>
      <c r="CW482" s="122"/>
      <c r="CX482" s="122"/>
      <c r="CY482" s="122"/>
      <c r="CZ482" s="122"/>
      <c r="DA482" s="122"/>
      <c r="DB482" s="122"/>
      <c r="DC482" s="122"/>
      <c r="DD482" s="122"/>
      <c r="DE482" s="122"/>
      <c r="DF482" s="123"/>
      <c r="DG482" s="123"/>
      <c r="DH482" s="123"/>
      <c r="DI482" s="123"/>
      <c r="DJ482" s="123"/>
      <c r="DK482" s="123"/>
      <c r="DL482" s="123"/>
      <c r="DM482" s="123"/>
    </row>
    <row r="483" spans="1:117" s="121" customFormat="1" ht="12.75" x14ac:dyDescent="0.2">
      <c r="A483" s="125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704"/>
      <c r="Q483" s="126"/>
      <c r="R483" s="700"/>
      <c r="BD483" s="122"/>
      <c r="BE483" s="122"/>
      <c r="BF483" s="122"/>
      <c r="BG483" s="122"/>
      <c r="BH483" s="122"/>
      <c r="BI483" s="122"/>
      <c r="BJ483" s="122"/>
      <c r="BK483" s="122"/>
      <c r="BL483" s="122"/>
      <c r="BM483" s="122"/>
      <c r="BN483" s="122"/>
      <c r="BO483" s="122"/>
      <c r="BP483" s="122"/>
      <c r="BQ483" s="122"/>
      <c r="BR483" s="122"/>
      <c r="BS483" s="122"/>
      <c r="BT483" s="122"/>
      <c r="BU483" s="122"/>
      <c r="BV483" s="122"/>
      <c r="BW483" s="122"/>
      <c r="BX483" s="122"/>
      <c r="BY483" s="122"/>
      <c r="BZ483" s="122"/>
      <c r="CA483" s="122"/>
      <c r="CB483" s="122"/>
      <c r="CC483" s="122"/>
      <c r="CD483" s="122"/>
      <c r="CE483" s="122"/>
      <c r="CF483" s="122"/>
      <c r="CG483" s="122"/>
      <c r="CH483" s="122"/>
      <c r="CI483" s="122"/>
      <c r="CJ483" s="122"/>
      <c r="CK483" s="122"/>
      <c r="CL483" s="122"/>
      <c r="CM483" s="122"/>
      <c r="CN483" s="122"/>
      <c r="CO483" s="122"/>
      <c r="CP483" s="122"/>
      <c r="CQ483" s="122"/>
      <c r="CR483" s="122"/>
      <c r="CS483" s="122"/>
      <c r="CT483" s="122"/>
      <c r="CU483" s="122"/>
      <c r="CV483" s="122"/>
      <c r="CW483" s="122"/>
      <c r="CX483" s="122"/>
      <c r="CY483" s="122"/>
      <c r="CZ483" s="122"/>
      <c r="DA483" s="122"/>
      <c r="DB483" s="122"/>
      <c r="DC483" s="122"/>
      <c r="DD483" s="122"/>
      <c r="DE483" s="122"/>
      <c r="DF483" s="123"/>
      <c r="DG483" s="123"/>
      <c r="DH483" s="123"/>
      <c r="DI483" s="123"/>
      <c r="DJ483" s="123"/>
      <c r="DK483" s="123"/>
      <c r="DL483" s="123"/>
      <c r="DM483" s="123"/>
    </row>
    <row r="484" spans="1:117" s="121" customFormat="1" ht="12.75" x14ac:dyDescent="0.2">
      <c r="A484" s="125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704"/>
      <c r="Q484" s="126"/>
      <c r="R484" s="700"/>
      <c r="BD484" s="122"/>
      <c r="BE484" s="122"/>
      <c r="BF484" s="122"/>
      <c r="BG484" s="122"/>
      <c r="BH484" s="122"/>
      <c r="BI484" s="122"/>
      <c r="BJ484" s="122"/>
      <c r="BK484" s="122"/>
      <c r="BL484" s="122"/>
      <c r="BM484" s="122"/>
      <c r="BN484" s="122"/>
      <c r="BO484" s="122"/>
      <c r="BP484" s="122"/>
      <c r="BQ484" s="122"/>
      <c r="BR484" s="122"/>
      <c r="BS484" s="122"/>
      <c r="BT484" s="122"/>
      <c r="BU484" s="122"/>
      <c r="BV484" s="122"/>
      <c r="BW484" s="122"/>
      <c r="BX484" s="122"/>
      <c r="BY484" s="122"/>
      <c r="BZ484" s="122"/>
      <c r="CA484" s="122"/>
      <c r="CB484" s="122"/>
      <c r="CC484" s="122"/>
      <c r="CD484" s="122"/>
      <c r="CE484" s="122"/>
      <c r="CF484" s="122"/>
      <c r="CG484" s="122"/>
      <c r="CH484" s="122"/>
      <c r="CI484" s="122"/>
      <c r="CJ484" s="122"/>
      <c r="CK484" s="122"/>
      <c r="CL484" s="122"/>
      <c r="CM484" s="122"/>
      <c r="CN484" s="122"/>
      <c r="CO484" s="122"/>
      <c r="CP484" s="122"/>
      <c r="CQ484" s="122"/>
      <c r="CR484" s="122"/>
      <c r="CS484" s="122"/>
      <c r="CT484" s="122"/>
      <c r="CU484" s="122"/>
      <c r="CV484" s="122"/>
      <c r="CW484" s="122"/>
      <c r="CX484" s="122"/>
      <c r="CY484" s="122"/>
      <c r="CZ484" s="122"/>
      <c r="DA484" s="122"/>
      <c r="DB484" s="122"/>
      <c r="DC484" s="122"/>
      <c r="DD484" s="122"/>
      <c r="DE484" s="122"/>
      <c r="DF484" s="123"/>
      <c r="DG484" s="123"/>
      <c r="DH484" s="123"/>
      <c r="DI484" s="123"/>
      <c r="DJ484" s="123"/>
      <c r="DK484" s="123"/>
      <c r="DL484" s="123"/>
      <c r="DM484" s="123"/>
    </row>
    <row r="485" spans="1:117" s="121" customFormat="1" ht="12.75" x14ac:dyDescent="0.2">
      <c r="A485" s="125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704"/>
      <c r="Q485" s="126"/>
      <c r="R485" s="700"/>
      <c r="BD485" s="122"/>
      <c r="BE485" s="122"/>
      <c r="BF485" s="122"/>
      <c r="BG485" s="122"/>
      <c r="BH485" s="122"/>
      <c r="BI485" s="122"/>
      <c r="BJ485" s="122"/>
      <c r="BK485" s="122"/>
      <c r="BL485" s="122"/>
      <c r="BM485" s="122"/>
      <c r="BN485" s="122"/>
      <c r="BO485" s="122"/>
      <c r="BP485" s="122"/>
      <c r="BQ485" s="122"/>
      <c r="BR485" s="122"/>
      <c r="BS485" s="122"/>
      <c r="BT485" s="122"/>
      <c r="BU485" s="122"/>
      <c r="BV485" s="122"/>
      <c r="BW485" s="122"/>
      <c r="BX485" s="122"/>
      <c r="BY485" s="122"/>
      <c r="BZ485" s="122"/>
      <c r="CA485" s="122"/>
      <c r="CB485" s="122"/>
      <c r="CC485" s="122"/>
      <c r="CD485" s="122"/>
      <c r="CE485" s="122"/>
      <c r="CF485" s="122"/>
      <c r="CG485" s="122"/>
      <c r="CH485" s="122"/>
      <c r="CI485" s="122"/>
      <c r="CJ485" s="122"/>
      <c r="CK485" s="122"/>
      <c r="CL485" s="122"/>
      <c r="CM485" s="122"/>
      <c r="CN485" s="122"/>
      <c r="CO485" s="122"/>
      <c r="CP485" s="122"/>
      <c r="CQ485" s="122"/>
      <c r="CR485" s="122"/>
      <c r="CS485" s="122"/>
      <c r="CT485" s="122"/>
      <c r="CU485" s="122"/>
      <c r="CV485" s="122"/>
      <c r="CW485" s="122"/>
      <c r="CX485" s="122"/>
      <c r="CY485" s="122"/>
      <c r="CZ485" s="122"/>
      <c r="DA485" s="122"/>
      <c r="DB485" s="122"/>
      <c r="DC485" s="122"/>
      <c r="DD485" s="122"/>
      <c r="DE485" s="122"/>
      <c r="DF485" s="123"/>
      <c r="DG485" s="123"/>
      <c r="DH485" s="123"/>
      <c r="DI485" s="123"/>
      <c r="DJ485" s="123"/>
      <c r="DK485" s="123"/>
      <c r="DL485" s="123"/>
      <c r="DM485" s="123"/>
    </row>
    <row r="486" spans="1:117" s="121" customFormat="1" ht="12.75" x14ac:dyDescent="0.2">
      <c r="A486" s="125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704"/>
      <c r="Q486" s="126"/>
      <c r="R486" s="700"/>
      <c r="BD486" s="122"/>
      <c r="BE486" s="122"/>
      <c r="BF486" s="122"/>
      <c r="BG486" s="122"/>
      <c r="BH486" s="122"/>
      <c r="BI486" s="122"/>
      <c r="BJ486" s="122"/>
      <c r="BK486" s="122"/>
      <c r="BL486" s="122"/>
      <c r="BM486" s="122"/>
      <c r="BN486" s="122"/>
      <c r="BO486" s="122"/>
      <c r="BP486" s="122"/>
      <c r="BQ486" s="122"/>
      <c r="BR486" s="122"/>
      <c r="BS486" s="122"/>
      <c r="BT486" s="122"/>
      <c r="BU486" s="122"/>
      <c r="BV486" s="122"/>
      <c r="BW486" s="122"/>
      <c r="BX486" s="122"/>
      <c r="BY486" s="122"/>
      <c r="BZ486" s="122"/>
      <c r="CA486" s="122"/>
      <c r="CB486" s="122"/>
      <c r="CC486" s="122"/>
      <c r="CD486" s="122"/>
      <c r="CE486" s="122"/>
      <c r="CF486" s="122"/>
      <c r="CG486" s="122"/>
      <c r="CH486" s="122"/>
      <c r="CI486" s="122"/>
      <c r="CJ486" s="122"/>
      <c r="CK486" s="122"/>
      <c r="CL486" s="122"/>
      <c r="CM486" s="122"/>
      <c r="CN486" s="122"/>
      <c r="CO486" s="122"/>
      <c r="CP486" s="122"/>
      <c r="CQ486" s="122"/>
      <c r="CR486" s="122"/>
      <c r="CS486" s="122"/>
      <c r="CT486" s="122"/>
      <c r="CU486" s="122"/>
      <c r="CV486" s="122"/>
      <c r="CW486" s="122"/>
      <c r="CX486" s="122"/>
      <c r="CY486" s="122"/>
      <c r="CZ486" s="122"/>
      <c r="DA486" s="122"/>
      <c r="DB486" s="122"/>
      <c r="DC486" s="122"/>
      <c r="DD486" s="122"/>
      <c r="DE486" s="122"/>
      <c r="DF486" s="123"/>
      <c r="DG486" s="123"/>
      <c r="DH486" s="123"/>
      <c r="DI486" s="123"/>
      <c r="DJ486" s="123"/>
      <c r="DK486" s="123"/>
      <c r="DL486" s="123"/>
      <c r="DM486" s="123"/>
    </row>
    <row r="487" spans="1:117" s="121" customFormat="1" ht="12.75" x14ac:dyDescent="0.2">
      <c r="A487" s="125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704"/>
      <c r="Q487" s="126"/>
      <c r="R487" s="700"/>
      <c r="BD487" s="122"/>
      <c r="BE487" s="122"/>
      <c r="BF487" s="122"/>
      <c r="BG487" s="122"/>
      <c r="BH487" s="122"/>
      <c r="BI487" s="122"/>
      <c r="BJ487" s="122"/>
      <c r="BK487" s="122"/>
      <c r="BL487" s="122"/>
      <c r="BM487" s="122"/>
      <c r="BN487" s="122"/>
      <c r="BO487" s="122"/>
      <c r="BP487" s="122"/>
      <c r="BQ487" s="122"/>
      <c r="BR487" s="122"/>
      <c r="BS487" s="122"/>
      <c r="BT487" s="122"/>
      <c r="BU487" s="122"/>
      <c r="BV487" s="122"/>
      <c r="BW487" s="122"/>
      <c r="BX487" s="122"/>
      <c r="BY487" s="122"/>
      <c r="BZ487" s="122"/>
      <c r="CA487" s="122"/>
      <c r="CB487" s="122"/>
      <c r="CC487" s="122"/>
      <c r="CD487" s="122"/>
      <c r="CE487" s="122"/>
      <c r="CF487" s="122"/>
      <c r="CG487" s="122"/>
      <c r="CH487" s="122"/>
      <c r="CI487" s="122"/>
      <c r="CJ487" s="122"/>
      <c r="CK487" s="122"/>
      <c r="CL487" s="122"/>
      <c r="CM487" s="122"/>
      <c r="CN487" s="122"/>
      <c r="CO487" s="122"/>
      <c r="CP487" s="122"/>
      <c r="CQ487" s="122"/>
      <c r="CR487" s="122"/>
      <c r="CS487" s="122"/>
      <c r="CT487" s="122"/>
      <c r="CU487" s="122"/>
      <c r="CV487" s="122"/>
      <c r="CW487" s="122"/>
      <c r="CX487" s="122"/>
      <c r="CY487" s="122"/>
      <c r="CZ487" s="122"/>
      <c r="DA487" s="122"/>
      <c r="DB487" s="122"/>
      <c r="DC487" s="122"/>
      <c r="DD487" s="122"/>
      <c r="DE487" s="122"/>
      <c r="DF487" s="123"/>
      <c r="DG487" s="123"/>
      <c r="DH487" s="123"/>
      <c r="DI487" s="123"/>
      <c r="DJ487" s="123"/>
      <c r="DK487" s="123"/>
      <c r="DL487" s="123"/>
      <c r="DM487" s="123"/>
    </row>
    <row r="488" spans="1:117" s="121" customFormat="1" ht="12.75" x14ac:dyDescent="0.2">
      <c r="A488" s="125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704"/>
      <c r="Q488" s="126"/>
      <c r="R488" s="700"/>
      <c r="BD488" s="122"/>
      <c r="BE488" s="122"/>
      <c r="BF488" s="122"/>
      <c r="BG488" s="122"/>
      <c r="BH488" s="122"/>
      <c r="BI488" s="122"/>
      <c r="BJ488" s="122"/>
      <c r="BK488" s="122"/>
      <c r="BL488" s="122"/>
      <c r="BM488" s="122"/>
      <c r="BN488" s="122"/>
      <c r="BO488" s="122"/>
      <c r="BP488" s="122"/>
      <c r="BQ488" s="122"/>
      <c r="BR488" s="122"/>
      <c r="BS488" s="122"/>
      <c r="BT488" s="122"/>
      <c r="BU488" s="122"/>
      <c r="BV488" s="122"/>
      <c r="BW488" s="122"/>
      <c r="BX488" s="122"/>
      <c r="BY488" s="122"/>
      <c r="BZ488" s="122"/>
      <c r="CA488" s="122"/>
      <c r="CB488" s="122"/>
      <c r="CC488" s="122"/>
      <c r="CD488" s="122"/>
      <c r="CE488" s="122"/>
      <c r="CF488" s="122"/>
      <c r="CG488" s="122"/>
      <c r="CH488" s="122"/>
      <c r="CI488" s="122"/>
      <c r="CJ488" s="122"/>
      <c r="CK488" s="122"/>
      <c r="CL488" s="122"/>
      <c r="CM488" s="122"/>
      <c r="CN488" s="122"/>
      <c r="CO488" s="122"/>
      <c r="CP488" s="122"/>
      <c r="CQ488" s="122"/>
      <c r="CR488" s="122"/>
      <c r="CS488" s="122"/>
      <c r="CT488" s="122"/>
      <c r="CU488" s="122"/>
      <c r="CV488" s="122"/>
      <c r="CW488" s="122"/>
      <c r="CX488" s="122"/>
      <c r="CY488" s="122"/>
      <c r="CZ488" s="122"/>
      <c r="DA488" s="122"/>
      <c r="DB488" s="122"/>
      <c r="DC488" s="122"/>
      <c r="DD488" s="122"/>
      <c r="DE488" s="122"/>
      <c r="DF488" s="123"/>
      <c r="DG488" s="123"/>
      <c r="DH488" s="123"/>
      <c r="DI488" s="123"/>
      <c r="DJ488" s="123"/>
      <c r="DK488" s="123"/>
      <c r="DL488" s="123"/>
      <c r="DM488" s="123"/>
    </row>
    <row r="489" spans="1:117" s="121" customFormat="1" ht="12.75" x14ac:dyDescent="0.2">
      <c r="A489" s="125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704"/>
      <c r="Q489" s="126"/>
      <c r="R489" s="700"/>
      <c r="BD489" s="122"/>
      <c r="BE489" s="122"/>
      <c r="BF489" s="122"/>
      <c r="BG489" s="122"/>
      <c r="BH489" s="122"/>
      <c r="BI489" s="122"/>
      <c r="BJ489" s="122"/>
      <c r="BK489" s="122"/>
      <c r="BL489" s="122"/>
      <c r="BM489" s="122"/>
      <c r="BN489" s="122"/>
      <c r="BO489" s="122"/>
      <c r="BP489" s="122"/>
      <c r="BQ489" s="122"/>
      <c r="BR489" s="122"/>
      <c r="BS489" s="122"/>
      <c r="BT489" s="122"/>
      <c r="BU489" s="122"/>
      <c r="BV489" s="122"/>
      <c r="BW489" s="122"/>
      <c r="BX489" s="122"/>
      <c r="BY489" s="122"/>
      <c r="BZ489" s="122"/>
      <c r="CA489" s="122"/>
      <c r="CB489" s="122"/>
      <c r="CC489" s="122"/>
      <c r="CD489" s="122"/>
      <c r="CE489" s="122"/>
      <c r="CF489" s="122"/>
      <c r="CG489" s="122"/>
      <c r="CH489" s="122"/>
      <c r="CI489" s="122"/>
      <c r="CJ489" s="122"/>
      <c r="CK489" s="122"/>
      <c r="CL489" s="122"/>
      <c r="CM489" s="122"/>
      <c r="CN489" s="122"/>
      <c r="CO489" s="122"/>
      <c r="CP489" s="122"/>
      <c r="CQ489" s="122"/>
      <c r="CR489" s="122"/>
      <c r="CS489" s="122"/>
      <c r="CT489" s="122"/>
      <c r="CU489" s="122"/>
      <c r="CV489" s="122"/>
      <c r="CW489" s="122"/>
      <c r="CX489" s="122"/>
      <c r="CY489" s="122"/>
      <c r="CZ489" s="122"/>
      <c r="DA489" s="122"/>
      <c r="DB489" s="122"/>
      <c r="DC489" s="122"/>
      <c r="DD489" s="122"/>
      <c r="DE489" s="122"/>
      <c r="DF489" s="123"/>
      <c r="DG489" s="123"/>
      <c r="DH489" s="123"/>
      <c r="DI489" s="123"/>
      <c r="DJ489" s="123"/>
      <c r="DK489" s="123"/>
      <c r="DL489" s="123"/>
      <c r="DM489" s="123"/>
    </row>
    <row r="490" spans="1:117" s="121" customFormat="1" ht="12.75" x14ac:dyDescent="0.2">
      <c r="A490" s="125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704"/>
      <c r="Q490" s="126"/>
      <c r="R490" s="700"/>
      <c r="BD490" s="122"/>
      <c r="BE490" s="122"/>
      <c r="BF490" s="122"/>
      <c r="BG490" s="122"/>
      <c r="BH490" s="122"/>
      <c r="BI490" s="122"/>
      <c r="BJ490" s="122"/>
      <c r="BK490" s="122"/>
      <c r="BL490" s="122"/>
      <c r="BM490" s="122"/>
      <c r="BN490" s="122"/>
      <c r="BO490" s="122"/>
      <c r="BP490" s="122"/>
      <c r="BQ490" s="122"/>
      <c r="BR490" s="122"/>
      <c r="BS490" s="122"/>
      <c r="BT490" s="122"/>
      <c r="BU490" s="122"/>
      <c r="BV490" s="122"/>
      <c r="BW490" s="122"/>
      <c r="BX490" s="122"/>
      <c r="BY490" s="122"/>
      <c r="BZ490" s="122"/>
      <c r="CA490" s="122"/>
      <c r="CB490" s="122"/>
      <c r="CC490" s="122"/>
      <c r="CD490" s="122"/>
      <c r="CE490" s="122"/>
      <c r="CF490" s="122"/>
      <c r="CG490" s="122"/>
      <c r="CH490" s="122"/>
      <c r="CI490" s="122"/>
      <c r="CJ490" s="122"/>
      <c r="CK490" s="122"/>
      <c r="CL490" s="122"/>
      <c r="CM490" s="122"/>
      <c r="CN490" s="122"/>
      <c r="CO490" s="122"/>
      <c r="CP490" s="122"/>
      <c r="CQ490" s="122"/>
      <c r="CR490" s="122"/>
      <c r="CS490" s="122"/>
      <c r="CT490" s="122"/>
      <c r="CU490" s="122"/>
      <c r="CV490" s="122"/>
      <c r="CW490" s="122"/>
      <c r="CX490" s="122"/>
      <c r="CY490" s="122"/>
      <c r="CZ490" s="122"/>
      <c r="DA490" s="122"/>
      <c r="DB490" s="122"/>
      <c r="DC490" s="122"/>
      <c r="DD490" s="122"/>
      <c r="DE490" s="122"/>
      <c r="DF490" s="123"/>
      <c r="DG490" s="123"/>
      <c r="DH490" s="123"/>
      <c r="DI490" s="123"/>
      <c r="DJ490" s="123"/>
      <c r="DK490" s="123"/>
      <c r="DL490" s="123"/>
      <c r="DM490" s="123"/>
    </row>
    <row r="491" spans="1:117" s="121" customFormat="1" ht="12.75" x14ac:dyDescent="0.2">
      <c r="A491" s="125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704"/>
      <c r="Q491" s="126"/>
      <c r="R491" s="700"/>
      <c r="BD491" s="122"/>
      <c r="BE491" s="122"/>
      <c r="BF491" s="122"/>
      <c r="BG491" s="122"/>
      <c r="BH491" s="122"/>
      <c r="BI491" s="122"/>
      <c r="BJ491" s="122"/>
      <c r="BK491" s="122"/>
      <c r="BL491" s="122"/>
      <c r="BM491" s="122"/>
      <c r="BN491" s="122"/>
      <c r="BO491" s="122"/>
      <c r="BP491" s="122"/>
      <c r="BQ491" s="122"/>
      <c r="BR491" s="122"/>
      <c r="BS491" s="122"/>
      <c r="BT491" s="122"/>
      <c r="BU491" s="122"/>
      <c r="BV491" s="122"/>
      <c r="BW491" s="122"/>
      <c r="BX491" s="122"/>
      <c r="BY491" s="122"/>
      <c r="BZ491" s="122"/>
      <c r="CA491" s="122"/>
      <c r="CB491" s="122"/>
      <c r="CC491" s="122"/>
      <c r="CD491" s="122"/>
      <c r="CE491" s="122"/>
      <c r="CF491" s="122"/>
      <c r="CG491" s="122"/>
      <c r="CH491" s="122"/>
      <c r="CI491" s="122"/>
      <c r="CJ491" s="122"/>
      <c r="CK491" s="122"/>
      <c r="CL491" s="122"/>
      <c r="CM491" s="122"/>
      <c r="CN491" s="122"/>
      <c r="CO491" s="122"/>
      <c r="CP491" s="122"/>
      <c r="CQ491" s="122"/>
      <c r="CR491" s="122"/>
      <c r="CS491" s="122"/>
      <c r="CT491" s="122"/>
      <c r="CU491" s="122"/>
      <c r="CV491" s="122"/>
      <c r="CW491" s="122"/>
      <c r="CX491" s="122"/>
      <c r="CY491" s="122"/>
      <c r="CZ491" s="122"/>
      <c r="DA491" s="122"/>
      <c r="DB491" s="122"/>
      <c r="DC491" s="122"/>
      <c r="DD491" s="122"/>
      <c r="DE491" s="122"/>
      <c r="DF491" s="123"/>
      <c r="DG491" s="123"/>
      <c r="DH491" s="123"/>
      <c r="DI491" s="123"/>
      <c r="DJ491" s="123"/>
      <c r="DK491" s="123"/>
      <c r="DL491" s="123"/>
      <c r="DM491" s="123"/>
    </row>
    <row r="492" spans="1:117" s="121" customFormat="1" ht="12.75" x14ac:dyDescent="0.2">
      <c r="A492" s="125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704"/>
      <c r="Q492" s="126"/>
      <c r="R492" s="700"/>
      <c r="BD492" s="122"/>
      <c r="BE492" s="122"/>
      <c r="BF492" s="122"/>
      <c r="BG492" s="122"/>
      <c r="BH492" s="122"/>
      <c r="BI492" s="122"/>
      <c r="BJ492" s="122"/>
      <c r="BK492" s="122"/>
      <c r="BL492" s="122"/>
      <c r="BM492" s="122"/>
      <c r="BN492" s="122"/>
      <c r="BO492" s="122"/>
      <c r="BP492" s="122"/>
      <c r="BQ492" s="122"/>
      <c r="BR492" s="122"/>
      <c r="BS492" s="122"/>
      <c r="BT492" s="122"/>
      <c r="BU492" s="122"/>
      <c r="BV492" s="122"/>
      <c r="BW492" s="122"/>
      <c r="BX492" s="122"/>
      <c r="BY492" s="122"/>
      <c r="BZ492" s="122"/>
      <c r="CA492" s="122"/>
      <c r="CB492" s="122"/>
      <c r="CC492" s="122"/>
      <c r="CD492" s="122"/>
      <c r="CE492" s="122"/>
      <c r="CF492" s="122"/>
      <c r="CG492" s="122"/>
      <c r="CH492" s="122"/>
      <c r="CI492" s="122"/>
      <c r="CJ492" s="122"/>
      <c r="CK492" s="122"/>
      <c r="CL492" s="122"/>
      <c r="CM492" s="122"/>
      <c r="CN492" s="122"/>
      <c r="CO492" s="122"/>
      <c r="CP492" s="122"/>
      <c r="CQ492" s="122"/>
      <c r="CR492" s="122"/>
      <c r="CS492" s="122"/>
      <c r="CT492" s="122"/>
      <c r="CU492" s="122"/>
      <c r="CV492" s="122"/>
      <c r="CW492" s="122"/>
      <c r="CX492" s="122"/>
      <c r="CY492" s="122"/>
      <c r="CZ492" s="122"/>
      <c r="DA492" s="122"/>
      <c r="DB492" s="122"/>
      <c r="DC492" s="122"/>
      <c r="DD492" s="122"/>
      <c r="DE492" s="122"/>
      <c r="DF492" s="123"/>
      <c r="DG492" s="123"/>
      <c r="DH492" s="123"/>
      <c r="DI492" s="123"/>
      <c r="DJ492" s="123"/>
      <c r="DK492" s="123"/>
      <c r="DL492" s="123"/>
      <c r="DM492" s="123"/>
    </row>
    <row r="493" spans="1:117" s="121" customFormat="1" ht="12.75" x14ac:dyDescent="0.2">
      <c r="A493" s="125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704"/>
      <c r="Q493" s="126"/>
      <c r="R493" s="700"/>
      <c r="BD493" s="122"/>
      <c r="BE493" s="122"/>
      <c r="BF493" s="122"/>
      <c r="BG493" s="122"/>
      <c r="BH493" s="122"/>
      <c r="BI493" s="122"/>
      <c r="BJ493" s="122"/>
      <c r="BK493" s="122"/>
      <c r="BL493" s="122"/>
      <c r="BM493" s="122"/>
      <c r="BN493" s="122"/>
      <c r="BO493" s="122"/>
      <c r="BP493" s="122"/>
      <c r="BQ493" s="122"/>
      <c r="BR493" s="122"/>
      <c r="BS493" s="122"/>
      <c r="BT493" s="122"/>
      <c r="BU493" s="122"/>
      <c r="BV493" s="122"/>
      <c r="BW493" s="122"/>
      <c r="BX493" s="122"/>
      <c r="BY493" s="122"/>
      <c r="BZ493" s="122"/>
      <c r="CA493" s="122"/>
      <c r="CB493" s="122"/>
      <c r="CC493" s="122"/>
      <c r="CD493" s="122"/>
      <c r="CE493" s="122"/>
      <c r="CF493" s="122"/>
      <c r="CG493" s="122"/>
      <c r="CH493" s="122"/>
      <c r="CI493" s="122"/>
      <c r="CJ493" s="122"/>
      <c r="CK493" s="122"/>
      <c r="CL493" s="122"/>
      <c r="CM493" s="122"/>
      <c r="CN493" s="122"/>
      <c r="CO493" s="122"/>
      <c r="CP493" s="122"/>
      <c r="CQ493" s="122"/>
      <c r="CR493" s="122"/>
      <c r="CS493" s="122"/>
      <c r="CT493" s="122"/>
      <c r="CU493" s="122"/>
      <c r="CV493" s="122"/>
      <c r="CW493" s="122"/>
      <c r="CX493" s="122"/>
      <c r="CY493" s="122"/>
      <c r="CZ493" s="122"/>
      <c r="DA493" s="122"/>
      <c r="DB493" s="122"/>
      <c r="DC493" s="122"/>
      <c r="DD493" s="122"/>
      <c r="DE493" s="122"/>
      <c r="DF493" s="123"/>
      <c r="DG493" s="123"/>
      <c r="DH493" s="123"/>
      <c r="DI493" s="123"/>
      <c r="DJ493" s="123"/>
      <c r="DK493" s="123"/>
      <c r="DL493" s="123"/>
      <c r="DM493" s="123"/>
    </row>
    <row r="494" spans="1:117" s="121" customFormat="1" ht="12.75" x14ac:dyDescent="0.2">
      <c r="A494" s="125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704"/>
      <c r="Q494" s="126"/>
      <c r="R494" s="700"/>
      <c r="BD494" s="122"/>
      <c r="BE494" s="122"/>
      <c r="BF494" s="122"/>
      <c r="BG494" s="122"/>
      <c r="BH494" s="122"/>
      <c r="BI494" s="122"/>
      <c r="BJ494" s="122"/>
      <c r="BK494" s="122"/>
      <c r="BL494" s="122"/>
      <c r="BM494" s="122"/>
      <c r="BN494" s="122"/>
      <c r="BO494" s="122"/>
      <c r="BP494" s="122"/>
      <c r="BQ494" s="122"/>
      <c r="BR494" s="122"/>
      <c r="BS494" s="122"/>
      <c r="BT494" s="122"/>
      <c r="BU494" s="122"/>
      <c r="BV494" s="122"/>
      <c r="BW494" s="122"/>
      <c r="BX494" s="122"/>
      <c r="BY494" s="122"/>
      <c r="BZ494" s="122"/>
      <c r="CA494" s="122"/>
      <c r="CB494" s="122"/>
      <c r="CC494" s="122"/>
      <c r="CD494" s="122"/>
      <c r="CE494" s="122"/>
      <c r="CF494" s="122"/>
      <c r="CG494" s="122"/>
      <c r="CH494" s="122"/>
      <c r="CI494" s="122"/>
      <c r="CJ494" s="122"/>
      <c r="CK494" s="122"/>
      <c r="CL494" s="122"/>
      <c r="CM494" s="122"/>
      <c r="CN494" s="122"/>
      <c r="CO494" s="122"/>
      <c r="CP494" s="122"/>
      <c r="CQ494" s="122"/>
      <c r="CR494" s="122"/>
      <c r="CS494" s="122"/>
      <c r="CT494" s="122"/>
      <c r="CU494" s="122"/>
      <c r="CV494" s="122"/>
      <c r="CW494" s="122"/>
      <c r="CX494" s="122"/>
      <c r="CY494" s="122"/>
      <c r="CZ494" s="122"/>
      <c r="DA494" s="122"/>
      <c r="DB494" s="122"/>
      <c r="DC494" s="122"/>
      <c r="DD494" s="122"/>
      <c r="DE494" s="122"/>
      <c r="DF494" s="123"/>
      <c r="DG494" s="123"/>
      <c r="DH494" s="123"/>
      <c r="DI494" s="123"/>
      <c r="DJ494" s="123"/>
      <c r="DK494" s="123"/>
      <c r="DL494" s="123"/>
      <c r="DM494" s="123"/>
    </row>
    <row r="495" spans="1:117" s="121" customFormat="1" ht="12.75" x14ac:dyDescent="0.2">
      <c r="A495" s="125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704"/>
      <c r="Q495" s="126"/>
      <c r="R495" s="700"/>
      <c r="BD495" s="122"/>
      <c r="BE495" s="122"/>
      <c r="BF495" s="122"/>
      <c r="BG495" s="122"/>
      <c r="BH495" s="122"/>
      <c r="BI495" s="122"/>
      <c r="BJ495" s="122"/>
      <c r="BK495" s="122"/>
      <c r="BL495" s="122"/>
      <c r="BM495" s="122"/>
      <c r="BN495" s="122"/>
      <c r="BO495" s="122"/>
      <c r="BP495" s="122"/>
      <c r="BQ495" s="122"/>
      <c r="BR495" s="122"/>
      <c r="BS495" s="122"/>
      <c r="BT495" s="122"/>
      <c r="BU495" s="122"/>
      <c r="BV495" s="122"/>
      <c r="BW495" s="122"/>
      <c r="BX495" s="122"/>
      <c r="BY495" s="122"/>
      <c r="BZ495" s="122"/>
      <c r="CA495" s="122"/>
      <c r="CB495" s="122"/>
      <c r="CC495" s="122"/>
      <c r="CD495" s="122"/>
      <c r="CE495" s="122"/>
      <c r="CF495" s="122"/>
      <c r="CG495" s="122"/>
      <c r="CH495" s="122"/>
      <c r="CI495" s="122"/>
      <c r="CJ495" s="122"/>
      <c r="CK495" s="122"/>
      <c r="CL495" s="122"/>
      <c r="CM495" s="122"/>
      <c r="CN495" s="122"/>
      <c r="CO495" s="122"/>
      <c r="CP495" s="122"/>
      <c r="CQ495" s="122"/>
      <c r="CR495" s="122"/>
      <c r="CS495" s="122"/>
      <c r="CT495" s="122"/>
      <c r="CU495" s="122"/>
      <c r="CV495" s="122"/>
      <c r="CW495" s="122"/>
      <c r="CX495" s="122"/>
      <c r="CY495" s="122"/>
      <c r="CZ495" s="122"/>
      <c r="DA495" s="122"/>
      <c r="DB495" s="122"/>
      <c r="DC495" s="122"/>
      <c r="DD495" s="122"/>
      <c r="DE495" s="122"/>
      <c r="DF495" s="123"/>
      <c r="DG495" s="123"/>
      <c r="DH495" s="123"/>
      <c r="DI495" s="123"/>
      <c r="DJ495" s="123"/>
      <c r="DK495" s="123"/>
      <c r="DL495" s="123"/>
      <c r="DM495" s="123"/>
    </row>
    <row r="496" spans="1:117" s="121" customFormat="1" ht="12.75" x14ac:dyDescent="0.2">
      <c r="A496" s="125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704"/>
      <c r="Q496" s="126"/>
      <c r="R496" s="700"/>
      <c r="BD496" s="122"/>
      <c r="BE496" s="122"/>
      <c r="BF496" s="122"/>
      <c r="BG496" s="122"/>
      <c r="BH496" s="122"/>
      <c r="BI496" s="122"/>
      <c r="BJ496" s="122"/>
      <c r="BK496" s="122"/>
      <c r="BL496" s="122"/>
      <c r="BM496" s="122"/>
      <c r="BN496" s="122"/>
      <c r="BO496" s="122"/>
      <c r="BP496" s="122"/>
      <c r="BQ496" s="122"/>
      <c r="BR496" s="122"/>
      <c r="BS496" s="122"/>
      <c r="BT496" s="122"/>
      <c r="BU496" s="122"/>
      <c r="BV496" s="122"/>
      <c r="BW496" s="122"/>
      <c r="BX496" s="122"/>
      <c r="BY496" s="122"/>
      <c r="BZ496" s="122"/>
      <c r="CA496" s="122"/>
      <c r="CB496" s="122"/>
      <c r="CC496" s="122"/>
      <c r="CD496" s="122"/>
      <c r="CE496" s="122"/>
      <c r="CF496" s="122"/>
      <c r="CG496" s="122"/>
      <c r="CH496" s="122"/>
      <c r="CI496" s="122"/>
      <c r="CJ496" s="122"/>
      <c r="CK496" s="122"/>
      <c r="CL496" s="122"/>
      <c r="CM496" s="122"/>
      <c r="CN496" s="122"/>
      <c r="CO496" s="122"/>
      <c r="CP496" s="122"/>
      <c r="CQ496" s="122"/>
      <c r="CR496" s="122"/>
      <c r="CS496" s="122"/>
      <c r="CT496" s="122"/>
      <c r="CU496" s="122"/>
      <c r="CV496" s="122"/>
      <c r="CW496" s="122"/>
      <c r="CX496" s="122"/>
      <c r="CY496" s="122"/>
      <c r="CZ496" s="122"/>
      <c r="DA496" s="122"/>
      <c r="DB496" s="122"/>
      <c r="DC496" s="122"/>
      <c r="DD496" s="122"/>
      <c r="DE496" s="122"/>
      <c r="DF496" s="123"/>
      <c r="DG496" s="123"/>
      <c r="DH496" s="123"/>
      <c r="DI496" s="123"/>
      <c r="DJ496" s="123"/>
      <c r="DK496" s="123"/>
      <c r="DL496" s="123"/>
      <c r="DM496" s="123"/>
    </row>
    <row r="497" spans="1:117" s="121" customFormat="1" ht="12.75" x14ac:dyDescent="0.2">
      <c r="A497" s="125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704"/>
      <c r="Q497" s="126"/>
      <c r="R497" s="700"/>
      <c r="BD497" s="122"/>
      <c r="BE497" s="122"/>
      <c r="BF497" s="122"/>
      <c r="BG497" s="122"/>
      <c r="BH497" s="122"/>
      <c r="BI497" s="122"/>
      <c r="BJ497" s="122"/>
      <c r="BK497" s="122"/>
      <c r="BL497" s="122"/>
      <c r="BM497" s="122"/>
      <c r="BN497" s="122"/>
      <c r="BO497" s="122"/>
      <c r="BP497" s="122"/>
      <c r="BQ497" s="122"/>
      <c r="BR497" s="122"/>
      <c r="BS497" s="122"/>
      <c r="BT497" s="122"/>
      <c r="BU497" s="122"/>
      <c r="BV497" s="122"/>
      <c r="BW497" s="122"/>
      <c r="BX497" s="122"/>
      <c r="BY497" s="122"/>
      <c r="BZ497" s="122"/>
      <c r="CA497" s="122"/>
      <c r="CB497" s="122"/>
      <c r="CC497" s="122"/>
      <c r="CD497" s="122"/>
      <c r="CE497" s="122"/>
      <c r="CF497" s="122"/>
      <c r="CG497" s="122"/>
      <c r="CH497" s="122"/>
      <c r="CI497" s="122"/>
      <c r="CJ497" s="122"/>
      <c r="CK497" s="122"/>
      <c r="CL497" s="122"/>
      <c r="CM497" s="122"/>
      <c r="CN497" s="122"/>
      <c r="CO497" s="122"/>
      <c r="CP497" s="122"/>
      <c r="CQ497" s="122"/>
      <c r="CR497" s="122"/>
      <c r="CS497" s="122"/>
      <c r="CT497" s="122"/>
      <c r="CU497" s="122"/>
      <c r="CV497" s="122"/>
      <c r="CW497" s="122"/>
      <c r="CX497" s="122"/>
      <c r="CY497" s="122"/>
      <c r="CZ497" s="122"/>
      <c r="DA497" s="122"/>
      <c r="DB497" s="122"/>
      <c r="DC497" s="122"/>
      <c r="DD497" s="122"/>
      <c r="DE497" s="122"/>
      <c r="DF497" s="123"/>
      <c r="DG497" s="123"/>
      <c r="DH497" s="123"/>
      <c r="DI497" s="123"/>
      <c r="DJ497" s="123"/>
      <c r="DK497" s="123"/>
      <c r="DL497" s="123"/>
      <c r="DM497" s="123"/>
    </row>
    <row r="498" spans="1:117" s="121" customFormat="1" ht="12.75" x14ac:dyDescent="0.2">
      <c r="A498" s="125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704"/>
      <c r="Q498" s="126"/>
      <c r="R498" s="700"/>
      <c r="BD498" s="122"/>
      <c r="BE498" s="122"/>
      <c r="BF498" s="122"/>
      <c r="BG498" s="122"/>
      <c r="BH498" s="122"/>
      <c r="BI498" s="122"/>
      <c r="BJ498" s="122"/>
      <c r="BK498" s="122"/>
      <c r="BL498" s="122"/>
      <c r="BM498" s="122"/>
      <c r="BN498" s="122"/>
      <c r="BO498" s="122"/>
      <c r="BP498" s="122"/>
      <c r="BQ498" s="122"/>
      <c r="BR498" s="122"/>
      <c r="BS498" s="122"/>
      <c r="BT498" s="122"/>
      <c r="BU498" s="122"/>
      <c r="BV498" s="122"/>
      <c r="BW498" s="122"/>
      <c r="BX498" s="122"/>
      <c r="BY498" s="122"/>
      <c r="BZ498" s="122"/>
      <c r="CA498" s="122"/>
      <c r="CB498" s="122"/>
      <c r="CC498" s="122"/>
      <c r="CD498" s="122"/>
      <c r="CE498" s="122"/>
      <c r="CF498" s="122"/>
      <c r="CG498" s="122"/>
      <c r="CH498" s="122"/>
      <c r="CI498" s="122"/>
      <c r="CJ498" s="122"/>
      <c r="CK498" s="122"/>
      <c r="CL498" s="122"/>
      <c r="CM498" s="122"/>
      <c r="CN498" s="122"/>
      <c r="CO498" s="122"/>
      <c r="CP498" s="122"/>
      <c r="CQ498" s="122"/>
      <c r="CR498" s="122"/>
      <c r="CS498" s="122"/>
      <c r="CT498" s="122"/>
      <c r="CU498" s="122"/>
      <c r="CV498" s="122"/>
      <c r="CW498" s="122"/>
      <c r="CX498" s="122"/>
      <c r="CY498" s="122"/>
      <c r="CZ498" s="122"/>
      <c r="DA498" s="122"/>
      <c r="DB498" s="122"/>
      <c r="DC498" s="122"/>
      <c r="DD498" s="122"/>
      <c r="DE498" s="122"/>
      <c r="DF498" s="123"/>
      <c r="DG498" s="123"/>
      <c r="DH498" s="123"/>
      <c r="DI498" s="123"/>
      <c r="DJ498" s="123"/>
      <c r="DK498" s="123"/>
      <c r="DL498" s="123"/>
      <c r="DM498" s="123"/>
    </row>
    <row r="499" spans="1:117" s="121" customFormat="1" ht="12.75" x14ac:dyDescent="0.2">
      <c r="A499" s="125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704"/>
      <c r="Q499" s="126"/>
      <c r="R499" s="700"/>
      <c r="BD499" s="122"/>
      <c r="BE499" s="122"/>
      <c r="BF499" s="122"/>
      <c r="BG499" s="122"/>
      <c r="BH499" s="122"/>
      <c r="BI499" s="122"/>
      <c r="BJ499" s="122"/>
      <c r="BK499" s="122"/>
      <c r="BL499" s="122"/>
      <c r="BM499" s="122"/>
      <c r="BN499" s="122"/>
      <c r="BO499" s="122"/>
      <c r="BP499" s="122"/>
      <c r="BQ499" s="122"/>
      <c r="BR499" s="122"/>
      <c r="BS499" s="122"/>
      <c r="BT499" s="122"/>
      <c r="BU499" s="122"/>
      <c r="BV499" s="122"/>
      <c r="BW499" s="122"/>
      <c r="BX499" s="122"/>
      <c r="BY499" s="122"/>
      <c r="BZ499" s="122"/>
      <c r="CA499" s="122"/>
      <c r="CB499" s="122"/>
      <c r="CC499" s="122"/>
      <c r="CD499" s="122"/>
      <c r="CE499" s="122"/>
      <c r="CF499" s="122"/>
      <c r="CG499" s="122"/>
      <c r="CH499" s="122"/>
      <c r="CI499" s="122"/>
      <c r="CJ499" s="122"/>
      <c r="CK499" s="122"/>
      <c r="CL499" s="122"/>
      <c r="CM499" s="122"/>
      <c r="CN499" s="122"/>
      <c r="CO499" s="122"/>
      <c r="CP499" s="122"/>
      <c r="CQ499" s="122"/>
      <c r="CR499" s="122"/>
      <c r="CS499" s="122"/>
      <c r="CT499" s="122"/>
      <c r="CU499" s="122"/>
      <c r="CV499" s="122"/>
      <c r="CW499" s="122"/>
      <c r="CX499" s="122"/>
      <c r="CY499" s="122"/>
      <c r="CZ499" s="122"/>
      <c r="DA499" s="122"/>
      <c r="DB499" s="122"/>
      <c r="DC499" s="122"/>
      <c r="DD499" s="122"/>
      <c r="DE499" s="122"/>
      <c r="DF499" s="123"/>
      <c r="DG499" s="123"/>
      <c r="DH499" s="123"/>
      <c r="DI499" s="123"/>
      <c r="DJ499" s="123"/>
      <c r="DK499" s="123"/>
      <c r="DL499" s="123"/>
      <c r="DM499" s="123"/>
    </row>
    <row r="500" spans="1:117" s="121" customFormat="1" ht="12.75" x14ac:dyDescent="0.2">
      <c r="A500" s="125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704"/>
      <c r="Q500" s="126"/>
      <c r="R500" s="700"/>
      <c r="BD500" s="122"/>
      <c r="BE500" s="122"/>
      <c r="BF500" s="122"/>
      <c r="BG500" s="122"/>
      <c r="BH500" s="122"/>
      <c r="BI500" s="122"/>
      <c r="BJ500" s="122"/>
      <c r="BK500" s="122"/>
      <c r="BL500" s="122"/>
      <c r="BM500" s="122"/>
      <c r="BN500" s="122"/>
      <c r="BO500" s="122"/>
      <c r="BP500" s="122"/>
      <c r="BQ500" s="122"/>
      <c r="BR500" s="122"/>
      <c r="BS500" s="122"/>
      <c r="BT500" s="122"/>
      <c r="BU500" s="122"/>
      <c r="BV500" s="122"/>
      <c r="BW500" s="122"/>
      <c r="BX500" s="122"/>
      <c r="BY500" s="122"/>
      <c r="BZ500" s="122"/>
      <c r="CA500" s="122"/>
      <c r="CB500" s="122"/>
      <c r="CC500" s="122"/>
      <c r="CD500" s="122"/>
      <c r="CE500" s="122"/>
      <c r="CF500" s="122"/>
      <c r="CG500" s="122"/>
      <c r="CH500" s="122"/>
      <c r="CI500" s="122"/>
      <c r="CJ500" s="122"/>
      <c r="CK500" s="122"/>
      <c r="CL500" s="122"/>
      <c r="CM500" s="122"/>
      <c r="CN500" s="122"/>
      <c r="CO500" s="122"/>
      <c r="CP500" s="122"/>
      <c r="CQ500" s="122"/>
      <c r="CR500" s="122"/>
      <c r="CS500" s="122"/>
      <c r="CT500" s="122"/>
      <c r="CU500" s="122"/>
      <c r="CV500" s="122"/>
      <c r="CW500" s="122"/>
      <c r="CX500" s="122"/>
      <c r="CY500" s="122"/>
      <c r="CZ500" s="122"/>
      <c r="DA500" s="122"/>
      <c r="DB500" s="122"/>
      <c r="DC500" s="122"/>
      <c r="DD500" s="122"/>
      <c r="DE500" s="122"/>
      <c r="DF500" s="123"/>
      <c r="DG500" s="123"/>
      <c r="DH500" s="123"/>
      <c r="DI500" s="123"/>
      <c r="DJ500" s="123"/>
      <c r="DK500" s="123"/>
      <c r="DL500" s="123"/>
      <c r="DM500" s="123"/>
    </row>
    <row r="501" spans="1:117" s="121" customFormat="1" ht="12.75" x14ac:dyDescent="0.2">
      <c r="A501" s="125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704"/>
      <c r="Q501" s="126"/>
      <c r="R501" s="700"/>
      <c r="BD501" s="122"/>
      <c r="BE501" s="122"/>
      <c r="BF501" s="122"/>
      <c r="BG501" s="122"/>
      <c r="BH501" s="122"/>
      <c r="BI501" s="122"/>
      <c r="BJ501" s="122"/>
      <c r="BK501" s="122"/>
      <c r="BL501" s="122"/>
      <c r="BM501" s="122"/>
      <c r="BN501" s="122"/>
      <c r="BO501" s="122"/>
      <c r="BP501" s="122"/>
      <c r="BQ501" s="122"/>
      <c r="BR501" s="122"/>
      <c r="BS501" s="122"/>
      <c r="BT501" s="122"/>
      <c r="BU501" s="122"/>
      <c r="BV501" s="122"/>
      <c r="BW501" s="122"/>
      <c r="BX501" s="122"/>
      <c r="BY501" s="122"/>
      <c r="BZ501" s="122"/>
      <c r="CA501" s="122"/>
      <c r="CB501" s="122"/>
      <c r="CC501" s="122"/>
      <c r="CD501" s="122"/>
      <c r="CE501" s="122"/>
      <c r="CF501" s="122"/>
      <c r="CG501" s="122"/>
      <c r="CH501" s="122"/>
      <c r="CI501" s="122"/>
      <c r="CJ501" s="122"/>
      <c r="CK501" s="122"/>
      <c r="CL501" s="122"/>
      <c r="CM501" s="122"/>
      <c r="CN501" s="122"/>
      <c r="CO501" s="122"/>
      <c r="CP501" s="122"/>
      <c r="CQ501" s="122"/>
      <c r="CR501" s="122"/>
      <c r="CS501" s="122"/>
      <c r="CT501" s="122"/>
      <c r="CU501" s="122"/>
      <c r="CV501" s="122"/>
      <c r="CW501" s="122"/>
      <c r="CX501" s="122"/>
      <c r="CY501" s="122"/>
      <c r="CZ501" s="122"/>
      <c r="DA501" s="122"/>
      <c r="DB501" s="122"/>
      <c r="DC501" s="122"/>
      <c r="DD501" s="122"/>
      <c r="DE501" s="122"/>
      <c r="DF501" s="123"/>
      <c r="DG501" s="123"/>
      <c r="DH501" s="123"/>
      <c r="DI501" s="123"/>
      <c r="DJ501" s="123"/>
      <c r="DK501" s="123"/>
      <c r="DL501" s="123"/>
      <c r="DM501" s="123"/>
    </row>
    <row r="502" spans="1:117" s="121" customFormat="1" ht="12.75" x14ac:dyDescent="0.2">
      <c r="A502" s="125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704"/>
      <c r="Q502" s="126"/>
      <c r="R502" s="700"/>
      <c r="BD502" s="122"/>
      <c r="BE502" s="122"/>
      <c r="BF502" s="122"/>
      <c r="BG502" s="122"/>
      <c r="BH502" s="122"/>
      <c r="BI502" s="122"/>
      <c r="BJ502" s="122"/>
      <c r="BK502" s="122"/>
      <c r="BL502" s="122"/>
      <c r="BM502" s="122"/>
      <c r="BN502" s="122"/>
      <c r="BO502" s="122"/>
      <c r="BP502" s="122"/>
      <c r="BQ502" s="122"/>
      <c r="BR502" s="122"/>
      <c r="BS502" s="122"/>
      <c r="BT502" s="122"/>
      <c r="BU502" s="122"/>
      <c r="BV502" s="122"/>
      <c r="BW502" s="122"/>
      <c r="BX502" s="122"/>
      <c r="BY502" s="122"/>
      <c r="BZ502" s="122"/>
      <c r="CA502" s="122"/>
      <c r="CB502" s="122"/>
      <c r="CC502" s="122"/>
      <c r="CD502" s="122"/>
      <c r="CE502" s="122"/>
      <c r="CF502" s="122"/>
      <c r="CG502" s="122"/>
      <c r="CH502" s="122"/>
      <c r="CI502" s="122"/>
      <c r="CJ502" s="122"/>
      <c r="CK502" s="122"/>
      <c r="CL502" s="122"/>
      <c r="CM502" s="122"/>
      <c r="CN502" s="122"/>
      <c r="CO502" s="122"/>
      <c r="CP502" s="122"/>
      <c r="CQ502" s="122"/>
      <c r="CR502" s="122"/>
      <c r="CS502" s="122"/>
      <c r="CT502" s="122"/>
      <c r="CU502" s="122"/>
      <c r="CV502" s="122"/>
      <c r="CW502" s="122"/>
      <c r="CX502" s="122"/>
      <c r="CY502" s="122"/>
      <c r="CZ502" s="122"/>
      <c r="DA502" s="122"/>
      <c r="DB502" s="122"/>
      <c r="DC502" s="122"/>
      <c r="DD502" s="122"/>
      <c r="DE502" s="122"/>
      <c r="DF502" s="123"/>
      <c r="DG502" s="123"/>
      <c r="DH502" s="123"/>
      <c r="DI502" s="123"/>
      <c r="DJ502" s="123"/>
      <c r="DK502" s="123"/>
      <c r="DL502" s="123"/>
      <c r="DM502" s="123"/>
    </row>
    <row r="503" spans="1:117" s="121" customFormat="1" ht="12.75" x14ac:dyDescent="0.2">
      <c r="A503" s="125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704"/>
      <c r="Q503" s="126"/>
      <c r="R503" s="700"/>
      <c r="BD503" s="122"/>
      <c r="BE503" s="122"/>
      <c r="BF503" s="122"/>
      <c r="BG503" s="122"/>
      <c r="BH503" s="122"/>
      <c r="BI503" s="122"/>
      <c r="BJ503" s="122"/>
      <c r="BK503" s="122"/>
      <c r="BL503" s="122"/>
      <c r="BM503" s="122"/>
      <c r="BN503" s="122"/>
      <c r="BO503" s="122"/>
      <c r="BP503" s="122"/>
      <c r="BQ503" s="122"/>
      <c r="BR503" s="122"/>
      <c r="BS503" s="122"/>
      <c r="BT503" s="122"/>
      <c r="BU503" s="122"/>
      <c r="BV503" s="122"/>
      <c r="BW503" s="122"/>
      <c r="BX503" s="122"/>
      <c r="BY503" s="122"/>
      <c r="BZ503" s="122"/>
      <c r="CA503" s="122"/>
      <c r="CB503" s="122"/>
      <c r="CC503" s="122"/>
      <c r="CD503" s="122"/>
      <c r="CE503" s="122"/>
      <c r="CF503" s="122"/>
      <c r="CG503" s="122"/>
      <c r="CH503" s="122"/>
      <c r="CI503" s="122"/>
      <c r="CJ503" s="122"/>
      <c r="CK503" s="122"/>
      <c r="CL503" s="122"/>
      <c r="CM503" s="122"/>
      <c r="CN503" s="122"/>
      <c r="CO503" s="122"/>
      <c r="CP503" s="122"/>
      <c r="CQ503" s="122"/>
      <c r="CR503" s="122"/>
      <c r="CS503" s="122"/>
      <c r="CT503" s="122"/>
      <c r="CU503" s="122"/>
      <c r="CV503" s="122"/>
      <c r="CW503" s="122"/>
      <c r="CX503" s="122"/>
      <c r="CY503" s="122"/>
      <c r="CZ503" s="122"/>
      <c r="DA503" s="122"/>
      <c r="DB503" s="122"/>
      <c r="DC503" s="122"/>
      <c r="DD503" s="122"/>
      <c r="DE503" s="122"/>
      <c r="DF503" s="123"/>
      <c r="DG503" s="123"/>
      <c r="DH503" s="123"/>
      <c r="DI503" s="123"/>
      <c r="DJ503" s="123"/>
      <c r="DK503" s="123"/>
      <c r="DL503" s="123"/>
      <c r="DM503" s="123"/>
    </row>
    <row r="504" spans="1:117" s="121" customFormat="1" ht="12.75" x14ac:dyDescent="0.2">
      <c r="A504" s="125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704"/>
      <c r="Q504" s="126"/>
      <c r="R504" s="700"/>
      <c r="BD504" s="122"/>
      <c r="BE504" s="122"/>
      <c r="BF504" s="122"/>
      <c r="BG504" s="122"/>
      <c r="BH504" s="122"/>
      <c r="BI504" s="122"/>
      <c r="BJ504" s="122"/>
      <c r="BK504" s="122"/>
      <c r="BL504" s="122"/>
      <c r="BM504" s="122"/>
      <c r="BN504" s="122"/>
      <c r="BO504" s="122"/>
      <c r="BP504" s="122"/>
      <c r="BQ504" s="122"/>
      <c r="BR504" s="122"/>
      <c r="BS504" s="122"/>
      <c r="BT504" s="122"/>
      <c r="BU504" s="122"/>
      <c r="BV504" s="122"/>
      <c r="BW504" s="122"/>
      <c r="BX504" s="122"/>
      <c r="BY504" s="122"/>
      <c r="BZ504" s="122"/>
      <c r="CA504" s="122"/>
      <c r="CB504" s="122"/>
      <c r="CC504" s="122"/>
      <c r="CD504" s="122"/>
      <c r="CE504" s="122"/>
      <c r="CF504" s="122"/>
      <c r="CG504" s="122"/>
      <c r="CH504" s="122"/>
      <c r="CI504" s="122"/>
      <c r="CJ504" s="122"/>
      <c r="CK504" s="122"/>
      <c r="CL504" s="122"/>
      <c r="CM504" s="122"/>
      <c r="CN504" s="122"/>
      <c r="CO504" s="122"/>
      <c r="CP504" s="122"/>
      <c r="CQ504" s="122"/>
      <c r="CR504" s="122"/>
      <c r="CS504" s="122"/>
      <c r="CT504" s="122"/>
      <c r="CU504" s="122"/>
      <c r="CV504" s="122"/>
      <c r="CW504" s="122"/>
      <c r="CX504" s="122"/>
      <c r="CY504" s="122"/>
      <c r="CZ504" s="122"/>
      <c r="DA504" s="122"/>
      <c r="DB504" s="122"/>
      <c r="DC504" s="122"/>
      <c r="DD504" s="122"/>
      <c r="DE504" s="122"/>
      <c r="DF504" s="123"/>
      <c r="DG504" s="123"/>
      <c r="DH504" s="123"/>
      <c r="DI504" s="123"/>
      <c r="DJ504" s="123"/>
      <c r="DK504" s="123"/>
      <c r="DL504" s="123"/>
      <c r="DM504" s="123"/>
    </row>
    <row r="505" spans="1:117" s="121" customFormat="1" ht="12.75" x14ac:dyDescent="0.2">
      <c r="A505" s="125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704"/>
      <c r="Q505" s="126"/>
      <c r="R505" s="700"/>
      <c r="BD505" s="122"/>
      <c r="BE505" s="122"/>
      <c r="BF505" s="122"/>
      <c r="BG505" s="122"/>
      <c r="BH505" s="122"/>
      <c r="BI505" s="122"/>
      <c r="BJ505" s="122"/>
      <c r="BK505" s="122"/>
      <c r="BL505" s="122"/>
      <c r="BM505" s="122"/>
      <c r="BN505" s="122"/>
      <c r="BO505" s="122"/>
      <c r="BP505" s="122"/>
      <c r="BQ505" s="122"/>
      <c r="BR505" s="122"/>
      <c r="BS505" s="122"/>
      <c r="BT505" s="122"/>
      <c r="BU505" s="122"/>
      <c r="BV505" s="122"/>
      <c r="BW505" s="122"/>
      <c r="BX505" s="122"/>
      <c r="BY505" s="122"/>
      <c r="BZ505" s="122"/>
      <c r="CA505" s="122"/>
      <c r="CB505" s="122"/>
      <c r="CC505" s="122"/>
      <c r="CD505" s="122"/>
      <c r="CE505" s="122"/>
      <c r="CF505" s="122"/>
      <c r="CG505" s="122"/>
      <c r="CH505" s="122"/>
      <c r="CI505" s="122"/>
      <c r="CJ505" s="122"/>
      <c r="CK505" s="122"/>
      <c r="CL505" s="122"/>
      <c r="CM505" s="122"/>
      <c r="CN505" s="122"/>
      <c r="CO505" s="122"/>
      <c r="CP505" s="122"/>
      <c r="CQ505" s="122"/>
      <c r="CR505" s="122"/>
      <c r="CS505" s="122"/>
      <c r="CT505" s="122"/>
      <c r="CU505" s="122"/>
      <c r="CV505" s="122"/>
      <c r="CW505" s="122"/>
      <c r="CX505" s="122"/>
      <c r="CY505" s="122"/>
      <c r="CZ505" s="122"/>
      <c r="DA505" s="122"/>
      <c r="DB505" s="122"/>
      <c r="DC505" s="122"/>
      <c r="DD505" s="122"/>
      <c r="DE505" s="122"/>
      <c r="DF505" s="123"/>
      <c r="DG505" s="123"/>
      <c r="DH505" s="123"/>
      <c r="DI505" s="123"/>
      <c r="DJ505" s="123"/>
      <c r="DK505" s="123"/>
      <c r="DL505" s="123"/>
      <c r="DM505" s="123"/>
    </row>
    <row r="506" spans="1:117" s="121" customFormat="1" ht="12.75" x14ac:dyDescent="0.2">
      <c r="A506" s="125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704"/>
      <c r="Q506" s="126"/>
      <c r="R506" s="700"/>
      <c r="BD506" s="122"/>
      <c r="BE506" s="122"/>
      <c r="BF506" s="122"/>
      <c r="BG506" s="122"/>
      <c r="BH506" s="122"/>
      <c r="BI506" s="122"/>
      <c r="BJ506" s="122"/>
      <c r="BK506" s="122"/>
      <c r="BL506" s="122"/>
      <c r="BM506" s="122"/>
      <c r="BN506" s="122"/>
      <c r="BO506" s="122"/>
      <c r="BP506" s="122"/>
      <c r="BQ506" s="122"/>
      <c r="BR506" s="122"/>
      <c r="BS506" s="122"/>
      <c r="BT506" s="122"/>
      <c r="BU506" s="122"/>
      <c r="BV506" s="122"/>
      <c r="BW506" s="122"/>
      <c r="BX506" s="122"/>
      <c r="BY506" s="122"/>
      <c r="BZ506" s="122"/>
      <c r="CA506" s="122"/>
      <c r="CB506" s="122"/>
      <c r="CC506" s="122"/>
      <c r="CD506" s="122"/>
      <c r="CE506" s="122"/>
      <c r="CF506" s="122"/>
      <c r="CG506" s="122"/>
      <c r="CH506" s="122"/>
      <c r="CI506" s="122"/>
      <c r="CJ506" s="122"/>
      <c r="CK506" s="122"/>
      <c r="CL506" s="122"/>
      <c r="CM506" s="122"/>
      <c r="CN506" s="122"/>
      <c r="CO506" s="122"/>
      <c r="CP506" s="122"/>
      <c r="CQ506" s="122"/>
      <c r="CR506" s="122"/>
      <c r="CS506" s="122"/>
      <c r="CT506" s="122"/>
      <c r="CU506" s="122"/>
      <c r="CV506" s="122"/>
      <c r="CW506" s="122"/>
      <c r="CX506" s="122"/>
      <c r="CY506" s="122"/>
      <c r="CZ506" s="122"/>
      <c r="DA506" s="122"/>
      <c r="DB506" s="122"/>
      <c r="DC506" s="122"/>
      <c r="DD506" s="122"/>
      <c r="DE506" s="122"/>
      <c r="DF506" s="123"/>
      <c r="DG506" s="123"/>
      <c r="DH506" s="123"/>
      <c r="DI506" s="123"/>
      <c r="DJ506" s="123"/>
      <c r="DK506" s="123"/>
      <c r="DL506" s="123"/>
      <c r="DM506" s="123"/>
    </row>
    <row r="507" spans="1:117" s="121" customFormat="1" ht="12.75" x14ac:dyDescent="0.2">
      <c r="A507" s="125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704"/>
      <c r="Q507" s="126"/>
      <c r="R507" s="700"/>
      <c r="BD507" s="122"/>
      <c r="BE507" s="122"/>
      <c r="BF507" s="122"/>
      <c r="BG507" s="122"/>
      <c r="BH507" s="122"/>
      <c r="BI507" s="122"/>
      <c r="BJ507" s="122"/>
      <c r="BK507" s="122"/>
      <c r="BL507" s="122"/>
      <c r="BM507" s="122"/>
      <c r="BN507" s="122"/>
      <c r="BO507" s="122"/>
      <c r="BP507" s="122"/>
      <c r="BQ507" s="122"/>
      <c r="BR507" s="122"/>
      <c r="BS507" s="122"/>
      <c r="BT507" s="122"/>
      <c r="BU507" s="122"/>
      <c r="BV507" s="122"/>
      <c r="BW507" s="122"/>
      <c r="BX507" s="122"/>
      <c r="BY507" s="122"/>
      <c r="BZ507" s="122"/>
      <c r="CA507" s="122"/>
      <c r="CB507" s="122"/>
      <c r="CC507" s="122"/>
      <c r="CD507" s="122"/>
      <c r="CE507" s="122"/>
      <c r="CF507" s="122"/>
      <c r="CG507" s="122"/>
      <c r="CH507" s="122"/>
      <c r="CI507" s="122"/>
      <c r="CJ507" s="122"/>
      <c r="CK507" s="122"/>
      <c r="CL507" s="122"/>
      <c r="CM507" s="122"/>
      <c r="CN507" s="122"/>
      <c r="CO507" s="122"/>
      <c r="CP507" s="122"/>
      <c r="CQ507" s="122"/>
      <c r="CR507" s="122"/>
      <c r="CS507" s="122"/>
      <c r="CT507" s="122"/>
      <c r="CU507" s="122"/>
      <c r="CV507" s="122"/>
      <c r="CW507" s="122"/>
      <c r="CX507" s="122"/>
      <c r="CY507" s="122"/>
      <c r="CZ507" s="122"/>
      <c r="DA507" s="122"/>
      <c r="DB507" s="122"/>
      <c r="DC507" s="122"/>
      <c r="DD507" s="122"/>
      <c r="DE507" s="122"/>
      <c r="DF507" s="123"/>
      <c r="DG507" s="123"/>
      <c r="DH507" s="123"/>
      <c r="DI507" s="123"/>
      <c r="DJ507" s="123"/>
      <c r="DK507" s="123"/>
      <c r="DL507" s="123"/>
      <c r="DM507" s="123"/>
    </row>
    <row r="508" spans="1:117" s="121" customFormat="1" ht="12.75" x14ac:dyDescent="0.2">
      <c r="A508" s="125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704"/>
      <c r="Q508" s="126"/>
      <c r="R508" s="700"/>
      <c r="BD508" s="122"/>
      <c r="BE508" s="122"/>
      <c r="BF508" s="122"/>
      <c r="BG508" s="122"/>
      <c r="BH508" s="122"/>
      <c r="BI508" s="122"/>
      <c r="BJ508" s="122"/>
      <c r="BK508" s="122"/>
      <c r="BL508" s="122"/>
      <c r="BM508" s="122"/>
      <c r="BN508" s="122"/>
      <c r="BO508" s="122"/>
      <c r="BP508" s="122"/>
      <c r="BQ508" s="122"/>
      <c r="BR508" s="122"/>
      <c r="BS508" s="122"/>
      <c r="BT508" s="122"/>
      <c r="BU508" s="122"/>
      <c r="BV508" s="122"/>
      <c r="BW508" s="122"/>
      <c r="BX508" s="122"/>
      <c r="BY508" s="122"/>
      <c r="BZ508" s="122"/>
      <c r="CA508" s="122"/>
      <c r="CB508" s="122"/>
      <c r="CC508" s="122"/>
      <c r="CD508" s="122"/>
      <c r="CE508" s="122"/>
      <c r="CF508" s="122"/>
      <c r="CG508" s="122"/>
      <c r="CH508" s="122"/>
      <c r="CI508" s="122"/>
      <c r="CJ508" s="122"/>
      <c r="CK508" s="122"/>
      <c r="CL508" s="122"/>
      <c r="CM508" s="122"/>
      <c r="CN508" s="122"/>
      <c r="CO508" s="122"/>
      <c r="CP508" s="122"/>
      <c r="CQ508" s="122"/>
      <c r="CR508" s="122"/>
      <c r="CS508" s="122"/>
      <c r="CT508" s="122"/>
      <c r="CU508" s="122"/>
      <c r="CV508" s="122"/>
      <c r="CW508" s="122"/>
      <c r="CX508" s="122"/>
      <c r="CY508" s="122"/>
      <c r="CZ508" s="122"/>
      <c r="DA508" s="122"/>
      <c r="DB508" s="122"/>
      <c r="DC508" s="122"/>
      <c r="DD508" s="122"/>
      <c r="DE508" s="122"/>
      <c r="DF508" s="123"/>
      <c r="DG508" s="123"/>
      <c r="DH508" s="123"/>
      <c r="DI508" s="123"/>
      <c r="DJ508" s="123"/>
      <c r="DK508" s="123"/>
      <c r="DL508" s="123"/>
      <c r="DM508" s="123"/>
    </row>
    <row r="509" spans="1:117" s="121" customFormat="1" ht="12.75" x14ac:dyDescent="0.2">
      <c r="A509" s="125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704"/>
      <c r="Q509" s="126"/>
      <c r="R509" s="700"/>
      <c r="BD509" s="122"/>
      <c r="BE509" s="122"/>
      <c r="BF509" s="122"/>
      <c r="BG509" s="122"/>
      <c r="BH509" s="122"/>
      <c r="BI509" s="122"/>
      <c r="BJ509" s="122"/>
      <c r="BK509" s="122"/>
      <c r="BL509" s="122"/>
      <c r="BM509" s="122"/>
      <c r="BN509" s="122"/>
      <c r="BO509" s="122"/>
      <c r="BP509" s="122"/>
      <c r="BQ509" s="122"/>
      <c r="BR509" s="122"/>
      <c r="BS509" s="122"/>
      <c r="BT509" s="122"/>
      <c r="BU509" s="122"/>
      <c r="BV509" s="122"/>
      <c r="BW509" s="122"/>
      <c r="BX509" s="122"/>
      <c r="BY509" s="122"/>
      <c r="BZ509" s="122"/>
      <c r="CA509" s="122"/>
      <c r="CB509" s="122"/>
      <c r="CC509" s="122"/>
      <c r="CD509" s="122"/>
      <c r="CE509" s="122"/>
      <c r="CF509" s="122"/>
      <c r="CG509" s="122"/>
      <c r="CH509" s="122"/>
      <c r="CI509" s="122"/>
      <c r="CJ509" s="122"/>
      <c r="CK509" s="122"/>
      <c r="CL509" s="122"/>
      <c r="CM509" s="122"/>
      <c r="CN509" s="122"/>
      <c r="CO509" s="122"/>
      <c r="CP509" s="122"/>
      <c r="CQ509" s="122"/>
      <c r="CR509" s="122"/>
      <c r="CS509" s="122"/>
      <c r="CT509" s="122"/>
      <c r="CU509" s="122"/>
      <c r="CV509" s="122"/>
      <c r="CW509" s="122"/>
      <c r="CX509" s="122"/>
      <c r="CY509" s="122"/>
      <c r="CZ509" s="122"/>
      <c r="DA509" s="122"/>
      <c r="DB509" s="122"/>
      <c r="DC509" s="122"/>
      <c r="DD509" s="122"/>
      <c r="DE509" s="122"/>
      <c r="DF509" s="123"/>
      <c r="DG509" s="123"/>
      <c r="DH509" s="123"/>
      <c r="DI509" s="123"/>
      <c r="DJ509" s="123"/>
      <c r="DK509" s="123"/>
      <c r="DL509" s="123"/>
      <c r="DM509" s="123"/>
    </row>
    <row r="510" spans="1:117" s="121" customFormat="1" ht="12.75" x14ac:dyDescent="0.2">
      <c r="A510" s="125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704"/>
      <c r="Q510" s="126"/>
      <c r="R510" s="700"/>
      <c r="BD510" s="122"/>
      <c r="BE510" s="122"/>
      <c r="BF510" s="122"/>
      <c r="BG510" s="122"/>
      <c r="BH510" s="122"/>
      <c r="BI510" s="122"/>
      <c r="BJ510" s="122"/>
      <c r="BK510" s="122"/>
      <c r="BL510" s="122"/>
      <c r="BM510" s="122"/>
      <c r="BN510" s="122"/>
      <c r="BO510" s="122"/>
      <c r="BP510" s="122"/>
      <c r="BQ510" s="122"/>
      <c r="BR510" s="122"/>
      <c r="BS510" s="122"/>
      <c r="BT510" s="122"/>
      <c r="BU510" s="122"/>
      <c r="BV510" s="122"/>
      <c r="BW510" s="122"/>
      <c r="BX510" s="122"/>
      <c r="BY510" s="122"/>
      <c r="BZ510" s="122"/>
      <c r="CA510" s="122"/>
      <c r="CB510" s="122"/>
      <c r="CC510" s="122"/>
      <c r="CD510" s="122"/>
      <c r="CE510" s="122"/>
      <c r="CF510" s="122"/>
      <c r="CG510" s="122"/>
      <c r="CH510" s="122"/>
      <c r="CI510" s="122"/>
      <c r="CJ510" s="122"/>
      <c r="CK510" s="122"/>
      <c r="CL510" s="122"/>
      <c r="CM510" s="122"/>
      <c r="CN510" s="122"/>
      <c r="CO510" s="122"/>
      <c r="CP510" s="122"/>
      <c r="CQ510" s="122"/>
      <c r="CR510" s="122"/>
      <c r="CS510" s="122"/>
      <c r="CT510" s="122"/>
      <c r="CU510" s="122"/>
      <c r="CV510" s="122"/>
      <c r="CW510" s="122"/>
      <c r="CX510" s="122"/>
      <c r="CY510" s="122"/>
      <c r="CZ510" s="122"/>
      <c r="DA510" s="122"/>
      <c r="DB510" s="122"/>
      <c r="DC510" s="122"/>
      <c r="DD510" s="122"/>
      <c r="DE510" s="122"/>
      <c r="DF510" s="123"/>
      <c r="DG510" s="123"/>
      <c r="DH510" s="123"/>
      <c r="DI510" s="123"/>
      <c r="DJ510" s="123"/>
      <c r="DK510" s="123"/>
      <c r="DL510" s="123"/>
      <c r="DM510" s="123"/>
    </row>
    <row r="511" spans="1:117" s="121" customFormat="1" ht="12.75" x14ac:dyDescent="0.2">
      <c r="A511" s="125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704"/>
      <c r="Q511" s="126"/>
      <c r="R511" s="700"/>
      <c r="BD511" s="122"/>
      <c r="BE511" s="122"/>
      <c r="BF511" s="122"/>
      <c r="BG511" s="122"/>
      <c r="BH511" s="122"/>
      <c r="BI511" s="122"/>
      <c r="BJ511" s="122"/>
      <c r="BK511" s="122"/>
      <c r="BL511" s="122"/>
      <c r="BM511" s="122"/>
      <c r="BN511" s="122"/>
      <c r="BO511" s="122"/>
      <c r="BP511" s="122"/>
      <c r="BQ511" s="122"/>
      <c r="BR511" s="122"/>
      <c r="BS511" s="122"/>
      <c r="BT511" s="122"/>
      <c r="BU511" s="122"/>
      <c r="BV511" s="122"/>
      <c r="BW511" s="122"/>
      <c r="BX511" s="122"/>
      <c r="BY511" s="122"/>
      <c r="BZ511" s="122"/>
      <c r="CA511" s="122"/>
      <c r="CB511" s="122"/>
      <c r="CC511" s="122"/>
      <c r="CD511" s="122"/>
      <c r="CE511" s="122"/>
      <c r="CF511" s="122"/>
      <c r="CG511" s="122"/>
      <c r="CH511" s="122"/>
      <c r="CI511" s="122"/>
      <c r="CJ511" s="122"/>
      <c r="CK511" s="122"/>
      <c r="CL511" s="122"/>
      <c r="CM511" s="122"/>
      <c r="CN511" s="122"/>
      <c r="CO511" s="122"/>
      <c r="CP511" s="122"/>
      <c r="CQ511" s="122"/>
      <c r="CR511" s="122"/>
      <c r="CS511" s="122"/>
      <c r="CT511" s="122"/>
      <c r="CU511" s="122"/>
      <c r="CV511" s="122"/>
      <c r="CW511" s="122"/>
      <c r="CX511" s="122"/>
      <c r="CY511" s="122"/>
      <c r="CZ511" s="122"/>
      <c r="DA511" s="122"/>
      <c r="DB511" s="122"/>
      <c r="DC511" s="122"/>
      <c r="DD511" s="122"/>
      <c r="DE511" s="122"/>
      <c r="DF511" s="123"/>
      <c r="DG511" s="123"/>
      <c r="DH511" s="123"/>
      <c r="DI511" s="123"/>
      <c r="DJ511" s="123"/>
      <c r="DK511" s="123"/>
      <c r="DL511" s="123"/>
      <c r="DM511" s="123"/>
    </row>
    <row r="512" spans="1:117" s="121" customFormat="1" ht="12.75" x14ac:dyDescent="0.2">
      <c r="A512" s="125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704"/>
      <c r="Q512" s="126"/>
      <c r="R512" s="700"/>
      <c r="BD512" s="122"/>
      <c r="BE512" s="122"/>
      <c r="BF512" s="122"/>
      <c r="BG512" s="122"/>
      <c r="BH512" s="122"/>
      <c r="BI512" s="122"/>
      <c r="BJ512" s="122"/>
      <c r="BK512" s="122"/>
      <c r="BL512" s="122"/>
      <c r="BM512" s="122"/>
      <c r="BN512" s="122"/>
      <c r="BO512" s="122"/>
      <c r="BP512" s="122"/>
      <c r="BQ512" s="122"/>
      <c r="BR512" s="122"/>
      <c r="BS512" s="122"/>
      <c r="BT512" s="122"/>
      <c r="BU512" s="122"/>
      <c r="BV512" s="122"/>
      <c r="BW512" s="122"/>
      <c r="BX512" s="122"/>
      <c r="BY512" s="122"/>
      <c r="BZ512" s="122"/>
      <c r="CA512" s="122"/>
      <c r="CB512" s="122"/>
      <c r="CC512" s="122"/>
      <c r="CD512" s="122"/>
      <c r="CE512" s="122"/>
      <c r="CF512" s="122"/>
      <c r="CG512" s="122"/>
      <c r="CH512" s="122"/>
      <c r="CI512" s="122"/>
      <c r="CJ512" s="122"/>
      <c r="CK512" s="122"/>
      <c r="CL512" s="122"/>
      <c r="CM512" s="122"/>
      <c r="CN512" s="122"/>
      <c r="CO512" s="122"/>
      <c r="CP512" s="122"/>
      <c r="CQ512" s="122"/>
      <c r="CR512" s="122"/>
      <c r="CS512" s="122"/>
      <c r="CT512" s="122"/>
      <c r="CU512" s="122"/>
      <c r="CV512" s="122"/>
      <c r="CW512" s="122"/>
      <c r="CX512" s="122"/>
      <c r="CY512" s="122"/>
      <c r="CZ512" s="122"/>
      <c r="DA512" s="122"/>
      <c r="DB512" s="122"/>
      <c r="DC512" s="122"/>
      <c r="DD512" s="122"/>
      <c r="DE512" s="122"/>
      <c r="DF512" s="123"/>
      <c r="DG512" s="123"/>
      <c r="DH512" s="123"/>
      <c r="DI512" s="123"/>
      <c r="DJ512" s="123"/>
      <c r="DK512" s="123"/>
      <c r="DL512" s="123"/>
      <c r="DM512" s="123"/>
    </row>
    <row r="513" spans="1:117" s="121" customFormat="1" ht="12.75" x14ac:dyDescent="0.2">
      <c r="A513" s="125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704"/>
      <c r="Q513" s="126"/>
      <c r="R513" s="700"/>
      <c r="BD513" s="122"/>
      <c r="BE513" s="122"/>
      <c r="BF513" s="122"/>
      <c r="BG513" s="122"/>
      <c r="BH513" s="122"/>
      <c r="BI513" s="122"/>
      <c r="BJ513" s="122"/>
      <c r="BK513" s="122"/>
      <c r="BL513" s="122"/>
      <c r="BM513" s="122"/>
      <c r="BN513" s="122"/>
      <c r="BO513" s="122"/>
      <c r="BP513" s="122"/>
      <c r="BQ513" s="122"/>
      <c r="BR513" s="122"/>
      <c r="BS513" s="122"/>
      <c r="BT513" s="122"/>
      <c r="BU513" s="122"/>
      <c r="BV513" s="122"/>
      <c r="BW513" s="122"/>
      <c r="BX513" s="122"/>
      <c r="BY513" s="122"/>
      <c r="BZ513" s="122"/>
      <c r="CA513" s="122"/>
      <c r="CB513" s="122"/>
      <c r="CC513" s="122"/>
      <c r="CD513" s="122"/>
      <c r="CE513" s="122"/>
      <c r="CF513" s="122"/>
      <c r="CG513" s="122"/>
      <c r="CH513" s="122"/>
      <c r="CI513" s="122"/>
      <c r="CJ513" s="122"/>
      <c r="CK513" s="122"/>
      <c r="CL513" s="122"/>
      <c r="CM513" s="122"/>
      <c r="CN513" s="122"/>
      <c r="CO513" s="122"/>
      <c r="CP513" s="122"/>
      <c r="CQ513" s="122"/>
      <c r="CR513" s="122"/>
      <c r="CS513" s="122"/>
      <c r="CT513" s="122"/>
      <c r="CU513" s="122"/>
      <c r="CV513" s="122"/>
      <c r="CW513" s="122"/>
      <c r="CX513" s="122"/>
      <c r="CY513" s="122"/>
      <c r="CZ513" s="122"/>
      <c r="DA513" s="122"/>
      <c r="DB513" s="122"/>
      <c r="DC513" s="122"/>
      <c r="DD513" s="122"/>
      <c r="DE513" s="122"/>
      <c r="DF513" s="123"/>
      <c r="DG513" s="123"/>
      <c r="DH513" s="123"/>
      <c r="DI513" s="123"/>
      <c r="DJ513" s="123"/>
      <c r="DK513" s="123"/>
      <c r="DL513" s="123"/>
      <c r="DM513" s="123"/>
    </row>
    <row r="514" spans="1:117" s="121" customFormat="1" ht="12.75" x14ac:dyDescent="0.2">
      <c r="A514" s="125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704"/>
      <c r="Q514" s="126"/>
      <c r="R514" s="700"/>
      <c r="BD514" s="122"/>
      <c r="BE514" s="122"/>
      <c r="BF514" s="122"/>
      <c r="BG514" s="122"/>
      <c r="BH514" s="122"/>
      <c r="BI514" s="122"/>
      <c r="BJ514" s="122"/>
      <c r="BK514" s="122"/>
      <c r="BL514" s="122"/>
      <c r="BM514" s="122"/>
      <c r="BN514" s="122"/>
      <c r="BO514" s="122"/>
      <c r="BP514" s="122"/>
      <c r="BQ514" s="122"/>
      <c r="BR514" s="122"/>
      <c r="BS514" s="122"/>
      <c r="BT514" s="122"/>
      <c r="BU514" s="122"/>
      <c r="BV514" s="122"/>
      <c r="BW514" s="122"/>
      <c r="BX514" s="122"/>
      <c r="BY514" s="122"/>
      <c r="BZ514" s="122"/>
      <c r="CA514" s="122"/>
      <c r="CB514" s="122"/>
      <c r="CC514" s="122"/>
      <c r="CD514" s="122"/>
      <c r="CE514" s="122"/>
      <c r="CF514" s="122"/>
      <c r="CG514" s="122"/>
      <c r="CH514" s="122"/>
      <c r="CI514" s="122"/>
      <c r="CJ514" s="122"/>
      <c r="CK514" s="122"/>
      <c r="CL514" s="122"/>
      <c r="CM514" s="122"/>
      <c r="CN514" s="122"/>
      <c r="CO514" s="122"/>
      <c r="CP514" s="122"/>
      <c r="CQ514" s="122"/>
      <c r="CR514" s="122"/>
      <c r="CS514" s="122"/>
      <c r="CT514" s="122"/>
      <c r="CU514" s="122"/>
      <c r="CV514" s="122"/>
      <c r="CW514" s="122"/>
      <c r="CX514" s="122"/>
      <c r="CY514" s="122"/>
      <c r="CZ514" s="122"/>
      <c r="DA514" s="122"/>
      <c r="DB514" s="122"/>
      <c r="DC514" s="122"/>
      <c r="DD514" s="122"/>
      <c r="DE514" s="122"/>
      <c r="DF514" s="123"/>
      <c r="DG514" s="123"/>
      <c r="DH514" s="123"/>
      <c r="DI514" s="123"/>
      <c r="DJ514" s="123"/>
      <c r="DK514" s="123"/>
      <c r="DL514" s="123"/>
      <c r="DM514" s="123"/>
    </row>
    <row r="515" spans="1:117" s="121" customFormat="1" ht="12.75" x14ac:dyDescent="0.2">
      <c r="A515" s="125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704"/>
      <c r="Q515" s="126"/>
      <c r="R515" s="700"/>
      <c r="BD515" s="122"/>
      <c r="BE515" s="122"/>
      <c r="BF515" s="122"/>
      <c r="BG515" s="122"/>
      <c r="BH515" s="122"/>
      <c r="BI515" s="122"/>
      <c r="BJ515" s="122"/>
      <c r="BK515" s="122"/>
      <c r="BL515" s="122"/>
      <c r="BM515" s="122"/>
      <c r="BN515" s="122"/>
      <c r="BO515" s="122"/>
      <c r="BP515" s="122"/>
      <c r="BQ515" s="122"/>
      <c r="BR515" s="122"/>
      <c r="BS515" s="122"/>
      <c r="BT515" s="122"/>
      <c r="BU515" s="122"/>
      <c r="BV515" s="122"/>
      <c r="BW515" s="122"/>
      <c r="BX515" s="122"/>
      <c r="BY515" s="122"/>
      <c r="BZ515" s="122"/>
      <c r="CA515" s="122"/>
      <c r="CB515" s="122"/>
      <c r="CC515" s="122"/>
      <c r="CD515" s="122"/>
      <c r="CE515" s="122"/>
      <c r="CF515" s="122"/>
      <c r="CG515" s="122"/>
      <c r="CH515" s="122"/>
      <c r="CI515" s="122"/>
      <c r="CJ515" s="122"/>
      <c r="CK515" s="122"/>
      <c r="CL515" s="122"/>
      <c r="CM515" s="122"/>
      <c r="CN515" s="122"/>
      <c r="CO515" s="122"/>
      <c r="CP515" s="122"/>
      <c r="CQ515" s="122"/>
      <c r="CR515" s="122"/>
      <c r="CS515" s="122"/>
      <c r="CT515" s="122"/>
      <c r="CU515" s="122"/>
      <c r="CV515" s="122"/>
      <c r="CW515" s="122"/>
      <c r="CX515" s="122"/>
      <c r="CY515" s="122"/>
      <c r="CZ515" s="122"/>
      <c r="DA515" s="122"/>
      <c r="DB515" s="122"/>
      <c r="DC515" s="122"/>
      <c r="DD515" s="122"/>
      <c r="DE515" s="122"/>
      <c r="DF515" s="123"/>
      <c r="DG515" s="123"/>
      <c r="DH515" s="123"/>
      <c r="DI515" s="123"/>
      <c r="DJ515" s="123"/>
      <c r="DK515" s="123"/>
      <c r="DL515" s="123"/>
      <c r="DM515" s="123"/>
    </row>
    <row r="516" spans="1:117" s="121" customFormat="1" ht="12.75" x14ac:dyDescent="0.2">
      <c r="A516" s="125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704"/>
      <c r="Q516" s="126"/>
      <c r="R516" s="700"/>
      <c r="BD516" s="122"/>
      <c r="BE516" s="122"/>
      <c r="BF516" s="122"/>
      <c r="BG516" s="122"/>
      <c r="BH516" s="122"/>
      <c r="BI516" s="122"/>
      <c r="BJ516" s="122"/>
      <c r="BK516" s="122"/>
      <c r="BL516" s="122"/>
      <c r="BM516" s="122"/>
      <c r="BN516" s="122"/>
      <c r="BO516" s="122"/>
      <c r="BP516" s="122"/>
      <c r="BQ516" s="122"/>
      <c r="BR516" s="122"/>
      <c r="BS516" s="122"/>
      <c r="BT516" s="122"/>
      <c r="BU516" s="122"/>
      <c r="BV516" s="122"/>
      <c r="BW516" s="122"/>
      <c r="BX516" s="122"/>
      <c r="BY516" s="122"/>
      <c r="BZ516" s="122"/>
      <c r="CA516" s="122"/>
      <c r="CB516" s="122"/>
      <c r="CC516" s="122"/>
      <c r="CD516" s="122"/>
      <c r="CE516" s="122"/>
      <c r="CF516" s="122"/>
      <c r="CG516" s="122"/>
      <c r="CH516" s="122"/>
      <c r="CI516" s="122"/>
      <c r="CJ516" s="122"/>
      <c r="CK516" s="122"/>
      <c r="CL516" s="122"/>
      <c r="CM516" s="122"/>
      <c r="CN516" s="122"/>
      <c r="CO516" s="122"/>
      <c r="CP516" s="122"/>
      <c r="CQ516" s="122"/>
      <c r="CR516" s="122"/>
      <c r="CS516" s="122"/>
      <c r="CT516" s="122"/>
      <c r="CU516" s="122"/>
      <c r="CV516" s="122"/>
      <c r="CW516" s="122"/>
      <c r="CX516" s="122"/>
      <c r="CY516" s="122"/>
      <c r="CZ516" s="122"/>
      <c r="DA516" s="122"/>
      <c r="DB516" s="122"/>
      <c r="DC516" s="122"/>
      <c r="DD516" s="122"/>
      <c r="DE516" s="122"/>
      <c r="DF516" s="123"/>
      <c r="DG516" s="123"/>
      <c r="DH516" s="123"/>
      <c r="DI516" s="123"/>
      <c r="DJ516" s="123"/>
      <c r="DK516" s="123"/>
      <c r="DL516" s="123"/>
      <c r="DM516" s="123"/>
    </row>
    <row r="517" spans="1:117" s="121" customFormat="1" ht="12.75" x14ac:dyDescent="0.2">
      <c r="A517" s="125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704"/>
      <c r="Q517" s="126"/>
      <c r="R517" s="700"/>
      <c r="BD517" s="122"/>
      <c r="BE517" s="122"/>
      <c r="BF517" s="122"/>
      <c r="BG517" s="122"/>
      <c r="BH517" s="122"/>
      <c r="BI517" s="122"/>
      <c r="BJ517" s="122"/>
      <c r="BK517" s="122"/>
      <c r="BL517" s="122"/>
      <c r="BM517" s="122"/>
      <c r="BN517" s="122"/>
      <c r="BO517" s="122"/>
      <c r="BP517" s="122"/>
      <c r="BQ517" s="122"/>
      <c r="BR517" s="122"/>
      <c r="BS517" s="122"/>
      <c r="BT517" s="122"/>
      <c r="BU517" s="122"/>
      <c r="BV517" s="122"/>
      <c r="BW517" s="122"/>
      <c r="BX517" s="122"/>
      <c r="BY517" s="122"/>
      <c r="BZ517" s="122"/>
      <c r="CA517" s="122"/>
      <c r="CB517" s="122"/>
      <c r="CC517" s="122"/>
      <c r="CD517" s="122"/>
      <c r="CE517" s="122"/>
      <c r="CF517" s="122"/>
      <c r="CG517" s="122"/>
      <c r="CH517" s="122"/>
      <c r="CI517" s="122"/>
      <c r="CJ517" s="122"/>
      <c r="CK517" s="122"/>
      <c r="CL517" s="122"/>
      <c r="CM517" s="122"/>
      <c r="CN517" s="122"/>
      <c r="CO517" s="122"/>
      <c r="CP517" s="122"/>
      <c r="CQ517" s="122"/>
      <c r="CR517" s="122"/>
      <c r="CS517" s="122"/>
      <c r="CT517" s="122"/>
      <c r="CU517" s="122"/>
      <c r="CV517" s="122"/>
      <c r="CW517" s="122"/>
      <c r="CX517" s="122"/>
      <c r="CY517" s="122"/>
      <c r="CZ517" s="122"/>
      <c r="DA517" s="122"/>
      <c r="DB517" s="122"/>
      <c r="DC517" s="122"/>
      <c r="DD517" s="122"/>
      <c r="DE517" s="122"/>
      <c r="DF517" s="123"/>
      <c r="DG517" s="123"/>
      <c r="DH517" s="123"/>
      <c r="DI517" s="123"/>
      <c r="DJ517" s="123"/>
      <c r="DK517" s="123"/>
      <c r="DL517" s="123"/>
      <c r="DM517" s="123"/>
    </row>
    <row r="518" spans="1:117" s="121" customFormat="1" ht="12.75" x14ac:dyDescent="0.2">
      <c r="A518" s="125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704"/>
      <c r="Q518" s="126"/>
      <c r="R518" s="700"/>
      <c r="BD518" s="122"/>
      <c r="BE518" s="122"/>
      <c r="BF518" s="122"/>
      <c r="BG518" s="122"/>
      <c r="BH518" s="122"/>
      <c r="BI518" s="122"/>
      <c r="BJ518" s="122"/>
      <c r="BK518" s="122"/>
      <c r="BL518" s="122"/>
      <c r="BM518" s="122"/>
      <c r="BN518" s="122"/>
      <c r="BO518" s="122"/>
      <c r="BP518" s="122"/>
      <c r="BQ518" s="122"/>
      <c r="BR518" s="122"/>
      <c r="BS518" s="122"/>
      <c r="BT518" s="122"/>
      <c r="BU518" s="122"/>
      <c r="BV518" s="122"/>
      <c r="BW518" s="122"/>
      <c r="BX518" s="122"/>
      <c r="BY518" s="122"/>
      <c r="BZ518" s="122"/>
      <c r="CA518" s="122"/>
      <c r="CB518" s="122"/>
      <c r="CC518" s="122"/>
      <c r="CD518" s="122"/>
      <c r="CE518" s="122"/>
      <c r="CF518" s="122"/>
      <c r="CG518" s="122"/>
      <c r="CH518" s="122"/>
      <c r="CI518" s="122"/>
      <c r="CJ518" s="122"/>
      <c r="CK518" s="122"/>
      <c r="CL518" s="122"/>
      <c r="CM518" s="122"/>
      <c r="CN518" s="122"/>
      <c r="CO518" s="122"/>
      <c r="CP518" s="122"/>
      <c r="CQ518" s="122"/>
      <c r="CR518" s="122"/>
      <c r="CS518" s="122"/>
      <c r="CT518" s="122"/>
      <c r="CU518" s="122"/>
      <c r="CV518" s="122"/>
      <c r="CW518" s="122"/>
      <c r="CX518" s="122"/>
      <c r="CY518" s="122"/>
      <c r="CZ518" s="122"/>
      <c r="DA518" s="122"/>
      <c r="DB518" s="122"/>
      <c r="DC518" s="122"/>
      <c r="DD518" s="122"/>
      <c r="DE518" s="122"/>
      <c r="DF518" s="123"/>
      <c r="DG518" s="123"/>
      <c r="DH518" s="123"/>
      <c r="DI518" s="123"/>
      <c r="DJ518" s="123"/>
      <c r="DK518" s="123"/>
      <c r="DL518" s="123"/>
      <c r="DM518" s="123"/>
    </row>
    <row r="519" spans="1:117" s="121" customFormat="1" ht="12.75" x14ac:dyDescent="0.2">
      <c r="A519" s="125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704"/>
      <c r="Q519" s="126"/>
      <c r="R519" s="700"/>
      <c r="BD519" s="122"/>
      <c r="BE519" s="122"/>
      <c r="BF519" s="122"/>
      <c r="BG519" s="122"/>
      <c r="BH519" s="122"/>
      <c r="BI519" s="122"/>
      <c r="BJ519" s="122"/>
      <c r="BK519" s="122"/>
      <c r="BL519" s="122"/>
      <c r="BM519" s="122"/>
      <c r="BN519" s="122"/>
      <c r="BO519" s="122"/>
      <c r="BP519" s="122"/>
      <c r="BQ519" s="122"/>
      <c r="BR519" s="122"/>
      <c r="BS519" s="122"/>
      <c r="BT519" s="122"/>
      <c r="BU519" s="122"/>
      <c r="BV519" s="122"/>
      <c r="BW519" s="122"/>
      <c r="BX519" s="122"/>
      <c r="BY519" s="122"/>
      <c r="BZ519" s="122"/>
      <c r="CA519" s="122"/>
      <c r="CB519" s="122"/>
      <c r="CC519" s="122"/>
      <c r="CD519" s="122"/>
      <c r="CE519" s="122"/>
      <c r="CF519" s="122"/>
      <c r="CG519" s="122"/>
      <c r="CH519" s="122"/>
      <c r="CI519" s="122"/>
      <c r="CJ519" s="122"/>
      <c r="CK519" s="122"/>
      <c r="CL519" s="122"/>
      <c r="CM519" s="122"/>
      <c r="CN519" s="122"/>
      <c r="CO519" s="122"/>
      <c r="CP519" s="122"/>
      <c r="CQ519" s="122"/>
      <c r="CR519" s="122"/>
      <c r="CS519" s="122"/>
      <c r="CT519" s="122"/>
      <c r="CU519" s="122"/>
      <c r="CV519" s="122"/>
      <c r="CW519" s="122"/>
      <c r="CX519" s="122"/>
      <c r="CY519" s="122"/>
      <c r="CZ519" s="122"/>
      <c r="DA519" s="122"/>
      <c r="DB519" s="122"/>
      <c r="DC519" s="122"/>
      <c r="DD519" s="122"/>
      <c r="DE519" s="122"/>
      <c r="DF519" s="123"/>
      <c r="DG519" s="123"/>
      <c r="DH519" s="123"/>
      <c r="DI519" s="123"/>
      <c r="DJ519" s="123"/>
      <c r="DK519" s="123"/>
      <c r="DL519" s="123"/>
      <c r="DM519" s="123"/>
    </row>
    <row r="520" spans="1:117" s="121" customFormat="1" ht="12.75" x14ac:dyDescent="0.2">
      <c r="A520" s="125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704"/>
      <c r="Q520" s="126"/>
      <c r="R520" s="700"/>
      <c r="BD520" s="122"/>
      <c r="BE520" s="122"/>
      <c r="BF520" s="122"/>
      <c r="BG520" s="122"/>
      <c r="BH520" s="122"/>
      <c r="BI520" s="122"/>
      <c r="BJ520" s="122"/>
      <c r="BK520" s="122"/>
      <c r="BL520" s="122"/>
      <c r="BM520" s="122"/>
      <c r="BN520" s="122"/>
      <c r="BO520" s="122"/>
      <c r="BP520" s="122"/>
      <c r="BQ520" s="122"/>
      <c r="BR520" s="122"/>
      <c r="BS520" s="122"/>
      <c r="BT520" s="122"/>
      <c r="BU520" s="122"/>
      <c r="BV520" s="122"/>
      <c r="BW520" s="122"/>
      <c r="BX520" s="122"/>
      <c r="BY520" s="122"/>
      <c r="BZ520" s="122"/>
      <c r="CA520" s="122"/>
      <c r="CB520" s="122"/>
      <c r="CC520" s="122"/>
      <c r="CD520" s="122"/>
      <c r="CE520" s="122"/>
      <c r="CF520" s="122"/>
      <c r="CG520" s="122"/>
      <c r="CH520" s="122"/>
      <c r="CI520" s="122"/>
      <c r="CJ520" s="122"/>
      <c r="CK520" s="122"/>
      <c r="CL520" s="122"/>
      <c r="CM520" s="122"/>
      <c r="CN520" s="122"/>
      <c r="CO520" s="122"/>
      <c r="CP520" s="122"/>
      <c r="CQ520" s="122"/>
      <c r="CR520" s="122"/>
      <c r="CS520" s="122"/>
      <c r="CT520" s="122"/>
      <c r="CU520" s="122"/>
      <c r="CV520" s="122"/>
      <c r="CW520" s="122"/>
      <c r="CX520" s="122"/>
      <c r="CY520" s="122"/>
      <c r="CZ520" s="122"/>
      <c r="DA520" s="122"/>
      <c r="DB520" s="122"/>
      <c r="DC520" s="122"/>
      <c r="DD520" s="122"/>
      <c r="DE520" s="122"/>
      <c r="DF520" s="123"/>
      <c r="DG520" s="123"/>
      <c r="DH520" s="123"/>
      <c r="DI520" s="123"/>
      <c r="DJ520" s="123"/>
      <c r="DK520" s="123"/>
      <c r="DL520" s="123"/>
      <c r="DM520" s="123"/>
    </row>
    <row r="521" spans="1:117" s="121" customFormat="1" ht="12.75" x14ac:dyDescent="0.2">
      <c r="A521" s="125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704"/>
      <c r="Q521" s="126"/>
      <c r="R521" s="700"/>
      <c r="BD521" s="122"/>
      <c r="BE521" s="122"/>
      <c r="BF521" s="122"/>
      <c r="BG521" s="122"/>
      <c r="BH521" s="122"/>
      <c r="BI521" s="122"/>
      <c r="BJ521" s="122"/>
      <c r="BK521" s="122"/>
      <c r="BL521" s="122"/>
      <c r="BM521" s="122"/>
      <c r="BN521" s="122"/>
      <c r="BO521" s="122"/>
      <c r="BP521" s="122"/>
      <c r="BQ521" s="122"/>
      <c r="BR521" s="122"/>
      <c r="BS521" s="122"/>
      <c r="BT521" s="122"/>
      <c r="BU521" s="122"/>
      <c r="BV521" s="122"/>
      <c r="BW521" s="122"/>
      <c r="BX521" s="122"/>
      <c r="BY521" s="122"/>
      <c r="BZ521" s="122"/>
      <c r="CA521" s="122"/>
      <c r="CB521" s="122"/>
      <c r="CC521" s="122"/>
      <c r="CD521" s="122"/>
      <c r="CE521" s="122"/>
      <c r="CF521" s="122"/>
      <c r="CG521" s="122"/>
      <c r="CH521" s="122"/>
      <c r="CI521" s="122"/>
      <c r="CJ521" s="122"/>
      <c r="CK521" s="122"/>
      <c r="CL521" s="122"/>
      <c r="CM521" s="122"/>
      <c r="CN521" s="122"/>
      <c r="CO521" s="122"/>
      <c r="CP521" s="122"/>
      <c r="CQ521" s="122"/>
      <c r="CR521" s="122"/>
      <c r="CS521" s="122"/>
      <c r="CT521" s="122"/>
      <c r="CU521" s="122"/>
      <c r="CV521" s="122"/>
      <c r="CW521" s="122"/>
      <c r="CX521" s="122"/>
      <c r="CY521" s="122"/>
      <c r="CZ521" s="122"/>
      <c r="DA521" s="122"/>
      <c r="DB521" s="122"/>
      <c r="DC521" s="122"/>
      <c r="DD521" s="122"/>
      <c r="DE521" s="122"/>
      <c r="DF521" s="123"/>
      <c r="DG521" s="123"/>
      <c r="DH521" s="123"/>
      <c r="DI521" s="123"/>
      <c r="DJ521" s="123"/>
      <c r="DK521" s="123"/>
      <c r="DL521" s="123"/>
      <c r="DM521" s="123"/>
    </row>
    <row r="522" spans="1:117" s="121" customFormat="1" ht="12.75" x14ac:dyDescent="0.2">
      <c r="A522" s="125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704"/>
      <c r="Q522" s="126"/>
      <c r="R522" s="700"/>
      <c r="BD522" s="122"/>
      <c r="BE522" s="122"/>
      <c r="BF522" s="122"/>
      <c r="BG522" s="122"/>
      <c r="BH522" s="122"/>
      <c r="BI522" s="122"/>
      <c r="BJ522" s="122"/>
      <c r="BK522" s="122"/>
      <c r="BL522" s="122"/>
      <c r="BM522" s="122"/>
      <c r="BN522" s="122"/>
      <c r="BO522" s="122"/>
      <c r="BP522" s="122"/>
      <c r="BQ522" s="122"/>
      <c r="BR522" s="122"/>
      <c r="BS522" s="122"/>
      <c r="BT522" s="122"/>
      <c r="BU522" s="122"/>
      <c r="BV522" s="122"/>
      <c r="BW522" s="122"/>
      <c r="BX522" s="122"/>
      <c r="BY522" s="122"/>
      <c r="BZ522" s="122"/>
      <c r="CA522" s="122"/>
      <c r="CB522" s="122"/>
      <c r="CC522" s="122"/>
      <c r="CD522" s="122"/>
      <c r="CE522" s="122"/>
      <c r="CF522" s="122"/>
      <c r="CG522" s="122"/>
      <c r="CH522" s="122"/>
      <c r="CI522" s="122"/>
      <c r="CJ522" s="122"/>
      <c r="CK522" s="122"/>
      <c r="CL522" s="122"/>
      <c r="CM522" s="122"/>
      <c r="CN522" s="122"/>
      <c r="CO522" s="122"/>
      <c r="CP522" s="122"/>
      <c r="CQ522" s="122"/>
      <c r="CR522" s="122"/>
      <c r="CS522" s="122"/>
      <c r="CT522" s="122"/>
      <c r="CU522" s="122"/>
      <c r="CV522" s="122"/>
      <c r="CW522" s="122"/>
      <c r="CX522" s="122"/>
      <c r="CY522" s="122"/>
      <c r="CZ522" s="122"/>
      <c r="DA522" s="122"/>
      <c r="DB522" s="122"/>
      <c r="DC522" s="122"/>
      <c r="DD522" s="122"/>
      <c r="DE522" s="122"/>
      <c r="DF522" s="123"/>
      <c r="DG522" s="123"/>
      <c r="DH522" s="123"/>
      <c r="DI522" s="123"/>
      <c r="DJ522" s="123"/>
      <c r="DK522" s="123"/>
      <c r="DL522" s="123"/>
      <c r="DM522" s="123"/>
    </row>
    <row r="523" spans="1:117" s="121" customFormat="1" ht="12.75" x14ac:dyDescent="0.2">
      <c r="A523" s="125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704"/>
      <c r="Q523" s="126"/>
      <c r="R523" s="700"/>
      <c r="BD523" s="122"/>
      <c r="BE523" s="122"/>
      <c r="BF523" s="122"/>
      <c r="BG523" s="122"/>
      <c r="BH523" s="122"/>
      <c r="BI523" s="122"/>
      <c r="BJ523" s="122"/>
      <c r="BK523" s="122"/>
      <c r="BL523" s="122"/>
      <c r="BM523" s="122"/>
      <c r="BN523" s="122"/>
      <c r="BO523" s="122"/>
      <c r="BP523" s="122"/>
      <c r="BQ523" s="122"/>
      <c r="BR523" s="122"/>
      <c r="BS523" s="122"/>
      <c r="BT523" s="122"/>
      <c r="BU523" s="122"/>
      <c r="BV523" s="122"/>
      <c r="BW523" s="122"/>
      <c r="BX523" s="122"/>
      <c r="BY523" s="122"/>
      <c r="BZ523" s="122"/>
      <c r="CA523" s="122"/>
      <c r="CB523" s="122"/>
      <c r="CC523" s="122"/>
      <c r="CD523" s="122"/>
      <c r="CE523" s="122"/>
      <c r="CF523" s="122"/>
      <c r="CG523" s="122"/>
      <c r="CH523" s="122"/>
      <c r="CI523" s="122"/>
      <c r="CJ523" s="122"/>
      <c r="CK523" s="122"/>
      <c r="CL523" s="122"/>
      <c r="CM523" s="122"/>
      <c r="CN523" s="122"/>
      <c r="CO523" s="122"/>
      <c r="CP523" s="122"/>
      <c r="CQ523" s="122"/>
      <c r="CR523" s="122"/>
      <c r="CS523" s="122"/>
      <c r="CT523" s="122"/>
      <c r="CU523" s="122"/>
      <c r="CV523" s="122"/>
      <c r="CW523" s="122"/>
      <c r="CX523" s="122"/>
      <c r="CY523" s="122"/>
      <c r="CZ523" s="122"/>
      <c r="DA523" s="122"/>
      <c r="DB523" s="122"/>
      <c r="DC523" s="122"/>
      <c r="DD523" s="122"/>
      <c r="DE523" s="122"/>
      <c r="DF523" s="123"/>
      <c r="DG523" s="123"/>
      <c r="DH523" s="123"/>
      <c r="DI523" s="123"/>
      <c r="DJ523" s="123"/>
      <c r="DK523" s="123"/>
      <c r="DL523" s="123"/>
      <c r="DM523" s="123"/>
    </row>
    <row r="524" spans="1:117" s="121" customFormat="1" ht="12.75" x14ac:dyDescent="0.2">
      <c r="A524" s="125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704"/>
      <c r="Q524" s="126"/>
      <c r="R524" s="700"/>
      <c r="BD524" s="122"/>
      <c r="BE524" s="122"/>
      <c r="BF524" s="122"/>
      <c r="BG524" s="122"/>
      <c r="BH524" s="122"/>
      <c r="BI524" s="122"/>
      <c r="BJ524" s="122"/>
      <c r="BK524" s="122"/>
      <c r="BL524" s="122"/>
      <c r="BM524" s="122"/>
      <c r="BN524" s="122"/>
      <c r="BO524" s="122"/>
      <c r="BP524" s="122"/>
      <c r="BQ524" s="122"/>
      <c r="BR524" s="122"/>
      <c r="BS524" s="122"/>
      <c r="BT524" s="122"/>
      <c r="BU524" s="122"/>
      <c r="BV524" s="122"/>
      <c r="BW524" s="122"/>
      <c r="BX524" s="122"/>
      <c r="BY524" s="122"/>
      <c r="BZ524" s="122"/>
      <c r="CA524" s="122"/>
      <c r="CB524" s="122"/>
      <c r="CC524" s="122"/>
      <c r="CD524" s="122"/>
      <c r="CE524" s="122"/>
      <c r="CF524" s="122"/>
      <c r="CG524" s="122"/>
      <c r="CH524" s="122"/>
      <c r="CI524" s="122"/>
      <c r="CJ524" s="122"/>
      <c r="CK524" s="122"/>
      <c r="CL524" s="122"/>
      <c r="CM524" s="122"/>
      <c r="CN524" s="122"/>
      <c r="CO524" s="122"/>
      <c r="CP524" s="122"/>
      <c r="CQ524" s="122"/>
      <c r="CR524" s="122"/>
      <c r="CS524" s="122"/>
      <c r="CT524" s="122"/>
      <c r="CU524" s="122"/>
      <c r="CV524" s="122"/>
      <c r="CW524" s="122"/>
      <c r="CX524" s="122"/>
      <c r="CY524" s="122"/>
      <c r="CZ524" s="122"/>
      <c r="DA524" s="122"/>
      <c r="DB524" s="122"/>
      <c r="DC524" s="122"/>
      <c r="DD524" s="122"/>
      <c r="DE524" s="122"/>
      <c r="DF524" s="123"/>
      <c r="DG524" s="123"/>
      <c r="DH524" s="123"/>
      <c r="DI524" s="123"/>
      <c r="DJ524" s="123"/>
      <c r="DK524" s="123"/>
      <c r="DL524" s="123"/>
      <c r="DM524" s="123"/>
    </row>
    <row r="525" spans="1:117" s="121" customFormat="1" ht="12.75" x14ac:dyDescent="0.2">
      <c r="A525" s="125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704"/>
      <c r="Q525" s="126"/>
      <c r="R525" s="700"/>
      <c r="BD525" s="122"/>
      <c r="BE525" s="122"/>
      <c r="BF525" s="122"/>
      <c r="BG525" s="122"/>
      <c r="BH525" s="122"/>
      <c r="BI525" s="122"/>
      <c r="BJ525" s="122"/>
      <c r="BK525" s="122"/>
      <c r="BL525" s="122"/>
      <c r="BM525" s="122"/>
      <c r="BN525" s="122"/>
      <c r="BO525" s="122"/>
      <c r="BP525" s="122"/>
      <c r="BQ525" s="122"/>
      <c r="BR525" s="122"/>
      <c r="BS525" s="122"/>
      <c r="BT525" s="122"/>
      <c r="BU525" s="122"/>
      <c r="BV525" s="122"/>
      <c r="BW525" s="122"/>
      <c r="BX525" s="122"/>
      <c r="BY525" s="122"/>
      <c r="BZ525" s="122"/>
      <c r="CA525" s="122"/>
      <c r="CB525" s="122"/>
      <c r="CC525" s="122"/>
      <c r="CD525" s="122"/>
      <c r="CE525" s="122"/>
      <c r="CF525" s="122"/>
      <c r="CG525" s="122"/>
      <c r="CH525" s="122"/>
      <c r="CI525" s="122"/>
      <c r="CJ525" s="122"/>
      <c r="CK525" s="122"/>
      <c r="CL525" s="122"/>
      <c r="CM525" s="122"/>
      <c r="CN525" s="122"/>
      <c r="CO525" s="122"/>
      <c r="CP525" s="122"/>
      <c r="CQ525" s="122"/>
      <c r="CR525" s="122"/>
      <c r="CS525" s="122"/>
      <c r="CT525" s="122"/>
      <c r="CU525" s="122"/>
      <c r="CV525" s="122"/>
      <c r="CW525" s="122"/>
      <c r="CX525" s="122"/>
      <c r="CY525" s="122"/>
      <c r="CZ525" s="122"/>
      <c r="DA525" s="122"/>
      <c r="DB525" s="122"/>
      <c r="DC525" s="122"/>
      <c r="DD525" s="122"/>
      <c r="DE525" s="122"/>
      <c r="DF525" s="123"/>
      <c r="DG525" s="123"/>
      <c r="DH525" s="123"/>
      <c r="DI525" s="123"/>
      <c r="DJ525" s="123"/>
      <c r="DK525" s="123"/>
      <c r="DL525" s="123"/>
      <c r="DM525" s="123"/>
    </row>
    <row r="526" spans="1:117" s="121" customFormat="1" ht="12.75" x14ac:dyDescent="0.2">
      <c r="A526" s="125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704"/>
      <c r="Q526" s="126"/>
      <c r="R526" s="700"/>
      <c r="BD526" s="122"/>
      <c r="BE526" s="122"/>
      <c r="BF526" s="122"/>
      <c r="BG526" s="122"/>
      <c r="BH526" s="122"/>
      <c r="BI526" s="122"/>
      <c r="BJ526" s="122"/>
      <c r="BK526" s="122"/>
      <c r="BL526" s="122"/>
      <c r="BM526" s="122"/>
      <c r="BN526" s="122"/>
      <c r="BO526" s="122"/>
      <c r="BP526" s="122"/>
      <c r="BQ526" s="122"/>
      <c r="BR526" s="122"/>
      <c r="BS526" s="122"/>
      <c r="BT526" s="122"/>
      <c r="BU526" s="122"/>
      <c r="BV526" s="122"/>
      <c r="BW526" s="122"/>
      <c r="BX526" s="122"/>
      <c r="BY526" s="122"/>
      <c r="BZ526" s="122"/>
      <c r="CA526" s="122"/>
      <c r="CB526" s="122"/>
      <c r="CC526" s="122"/>
      <c r="CD526" s="122"/>
      <c r="CE526" s="122"/>
      <c r="CF526" s="122"/>
      <c r="CG526" s="122"/>
      <c r="CH526" s="122"/>
      <c r="CI526" s="122"/>
      <c r="CJ526" s="122"/>
      <c r="CK526" s="122"/>
      <c r="CL526" s="122"/>
      <c r="CM526" s="122"/>
      <c r="CN526" s="122"/>
      <c r="CO526" s="122"/>
      <c r="CP526" s="122"/>
      <c r="CQ526" s="122"/>
      <c r="CR526" s="122"/>
      <c r="CS526" s="122"/>
      <c r="CT526" s="122"/>
      <c r="CU526" s="122"/>
      <c r="CV526" s="122"/>
      <c r="CW526" s="122"/>
      <c r="CX526" s="122"/>
      <c r="CY526" s="122"/>
      <c r="CZ526" s="122"/>
      <c r="DA526" s="122"/>
      <c r="DB526" s="122"/>
      <c r="DC526" s="122"/>
      <c r="DD526" s="122"/>
      <c r="DE526" s="122"/>
      <c r="DF526" s="123"/>
      <c r="DG526" s="123"/>
      <c r="DH526" s="123"/>
      <c r="DI526" s="123"/>
      <c r="DJ526" s="123"/>
      <c r="DK526" s="123"/>
      <c r="DL526" s="123"/>
      <c r="DM526" s="123"/>
    </row>
    <row r="527" spans="1:117" s="121" customFormat="1" ht="12.75" x14ac:dyDescent="0.2">
      <c r="A527" s="125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704"/>
      <c r="Q527" s="126"/>
      <c r="R527" s="700"/>
      <c r="BD527" s="122"/>
      <c r="BE527" s="122"/>
      <c r="BF527" s="122"/>
      <c r="BG527" s="122"/>
      <c r="BH527" s="122"/>
      <c r="BI527" s="122"/>
      <c r="BJ527" s="122"/>
      <c r="BK527" s="122"/>
      <c r="BL527" s="122"/>
      <c r="BM527" s="122"/>
      <c r="BN527" s="122"/>
      <c r="BO527" s="122"/>
      <c r="BP527" s="122"/>
      <c r="BQ527" s="122"/>
      <c r="BR527" s="122"/>
      <c r="BS527" s="122"/>
      <c r="BT527" s="122"/>
      <c r="BU527" s="122"/>
      <c r="BV527" s="122"/>
      <c r="BW527" s="122"/>
      <c r="BX527" s="122"/>
      <c r="BY527" s="122"/>
      <c r="BZ527" s="122"/>
      <c r="CA527" s="122"/>
      <c r="CB527" s="122"/>
      <c r="CC527" s="122"/>
      <c r="CD527" s="122"/>
      <c r="CE527" s="122"/>
      <c r="CF527" s="122"/>
      <c r="CG527" s="122"/>
      <c r="CH527" s="122"/>
      <c r="CI527" s="122"/>
      <c r="CJ527" s="122"/>
      <c r="CK527" s="122"/>
      <c r="CL527" s="122"/>
      <c r="CM527" s="122"/>
      <c r="CN527" s="122"/>
      <c r="CO527" s="122"/>
      <c r="CP527" s="122"/>
      <c r="CQ527" s="122"/>
      <c r="CR527" s="122"/>
      <c r="CS527" s="122"/>
      <c r="CT527" s="122"/>
      <c r="CU527" s="122"/>
      <c r="CV527" s="122"/>
      <c r="CW527" s="122"/>
      <c r="CX527" s="122"/>
      <c r="CY527" s="122"/>
      <c r="CZ527" s="122"/>
      <c r="DA527" s="122"/>
      <c r="DB527" s="122"/>
      <c r="DC527" s="122"/>
      <c r="DD527" s="122"/>
      <c r="DE527" s="122"/>
      <c r="DF527" s="123"/>
      <c r="DG527" s="123"/>
      <c r="DH527" s="123"/>
      <c r="DI527" s="123"/>
      <c r="DJ527" s="123"/>
      <c r="DK527" s="123"/>
      <c r="DL527" s="123"/>
      <c r="DM527" s="123"/>
    </row>
    <row r="528" spans="1:117" s="121" customFormat="1" ht="12.75" x14ac:dyDescent="0.2">
      <c r="A528" s="125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704"/>
      <c r="Q528" s="126"/>
      <c r="R528" s="700"/>
      <c r="BD528" s="122"/>
      <c r="BE528" s="122"/>
      <c r="BF528" s="122"/>
      <c r="BG528" s="122"/>
      <c r="BH528" s="122"/>
      <c r="BI528" s="122"/>
      <c r="BJ528" s="122"/>
      <c r="BK528" s="122"/>
      <c r="BL528" s="122"/>
      <c r="BM528" s="122"/>
      <c r="BN528" s="122"/>
      <c r="BO528" s="122"/>
      <c r="BP528" s="122"/>
      <c r="BQ528" s="122"/>
      <c r="BR528" s="122"/>
      <c r="BS528" s="122"/>
      <c r="BT528" s="122"/>
      <c r="BU528" s="122"/>
      <c r="BV528" s="122"/>
      <c r="BW528" s="122"/>
      <c r="BX528" s="122"/>
      <c r="BY528" s="122"/>
      <c r="BZ528" s="122"/>
      <c r="CA528" s="122"/>
      <c r="CB528" s="122"/>
      <c r="CC528" s="122"/>
      <c r="CD528" s="122"/>
      <c r="CE528" s="122"/>
      <c r="CF528" s="122"/>
      <c r="CG528" s="122"/>
      <c r="CH528" s="122"/>
      <c r="CI528" s="122"/>
      <c r="CJ528" s="122"/>
      <c r="CK528" s="122"/>
      <c r="CL528" s="122"/>
      <c r="CM528" s="122"/>
      <c r="CN528" s="122"/>
      <c r="CO528" s="122"/>
      <c r="CP528" s="122"/>
      <c r="CQ528" s="122"/>
      <c r="CR528" s="122"/>
      <c r="CS528" s="122"/>
      <c r="CT528" s="122"/>
      <c r="CU528" s="122"/>
      <c r="CV528" s="122"/>
      <c r="CW528" s="122"/>
      <c r="CX528" s="122"/>
      <c r="CY528" s="122"/>
      <c r="CZ528" s="122"/>
      <c r="DA528" s="122"/>
      <c r="DB528" s="122"/>
      <c r="DC528" s="122"/>
      <c r="DD528" s="122"/>
      <c r="DE528" s="122"/>
      <c r="DF528" s="123"/>
      <c r="DG528" s="123"/>
      <c r="DH528" s="123"/>
      <c r="DI528" s="123"/>
      <c r="DJ528" s="123"/>
      <c r="DK528" s="123"/>
      <c r="DL528" s="123"/>
      <c r="DM528" s="123"/>
    </row>
    <row r="529" spans="1:117" s="121" customFormat="1" ht="12.75" x14ac:dyDescent="0.2">
      <c r="A529" s="125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704"/>
      <c r="Q529" s="126"/>
      <c r="R529" s="700"/>
      <c r="BD529" s="122"/>
      <c r="BE529" s="122"/>
      <c r="BF529" s="122"/>
      <c r="BG529" s="122"/>
      <c r="BH529" s="122"/>
      <c r="BI529" s="122"/>
      <c r="BJ529" s="122"/>
      <c r="BK529" s="122"/>
      <c r="BL529" s="122"/>
      <c r="BM529" s="122"/>
      <c r="BN529" s="122"/>
      <c r="BO529" s="122"/>
      <c r="BP529" s="122"/>
      <c r="BQ529" s="122"/>
      <c r="BR529" s="122"/>
      <c r="BS529" s="122"/>
      <c r="BT529" s="122"/>
      <c r="BU529" s="122"/>
      <c r="BV529" s="122"/>
      <c r="BW529" s="122"/>
      <c r="BX529" s="122"/>
      <c r="BY529" s="122"/>
      <c r="BZ529" s="122"/>
      <c r="CA529" s="122"/>
      <c r="CB529" s="122"/>
      <c r="CC529" s="122"/>
      <c r="CD529" s="122"/>
      <c r="CE529" s="122"/>
      <c r="CF529" s="122"/>
      <c r="CG529" s="122"/>
      <c r="CH529" s="122"/>
      <c r="CI529" s="122"/>
      <c r="CJ529" s="122"/>
      <c r="CK529" s="122"/>
      <c r="CL529" s="122"/>
      <c r="CM529" s="122"/>
      <c r="CN529" s="122"/>
      <c r="CO529" s="122"/>
      <c r="CP529" s="122"/>
      <c r="CQ529" s="122"/>
      <c r="CR529" s="122"/>
      <c r="CS529" s="122"/>
      <c r="CT529" s="122"/>
      <c r="CU529" s="122"/>
      <c r="CV529" s="122"/>
      <c r="CW529" s="122"/>
      <c r="CX529" s="122"/>
      <c r="CY529" s="122"/>
      <c r="CZ529" s="122"/>
      <c r="DA529" s="122"/>
      <c r="DB529" s="122"/>
      <c r="DC529" s="122"/>
      <c r="DD529" s="122"/>
      <c r="DE529" s="122"/>
      <c r="DF529" s="123"/>
      <c r="DG529" s="123"/>
      <c r="DH529" s="123"/>
      <c r="DI529" s="123"/>
      <c r="DJ529" s="123"/>
      <c r="DK529" s="123"/>
      <c r="DL529" s="123"/>
      <c r="DM529" s="123"/>
    </row>
    <row r="530" spans="1:117" s="121" customFormat="1" ht="12.75" x14ac:dyDescent="0.2">
      <c r="A530" s="125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704"/>
      <c r="Q530" s="126"/>
      <c r="R530" s="700"/>
      <c r="BD530" s="122"/>
      <c r="BE530" s="122"/>
      <c r="BF530" s="122"/>
      <c r="BG530" s="122"/>
      <c r="BH530" s="122"/>
      <c r="BI530" s="122"/>
      <c r="BJ530" s="122"/>
      <c r="BK530" s="122"/>
      <c r="BL530" s="122"/>
      <c r="BM530" s="122"/>
      <c r="BN530" s="122"/>
      <c r="BO530" s="122"/>
      <c r="BP530" s="122"/>
      <c r="BQ530" s="122"/>
      <c r="BR530" s="122"/>
      <c r="BS530" s="122"/>
      <c r="BT530" s="122"/>
      <c r="BU530" s="122"/>
      <c r="BV530" s="122"/>
      <c r="BW530" s="122"/>
      <c r="BX530" s="122"/>
      <c r="BY530" s="122"/>
      <c r="BZ530" s="122"/>
      <c r="CA530" s="122"/>
      <c r="CB530" s="122"/>
      <c r="CC530" s="122"/>
      <c r="CD530" s="122"/>
      <c r="CE530" s="122"/>
      <c r="CF530" s="122"/>
      <c r="CG530" s="122"/>
      <c r="CH530" s="122"/>
      <c r="CI530" s="122"/>
      <c r="CJ530" s="122"/>
      <c r="CK530" s="122"/>
      <c r="CL530" s="122"/>
      <c r="CM530" s="122"/>
      <c r="CN530" s="122"/>
      <c r="CO530" s="122"/>
      <c r="CP530" s="122"/>
      <c r="CQ530" s="122"/>
      <c r="CR530" s="122"/>
      <c r="CS530" s="122"/>
      <c r="CT530" s="122"/>
      <c r="CU530" s="122"/>
      <c r="CV530" s="122"/>
      <c r="CW530" s="122"/>
      <c r="CX530" s="122"/>
      <c r="CY530" s="122"/>
      <c r="CZ530" s="122"/>
      <c r="DA530" s="122"/>
      <c r="DB530" s="122"/>
      <c r="DC530" s="122"/>
      <c r="DD530" s="122"/>
      <c r="DE530" s="122"/>
      <c r="DF530" s="123"/>
      <c r="DG530" s="123"/>
      <c r="DH530" s="123"/>
      <c r="DI530" s="123"/>
      <c r="DJ530" s="123"/>
      <c r="DK530" s="123"/>
      <c r="DL530" s="123"/>
      <c r="DM530" s="123"/>
    </row>
    <row r="531" spans="1:117" s="121" customFormat="1" ht="12.75" x14ac:dyDescent="0.2">
      <c r="A531" s="125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704"/>
      <c r="Q531" s="126"/>
      <c r="R531" s="700"/>
      <c r="BD531" s="122"/>
      <c r="BE531" s="122"/>
      <c r="BF531" s="122"/>
      <c r="BG531" s="122"/>
      <c r="BH531" s="122"/>
      <c r="BI531" s="122"/>
      <c r="BJ531" s="122"/>
      <c r="BK531" s="122"/>
      <c r="BL531" s="122"/>
      <c r="BM531" s="122"/>
      <c r="BN531" s="122"/>
      <c r="BO531" s="122"/>
      <c r="BP531" s="122"/>
      <c r="BQ531" s="122"/>
      <c r="BR531" s="122"/>
      <c r="BS531" s="122"/>
      <c r="BT531" s="122"/>
      <c r="BU531" s="122"/>
      <c r="BV531" s="122"/>
      <c r="BW531" s="122"/>
      <c r="BX531" s="122"/>
      <c r="BY531" s="122"/>
      <c r="BZ531" s="122"/>
      <c r="CA531" s="122"/>
      <c r="CB531" s="122"/>
      <c r="CC531" s="122"/>
      <c r="CD531" s="122"/>
      <c r="CE531" s="122"/>
      <c r="CF531" s="122"/>
      <c r="CG531" s="122"/>
      <c r="CH531" s="122"/>
      <c r="CI531" s="122"/>
      <c r="CJ531" s="122"/>
      <c r="CK531" s="122"/>
      <c r="CL531" s="122"/>
      <c r="CM531" s="122"/>
      <c r="CN531" s="122"/>
      <c r="CO531" s="122"/>
      <c r="CP531" s="122"/>
      <c r="CQ531" s="122"/>
      <c r="CR531" s="122"/>
      <c r="CS531" s="122"/>
      <c r="CT531" s="122"/>
      <c r="CU531" s="122"/>
      <c r="CV531" s="122"/>
      <c r="CW531" s="122"/>
      <c r="CX531" s="122"/>
      <c r="CY531" s="122"/>
      <c r="CZ531" s="122"/>
      <c r="DA531" s="122"/>
      <c r="DB531" s="122"/>
      <c r="DC531" s="122"/>
      <c r="DD531" s="122"/>
      <c r="DE531" s="122"/>
      <c r="DF531" s="123"/>
      <c r="DG531" s="123"/>
      <c r="DH531" s="123"/>
      <c r="DI531" s="123"/>
      <c r="DJ531" s="123"/>
      <c r="DK531" s="123"/>
      <c r="DL531" s="123"/>
      <c r="DM531" s="123"/>
    </row>
    <row r="532" spans="1:117" s="121" customFormat="1" ht="12.75" x14ac:dyDescent="0.2">
      <c r="A532" s="125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704"/>
      <c r="Q532" s="126"/>
      <c r="R532" s="700"/>
      <c r="BD532" s="122"/>
      <c r="BE532" s="122"/>
      <c r="BF532" s="122"/>
      <c r="BG532" s="122"/>
      <c r="BH532" s="122"/>
      <c r="BI532" s="122"/>
      <c r="BJ532" s="122"/>
      <c r="BK532" s="122"/>
      <c r="BL532" s="122"/>
      <c r="BM532" s="122"/>
      <c r="BN532" s="122"/>
      <c r="BO532" s="122"/>
      <c r="BP532" s="122"/>
      <c r="BQ532" s="122"/>
      <c r="BR532" s="122"/>
      <c r="BS532" s="122"/>
      <c r="BT532" s="122"/>
      <c r="BU532" s="122"/>
      <c r="BV532" s="122"/>
      <c r="BW532" s="122"/>
      <c r="BX532" s="122"/>
      <c r="BY532" s="122"/>
      <c r="BZ532" s="122"/>
      <c r="CA532" s="122"/>
      <c r="CB532" s="122"/>
      <c r="CC532" s="122"/>
      <c r="CD532" s="122"/>
      <c r="CE532" s="122"/>
      <c r="CF532" s="122"/>
      <c r="CG532" s="122"/>
      <c r="CH532" s="122"/>
      <c r="CI532" s="122"/>
      <c r="CJ532" s="122"/>
      <c r="CK532" s="122"/>
      <c r="CL532" s="122"/>
      <c r="CM532" s="122"/>
      <c r="CN532" s="122"/>
      <c r="CO532" s="122"/>
      <c r="CP532" s="122"/>
      <c r="CQ532" s="122"/>
      <c r="CR532" s="122"/>
      <c r="CS532" s="122"/>
      <c r="CT532" s="122"/>
      <c r="CU532" s="122"/>
      <c r="CV532" s="122"/>
      <c r="CW532" s="122"/>
      <c r="CX532" s="122"/>
      <c r="CY532" s="122"/>
      <c r="CZ532" s="122"/>
      <c r="DA532" s="122"/>
      <c r="DB532" s="122"/>
      <c r="DC532" s="122"/>
      <c r="DD532" s="122"/>
      <c r="DE532" s="122"/>
      <c r="DF532" s="123"/>
      <c r="DG532" s="123"/>
      <c r="DH532" s="123"/>
      <c r="DI532" s="123"/>
      <c r="DJ532" s="123"/>
      <c r="DK532" s="123"/>
      <c r="DL532" s="123"/>
      <c r="DM532" s="123"/>
    </row>
    <row r="533" spans="1:117" s="121" customFormat="1" ht="12.75" x14ac:dyDescent="0.2">
      <c r="A533" s="125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704"/>
      <c r="Q533" s="126"/>
      <c r="R533" s="700"/>
      <c r="BD533" s="122"/>
      <c r="BE533" s="122"/>
      <c r="BF533" s="122"/>
      <c r="BG533" s="122"/>
      <c r="BH533" s="122"/>
      <c r="BI533" s="122"/>
      <c r="BJ533" s="122"/>
      <c r="BK533" s="122"/>
      <c r="BL533" s="122"/>
      <c r="BM533" s="122"/>
      <c r="BN533" s="122"/>
      <c r="BO533" s="122"/>
      <c r="BP533" s="122"/>
      <c r="BQ533" s="122"/>
      <c r="BR533" s="122"/>
      <c r="BS533" s="122"/>
      <c r="BT533" s="122"/>
      <c r="BU533" s="122"/>
      <c r="BV533" s="122"/>
      <c r="BW533" s="122"/>
      <c r="BX533" s="122"/>
      <c r="BY533" s="122"/>
      <c r="BZ533" s="122"/>
      <c r="CA533" s="122"/>
      <c r="CB533" s="122"/>
      <c r="CC533" s="122"/>
      <c r="CD533" s="122"/>
      <c r="CE533" s="122"/>
      <c r="CF533" s="122"/>
      <c r="CG533" s="122"/>
      <c r="CH533" s="122"/>
      <c r="CI533" s="122"/>
      <c r="CJ533" s="122"/>
      <c r="CK533" s="122"/>
      <c r="CL533" s="122"/>
      <c r="CM533" s="122"/>
      <c r="CN533" s="122"/>
      <c r="CO533" s="122"/>
      <c r="CP533" s="122"/>
      <c r="CQ533" s="122"/>
      <c r="CR533" s="122"/>
      <c r="CS533" s="122"/>
      <c r="CT533" s="122"/>
      <c r="CU533" s="122"/>
      <c r="CV533" s="122"/>
      <c r="CW533" s="122"/>
      <c r="CX533" s="122"/>
      <c r="CY533" s="122"/>
      <c r="CZ533" s="122"/>
      <c r="DA533" s="122"/>
      <c r="DB533" s="122"/>
      <c r="DC533" s="122"/>
      <c r="DD533" s="122"/>
      <c r="DE533" s="122"/>
      <c r="DF533" s="123"/>
      <c r="DG533" s="123"/>
      <c r="DH533" s="123"/>
      <c r="DI533" s="123"/>
      <c r="DJ533" s="123"/>
      <c r="DK533" s="123"/>
      <c r="DL533" s="123"/>
      <c r="DM533" s="123"/>
    </row>
    <row r="534" spans="1:117" s="121" customFormat="1" ht="12.75" x14ac:dyDescent="0.2">
      <c r="A534" s="125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704"/>
      <c r="Q534" s="126"/>
      <c r="R534" s="700"/>
      <c r="BD534" s="122"/>
      <c r="BE534" s="122"/>
      <c r="BF534" s="122"/>
      <c r="BG534" s="122"/>
      <c r="BH534" s="122"/>
      <c r="BI534" s="122"/>
      <c r="BJ534" s="122"/>
      <c r="BK534" s="122"/>
      <c r="BL534" s="122"/>
      <c r="BM534" s="122"/>
      <c r="BN534" s="122"/>
      <c r="BO534" s="122"/>
      <c r="BP534" s="122"/>
      <c r="BQ534" s="122"/>
      <c r="BR534" s="122"/>
      <c r="BS534" s="122"/>
      <c r="BT534" s="122"/>
      <c r="BU534" s="122"/>
      <c r="BV534" s="122"/>
      <c r="BW534" s="122"/>
      <c r="BX534" s="122"/>
      <c r="BY534" s="122"/>
      <c r="BZ534" s="122"/>
      <c r="CA534" s="122"/>
      <c r="CB534" s="122"/>
      <c r="CC534" s="122"/>
      <c r="CD534" s="122"/>
      <c r="CE534" s="122"/>
      <c r="CF534" s="122"/>
      <c r="CG534" s="122"/>
      <c r="CH534" s="122"/>
      <c r="CI534" s="122"/>
      <c r="CJ534" s="122"/>
      <c r="CK534" s="122"/>
      <c r="CL534" s="122"/>
      <c r="CM534" s="122"/>
      <c r="CN534" s="122"/>
      <c r="CO534" s="122"/>
      <c r="CP534" s="122"/>
      <c r="CQ534" s="122"/>
      <c r="CR534" s="122"/>
      <c r="CS534" s="122"/>
      <c r="CT534" s="122"/>
      <c r="CU534" s="122"/>
      <c r="CV534" s="122"/>
      <c r="CW534" s="122"/>
      <c r="CX534" s="122"/>
      <c r="CY534" s="122"/>
      <c r="CZ534" s="122"/>
      <c r="DA534" s="122"/>
      <c r="DB534" s="122"/>
      <c r="DC534" s="122"/>
      <c r="DD534" s="122"/>
      <c r="DE534" s="122"/>
      <c r="DF534" s="123"/>
      <c r="DG534" s="123"/>
      <c r="DH534" s="123"/>
      <c r="DI534" s="123"/>
      <c r="DJ534" s="123"/>
      <c r="DK534" s="123"/>
      <c r="DL534" s="123"/>
      <c r="DM534" s="123"/>
    </row>
    <row r="535" spans="1:117" s="121" customFormat="1" ht="12.75" x14ac:dyDescent="0.2">
      <c r="A535" s="125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704"/>
      <c r="Q535" s="126"/>
      <c r="R535" s="700"/>
      <c r="BD535" s="122"/>
      <c r="BE535" s="122"/>
      <c r="BF535" s="122"/>
      <c r="BG535" s="122"/>
      <c r="BH535" s="122"/>
      <c r="BI535" s="122"/>
      <c r="BJ535" s="122"/>
      <c r="BK535" s="122"/>
      <c r="BL535" s="122"/>
      <c r="BM535" s="122"/>
      <c r="BN535" s="122"/>
      <c r="BO535" s="122"/>
      <c r="BP535" s="122"/>
      <c r="BQ535" s="122"/>
      <c r="BR535" s="122"/>
      <c r="BS535" s="122"/>
      <c r="BT535" s="122"/>
      <c r="BU535" s="122"/>
      <c r="BV535" s="122"/>
      <c r="BW535" s="122"/>
      <c r="BX535" s="122"/>
      <c r="BY535" s="122"/>
      <c r="BZ535" s="122"/>
      <c r="CA535" s="122"/>
      <c r="CB535" s="122"/>
      <c r="CC535" s="122"/>
      <c r="CD535" s="122"/>
      <c r="CE535" s="122"/>
      <c r="CF535" s="122"/>
      <c r="CG535" s="122"/>
      <c r="CH535" s="122"/>
      <c r="CI535" s="122"/>
      <c r="CJ535" s="122"/>
      <c r="CK535" s="122"/>
      <c r="CL535" s="122"/>
      <c r="CM535" s="122"/>
      <c r="CN535" s="122"/>
      <c r="CO535" s="122"/>
      <c r="CP535" s="122"/>
      <c r="CQ535" s="122"/>
      <c r="CR535" s="122"/>
      <c r="CS535" s="122"/>
      <c r="CT535" s="122"/>
      <c r="CU535" s="122"/>
      <c r="CV535" s="122"/>
      <c r="CW535" s="122"/>
      <c r="CX535" s="122"/>
      <c r="CY535" s="122"/>
      <c r="CZ535" s="122"/>
      <c r="DA535" s="122"/>
      <c r="DB535" s="122"/>
      <c r="DC535" s="122"/>
      <c r="DD535" s="122"/>
      <c r="DE535" s="122"/>
      <c r="DF535" s="123"/>
      <c r="DG535" s="123"/>
      <c r="DH535" s="123"/>
      <c r="DI535" s="123"/>
      <c r="DJ535" s="123"/>
      <c r="DK535" s="123"/>
      <c r="DL535" s="123"/>
      <c r="DM535" s="123"/>
    </row>
    <row r="536" spans="1:117" s="121" customFormat="1" ht="12.75" x14ac:dyDescent="0.2">
      <c r="A536" s="125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704"/>
      <c r="Q536" s="126"/>
      <c r="R536" s="700"/>
      <c r="BD536" s="122"/>
      <c r="BE536" s="122"/>
      <c r="BF536" s="122"/>
      <c r="BG536" s="122"/>
      <c r="BH536" s="122"/>
      <c r="BI536" s="122"/>
      <c r="BJ536" s="122"/>
      <c r="BK536" s="122"/>
      <c r="BL536" s="122"/>
      <c r="BM536" s="122"/>
      <c r="BN536" s="122"/>
      <c r="BO536" s="122"/>
      <c r="BP536" s="122"/>
      <c r="BQ536" s="122"/>
      <c r="BR536" s="122"/>
      <c r="BS536" s="122"/>
      <c r="BT536" s="122"/>
      <c r="BU536" s="122"/>
      <c r="BV536" s="122"/>
      <c r="BW536" s="122"/>
      <c r="BX536" s="122"/>
      <c r="BY536" s="122"/>
      <c r="BZ536" s="122"/>
      <c r="CA536" s="122"/>
      <c r="CB536" s="122"/>
      <c r="CC536" s="122"/>
      <c r="CD536" s="122"/>
      <c r="CE536" s="122"/>
      <c r="CF536" s="122"/>
      <c r="CG536" s="122"/>
      <c r="CH536" s="122"/>
      <c r="CI536" s="122"/>
      <c r="CJ536" s="122"/>
      <c r="CK536" s="122"/>
      <c r="CL536" s="122"/>
      <c r="CM536" s="122"/>
      <c r="CN536" s="122"/>
      <c r="CO536" s="122"/>
      <c r="CP536" s="122"/>
      <c r="CQ536" s="122"/>
      <c r="CR536" s="122"/>
      <c r="CS536" s="122"/>
      <c r="CT536" s="122"/>
      <c r="CU536" s="122"/>
      <c r="CV536" s="122"/>
      <c r="CW536" s="122"/>
      <c r="CX536" s="122"/>
      <c r="CY536" s="122"/>
      <c r="CZ536" s="122"/>
      <c r="DA536" s="122"/>
      <c r="DB536" s="122"/>
      <c r="DC536" s="122"/>
      <c r="DD536" s="122"/>
      <c r="DE536" s="122"/>
      <c r="DF536" s="123"/>
      <c r="DG536" s="123"/>
      <c r="DH536" s="123"/>
      <c r="DI536" s="123"/>
      <c r="DJ536" s="123"/>
      <c r="DK536" s="123"/>
      <c r="DL536" s="123"/>
      <c r="DM536" s="123"/>
    </row>
    <row r="537" spans="1:117" s="121" customFormat="1" ht="12.75" x14ac:dyDescent="0.2">
      <c r="A537" s="125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704"/>
      <c r="Q537" s="126"/>
      <c r="R537" s="700"/>
      <c r="BD537" s="122"/>
      <c r="BE537" s="122"/>
      <c r="BF537" s="122"/>
      <c r="BG537" s="122"/>
      <c r="BH537" s="122"/>
      <c r="BI537" s="122"/>
      <c r="BJ537" s="122"/>
      <c r="BK537" s="122"/>
      <c r="BL537" s="122"/>
      <c r="BM537" s="122"/>
      <c r="BN537" s="122"/>
      <c r="BO537" s="122"/>
      <c r="BP537" s="122"/>
      <c r="BQ537" s="122"/>
      <c r="BR537" s="122"/>
      <c r="BS537" s="122"/>
      <c r="BT537" s="122"/>
      <c r="BU537" s="122"/>
      <c r="BV537" s="122"/>
      <c r="BW537" s="122"/>
      <c r="BX537" s="122"/>
      <c r="BY537" s="122"/>
      <c r="BZ537" s="122"/>
      <c r="CA537" s="122"/>
      <c r="CB537" s="122"/>
      <c r="CC537" s="122"/>
      <c r="CD537" s="122"/>
      <c r="CE537" s="122"/>
      <c r="CF537" s="122"/>
      <c r="CG537" s="122"/>
      <c r="CH537" s="122"/>
      <c r="CI537" s="122"/>
      <c r="CJ537" s="122"/>
      <c r="CK537" s="122"/>
      <c r="CL537" s="122"/>
      <c r="CM537" s="122"/>
      <c r="CN537" s="122"/>
      <c r="CO537" s="122"/>
      <c r="CP537" s="122"/>
      <c r="CQ537" s="122"/>
      <c r="CR537" s="122"/>
      <c r="CS537" s="122"/>
      <c r="CT537" s="122"/>
      <c r="CU537" s="122"/>
      <c r="CV537" s="122"/>
      <c r="CW537" s="122"/>
      <c r="CX537" s="122"/>
      <c r="CY537" s="122"/>
      <c r="CZ537" s="122"/>
      <c r="DA537" s="122"/>
      <c r="DB537" s="122"/>
      <c r="DC537" s="122"/>
      <c r="DD537" s="122"/>
      <c r="DE537" s="122"/>
      <c r="DF537" s="123"/>
      <c r="DG537" s="123"/>
      <c r="DH537" s="123"/>
      <c r="DI537" s="123"/>
      <c r="DJ537" s="123"/>
      <c r="DK537" s="123"/>
      <c r="DL537" s="123"/>
      <c r="DM537" s="123"/>
    </row>
    <row r="538" spans="1:117" s="121" customFormat="1" ht="12.75" x14ac:dyDescent="0.2">
      <c r="A538" s="125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704"/>
      <c r="Q538" s="126"/>
      <c r="R538" s="700"/>
      <c r="BD538" s="122"/>
      <c r="BE538" s="122"/>
      <c r="BF538" s="122"/>
      <c r="BG538" s="122"/>
      <c r="BH538" s="122"/>
      <c r="BI538" s="122"/>
      <c r="BJ538" s="122"/>
      <c r="BK538" s="122"/>
      <c r="BL538" s="122"/>
      <c r="BM538" s="122"/>
      <c r="BN538" s="122"/>
      <c r="BO538" s="122"/>
      <c r="BP538" s="122"/>
      <c r="BQ538" s="122"/>
      <c r="BR538" s="122"/>
      <c r="BS538" s="122"/>
      <c r="BT538" s="122"/>
      <c r="BU538" s="122"/>
      <c r="BV538" s="122"/>
      <c r="BW538" s="122"/>
      <c r="BX538" s="122"/>
      <c r="BY538" s="122"/>
      <c r="BZ538" s="122"/>
      <c r="CA538" s="122"/>
      <c r="CB538" s="122"/>
      <c r="CC538" s="122"/>
      <c r="CD538" s="122"/>
      <c r="CE538" s="122"/>
      <c r="CF538" s="122"/>
      <c r="CG538" s="122"/>
      <c r="CH538" s="122"/>
      <c r="CI538" s="122"/>
      <c r="CJ538" s="122"/>
      <c r="CK538" s="122"/>
      <c r="CL538" s="122"/>
      <c r="CM538" s="122"/>
      <c r="CN538" s="122"/>
      <c r="CO538" s="122"/>
      <c r="CP538" s="122"/>
      <c r="CQ538" s="122"/>
      <c r="CR538" s="122"/>
      <c r="CS538" s="122"/>
      <c r="CT538" s="122"/>
      <c r="CU538" s="122"/>
      <c r="CV538" s="122"/>
      <c r="CW538" s="122"/>
      <c r="CX538" s="122"/>
      <c r="CY538" s="122"/>
      <c r="CZ538" s="122"/>
      <c r="DA538" s="122"/>
      <c r="DB538" s="122"/>
      <c r="DC538" s="122"/>
      <c r="DD538" s="122"/>
      <c r="DE538" s="122"/>
      <c r="DF538" s="123"/>
      <c r="DG538" s="123"/>
      <c r="DH538" s="123"/>
      <c r="DI538" s="123"/>
      <c r="DJ538" s="123"/>
      <c r="DK538" s="123"/>
      <c r="DL538" s="123"/>
      <c r="DM538" s="123"/>
    </row>
    <row r="539" spans="1:117" s="121" customFormat="1" ht="12.75" x14ac:dyDescent="0.2">
      <c r="A539" s="125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704"/>
      <c r="Q539" s="126"/>
      <c r="R539" s="700"/>
      <c r="BD539" s="122"/>
      <c r="BE539" s="122"/>
      <c r="BF539" s="122"/>
      <c r="BG539" s="122"/>
      <c r="BH539" s="122"/>
      <c r="BI539" s="122"/>
      <c r="BJ539" s="122"/>
      <c r="BK539" s="122"/>
      <c r="BL539" s="122"/>
      <c r="BM539" s="122"/>
      <c r="BN539" s="122"/>
      <c r="BO539" s="122"/>
      <c r="BP539" s="122"/>
      <c r="BQ539" s="122"/>
      <c r="BR539" s="122"/>
      <c r="BS539" s="122"/>
      <c r="BT539" s="122"/>
      <c r="BU539" s="122"/>
      <c r="BV539" s="122"/>
      <c r="BW539" s="122"/>
      <c r="BX539" s="122"/>
      <c r="BY539" s="122"/>
      <c r="BZ539" s="122"/>
      <c r="CA539" s="122"/>
      <c r="CB539" s="122"/>
      <c r="CC539" s="122"/>
      <c r="CD539" s="122"/>
      <c r="CE539" s="122"/>
      <c r="CF539" s="122"/>
      <c r="CG539" s="122"/>
      <c r="CH539" s="122"/>
      <c r="CI539" s="122"/>
      <c r="CJ539" s="122"/>
      <c r="CK539" s="122"/>
      <c r="CL539" s="122"/>
      <c r="CM539" s="122"/>
      <c r="CN539" s="122"/>
      <c r="CO539" s="122"/>
      <c r="CP539" s="122"/>
      <c r="CQ539" s="122"/>
      <c r="CR539" s="122"/>
      <c r="CS539" s="122"/>
      <c r="CT539" s="122"/>
      <c r="CU539" s="122"/>
      <c r="CV539" s="122"/>
      <c r="CW539" s="122"/>
      <c r="CX539" s="122"/>
      <c r="CY539" s="122"/>
      <c r="CZ539" s="122"/>
      <c r="DA539" s="122"/>
      <c r="DB539" s="122"/>
      <c r="DC539" s="122"/>
      <c r="DD539" s="122"/>
      <c r="DE539" s="122"/>
      <c r="DF539" s="123"/>
      <c r="DG539" s="123"/>
      <c r="DH539" s="123"/>
      <c r="DI539" s="123"/>
      <c r="DJ539" s="123"/>
      <c r="DK539" s="123"/>
      <c r="DL539" s="123"/>
      <c r="DM539" s="123"/>
    </row>
    <row r="540" spans="1:117" s="121" customFormat="1" ht="12.75" x14ac:dyDescent="0.2">
      <c r="A540" s="125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704"/>
      <c r="Q540" s="126"/>
      <c r="R540" s="700"/>
      <c r="BD540" s="122"/>
      <c r="BE540" s="122"/>
      <c r="BF540" s="122"/>
      <c r="BG540" s="122"/>
      <c r="BH540" s="122"/>
      <c r="BI540" s="122"/>
      <c r="BJ540" s="122"/>
      <c r="BK540" s="122"/>
      <c r="BL540" s="122"/>
      <c r="BM540" s="122"/>
      <c r="BN540" s="122"/>
      <c r="BO540" s="122"/>
      <c r="BP540" s="122"/>
      <c r="BQ540" s="122"/>
      <c r="BR540" s="122"/>
      <c r="BS540" s="122"/>
      <c r="BT540" s="122"/>
      <c r="BU540" s="122"/>
      <c r="BV540" s="122"/>
      <c r="BW540" s="122"/>
      <c r="BX540" s="122"/>
      <c r="BY540" s="122"/>
      <c r="BZ540" s="122"/>
      <c r="CA540" s="122"/>
      <c r="CB540" s="122"/>
      <c r="CC540" s="122"/>
      <c r="CD540" s="122"/>
      <c r="CE540" s="122"/>
      <c r="CF540" s="122"/>
      <c r="CG540" s="122"/>
      <c r="CH540" s="122"/>
      <c r="CI540" s="122"/>
      <c r="CJ540" s="122"/>
      <c r="CK540" s="122"/>
      <c r="CL540" s="122"/>
      <c r="CM540" s="122"/>
      <c r="CN540" s="122"/>
      <c r="CO540" s="122"/>
      <c r="CP540" s="122"/>
      <c r="CQ540" s="122"/>
      <c r="CR540" s="122"/>
      <c r="CS540" s="122"/>
      <c r="CT540" s="122"/>
      <c r="CU540" s="122"/>
      <c r="CV540" s="122"/>
      <c r="CW540" s="122"/>
      <c r="CX540" s="122"/>
      <c r="CY540" s="122"/>
      <c r="CZ540" s="122"/>
      <c r="DA540" s="122"/>
      <c r="DB540" s="122"/>
      <c r="DC540" s="122"/>
      <c r="DD540" s="122"/>
      <c r="DE540" s="122"/>
      <c r="DF540" s="123"/>
      <c r="DG540" s="123"/>
      <c r="DH540" s="123"/>
      <c r="DI540" s="123"/>
      <c r="DJ540" s="123"/>
      <c r="DK540" s="123"/>
      <c r="DL540" s="123"/>
      <c r="DM540" s="123"/>
    </row>
    <row r="541" spans="1:117" s="121" customFormat="1" ht="12.75" x14ac:dyDescent="0.2">
      <c r="A541" s="125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704"/>
      <c r="Q541" s="126"/>
      <c r="R541" s="700"/>
      <c r="BD541" s="122"/>
      <c r="BE541" s="122"/>
      <c r="BF541" s="122"/>
      <c r="BG541" s="122"/>
      <c r="BH541" s="122"/>
      <c r="BI541" s="122"/>
      <c r="BJ541" s="122"/>
      <c r="BK541" s="122"/>
      <c r="BL541" s="122"/>
      <c r="BM541" s="122"/>
      <c r="BN541" s="122"/>
      <c r="BO541" s="122"/>
      <c r="BP541" s="122"/>
      <c r="BQ541" s="122"/>
      <c r="BR541" s="122"/>
      <c r="BS541" s="122"/>
      <c r="BT541" s="122"/>
      <c r="BU541" s="122"/>
      <c r="BV541" s="122"/>
      <c r="BW541" s="122"/>
      <c r="BX541" s="122"/>
      <c r="BY541" s="122"/>
      <c r="BZ541" s="122"/>
      <c r="CA541" s="122"/>
      <c r="CB541" s="122"/>
      <c r="CC541" s="122"/>
      <c r="CD541" s="122"/>
      <c r="CE541" s="122"/>
      <c r="CF541" s="122"/>
      <c r="CG541" s="122"/>
      <c r="CH541" s="122"/>
      <c r="CI541" s="122"/>
      <c r="CJ541" s="122"/>
      <c r="CK541" s="122"/>
      <c r="CL541" s="122"/>
      <c r="CM541" s="122"/>
      <c r="CN541" s="122"/>
      <c r="CO541" s="122"/>
      <c r="CP541" s="122"/>
      <c r="CQ541" s="122"/>
      <c r="CR541" s="122"/>
      <c r="CS541" s="122"/>
      <c r="CT541" s="122"/>
      <c r="CU541" s="122"/>
      <c r="CV541" s="122"/>
      <c r="CW541" s="122"/>
      <c r="CX541" s="122"/>
      <c r="CY541" s="122"/>
      <c r="CZ541" s="122"/>
      <c r="DA541" s="122"/>
      <c r="DB541" s="122"/>
      <c r="DC541" s="122"/>
      <c r="DD541" s="122"/>
      <c r="DE541" s="122"/>
      <c r="DF541" s="123"/>
      <c r="DG541" s="123"/>
      <c r="DH541" s="123"/>
      <c r="DI541" s="123"/>
      <c r="DJ541" s="123"/>
      <c r="DK541" s="123"/>
      <c r="DL541" s="123"/>
      <c r="DM541" s="123"/>
    </row>
    <row r="542" spans="1:117" s="121" customFormat="1" ht="12.75" x14ac:dyDescent="0.2">
      <c r="A542" s="125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704"/>
      <c r="Q542" s="126"/>
      <c r="R542" s="700"/>
      <c r="BD542" s="122"/>
      <c r="BE542" s="122"/>
      <c r="BF542" s="122"/>
      <c r="BG542" s="122"/>
      <c r="BH542" s="122"/>
      <c r="BI542" s="122"/>
      <c r="BJ542" s="122"/>
      <c r="BK542" s="122"/>
      <c r="BL542" s="122"/>
      <c r="BM542" s="122"/>
      <c r="BN542" s="122"/>
      <c r="BO542" s="122"/>
      <c r="BP542" s="122"/>
      <c r="BQ542" s="122"/>
      <c r="BR542" s="122"/>
      <c r="BS542" s="122"/>
      <c r="BT542" s="122"/>
      <c r="BU542" s="122"/>
      <c r="BV542" s="122"/>
      <c r="BW542" s="122"/>
      <c r="BX542" s="122"/>
      <c r="BY542" s="122"/>
      <c r="BZ542" s="122"/>
      <c r="CA542" s="122"/>
      <c r="CB542" s="122"/>
      <c r="CC542" s="122"/>
      <c r="CD542" s="122"/>
      <c r="CE542" s="122"/>
      <c r="CF542" s="122"/>
      <c r="CG542" s="122"/>
      <c r="CH542" s="122"/>
      <c r="CI542" s="122"/>
      <c r="CJ542" s="122"/>
      <c r="CK542" s="122"/>
      <c r="CL542" s="122"/>
      <c r="CM542" s="122"/>
      <c r="CN542" s="122"/>
      <c r="CO542" s="122"/>
      <c r="CP542" s="122"/>
      <c r="CQ542" s="122"/>
      <c r="CR542" s="122"/>
      <c r="CS542" s="122"/>
      <c r="CT542" s="122"/>
      <c r="CU542" s="122"/>
      <c r="CV542" s="122"/>
      <c r="CW542" s="122"/>
      <c r="CX542" s="122"/>
      <c r="CY542" s="122"/>
      <c r="CZ542" s="122"/>
      <c r="DA542" s="122"/>
      <c r="DB542" s="122"/>
      <c r="DC542" s="122"/>
      <c r="DD542" s="122"/>
      <c r="DE542" s="122"/>
      <c r="DF542" s="123"/>
      <c r="DG542" s="123"/>
      <c r="DH542" s="123"/>
      <c r="DI542" s="123"/>
      <c r="DJ542" s="123"/>
      <c r="DK542" s="123"/>
      <c r="DL542" s="123"/>
      <c r="DM542" s="123"/>
    </row>
    <row r="543" spans="1:117" s="121" customFormat="1" ht="12.75" x14ac:dyDescent="0.2">
      <c r="A543" s="125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704"/>
      <c r="Q543" s="126"/>
      <c r="R543" s="700"/>
      <c r="BD543" s="122"/>
      <c r="BE543" s="122"/>
      <c r="BF543" s="122"/>
      <c r="BG543" s="122"/>
      <c r="BH543" s="122"/>
      <c r="BI543" s="122"/>
      <c r="BJ543" s="122"/>
      <c r="BK543" s="122"/>
      <c r="BL543" s="122"/>
      <c r="BM543" s="122"/>
      <c r="BN543" s="122"/>
      <c r="BO543" s="122"/>
      <c r="BP543" s="122"/>
      <c r="BQ543" s="122"/>
      <c r="BR543" s="122"/>
      <c r="BS543" s="122"/>
      <c r="BT543" s="122"/>
      <c r="BU543" s="122"/>
      <c r="BV543" s="122"/>
      <c r="BW543" s="122"/>
      <c r="BX543" s="122"/>
      <c r="BY543" s="122"/>
      <c r="BZ543" s="122"/>
      <c r="CA543" s="122"/>
      <c r="CB543" s="122"/>
      <c r="CC543" s="122"/>
      <c r="CD543" s="122"/>
      <c r="CE543" s="122"/>
      <c r="CF543" s="122"/>
      <c r="CG543" s="122"/>
      <c r="CH543" s="122"/>
      <c r="CI543" s="122"/>
      <c r="CJ543" s="122"/>
      <c r="CK543" s="122"/>
      <c r="CL543" s="122"/>
      <c r="CM543" s="122"/>
      <c r="CN543" s="122"/>
      <c r="CO543" s="122"/>
      <c r="CP543" s="122"/>
      <c r="CQ543" s="122"/>
      <c r="CR543" s="122"/>
      <c r="CS543" s="122"/>
      <c r="CT543" s="122"/>
      <c r="CU543" s="122"/>
      <c r="CV543" s="122"/>
      <c r="CW543" s="122"/>
      <c r="CX543" s="122"/>
      <c r="CY543" s="122"/>
      <c r="CZ543" s="122"/>
      <c r="DA543" s="122"/>
      <c r="DB543" s="122"/>
      <c r="DC543" s="122"/>
      <c r="DD543" s="122"/>
      <c r="DE543" s="122"/>
      <c r="DF543" s="123"/>
      <c r="DG543" s="123"/>
      <c r="DH543" s="123"/>
      <c r="DI543" s="123"/>
      <c r="DJ543" s="123"/>
      <c r="DK543" s="123"/>
      <c r="DL543" s="123"/>
      <c r="DM543" s="123"/>
    </row>
    <row r="544" spans="1:117" s="121" customFormat="1" ht="12.75" x14ac:dyDescent="0.2">
      <c r="A544" s="125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704"/>
      <c r="Q544" s="126"/>
      <c r="R544" s="700"/>
      <c r="BD544" s="122"/>
      <c r="BE544" s="122"/>
      <c r="BF544" s="122"/>
      <c r="BG544" s="122"/>
      <c r="BH544" s="122"/>
      <c r="BI544" s="122"/>
      <c r="BJ544" s="122"/>
      <c r="BK544" s="122"/>
      <c r="BL544" s="122"/>
      <c r="BM544" s="122"/>
      <c r="BN544" s="122"/>
      <c r="BO544" s="122"/>
      <c r="BP544" s="122"/>
      <c r="BQ544" s="122"/>
      <c r="BR544" s="122"/>
      <c r="BS544" s="122"/>
      <c r="BT544" s="122"/>
      <c r="BU544" s="122"/>
      <c r="BV544" s="122"/>
      <c r="BW544" s="122"/>
      <c r="BX544" s="122"/>
      <c r="BY544" s="122"/>
      <c r="BZ544" s="122"/>
      <c r="CA544" s="122"/>
      <c r="CB544" s="122"/>
      <c r="CC544" s="122"/>
      <c r="CD544" s="122"/>
      <c r="CE544" s="122"/>
      <c r="CF544" s="122"/>
      <c r="CG544" s="122"/>
      <c r="CH544" s="122"/>
      <c r="CI544" s="122"/>
      <c r="CJ544" s="122"/>
      <c r="CK544" s="122"/>
      <c r="CL544" s="122"/>
      <c r="CM544" s="122"/>
      <c r="CN544" s="122"/>
      <c r="CO544" s="122"/>
      <c r="CP544" s="122"/>
      <c r="CQ544" s="122"/>
      <c r="CR544" s="122"/>
      <c r="CS544" s="122"/>
      <c r="CT544" s="122"/>
      <c r="CU544" s="122"/>
      <c r="CV544" s="122"/>
      <c r="CW544" s="122"/>
      <c r="CX544" s="122"/>
      <c r="CY544" s="122"/>
      <c r="CZ544" s="122"/>
      <c r="DA544" s="122"/>
      <c r="DB544" s="122"/>
      <c r="DC544" s="122"/>
      <c r="DD544" s="122"/>
      <c r="DE544" s="122"/>
      <c r="DF544" s="123"/>
      <c r="DG544" s="123"/>
      <c r="DH544" s="123"/>
      <c r="DI544" s="123"/>
      <c r="DJ544" s="123"/>
      <c r="DK544" s="123"/>
      <c r="DL544" s="123"/>
      <c r="DM544" s="123"/>
    </row>
    <row r="545" spans="1:117" s="121" customFormat="1" ht="12.75" x14ac:dyDescent="0.2">
      <c r="A545" s="125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704"/>
      <c r="Q545" s="126"/>
      <c r="R545" s="700"/>
      <c r="BD545" s="122"/>
      <c r="BE545" s="122"/>
      <c r="BF545" s="122"/>
      <c r="BG545" s="122"/>
      <c r="BH545" s="122"/>
      <c r="BI545" s="122"/>
      <c r="BJ545" s="122"/>
      <c r="BK545" s="122"/>
      <c r="BL545" s="122"/>
      <c r="BM545" s="122"/>
      <c r="BN545" s="122"/>
      <c r="BO545" s="122"/>
      <c r="BP545" s="122"/>
      <c r="BQ545" s="122"/>
      <c r="BR545" s="122"/>
      <c r="BS545" s="122"/>
      <c r="BT545" s="122"/>
      <c r="BU545" s="122"/>
      <c r="BV545" s="122"/>
      <c r="BW545" s="122"/>
      <c r="BX545" s="122"/>
      <c r="BY545" s="122"/>
      <c r="BZ545" s="122"/>
      <c r="CA545" s="122"/>
      <c r="CB545" s="122"/>
      <c r="CC545" s="122"/>
      <c r="CD545" s="122"/>
      <c r="CE545" s="122"/>
      <c r="CF545" s="122"/>
      <c r="CG545" s="122"/>
      <c r="CH545" s="122"/>
      <c r="CI545" s="122"/>
      <c r="CJ545" s="122"/>
      <c r="CK545" s="122"/>
      <c r="CL545" s="122"/>
      <c r="CM545" s="122"/>
      <c r="CN545" s="122"/>
      <c r="CO545" s="122"/>
      <c r="CP545" s="122"/>
      <c r="CQ545" s="122"/>
      <c r="CR545" s="122"/>
      <c r="CS545" s="122"/>
      <c r="CT545" s="122"/>
      <c r="CU545" s="122"/>
      <c r="CV545" s="122"/>
      <c r="CW545" s="122"/>
      <c r="CX545" s="122"/>
      <c r="CY545" s="122"/>
      <c r="CZ545" s="122"/>
      <c r="DA545" s="122"/>
      <c r="DB545" s="122"/>
      <c r="DC545" s="122"/>
      <c r="DD545" s="122"/>
      <c r="DE545" s="122"/>
      <c r="DF545" s="123"/>
      <c r="DG545" s="123"/>
      <c r="DH545" s="123"/>
      <c r="DI545" s="123"/>
      <c r="DJ545" s="123"/>
      <c r="DK545" s="123"/>
      <c r="DL545" s="123"/>
      <c r="DM545" s="123"/>
    </row>
    <row r="546" spans="1:117" s="121" customFormat="1" ht="12.75" x14ac:dyDescent="0.2">
      <c r="A546" s="125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704"/>
      <c r="Q546" s="126"/>
      <c r="R546" s="700"/>
      <c r="BD546" s="122"/>
      <c r="BE546" s="122"/>
      <c r="BF546" s="122"/>
      <c r="BG546" s="122"/>
      <c r="BH546" s="122"/>
      <c r="BI546" s="122"/>
      <c r="BJ546" s="122"/>
      <c r="BK546" s="122"/>
      <c r="BL546" s="122"/>
      <c r="BM546" s="122"/>
      <c r="BN546" s="122"/>
      <c r="BO546" s="122"/>
      <c r="BP546" s="122"/>
      <c r="BQ546" s="122"/>
      <c r="BR546" s="122"/>
      <c r="BS546" s="122"/>
      <c r="BT546" s="122"/>
      <c r="BU546" s="122"/>
      <c r="BV546" s="122"/>
      <c r="BW546" s="122"/>
      <c r="BX546" s="122"/>
      <c r="BY546" s="122"/>
      <c r="BZ546" s="122"/>
      <c r="CA546" s="122"/>
      <c r="CB546" s="122"/>
      <c r="CC546" s="122"/>
      <c r="CD546" s="122"/>
      <c r="CE546" s="122"/>
      <c r="CF546" s="122"/>
      <c r="CG546" s="122"/>
      <c r="CH546" s="122"/>
      <c r="CI546" s="122"/>
      <c r="CJ546" s="122"/>
      <c r="CK546" s="122"/>
      <c r="CL546" s="122"/>
      <c r="CM546" s="122"/>
      <c r="CN546" s="122"/>
      <c r="CO546" s="122"/>
      <c r="CP546" s="122"/>
      <c r="CQ546" s="122"/>
      <c r="CR546" s="122"/>
      <c r="CS546" s="122"/>
      <c r="CT546" s="122"/>
      <c r="CU546" s="122"/>
      <c r="CV546" s="122"/>
      <c r="CW546" s="122"/>
      <c r="CX546" s="122"/>
      <c r="CY546" s="122"/>
      <c r="CZ546" s="122"/>
      <c r="DA546" s="122"/>
      <c r="DB546" s="122"/>
      <c r="DC546" s="122"/>
      <c r="DD546" s="122"/>
      <c r="DE546" s="122"/>
      <c r="DF546" s="123"/>
      <c r="DG546" s="123"/>
      <c r="DH546" s="123"/>
      <c r="DI546" s="123"/>
      <c r="DJ546" s="123"/>
      <c r="DK546" s="123"/>
      <c r="DL546" s="123"/>
      <c r="DM546" s="123"/>
    </row>
    <row r="547" spans="1:117" s="121" customFormat="1" ht="12.75" x14ac:dyDescent="0.2">
      <c r="A547" s="125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704"/>
      <c r="Q547" s="126"/>
      <c r="R547" s="700"/>
      <c r="BD547" s="122"/>
      <c r="BE547" s="122"/>
      <c r="BF547" s="122"/>
      <c r="BG547" s="122"/>
      <c r="BH547" s="122"/>
      <c r="BI547" s="122"/>
      <c r="BJ547" s="122"/>
      <c r="BK547" s="122"/>
      <c r="BL547" s="122"/>
      <c r="BM547" s="122"/>
      <c r="BN547" s="122"/>
      <c r="BO547" s="122"/>
      <c r="BP547" s="122"/>
      <c r="BQ547" s="122"/>
      <c r="BR547" s="122"/>
      <c r="BS547" s="122"/>
      <c r="BT547" s="122"/>
      <c r="BU547" s="122"/>
      <c r="BV547" s="122"/>
      <c r="BW547" s="122"/>
      <c r="BX547" s="122"/>
      <c r="BY547" s="122"/>
      <c r="BZ547" s="122"/>
      <c r="CA547" s="122"/>
      <c r="CB547" s="122"/>
      <c r="CC547" s="122"/>
      <c r="CD547" s="122"/>
      <c r="CE547" s="122"/>
      <c r="CF547" s="122"/>
      <c r="CG547" s="122"/>
      <c r="CH547" s="122"/>
      <c r="CI547" s="122"/>
      <c r="CJ547" s="122"/>
      <c r="CK547" s="122"/>
      <c r="CL547" s="122"/>
      <c r="CM547" s="122"/>
      <c r="CN547" s="122"/>
      <c r="CO547" s="122"/>
      <c r="CP547" s="122"/>
      <c r="CQ547" s="122"/>
      <c r="CR547" s="122"/>
      <c r="CS547" s="122"/>
      <c r="CT547" s="122"/>
      <c r="CU547" s="122"/>
      <c r="CV547" s="122"/>
      <c r="CW547" s="122"/>
      <c r="CX547" s="122"/>
      <c r="CY547" s="122"/>
      <c r="CZ547" s="122"/>
      <c r="DA547" s="122"/>
      <c r="DB547" s="122"/>
      <c r="DC547" s="122"/>
      <c r="DD547" s="122"/>
      <c r="DE547" s="122"/>
      <c r="DF547" s="123"/>
      <c r="DG547" s="123"/>
      <c r="DH547" s="123"/>
      <c r="DI547" s="123"/>
      <c r="DJ547" s="123"/>
      <c r="DK547" s="123"/>
      <c r="DL547" s="123"/>
      <c r="DM547" s="123"/>
    </row>
    <row r="548" spans="1:117" s="121" customFormat="1" ht="12.75" x14ac:dyDescent="0.2">
      <c r="A548" s="125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704"/>
      <c r="Q548" s="126"/>
      <c r="R548" s="700"/>
      <c r="BD548" s="122"/>
      <c r="BE548" s="122"/>
      <c r="BF548" s="122"/>
      <c r="BG548" s="122"/>
      <c r="BH548" s="122"/>
      <c r="BI548" s="122"/>
      <c r="BJ548" s="122"/>
      <c r="BK548" s="122"/>
      <c r="BL548" s="122"/>
      <c r="BM548" s="122"/>
      <c r="BN548" s="122"/>
      <c r="BO548" s="122"/>
      <c r="BP548" s="122"/>
      <c r="BQ548" s="122"/>
      <c r="BR548" s="122"/>
      <c r="BS548" s="122"/>
      <c r="BT548" s="122"/>
      <c r="BU548" s="122"/>
      <c r="BV548" s="122"/>
      <c r="BW548" s="122"/>
      <c r="BX548" s="122"/>
      <c r="BY548" s="122"/>
      <c r="BZ548" s="122"/>
      <c r="CA548" s="122"/>
      <c r="CB548" s="122"/>
      <c r="CC548" s="122"/>
      <c r="CD548" s="122"/>
      <c r="CE548" s="122"/>
      <c r="CF548" s="122"/>
      <c r="CG548" s="122"/>
      <c r="CH548" s="122"/>
      <c r="CI548" s="122"/>
      <c r="CJ548" s="122"/>
      <c r="CK548" s="122"/>
      <c r="CL548" s="122"/>
      <c r="CM548" s="122"/>
      <c r="CN548" s="122"/>
      <c r="CO548" s="122"/>
      <c r="CP548" s="122"/>
      <c r="CQ548" s="122"/>
      <c r="CR548" s="122"/>
      <c r="CS548" s="122"/>
      <c r="CT548" s="122"/>
      <c r="CU548" s="122"/>
      <c r="CV548" s="122"/>
      <c r="CW548" s="122"/>
      <c r="CX548" s="122"/>
      <c r="CY548" s="122"/>
      <c r="CZ548" s="122"/>
      <c r="DA548" s="122"/>
      <c r="DB548" s="122"/>
      <c r="DC548" s="122"/>
      <c r="DD548" s="122"/>
      <c r="DE548" s="122"/>
      <c r="DF548" s="123"/>
      <c r="DG548" s="123"/>
      <c r="DH548" s="123"/>
      <c r="DI548" s="123"/>
      <c r="DJ548" s="123"/>
      <c r="DK548" s="123"/>
      <c r="DL548" s="123"/>
      <c r="DM548" s="123"/>
    </row>
    <row r="549" spans="1:117" s="121" customFormat="1" ht="12.75" x14ac:dyDescent="0.2">
      <c r="A549" s="125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704"/>
      <c r="Q549" s="126"/>
      <c r="R549" s="700"/>
      <c r="BD549" s="122"/>
      <c r="BE549" s="122"/>
      <c r="BF549" s="122"/>
      <c r="BG549" s="122"/>
      <c r="BH549" s="122"/>
      <c r="BI549" s="122"/>
      <c r="BJ549" s="122"/>
      <c r="BK549" s="122"/>
      <c r="BL549" s="122"/>
      <c r="BM549" s="122"/>
      <c r="BN549" s="122"/>
      <c r="BO549" s="122"/>
      <c r="BP549" s="122"/>
      <c r="BQ549" s="122"/>
      <c r="BR549" s="122"/>
      <c r="BS549" s="122"/>
      <c r="BT549" s="122"/>
      <c r="BU549" s="122"/>
      <c r="BV549" s="122"/>
      <c r="BW549" s="122"/>
      <c r="BX549" s="122"/>
      <c r="BY549" s="122"/>
      <c r="BZ549" s="122"/>
      <c r="CA549" s="122"/>
      <c r="CB549" s="122"/>
      <c r="CC549" s="122"/>
      <c r="CD549" s="122"/>
      <c r="CE549" s="122"/>
      <c r="CF549" s="122"/>
      <c r="CG549" s="122"/>
      <c r="CH549" s="122"/>
      <c r="CI549" s="122"/>
      <c r="CJ549" s="122"/>
      <c r="CK549" s="122"/>
      <c r="CL549" s="122"/>
      <c r="CM549" s="122"/>
      <c r="CN549" s="122"/>
      <c r="CO549" s="122"/>
      <c r="CP549" s="122"/>
      <c r="CQ549" s="122"/>
      <c r="CR549" s="122"/>
      <c r="CS549" s="122"/>
      <c r="CT549" s="122"/>
      <c r="CU549" s="122"/>
      <c r="CV549" s="122"/>
      <c r="CW549" s="122"/>
      <c r="CX549" s="122"/>
      <c r="CY549" s="122"/>
      <c r="CZ549" s="122"/>
      <c r="DA549" s="122"/>
      <c r="DB549" s="122"/>
      <c r="DC549" s="122"/>
      <c r="DD549" s="122"/>
      <c r="DE549" s="122"/>
      <c r="DF549" s="123"/>
      <c r="DG549" s="123"/>
      <c r="DH549" s="123"/>
      <c r="DI549" s="123"/>
      <c r="DJ549" s="123"/>
      <c r="DK549" s="123"/>
      <c r="DL549" s="123"/>
      <c r="DM549" s="123"/>
    </row>
    <row r="550" spans="1:117" s="121" customFormat="1" ht="12.75" x14ac:dyDescent="0.2">
      <c r="A550" s="125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704"/>
      <c r="Q550" s="126"/>
      <c r="R550" s="700"/>
      <c r="BD550" s="122"/>
      <c r="BE550" s="122"/>
      <c r="BF550" s="122"/>
      <c r="BG550" s="122"/>
      <c r="BH550" s="122"/>
      <c r="BI550" s="122"/>
      <c r="BJ550" s="122"/>
      <c r="BK550" s="122"/>
      <c r="BL550" s="122"/>
      <c r="BM550" s="122"/>
      <c r="BN550" s="122"/>
      <c r="BO550" s="122"/>
      <c r="BP550" s="122"/>
      <c r="BQ550" s="122"/>
      <c r="BR550" s="122"/>
      <c r="BS550" s="122"/>
      <c r="BT550" s="122"/>
      <c r="BU550" s="122"/>
      <c r="BV550" s="122"/>
      <c r="BW550" s="122"/>
      <c r="BX550" s="122"/>
      <c r="BY550" s="122"/>
      <c r="BZ550" s="122"/>
      <c r="CA550" s="122"/>
      <c r="CB550" s="122"/>
      <c r="CC550" s="122"/>
      <c r="CD550" s="122"/>
      <c r="CE550" s="122"/>
      <c r="CF550" s="122"/>
      <c r="CG550" s="122"/>
      <c r="CH550" s="122"/>
      <c r="CI550" s="122"/>
      <c r="CJ550" s="122"/>
      <c r="CK550" s="122"/>
      <c r="CL550" s="122"/>
      <c r="CM550" s="122"/>
      <c r="CN550" s="122"/>
      <c r="CO550" s="122"/>
      <c r="CP550" s="122"/>
      <c r="CQ550" s="122"/>
      <c r="CR550" s="122"/>
      <c r="CS550" s="122"/>
      <c r="CT550" s="122"/>
      <c r="CU550" s="122"/>
      <c r="CV550" s="122"/>
      <c r="CW550" s="122"/>
      <c r="CX550" s="122"/>
      <c r="CY550" s="122"/>
      <c r="CZ550" s="122"/>
      <c r="DA550" s="122"/>
      <c r="DB550" s="122"/>
      <c r="DC550" s="122"/>
      <c r="DD550" s="122"/>
      <c r="DE550" s="122"/>
      <c r="DF550" s="123"/>
      <c r="DG550" s="123"/>
      <c r="DH550" s="123"/>
      <c r="DI550" s="123"/>
      <c r="DJ550" s="123"/>
      <c r="DK550" s="123"/>
      <c r="DL550" s="123"/>
      <c r="DM550" s="123"/>
    </row>
    <row r="551" spans="1:117" s="121" customFormat="1" ht="12.75" x14ac:dyDescent="0.2">
      <c r="A551" s="125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704"/>
      <c r="Q551" s="126"/>
      <c r="R551" s="700"/>
      <c r="BD551" s="122"/>
      <c r="BE551" s="122"/>
      <c r="BF551" s="122"/>
      <c r="BG551" s="122"/>
      <c r="BH551" s="122"/>
      <c r="BI551" s="122"/>
      <c r="BJ551" s="122"/>
      <c r="BK551" s="122"/>
      <c r="BL551" s="122"/>
      <c r="BM551" s="122"/>
      <c r="BN551" s="122"/>
      <c r="BO551" s="122"/>
      <c r="BP551" s="122"/>
      <c r="BQ551" s="122"/>
      <c r="BR551" s="122"/>
      <c r="BS551" s="122"/>
      <c r="BT551" s="122"/>
      <c r="BU551" s="122"/>
      <c r="BV551" s="122"/>
      <c r="BW551" s="122"/>
      <c r="BX551" s="122"/>
      <c r="BY551" s="122"/>
      <c r="BZ551" s="122"/>
      <c r="CA551" s="122"/>
      <c r="CB551" s="122"/>
      <c r="CC551" s="122"/>
      <c r="CD551" s="122"/>
      <c r="CE551" s="122"/>
      <c r="CF551" s="122"/>
      <c r="CG551" s="122"/>
      <c r="CH551" s="122"/>
      <c r="CI551" s="122"/>
      <c r="CJ551" s="122"/>
      <c r="CK551" s="122"/>
      <c r="CL551" s="122"/>
      <c r="CM551" s="122"/>
      <c r="CN551" s="122"/>
      <c r="CO551" s="122"/>
      <c r="CP551" s="122"/>
      <c r="CQ551" s="122"/>
      <c r="CR551" s="122"/>
      <c r="CS551" s="122"/>
      <c r="CT551" s="122"/>
      <c r="CU551" s="122"/>
      <c r="CV551" s="122"/>
      <c r="CW551" s="122"/>
      <c r="CX551" s="122"/>
      <c r="CY551" s="122"/>
      <c r="CZ551" s="122"/>
      <c r="DA551" s="122"/>
      <c r="DB551" s="122"/>
      <c r="DC551" s="122"/>
      <c r="DD551" s="122"/>
      <c r="DE551" s="122"/>
      <c r="DF551" s="123"/>
      <c r="DG551" s="123"/>
      <c r="DH551" s="123"/>
      <c r="DI551" s="123"/>
      <c r="DJ551" s="123"/>
      <c r="DK551" s="123"/>
      <c r="DL551" s="123"/>
      <c r="DM551" s="123"/>
    </row>
    <row r="552" spans="1:117" s="121" customFormat="1" ht="12.75" x14ac:dyDescent="0.2">
      <c r="A552" s="125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704"/>
      <c r="Q552" s="126"/>
      <c r="R552" s="700"/>
      <c r="BD552" s="122"/>
      <c r="BE552" s="122"/>
      <c r="BF552" s="122"/>
      <c r="BG552" s="122"/>
      <c r="BH552" s="122"/>
      <c r="BI552" s="122"/>
      <c r="BJ552" s="122"/>
      <c r="BK552" s="122"/>
      <c r="BL552" s="122"/>
      <c r="BM552" s="122"/>
      <c r="BN552" s="122"/>
      <c r="BO552" s="122"/>
      <c r="BP552" s="122"/>
      <c r="BQ552" s="122"/>
      <c r="BR552" s="122"/>
      <c r="BS552" s="122"/>
      <c r="BT552" s="122"/>
      <c r="BU552" s="122"/>
      <c r="BV552" s="122"/>
      <c r="BW552" s="122"/>
      <c r="BX552" s="122"/>
      <c r="BY552" s="122"/>
      <c r="BZ552" s="122"/>
      <c r="CA552" s="122"/>
      <c r="CB552" s="122"/>
      <c r="CC552" s="122"/>
      <c r="CD552" s="122"/>
      <c r="CE552" s="122"/>
      <c r="CF552" s="122"/>
      <c r="CG552" s="122"/>
      <c r="CH552" s="122"/>
      <c r="CI552" s="122"/>
      <c r="CJ552" s="122"/>
      <c r="CK552" s="122"/>
      <c r="CL552" s="122"/>
      <c r="CM552" s="122"/>
      <c r="CN552" s="122"/>
      <c r="CO552" s="122"/>
      <c r="CP552" s="122"/>
      <c r="CQ552" s="122"/>
      <c r="CR552" s="122"/>
      <c r="CS552" s="122"/>
      <c r="CT552" s="122"/>
      <c r="CU552" s="122"/>
      <c r="CV552" s="122"/>
      <c r="CW552" s="122"/>
      <c r="CX552" s="122"/>
      <c r="CY552" s="122"/>
      <c r="CZ552" s="122"/>
      <c r="DA552" s="122"/>
      <c r="DB552" s="122"/>
      <c r="DC552" s="122"/>
      <c r="DD552" s="122"/>
      <c r="DE552" s="122"/>
      <c r="DF552" s="123"/>
      <c r="DG552" s="123"/>
      <c r="DH552" s="123"/>
      <c r="DI552" s="123"/>
      <c r="DJ552" s="123"/>
      <c r="DK552" s="123"/>
      <c r="DL552" s="123"/>
      <c r="DM552" s="123"/>
    </row>
    <row r="553" spans="1:117" s="121" customFormat="1" ht="12.75" x14ac:dyDescent="0.2">
      <c r="A553" s="125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704"/>
      <c r="Q553" s="126"/>
      <c r="R553" s="700"/>
      <c r="BD553" s="122"/>
      <c r="BE553" s="122"/>
      <c r="BF553" s="122"/>
      <c r="BG553" s="122"/>
      <c r="BH553" s="122"/>
      <c r="BI553" s="122"/>
      <c r="BJ553" s="122"/>
      <c r="BK553" s="122"/>
      <c r="BL553" s="122"/>
      <c r="BM553" s="122"/>
      <c r="BN553" s="122"/>
      <c r="BO553" s="122"/>
      <c r="BP553" s="122"/>
      <c r="BQ553" s="122"/>
      <c r="BR553" s="122"/>
      <c r="BS553" s="122"/>
      <c r="BT553" s="122"/>
      <c r="BU553" s="122"/>
      <c r="BV553" s="122"/>
      <c r="BW553" s="122"/>
      <c r="BX553" s="122"/>
      <c r="BY553" s="122"/>
      <c r="BZ553" s="122"/>
      <c r="CA553" s="122"/>
      <c r="CB553" s="122"/>
      <c r="CC553" s="122"/>
      <c r="CD553" s="122"/>
      <c r="CE553" s="122"/>
      <c r="CF553" s="122"/>
      <c r="CG553" s="122"/>
      <c r="CH553" s="122"/>
      <c r="CI553" s="122"/>
      <c r="CJ553" s="122"/>
      <c r="CK553" s="122"/>
      <c r="CL553" s="122"/>
      <c r="CM553" s="122"/>
      <c r="CN553" s="122"/>
      <c r="CO553" s="122"/>
      <c r="CP553" s="122"/>
      <c r="CQ553" s="122"/>
      <c r="CR553" s="122"/>
      <c r="CS553" s="122"/>
      <c r="CT553" s="122"/>
      <c r="CU553" s="122"/>
      <c r="CV553" s="122"/>
      <c r="CW553" s="122"/>
      <c r="CX553" s="122"/>
      <c r="CY553" s="122"/>
      <c r="CZ553" s="122"/>
      <c r="DA553" s="122"/>
      <c r="DB553" s="122"/>
      <c r="DC553" s="122"/>
      <c r="DD553" s="122"/>
      <c r="DE553" s="122"/>
      <c r="DF553" s="123"/>
      <c r="DG553" s="123"/>
      <c r="DH553" s="123"/>
      <c r="DI553" s="123"/>
      <c r="DJ553" s="123"/>
      <c r="DK553" s="123"/>
      <c r="DL553" s="123"/>
      <c r="DM553" s="123"/>
    </row>
    <row r="554" spans="1:117" s="121" customFormat="1" ht="12.75" x14ac:dyDescent="0.2">
      <c r="A554" s="125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704"/>
      <c r="Q554" s="126"/>
      <c r="R554" s="700"/>
      <c r="BD554" s="122"/>
      <c r="BE554" s="122"/>
      <c r="BF554" s="122"/>
      <c r="BG554" s="122"/>
      <c r="BH554" s="122"/>
      <c r="BI554" s="122"/>
      <c r="BJ554" s="122"/>
      <c r="BK554" s="122"/>
      <c r="BL554" s="122"/>
      <c r="BM554" s="122"/>
      <c r="BN554" s="122"/>
      <c r="BO554" s="122"/>
      <c r="BP554" s="122"/>
      <c r="BQ554" s="122"/>
      <c r="BR554" s="122"/>
      <c r="BS554" s="122"/>
      <c r="BT554" s="122"/>
      <c r="BU554" s="122"/>
      <c r="BV554" s="122"/>
      <c r="BW554" s="122"/>
      <c r="BX554" s="122"/>
      <c r="BY554" s="122"/>
      <c r="BZ554" s="122"/>
      <c r="CA554" s="122"/>
      <c r="CB554" s="122"/>
      <c r="CC554" s="122"/>
      <c r="CD554" s="122"/>
      <c r="CE554" s="122"/>
      <c r="CF554" s="122"/>
      <c r="CG554" s="122"/>
      <c r="CH554" s="122"/>
      <c r="CI554" s="122"/>
      <c r="CJ554" s="122"/>
      <c r="CK554" s="122"/>
      <c r="CL554" s="122"/>
      <c r="CM554" s="122"/>
      <c r="CN554" s="122"/>
      <c r="CO554" s="122"/>
      <c r="CP554" s="122"/>
      <c r="CQ554" s="122"/>
      <c r="CR554" s="122"/>
      <c r="CS554" s="122"/>
      <c r="CT554" s="122"/>
      <c r="CU554" s="122"/>
      <c r="CV554" s="122"/>
      <c r="CW554" s="122"/>
      <c r="CX554" s="122"/>
      <c r="CY554" s="122"/>
      <c r="CZ554" s="122"/>
      <c r="DA554" s="122"/>
      <c r="DB554" s="122"/>
      <c r="DC554" s="122"/>
      <c r="DD554" s="122"/>
      <c r="DE554" s="122"/>
      <c r="DF554" s="123"/>
      <c r="DG554" s="123"/>
      <c r="DH554" s="123"/>
      <c r="DI554" s="123"/>
      <c r="DJ554" s="123"/>
      <c r="DK554" s="123"/>
      <c r="DL554" s="123"/>
      <c r="DM554" s="123"/>
    </row>
    <row r="555" spans="1:117" s="121" customFormat="1" ht="12.75" x14ac:dyDescent="0.2">
      <c r="A555" s="125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704"/>
      <c r="Q555" s="126"/>
      <c r="R555" s="700"/>
      <c r="BD555" s="122"/>
      <c r="BE555" s="122"/>
      <c r="BF555" s="122"/>
      <c r="BG555" s="122"/>
      <c r="BH555" s="122"/>
      <c r="BI555" s="122"/>
      <c r="BJ555" s="122"/>
      <c r="BK555" s="122"/>
      <c r="BL555" s="122"/>
      <c r="BM555" s="122"/>
      <c r="BN555" s="122"/>
      <c r="BO555" s="122"/>
      <c r="BP555" s="122"/>
      <c r="BQ555" s="122"/>
      <c r="BR555" s="122"/>
      <c r="BS555" s="122"/>
      <c r="BT555" s="122"/>
      <c r="BU555" s="122"/>
      <c r="BV555" s="122"/>
      <c r="BW555" s="122"/>
      <c r="BX555" s="122"/>
      <c r="BY555" s="122"/>
      <c r="BZ555" s="122"/>
      <c r="CA555" s="122"/>
      <c r="CB555" s="122"/>
      <c r="CC555" s="122"/>
      <c r="CD555" s="122"/>
      <c r="CE555" s="122"/>
      <c r="CF555" s="122"/>
      <c r="CG555" s="122"/>
      <c r="CH555" s="122"/>
      <c r="CI555" s="122"/>
      <c r="CJ555" s="122"/>
      <c r="CK555" s="122"/>
      <c r="CL555" s="122"/>
      <c r="CM555" s="122"/>
      <c r="CN555" s="122"/>
      <c r="CO555" s="122"/>
      <c r="CP555" s="122"/>
      <c r="CQ555" s="122"/>
      <c r="CR555" s="122"/>
      <c r="CS555" s="122"/>
      <c r="CT555" s="122"/>
      <c r="CU555" s="122"/>
      <c r="CV555" s="122"/>
      <c r="CW555" s="122"/>
      <c r="CX555" s="122"/>
      <c r="CY555" s="122"/>
      <c r="CZ555" s="122"/>
      <c r="DA555" s="122"/>
      <c r="DB555" s="122"/>
      <c r="DC555" s="122"/>
      <c r="DD555" s="122"/>
      <c r="DE555" s="122"/>
      <c r="DF555" s="123"/>
      <c r="DG555" s="123"/>
      <c r="DH555" s="123"/>
      <c r="DI555" s="123"/>
      <c r="DJ555" s="123"/>
      <c r="DK555" s="123"/>
      <c r="DL555" s="123"/>
      <c r="DM555" s="123"/>
    </row>
    <row r="556" spans="1:117" s="121" customFormat="1" ht="12.75" x14ac:dyDescent="0.2">
      <c r="A556" s="125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704"/>
      <c r="Q556" s="126"/>
      <c r="R556" s="700"/>
      <c r="BD556" s="122"/>
      <c r="BE556" s="122"/>
      <c r="BF556" s="122"/>
      <c r="BG556" s="122"/>
      <c r="BH556" s="122"/>
      <c r="BI556" s="122"/>
      <c r="BJ556" s="122"/>
      <c r="BK556" s="122"/>
      <c r="BL556" s="122"/>
      <c r="BM556" s="122"/>
      <c r="BN556" s="122"/>
      <c r="BO556" s="122"/>
      <c r="BP556" s="122"/>
      <c r="BQ556" s="122"/>
      <c r="BR556" s="122"/>
      <c r="BS556" s="122"/>
      <c r="BT556" s="122"/>
      <c r="BU556" s="122"/>
      <c r="BV556" s="122"/>
      <c r="BW556" s="122"/>
      <c r="BX556" s="122"/>
      <c r="BY556" s="122"/>
      <c r="BZ556" s="122"/>
      <c r="CA556" s="122"/>
      <c r="CB556" s="122"/>
      <c r="CC556" s="122"/>
      <c r="CD556" s="122"/>
      <c r="CE556" s="122"/>
      <c r="CF556" s="122"/>
      <c r="CG556" s="122"/>
      <c r="CH556" s="122"/>
      <c r="CI556" s="122"/>
      <c r="CJ556" s="122"/>
      <c r="CK556" s="122"/>
      <c r="CL556" s="122"/>
      <c r="CM556" s="122"/>
      <c r="CN556" s="122"/>
      <c r="CO556" s="122"/>
      <c r="CP556" s="122"/>
      <c r="CQ556" s="122"/>
      <c r="CR556" s="122"/>
      <c r="CS556" s="122"/>
      <c r="CT556" s="122"/>
      <c r="CU556" s="122"/>
      <c r="CV556" s="122"/>
      <c r="CW556" s="122"/>
      <c r="CX556" s="122"/>
      <c r="CY556" s="122"/>
      <c r="CZ556" s="122"/>
      <c r="DA556" s="122"/>
      <c r="DB556" s="122"/>
      <c r="DC556" s="122"/>
      <c r="DD556" s="122"/>
      <c r="DE556" s="122"/>
      <c r="DF556" s="123"/>
      <c r="DG556" s="123"/>
      <c r="DH556" s="123"/>
      <c r="DI556" s="123"/>
      <c r="DJ556" s="123"/>
      <c r="DK556" s="123"/>
      <c r="DL556" s="123"/>
      <c r="DM556" s="123"/>
    </row>
    <row r="557" spans="1:117" s="121" customFormat="1" ht="12.75" x14ac:dyDescent="0.2">
      <c r="A557" s="125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704"/>
      <c r="Q557" s="126"/>
      <c r="R557" s="700"/>
      <c r="BD557" s="122"/>
      <c r="BE557" s="122"/>
      <c r="BF557" s="122"/>
      <c r="BG557" s="122"/>
      <c r="BH557" s="122"/>
      <c r="BI557" s="122"/>
      <c r="BJ557" s="122"/>
      <c r="BK557" s="122"/>
      <c r="BL557" s="122"/>
      <c r="BM557" s="122"/>
      <c r="BN557" s="122"/>
      <c r="BO557" s="122"/>
      <c r="BP557" s="122"/>
      <c r="BQ557" s="122"/>
      <c r="BR557" s="122"/>
      <c r="BS557" s="122"/>
      <c r="BT557" s="122"/>
      <c r="BU557" s="122"/>
      <c r="BV557" s="122"/>
      <c r="BW557" s="122"/>
      <c r="BX557" s="122"/>
      <c r="BY557" s="122"/>
      <c r="BZ557" s="122"/>
      <c r="CA557" s="122"/>
      <c r="CB557" s="122"/>
      <c r="CC557" s="122"/>
      <c r="CD557" s="122"/>
      <c r="CE557" s="122"/>
      <c r="CF557" s="122"/>
      <c r="CG557" s="122"/>
      <c r="CH557" s="122"/>
      <c r="CI557" s="122"/>
      <c r="CJ557" s="122"/>
      <c r="CK557" s="122"/>
      <c r="CL557" s="122"/>
      <c r="CM557" s="122"/>
      <c r="CN557" s="122"/>
      <c r="CO557" s="122"/>
      <c r="CP557" s="122"/>
      <c r="CQ557" s="122"/>
      <c r="CR557" s="122"/>
      <c r="CS557" s="122"/>
      <c r="CT557" s="122"/>
      <c r="CU557" s="122"/>
      <c r="CV557" s="122"/>
      <c r="CW557" s="122"/>
      <c r="CX557" s="122"/>
      <c r="CY557" s="122"/>
      <c r="CZ557" s="122"/>
      <c r="DA557" s="122"/>
      <c r="DB557" s="122"/>
      <c r="DC557" s="122"/>
      <c r="DD557" s="122"/>
      <c r="DE557" s="122"/>
      <c r="DF557" s="123"/>
      <c r="DG557" s="123"/>
      <c r="DH557" s="123"/>
      <c r="DI557" s="123"/>
      <c r="DJ557" s="123"/>
      <c r="DK557" s="123"/>
      <c r="DL557" s="123"/>
      <c r="DM557" s="123"/>
    </row>
    <row r="558" spans="1:117" s="121" customFormat="1" ht="12.75" x14ac:dyDescent="0.2">
      <c r="A558" s="125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704"/>
      <c r="Q558" s="126"/>
      <c r="R558" s="700"/>
      <c r="BD558" s="122"/>
      <c r="BE558" s="122"/>
      <c r="BF558" s="122"/>
      <c r="BG558" s="122"/>
      <c r="BH558" s="122"/>
      <c r="BI558" s="122"/>
      <c r="BJ558" s="122"/>
      <c r="BK558" s="122"/>
      <c r="BL558" s="122"/>
      <c r="BM558" s="122"/>
      <c r="BN558" s="122"/>
      <c r="BO558" s="122"/>
      <c r="BP558" s="122"/>
      <c r="BQ558" s="122"/>
      <c r="BR558" s="122"/>
      <c r="BS558" s="122"/>
      <c r="BT558" s="122"/>
      <c r="BU558" s="122"/>
      <c r="BV558" s="122"/>
      <c r="BW558" s="122"/>
      <c r="BX558" s="122"/>
      <c r="BY558" s="122"/>
      <c r="BZ558" s="122"/>
      <c r="CA558" s="122"/>
      <c r="CB558" s="122"/>
      <c r="CC558" s="122"/>
      <c r="CD558" s="122"/>
      <c r="CE558" s="122"/>
      <c r="CF558" s="122"/>
      <c r="CG558" s="122"/>
      <c r="CH558" s="122"/>
      <c r="CI558" s="122"/>
      <c r="CJ558" s="122"/>
      <c r="CK558" s="122"/>
      <c r="CL558" s="122"/>
      <c r="CM558" s="122"/>
      <c r="CN558" s="122"/>
      <c r="CO558" s="122"/>
      <c r="CP558" s="122"/>
      <c r="CQ558" s="122"/>
      <c r="CR558" s="122"/>
      <c r="CS558" s="122"/>
      <c r="CT558" s="122"/>
      <c r="CU558" s="122"/>
      <c r="CV558" s="122"/>
      <c r="CW558" s="122"/>
      <c r="CX558" s="122"/>
      <c r="CY558" s="122"/>
      <c r="CZ558" s="122"/>
      <c r="DA558" s="122"/>
      <c r="DB558" s="122"/>
      <c r="DC558" s="122"/>
      <c r="DD558" s="122"/>
      <c r="DE558" s="122"/>
      <c r="DF558" s="123"/>
      <c r="DG558" s="123"/>
      <c r="DH558" s="123"/>
      <c r="DI558" s="123"/>
      <c r="DJ558" s="123"/>
      <c r="DK558" s="123"/>
      <c r="DL558" s="123"/>
      <c r="DM558" s="123"/>
    </row>
    <row r="559" spans="1:117" s="121" customFormat="1" ht="12.75" x14ac:dyDescent="0.2">
      <c r="A559" s="125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704"/>
      <c r="Q559" s="126"/>
      <c r="R559" s="700"/>
      <c r="BD559" s="122"/>
      <c r="BE559" s="122"/>
      <c r="BF559" s="122"/>
      <c r="BG559" s="122"/>
      <c r="BH559" s="122"/>
      <c r="BI559" s="122"/>
      <c r="BJ559" s="122"/>
      <c r="BK559" s="122"/>
      <c r="BL559" s="122"/>
      <c r="BM559" s="122"/>
      <c r="BN559" s="122"/>
      <c r="BO559" s="122"/>
      <c r="BP559" s="122"/>
      <c r="BQ559" s="122"/>
      <c r="BR559" s="122"/>
      <c r="BS559" s="122"/>
      <c r="BT559" s="122"/>
      <c r="BU559" s="122"/>
      <c r="BV559" s="122"/>
      <c r="BW559" s="122"/>
      <c r="BX559" s="122"/>
      <c r="BY559" s="122"/>
      <c r="BZ559" s="122"/>
      <c r="CA559" s="122"/>
      <c r="CB559" s="122"/>
      <c r="CC559" s="122"/>
      <c r="CD559" s="122"/>
      <c r="CE559" s="122"/>
      <c r="CF559" s="122"/>
      <c r="CG559" s="122"/>
      <c r="CH559" s="122"/>
      <c r="CI559" s="122"/>
      <c r="CJ559" s="122"/>
      <c r="CK559" s="122"/>
      <c r="CL559" s="122"/>
      <c r="CM559" s="122"/>
      <c r="CN559" s="122"/>
      <c r="CO559" s="122"/>
      <c r="CP559" s="122"/>
      <c r="CQ559" s="122"/>
      <c r="CR559" s="122"/>
      <c r="CS559" s="122"/>
      <c r="CT559" s="122"/>
      <c r="CU559" s="122"/>
      <c r="CV559" s="122"/>
      <c r="CW559" s="122"/>
      <c r="CX559" s="122"/>
      <c r="CY559" s="122"/>
      <c r="CZ559" s="122"/>
      <c r="DA559" s="122"/>
      <c r="DB559" s="122"/>
      <c r="DC559" s="122"/>
      <c r="DD559" s="122"/>
      <c r="DE559" s="122"/>
      <c r="DF559" s="123"/>
      <c r="DG559" s="123"/>
      <c r="DH559" s="123"/>
      <c r="DI559" s="123"/>
      <c r="DJ559" s="123"/>
      <c r="DK559" s="123"/>
      <c r="DL559" s="123"/>
      <c r="DM559" s="123"/>
    </row>
    <row r="560" spans="1:117" s="121" customFormat="1" ht="12.75" x14ac:dyDescent="0.2">
      <c r="A560" s="125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704"/>
      <c r="Q560" s="126"/>
      <c r="R560" s="700"/>
      <c r="BD560" s="122"/>
      <c r="BE560" s="122"/>
      <c r="BF560" s="122"/>
      <c r="BG560" s="122"/>
      <c r="BH560" s="122"/>
      <c r="BI560" s="122"/>
      <c r="BJ560" s="122"/>
      <c r="BK560" s="122"/>
      <c r="BL560" s="122"/>
      <c r="BM560" s="122"/>
      <c r="BN560" s="122"/>
      <c r="BO560" s="122"/>
      <c r="BP560" s="122"/>
      <c r="BQ560" s="122"/>
      <c r="BR560" s="122"/>
      <c r="BS560" s="122"/>
      <c r="BT560" s="122"/>
      <c r="BU560" s="122"/>
      <c r="BV560" s="122"/>
      <c r="BW560" s="122"/>
      <c r="BX560" s="122"/>
      <c r="BY560" s="122"/>
      <c r="BZ560" s="122"/>
      <c r="CA560" s="122"/>
      <c r="CB560" s="122"/>
      <c r="CC560" s="122"/>
      <c r="CD560" s="122"/>
      <c r="CE560" s="122"/>
      <c r="CF560" s="122"/>
      <c r="CG560" s="122"/>
      <c r="CH560" s="122"/>
      <c r="CI560" s="122"/>
      <c r="CJ560" s="122"/>
      <c r="CK560" s="122"/>
      <c r="CL560" s="122"/>
      <c r="CM560" s="122"/>
      <c r="CN560" s="122"/>
      <c r="CO560" s="122"/>
      <c r="CP560" s="122"/>
      <c r="CQ560" s="122"/>
      <c r="CR560" s="122"/>
      <c r="CS560" s="122"/>
      <c r="CT560" s="122"/>
      <c r="CU560" s="122"/>
      <c r="CV560" s="122"/>
      <c r="CW560" s="122"/>
      <c r="CX560" s="122"/>
      <c r="CY560" s="122"/>
      <c r="CZ560" s="122"/>
      <c r="DA560" s="122"/>
      <c r="DB560" s="122"/>
      <c r="DC560" s="122"/>
      <c r="DD560" s="122"/>
      <c r="DE560" s="122"/>
      <c r="DF560" s="123"/>
      <c r="DG560" s="123"/>
      <c r="DH560" s="123"/>
      <c r="DI560" s="123"/>
      <c r="DJ560" s="123"/>
      <c r="DK560" s="123"/>
      <c r="DL560" s="123"/>
      <c r="DM560" s="123"/>
    </row>
    <row r="561" spans="1:117" s="121" customFormat="1" ht="12.75" x14ac:dyDescent="0.2">
      <c r="A561" s="125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704"/>
      <c r="Q561" s="126"/>
      <c r="R561" s="700"/>
      <c r="BD561" s="122"/>
      <c r="BE561" s="122"/>
      <c r="BF561" s="122"/>
      <c r="BG561" s="122"/>
      <c r="BH561" s="122"/>
      <c r="BI561" s="122"/>
      <c r="BJ561" s="122"/>
      <c r="BK561" s="122"/>
      <c r="BL561" s="122"/>
      <c r="BM561" s="122"/>
      <c r="BN561" s="122"/>
      <c r="BO561" s="122"/>
      <c r="BP561" s="122"/>
      <c r="BQ561" s="122"/>
      <c r="BR561" s="122"/>
      <c r="BS561" s="122"/>
      <c r="BT561" s="122"/>
      <c r="BU561" s="122"/>
      <c r="BV561" s="122"/>
      <c r="BW561" s="122"/>
      <c r="BX561" s="122"/>
      <c r="BY561" s="122"/>
      <c r="BZ561" s="122"/>
      <c r="CA561" s="122"/>
      <c r="CB561" s="122"/>
      <c r="CC561" s="122"/>
      <c r="CD561" s="122"/>
      <c r="CE561" s="122"/>
      <c r="CF561" s="122"/>
      <c r="CG561" s="122"/>
      <c r="CH561" s="122"/>
      <c r="CI561" s="122"/>
      <c r="CJ561" s="122"/>
      <c r="CK561" s="122"/>
      <c r="CL561" s="122"/>
      <c r="CM561" s="122"/>
      <c r="CN561" s="122"/>
      <c r="CO561" s="122"/>
      <c r="CP561" s="122"/>
      <c r="CQ561" s="122"/>
      <c r="CR561" s="122"/>
      <c r="CS561" s="122"/>
      <c r="CT561" s="122"/>
      <c r="CU561" s="122"/>
      <c r="CV561" s="122"/>
      <c r="CW561" s="122"/>
      <c r="CX561" s="122"/>
      <c r="CY561" s="122"/>
      <c r="CZ561" s="122"/>
      <c r="DA561" s="122"/>
      <c r="DB561" s="122"/>
      <c r="DC561" s="122"/>
      <c r="DD561" s="122"/>
      <c r="DE561" s="122"/>
      <c r="DF561" s="123"/>
      <c r="DG561" s="123"/>
      <c r="DH561" s="123"/>
      <c r="DI561" s="123"/>
      <c r="DJ561" s="123"/>
      <c r="DK561" s="123"/>
      <c r="DL561" s="123"/>
      <c r="DM561" s="123"/>
    </row>
    <row r="562" spans="1:117" s="121" customFormat="1" ht="12.75" x14ac:dyDescent="0.2">
      <c r="A562" s="125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704"/>
      <c r="Q562" s="126"/>
      <c r="R562" s="700"/>
      <c r="BD562" s="122"/>
      <c r="BE562" s="122"/>
      <c r="BF562" s="122"/>
      <c r="BG562" s="122"/>
      <c r="BH562" s="122"/>
      <c r="BI562" s="122"/>
      <c r="BJ562" s="122"/>
      <c r="BK562" s="122"/>
      <c r="BL562" s="122"/>
      <c r="BM562" s="122"/>
      <c r="BN562" s="122"/>
      <c r="BO562" s="122"/>
      <c r="BP562" s="122"/>
      <c r="BQ562" s="122"/>
      <c r="BR562" s="122"/>
      <c r="BS562" s="122"/>
      <c r="BT562" s="122"/>
      <c r="BU562" s="122"/>
      <c r="BV562" s="122"/>
      <c r="BW562" s="122"/>
      <c r="BX562" s="122"/>
      <c r="BY562" s="122"/>
      <c r="BZ562" s="122"/>
      <c r="CA562" s="122"/>
      <c r="CB562" s="122"/>
      <c r="CC562" s="122"/>
      <c r="CD562" s="122"/>
      <c r="CE562" s="122"/>
      <c r="CF562" s="122"/>
      <c r="CG562" s="122"/>
      <c r="CH562" s="122"/>
      <c r="CI562" s="122"/>
      <c r="CJ562" s="122"/>
      <c r="CK562" s="122"/>
      <c r="CL562" s="122"/>
      <c r="CM562" s="122"/>
      <c r="CN562" s="122"/>
      <c r="CO562" s="122"/>
      <c r="CP562" s="122"/>
      <c r="CQ562" s="122"/>
      <c r="CR562" s="122"/>
      <c r="CS562" s="122"/>
      <c r="CT562" s="122"/>
      <c r="CU562" s="122"/>
      <c r="CV562" s="122"/>
      <c r="CW562" s="122"/>
      <c r="CX562" s="122"/>
      <c r="CY562" s="122"/>
      <c r="CZ562" s="122"/>
      <c r="DA562" s="122"/>
      <c r="DB562" s="122"/>
      <c r="DC562" s="122"/>
      <c r="DD562" s="122"/>
      <c r="DE562" s="122"/>
      <c r="DF562" s="123"/>
      <c r="DG562" s="123"/>
      <c r="DH562" s="123"/>
      <c r="DI562" s="123"/>
      <c r="DJ562" s="123"/>
      <c r="DK562" s="123"/>
      <c r="DL562" s="123"/>
      <c r="DM562" s="123"/>
    </row>
    <row r="563" spans="1:117" s="121" customFormat="1" ht="12.75" x14ac:dyDescent="0.2">
      <c r="A563" s="125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704"/>
      <c r="Q563" s="126"/>
      <c r="R563" s="700"/>
      <c r="BD563" s="122"/>
      <c r="BE563" s="122"/>
      <c r="BF563" s="122"/>
      <c r="BG563" s="122"/>
      <c r="BH563" s="122"/>
      <c r="BI563" s="122"/>
      <c r="BJ563" s="122"/>
      <c r="BK563" s="122"/>
      <c r="BL563" s="122"/>
      <c r="BM563" s="122"/>
      <c r="BN563" s="122"/>
      <c r="BO563" s="122"/>
      <c r="BP563" s="122"/>
      <c r="BQ563" s="122"/>
      <c r="BR563" s="122"/>
      <c r="BS563" s="122"/>
      <c r="BT563" s="122"/>
      <c r="BU563" s="122"/>
      <c r="BV563" s="122"/>
      <c r="BW563" s="122"/>
      <c r="BX563" s="122"/>
      <c r="BY563" s="122"/>
      <c r="BZ563" s="122"/>
      <c r="CA563" s="122"/>
      <c r="CB563" s="122"/>
      <c r="CC563" s="122"/>
      <c r="CD563" s="122"/>
      <c r="CE563" s="122"/>
      <c r="CF563" s="122"/>
      <c r="CG563" s="122"/>
      <c r="CH563" s="122"/>
      <c r="CI563" s="122"/>
      <c r="CJ563" s="122"/>
      <c r="CK563" s="122"/>
      <c r="CL563" s="122"/>
      <c r="CM563" s="122"/>
      <c r="CN563" s="122"/>
      <c r="CO563" s="122"/>
      <c r="CP563" s="122"/>
      <c r="CQ563" s="122"/>
      <c r="CR563" s="122"/>
      <c r="CS563" s="122"/>
      <c r="CT563" s="122"/>
      <c r="CU563" s="122"/>
      <c r="CV563" s="122"/>
      <c r="CW563" s="122"/>
      <c r="CX563" s="122"/>
      <c r="CY563" s="122"/>
      <c r="CZ563" s="122"/>
      <c r="DA563" s="122"/>
      <c r="DB563" s="122"/>
      <c r="DC563" s="122"/>
      <c r="DD563" s="122"/>
      <c r="DE563" s="122"/>
      <c r="DF563" s="123"/>
      <c r="DG563" s="123"/>
      <c r="DH563" s="123"/>
      <c r="DI563" s="123"/>
      <c r="DJ563" s="123"/>
      <c r="DK563" s="123"/>
      <c r="DL563" s="123"/>
      <c r="DM563" s="123"/>
    </row>
    <row r="564" spans="1:117" s="121" customFormat="1" ht="12.75" x14ac:dyDescent="0.2">
      <c r="A564" s="125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704"/>
      <c r="Q564" s="126"/>
      <c r="R564" s="700"/>
      <c r="BD564" s="122"/>
      <c r="BE564" s="122"/>
      <c r="BF564" s="122"/>
      <c r="BG564" s="122"/>
      <c r="BH564" s="122"/>
      <c r="BI564" s="122"/>
      <c r="BJ564" s="122"/>
      <c r="BK564" s="122"/>
      <c r="BL564" s="122"/>
      <c r="BM564" s="122"/>
      <c r="BN564" s="122"/>
      <c r="BO564" s="122"/>
      <c r="BP564" s="122"/>
      <c r="BQ564" s="122"/>
      <c r="BR564" s="122"/>
      <c r="BS564" s="122"/>
      <c r="BT564" s="122"/>
      <c r="BU564" s="122"/>
      <c r="BV564" s="122"/>
      <c r="BW564" s="122"/>
      <c r="BX564" s="122"/>
      <c r="BY564" s="122"/>
      <c r="BZ564" s="122"/>
      <c r="CA564" s="122"/>
      <c r="CB564" s="122"/>
      <c r="CC564" s="122"/>
      <c r="CD564" s="122"/>
      <c r="CE564" s="122"/>
      <c r="CF564" s="122"/>
      <c r="CG564" s="122"/>
      <c r="CH564" s="122"/>
      <c r="CI564" s="122"/>
      <c r="CJ564" s="122"/>
      <c r="CK564" s="122"/>
      <c r="CL564" s="122"/>
      <c r="CM564" s="122"/>
      <c r="CN564" s="122"/>
      <c r="CO564" s="122"/>
      <c r="CP564" s="122"/>
      <c r="CQ564" s="122"/>
      <c r="CR564" s="122"/>
      <c r="CS564" s="122"/>
      <c r="CT564" s="122"/>
      <c r="CU564" s="122"/>
      <c r="CV564" s="122"/>
      <c r="CW564" s="122"/>
      <c r="CX564" s="122"/>
      <c r="CY564" s="122"/>
      <c r="CZ564" s="122"/>
      <c r="DA564" s="122"/>
      <c r="DB564" s="122"/>
      <c r="DC564" s="122"/>
      <c r="DD564" s="122"/>
      <c r="DE564" s="122"/>
      <c r="DF564" s="123"/>
      <c r="DG564" s="123"/>
      <c r="DH564" s="123"/>
      <c r="DI564" s="123"/>
      <c r="DJ564" s="123"/>
      <c r="DK564" s="123"/>
      <c r="DL564" s="123"/>
      <c r="DM564" s="123"/>
    </row>
    <row r="565" spans="1:117" s="121" customFormat="1" ht="12.75" x14ac:dyDescent="0.2">
      <c r="A565" s="125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704"/>
      <c r="Q565" s="126"/>
      <c r="R565" s="700"/>
      <c r="BD565" s="122"/>
      <c r="BE565" s="122"/>
      <c r="BF565" s="122"/>
      <c r="BG565" s="122"/>
      <c r="BH565" s="122"/>
      <c r="BI565" s="122"/>
      <c r="BJ565" s="122"/>
      <c r="BK565" s="122"/>
      <c r="BL565" s="122"/>
      <c r="BM565" s="122"/>
      <c r="BN565" s="122"/>
      <c r="BO565" s="122"/>
      <c r="BP565" s="122"/>
      <c r="BQ565" s="122"/>
      <c r="BR565" s="122"/>
      <c r="BS565" s="122"/>
      <c r="BT565" s="122"/>
      <c r="BU565" s="122"/>
      <c r="BV565" s="122"/>
      <c r="BW565" s="122"/>
      <c r="BX565" s="122"/>
      <c r="BY565" s="122"/>
      <c r="BZ565" s="122"/>
      <c r="CA565" s="122"/>
      <c r="CB565" s="122"/>
      <c r="CC565" s="122"/>
      <c r="CD565" s="122"/>
      <c r="CE565" s="122"/>
      <c r="CF565" s="122"/>
      <c r="CG565" s="122"/>
      <c r="CH565" s="122"/>
      <c r="CI565" s="122"/>
      <c r="CJ565" s="122"/>
      <c r="CK565" s="122"/>
      <c r="CL565" s="122"/>
      <c r="CM565" s="122"/>
      <c r="CN565" s="122"/>
      <c r="CO565" s="122"/>
      <c r="CP565" s="122"/>
      <c r="CQ565" s="122"/>
      <c r="CR565" s="122"/>
      <c r="CS565" s="122"/>
      <c r="CT565" s="122"/>
      <c r="CU565" s="122"/>
      <c r="CV565" s="122"/>
      <c r="CW565" s="122"/>
      <c r="CX565" s="122"/>
      <c r="CY565" s="122"/>
      <c r="CZ565" s="122"/>
      <c r="DA565" s="122"/>
      <c r="DB565" s="122"/>
      <c r="DC565" s="122"/>
      <c r="DD565" s="122"/>
      <c r="DE565" s="122"/>
      <c r="DF565" s="123"/>
      <c r="DG565" s="123"/>
      <c r="DH565" s="123"/>
      <c r="DI565" s="123"/>
      <c r="DJ565" s="123"/>
      <c r="DK565" s="123"/>
      <c r="DL565" s="123"/>
      <c r="DM565" s="123"/>
    </row>
    <row r="566" spans="1:117" s="121" customFormat="1" ht="12.75" x14ac:dyDescent="0.2">
      <c r="A566" s="125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704"/>
      <c r="Q566" s="126"/>
      <c r="R566" s="700"/>
      <c r="BD566" s="122"/>
      <c r="BE566" s="122"/>
      <c r="BF566" s="122"/>
      <c r="BG566" s="122"/>
      <c r="BH566" s="122"/>
      <c r="BI566" s="122"/>
      <c r="BJ566" s="122"/>
      <c r="BK566" s="122"/>
      <c r="BL566" s="122"/>
      <c r="BM566" s="122"/>
      <c r="BN566" s="122"/>
      <c r="BO566" s="122"/>
      <c r="BP566" s="122"/>
      <c r="BQ566" s="122"/>
      <c r="BR566" s="122"/>
      <c r="BS566" s="122"/>
      <c r="BT566" s="122"/>
      <c r="BU566" s="122"/>
      <c r="BV566" s="122"/>
      <c r="BW566" s="122"/>
      <c r="BX566" s="122"/>
      <c r="BY566" s="122"/>
      <c r="BZ566" s="122"/>
      <c r="CA566" s="122"/>
      <c r="CB566" s="122"/>
      <c r="CC566" s="122"/>
      <c r="CD566" s="122"/>
      <c r="CE566" s="122"/>
      <c r="CF566" s="122"/>
      <c r="CG566" s="122"/>
      <c r="CH566" s="122"/>
      <c r="CI566" s="122"/>
      <c r="CJ566" s="122"/>
      <c r="CK566" s="122"/>
      <c r="CL566" s="122"/>
      <c r="CM566" s="122"/>
      <c r="CN566" s="122"/>
      <c r="CO566" s="122"/>
      <c r="CP566" s="122"/>
      <c r="CQ566" s="122"/>
      <c r="CR566" s="122"/>
      <c r="CS566" s="122"/>
      <c r="CT566" s="122"/>
      <c r="CU566" s="122"/>
      <c r="CV566" s="122"/>
      <c r="CW566" s="122"/>
      <c r="CX566" s="122"/>
      <c r="CY566" s="122"/>
      <c r="CZ566" s="122"/>
      <c r="DA566" s="122"/>
      <c r="DB566" s="122"/>
      <c r="DC566" s="122"/>
      <c r="DD566" s="122"/>
      <c r="DE566" s="122"/>
      <c r="DF566" s="123"/>
      <c r="DG566" s="123"/>
      <c r="DH566" s="123"/>
      <c r="DI566" s="123"/>
      <c r="DJ566" s="123"/>
      <c r="DK566" s="123"/>
      <c r="DL566" s="123"/>
      <c r="DM566" s="123"/>
    </row>
    <row r="567" spans="1:117" s="121" customFormat="1" ht="12.75" x14ac:dyDescent="0.2">
      <c r="A567" s="125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704"/>
      <c r="Q567" s="126"/>
      <c r="R567" s="700"/>
      <c r="BD567" s="122"/>
      <c r="BE567" s="122"/>
      <c r="BF567" s="122"/>
      <c r="BG567" s="122"/>
      <c r="BH567" s="122"/>
      <c r="BI567" s="122"/>
      <c r="BJ567" s="122"/>
      <c r="BK567" s="122"/>
      <c r="BL567" s="122"/>
      <c r="BM567" s="122"/>
      <c r="BN567" s="122"/>
      <c r="BO567" s="122"/>
      <c r="BP567" s="122"/>
      <c r="BQ567" s="122"/>
      <c r="BR567" s="122"/>
      <c r="BS567" s="122"/>
      <c r="BT567" s="122"/>
      <c r="BU567" s="122"/>
      <c r="BV567" s="122"/>
      <c r="BW567" s="122"/>
      <c r="BX567" s="122"/>
      <c r="BY567" s="122"/>
      <c r="BZ567" s="122"/>
      <c r="CA567" s="122"/>
      <c r="CB567" s="122"/>
      <c r="CC567" s="122"/>
      <c r="CD567" s="122"/>
      <c r="CE567" s="122"/>
      <c r="CF567" s="122"/>
      <c r="CG567" s="122"/>
      <c r="CH567" s="122"/>
      <c r="CI567" s="122"/>
      <c r="CJ567" s="122"/>
      <c r="CK567" s="122"/>
      <c r="CL567" s="122"/>
      <c r="CM567" s="122"/>
      <c r="CN567" s="122"/>
      <c r="CO567" s="122"/>
      <c r="CP567" s="122"/>
      <c r="CQ567" s="122"/>
      <c r="CR567" s="122"/>
      <c r="CS567" s="122"/>
      <c r="CT567" s="122"/>
      <c r="CU567" s="122"/>
      <c r="CV567" s="122"/>
      <c r="CW567" s="122"/>
      <c r="CX567" s="122"/>
      <c r="CY567" s="122"/>
      <c r="CZ567" s="122"/>
      <c r="DA567" s="122"/>
      <c r="DB567" s="122"/>
      <c r="DC567" s="122"/>
      <c r="DD567" s="122"/>
      <c r="DE567" s="122"/>
      <c r="DF567" s="123"/>
      <c r="DG567" s="123"/>
      <c r="DH567" s="123"/>
      <c r="DI567" s="123"/>
      <c r="DJ567" s="123"/>
      <c r="DK567" s="123"/>
      <c r="DL567" s="123"/>
      <c r="DM567" s="123"/>
    </row>
    <row r="568" spans="1:117" s="121" customFormat="1" ht="12.75" x14ac:dyDescent="0.2">
      <c r="A568" s="125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704"/>
      <c r="Q568" s="126"/>
      <c r="R568" s="700"/>
      <c r="BD568" s="122"/>
      <c r="BE568" s="122"/>
      <c r="BF568" s="122"/>
      <c r="BG568" s="122"/>
      <c r="BH568" s="122"/>
      <c r="BI568" s="122"/>
      <c r="BJ568" s="122"/>
      <c r="BK568" s="122"/>
      <c r="BL568" s="122"/>
      <c r="BM568" s="122"/>
      <c r="BN568" s="122"/>
      <c r="BO568" s="122"/>
      <c r="BP568" s="122"/>
      <c r="BQ568" s="122"/>
      <c r="BR568" s="122"/>
      <c r="BS568" s="122"/>
      <c r="BT568" s="122"/>
      <c r="BU568" s="122"/>
      <c r="BV568" s="122"/>
      <c r="BW568" s="122"/>
      <c r="BX568" s="122"/>
      <c r="BY568" s="122"/>
      <c r="BZ568" s="122"/>
      <c r="CA568" s="122"/>
      <c r="CB568" s="122"/>
      <c r="CC568" s="122"/>
      <c r="CD568" s="122"/>
      <c r="CE568" s="122"/>
      <c r="CF568" s="122"/>
      <c r="CG568" s="122"/>
      <c r="CH568" s="122"/>
      <c r="CI568" s="122"/>
      <c r="CJ568" s="122"/>
      <c r="CK568" s="122"/>
      <c r="CL568" s="122"/>
      <c r="CM568" s="122"/>
      <c r="CN568" s="122"/>
      <c r="CO568" s="122"/>
      <c r="CP568" s="122"/>
      <c r="CQ568" s="122"/>
      <c r="CR568" s="122"/>
      <c r="CS568" s="122"/>
      <c r="CT568" s="122"/>
      <c r="CU568" s="122"/>
      <c r="CV568" s="122"/>
      <c r="CW568" s="122"/>
      <c r="CX568" s="122"/>
      <c r="CY568" s="122"/>
      <c r="CZ568" s="122"/>
      <c r="DA568" s="122"/>
      <c r="DB568" s="122"/>
      <c r="DC568" s="122"/>
      <c r="DD568" s="122"/>
      <c r="DE568" s="122"/>
      <c r="DF568" s="123"/>
      <c r="DG568" s="123"/>
      <c r="DH568" s="123"/>
      <c r="DI568" s="123"/>
      <c r="DJ568" s="123"/>
      <c r="DK568" s="123"/>
      <c r="DL568" s="123"/>
      <c r="DM568" s="123"/>
    </row>
    <row r="569" spans="1:117" s="121" customFormat="1" ht="12.75" x14ac:dyDescent="0.2">
      <c r="A569" s="125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704"/>
      <c r="Q569" s="126"/>
      <c r="R569" s="700"/>
      <c r="BD569" s="122"/>
      <c r="BE569" s="122"/>
      <c r="BF569" s="122"/>
      <c r="BG569" s="122"/>
      <c r="BH569" s="122"/>
      <c r="BI569" s="122"/>
      <c r="BJ569" s="122"/>
      <c r="BK569" s="122"/>
      <c r="BL569" s="122"/>
      <c r="BM569" s="122"/>
      <c r="BN569" s="122"/>
      <c r="BO569" s="122"/>
      <c r="BP569" s="122"/>
      <c r="BQ569" s="122"/>
      <c r="BR569" s="122"/>
      <c r="BS569" s="122"/>
      <c r="BT569" s="122"/>
      <c r="BU569" s="122"/>
      <c r="BV569" s="122"/>
      <c r="BW569" s="122"/>
      <c r="BX569" s="122"/>
      <c r="BY569" s="122"/>
      <c r="BZ569" s="122"/>
      <c r="CA569" s="122"/>
      <c r="CB569" s="122"/>
      <c r="CC569" s="122"/>
      <c r="CD569" s="122"/>
      <c r="CE569" s="122"/>
      <c r="CF569" s="122"/>
      <c r="CG569" s="122"/>
      <c r="CH569" s="122"/>
      <c r="CI569" s="122"/>
      <c r="CJ569" s="122"/>
      <c r="CK569" s="122"/>
      <c r="CL569" s="122"/>
      <c r="CM569" s="122"/>
      <c r="CN569" s="122"/>
      <c r="CO569" s="122"/>
      <c r="CP569" s="122"/>
      <c r="CQ569" s="122"/>
      <c r="CR569" s="122"/>
      <c r="CS569" s="122"/>
      <c r="CT569" s="122"/>
      <c r="CU569" s="122"/>
      <c r="CV569" s="122"/>
      <c r="CW569" s="122"/>
      <c r="CX569" s="122"/>
      <c r="CY569" s="122"/>
      <c r="CZ569" s="122"/>
      <c r="DA569" s="122"/>
      <c r="DB569" s="122"/>
      <c r="DC569" s="122"/>
      <c r="DD569" s="122"/>
      <c r="DE569" s="122"/>
      <c r="DF569" s="123"/>
      <c r="DG569" s="123"/>
      <c r="DH569" s="123"/>
      <c r="DI569" s="123"/>
      <c r="DJ569" s="123"/>
      <c r="DK569" s="123"/>
      <c r="DL569" s="123"/>
      <c r="DM569" s="123"/>
    </row>
    <row r="570" spans="1:117" s="121" customFormat="1" ht="12.75" x14ac:dyDescent="0.2">
      <c r="A570" s="125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704"/>
      <c r="Q570" s="126"/>
      <c r="R570" s="700"/>
      <c r="BD570" s="122"/>
      <c r="BE570" s="122"/>
      <c r="BF570" s="122"/>
      <c r="BG570" s="122"/>
      <c r="BH570" s="122"/>
      <c r="BI570" s="122"/>
      <c r="BJ570" s="122"/>
      <c r="BK570" s="122"/>
      <c r="BL570" s="122"/>
      <c r="BM570" s="122"/>
      <c r="BN570" s="122"/>
      <c r="BO570" s="122"/>
      <c r="BP570" s="122"/>
      <c r="BQ570" s="122"/>
      <c r="BR570" s="122"/>
      <c r="BS570" s="122"/>
      <c r="BT570" s="122"/>
      <c r="BU570" s="122"/>
      <c r="BV570" s="122"/>
      <c r="BW570" s="122"/>
      <c r="BX570" s="122"/>
      <c r="BY570" s="122"/>
      <c r="BZ570" s="122"/>
      <c r="CA570" s="122"/>
      <c r="CB570" s="122"/>
      <c r="CC570" s="122"/>
      <c r="CD570" s="122"/>
      <c r="CE570" s="122"/>
      <c r="CF570" s="122"/>
      <c r="CG570" s="122"/>
      <c r="CH570" s="122"/>
      <c r="CI570" s="122"/>
      <c r="CJ570" s="122"/>
      <c r="CK570" s="122"/>
      <c r="CL570" s="122"/>
      <c r="CM570" s="122"/>
      <c r="CN570" s="122"/>
      <c r="CO570" s="122"/>
      <c r="CP570" s="122"/>
      <c r="CQ570" s="122"/>
      <c r="CR570" s="122"/>
      <c r="CS570" s="122"/>
      <c r="CT570" s="122"/>
      <c r="CU570" s="122"/>
      <c r="CV570" s="122"/>
      <c r="CW570" s="122"/>
      <c r="CX570" s="122"/>
      <c r="CY570" s="122"/>
      <c r="CZ570" s="122"/>
      <c r="DA570" s="122"/>
      <c r="DB570" s="122"/>
      <c r="DC570" s="122"/>
      <c r="DD570" s="122"/>
      <c r="DE570" s="122"/>
      <c r="DF570" s="123"/>
      <c r="DG570" s="123"/>
      <c r="DH570" s="123"/>
      <c r="DI570" s="123"/>
      <c r="DJ570" s="123"/>
      <c r="DK570" s="123"/>
      <c r="DL570" s="123"/>
      <c r="DM570" s="123"/>
    </row>
    <row r="571" spans="1:117" s="121" customFormat="1" ht="12.75" x14ac:dyDescent="0.2">
      <c r="A571" s="125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704"/>
      <c r="Q571" s="126"/>
      <c r="R571" s="700"/>
      <c r="BD571" s="122"/>
      <c r="BE571" s="122"/>
      <c r="BF571" s="122"/>
      <c r="BG571" s="122"/>
      <c r="BH571" s="122"/>
      <c r="BI571" s="122"/>
      <c r="BJ571" s="122"/>
      <c r="BK571" s="122"/>
      <c r="BL571" s="122"/>
      <c r="BM571" s="122"/>
      <c r="BN571" s="122"/>
      <c r="BO571" s="122"/>
      <c r="BP571" s="122"/>
      <c r="BQ571" s="122"/>
      <c r="BR571" s="122"/>
      <c r="BS571" s="122"/>
      <c r="BT571" s="122"/>
      <c r="BU571" s="122"/>
      <c r="BV571" s="122"/>
      <c r="BW571" s="122"/>
      <c r="BX571" s="122"/>
      <c r="BY571" s="122"/>
      <c r="BZ571" s="122"/>
      <c r="CA571" s="122"/>
      <c r="CB571" s="122"/>
      <c r="CC571" s="122"/>
      <c r="CD571" s="122"/>
      <c r="CE571" s="122"/>
      <c r="CF571" s="122"/>
      <c r="CG571" s="122"/>
      <c r="CH571" s="122"/>
      <c r="CI571" s="122"/>
      <c r="CJ571" s="122"/>
      <c r="CK571" s="122"/>
      <c r="CL571" s="122"/>
      <c r="CM571" s="122"/>
      <c r="CN571" s="122"/>
      <c r="CO571" s="122"/>
      <c r="CP571" s="122"/>
      <c r="CQ571" s="122"/>
      <c r="CR571" s="122"/>
      <c r="CS571" s="122"/>
      <c r="CT571" s="122"/>
      <c r="CU571" s="122"/>
      <c r="CV571" s="122"/>
      <c r="CW571" s="122"/>
      <c r="CX571" s="122"/>
      <c r="CY571" s="122"/>
      <c r="CZ571" s="122"/>
      <c r="DA571" s="122"/>
      <c r="DB571" s="122"/>
      <c r="DC571" s="122"/>
      <c r="DD571" s="122"/>
      <c r="DE571" s="122"/>
      <c r="DF571" s="123"/>
      <c r="DG571" s="123"/>
      <c r="DH571" s="123"/>
      <c r="DI571" s="123"/>
      <c r="DJ571" s="123"/>
      <c r="DK571" s="123"/>
      <c r="DL571" s="123"/>
      <c r="DM571" s="123"/>
    </row>
    <row r="572" spans="1:117" s="121" customFormat="1" ht="12.75" x14ac:dyDescent="0.2">
      <c r="A572" s="125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704"/>
      <c r="Q572" s="126"/>
      <c r="R572" s="700"/>
      <c r="BD572" s="122"/>
      <c r="BE572" s="122"/>
      <c r="BF572" s="122"/>
      <c r="BG572" s="122"/>
      <c r="BH572" s="122"/>
      <c r="BI572" s="122"/>
      <c r="BJ572" s="122"/>
      <c r="BK572" s="122"/>
      <c r="BL572" s="122"/>
      <c r="BM572" s="122"/>
      <c r="BN572" s="122"/>
      <c r="BO572" s="122"/>
      <c r="BP572" s="122"/>
      <c r="BQ572" s="122"/>
      <c r="BR572" s="122"/>
      <c r="BS572" s="122"/>
      <c r="BT572" s="122"/>
      <c r="BU572" s="122"/>
      <c r="BV572" s="122"/>
      <c r="BW572" s="122"/>
      <c r="BX572" s="122"/>
      <c r="BY572" s="122"/>
      <c r="BZ572" s="122"/>
      <c r="CA572" s="122"/>
      <c r="CB572" s="122"/>
      <c r="CC572" s="122"/>
      <c r="CD572" s="122"/>
      <c r="CE572" s="122"/>
      <c r="CF572" s="122"/>
      <c r="CG572" s="122"/>
      <c r="CH572" s="122"/>
      <c r="CI572" s="122"/>
      <c r="CJ572" s="122"/>
      <c r="CK572" s="122"/>
      <c r="CL572" s="122"/>
      <c r="CM572" s="122"/>
      <c r="CN572" s="122"/>
      <c r="CO572" s="122"/>
      <c r="CP572" s="122"/>
      <c r="CQ572" s="122"/>
      <c r="CR572" s="122"/>
      <c r="CS572" s="122"/>
      <c r="CT572" s="122"/>
      <c r="CU572" s="122"/>
      <c r="CV572" s="122"/>
      <c r="CW572" s="122"/>
      <c r="CX572" s="122"/>
      <c r="CY572" s="122"/>
      <c r="CZ572" s="122"/>
      <c r="DA572" s="122"/>
      <c r="DB572" s="122"/>
      <c r="DC572" s="122"/>
      <c r="DD572" s="122"/>
      <c r="DE572" s="122"/>
      <c r="DF572" s="123"/>
      <c r="DG572" s="123"/>
      <c r="DH572" s="123"/>
      <c r="DI572" s="123"/>
      <c r="DJ572" s="123"/>
      <c r="DK572" s="123"/>
      <c r="DL572" s="123"/>
      <c r="DM572" s="123"/>
    </row>
    <row r="573" spans="1:117" s="121" customFormat="1" ht="12.75" x14ac:dyDescent="0.2">
      <c r="A573" s="125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704"/>
      <c r="Q573" s="126"/>
      <c r="R573" s="700"/>
      <c r="BD573" s="122"/>
      <c r="BE573" s="122"/>
      <c r="BF573" s="122"/>
      <c r="BG573" s="122"/>
      <c r="BH573" s="122"/>
      <c r="BI573" s="122"/>
      <c r="BJ573" s="122"/>
      <c r="BK573" s="122"/>
      <c r="BL573" s="122"/>
      <c r="BM573" s="122"/>
      <c r="BN573" s="122"/>
      <c r="BO573" s="122"/>
      <c r="BP573" s="122"/>
      <c r="BQ573" s="122"/>
      <c r="BR573" s="122"/>
      <c r="BS573" s="122"/>
      <c r="BT573" s="122"/>
      <c r="BU573" s="122"/>
      <c r="BV573" s="122"/>
      <c r="BW573" s="122"/>
      <c r="BX573" s="122"/>
      <c r="BY573" s="122"/>
      <c r="BZ573" s="122"/>
      <c r="CA573" s="122"/>
      <c r="CB573" s="122"/>
      <c r="CC573" s="122"/>
      <c r="CD573" s="122"/>
      <c r="CE573" s="122"/>
      <c r="CF573" s="122"/>
      <c r="CG573" s="122"/>
      <c r="CH573" s="122"/>
      <c r="CI573" s="122"/>
      <c r="CJ573" s="122"/>
      <c r="CK573" s="122"/>
      <c r="CL573" s="122"/>
      <c r="CM573" s="122"/>
      <c r="CN573" s="122"/>
      <c r="CO573" s="122"/>
      <c r="CP573" s="122"/>
      <c r="CQ573" s="122"/>
      <c r="CR573" s="122"/>
      <c r="CS573" s="122"/>
      <c r="CT573" s="122"/>
      <c r="CU573" s="122"/>
      <c r="CV573" s="122"/>
      <c r="CW573" s="122"/>
      <c r="CX573" s="122"/>
      <c r="CY573" s="122"/>
      <c r="CZ573" s="122"/>
      <c r="DA573" s="122"/>
      <c r="DB573" s="122"/>
      <c r="DC573" s="122"/>
      <c r="DD573" s="122"/>
      <c r="DE573" s="122"/>
      <c r="DF573" s="123"/>
      <c r="DG573" s="123"/>
      <c r="DH573" s="123"/>
      <c r="DI573" s="123"/>
      <c r="DJ573" s="123"/>
      <c r="DK573" s="123"/>
      <c r="DL573" s="123"/>
      <c r="DM573" s="123"/>
    </row>
    <row r="574" spans="1:117" s="121" customFormat="1" ht="12.75" x14ac:dyDescent="0.2">
      <c r="A574" s="125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704"/>
      <c r="Q574" s="126"/>
      <c r="R574" s="700"/>
      <c r="BD574" s="122"/>
      <c r="BE574" s="122"/>
      <c r="BF574" s="122"/>
      <c r="BG574" s="122"/>
      <c r="BH574" s="122"/>
      <c r="BI574" s="122"/>
      <c r="BJ574" s="122"/>
      <c r="BK574" s="122"/>
      <c r="BL574" s="122"/>
      <c r="BM574" s="122"/>
      <c r="BN574" s="122"/>
      <c r="BO574" s="122"/>
      <c r="BP574" s="122"/>
      <c r="BQ574" s="122"/>
      <c r="BR574" s="122"/>
      <c r="BS574" s="122"/>
      <c r="BT574" s="122"/>
      <c r="BU574" s="122"/>
      <c r="BV574" s="122"/>
      <c r="BW574" s="122"/>
      <c r="BX574" s="122"/>
      <c r="BY574" s="122"/>
      <c r="BZ574" s="122"/>
      <c r="CA574" s="122"/>
      <c r="CB574" s="122"/>
      <c r="CC574" s="122"/>
      <c r="CD574" s="122"/>
      <c r="CE574" s="122"/>
      <c r="CF574" s="122"/>
      <c r="CG574" s="122"/>
      <c r="CH574" s="122"/>
      <c r="CI574" s="122"/>
      <c r="CJ574" s="122"/>
      <c r="CK574" s="122"/>
      <c r="CL574" s="122"/>
      <c r="CM574" s="122"/>
      <c r="CN574" s="122"/>
      <c r="CO574" s="122"/>
      <c r="CP574" s="122"/>
      <c r="CQ574" s="122"/>
      <c r="CR574" s="122"/>
      <c r="CS574" s="122"/>
      <c r="CT574" s="122"/>
      <c r="CU574" s="122"/>
      <c r="CV574" s="122"/>
      <c r="CW574" s="122"/>
      <c r="CX574" s="122"/>
      <c r="CY574" s="122"/>
      <c r="CZ574" s="122"/>
      <c r="DA574" s="122"/>
      <c r="DB574" s="122"/>
      <c r="DC574" s="122"/>
      <c r="DD574" s="122"/>
      <c r="DE574" s="122"/>
      <c r="DF574" s="123"/>
      <c r="DG574" s="123"/>
      <c r="DH574" s="123"/>
      <c r="DI574" s="123"/>
      <c r="DJ574" s="123"/>
      <c r="DK574" s="123"/>
      <c r="DL574" s="123"/>
      <c r="DM574" s="123"/>
    </row>
    <row r="575" spans="1:117" s="121" customFormat="1" ht="12.75" x14ac:dyDescent="0.2">
      <c r="A575" s="125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704"/>
      <c r="Q575" s="126"/>
      <c r="R575" s="700"/>
      <c r="BD575" s="122"/>
      <c r="BE575" s="122"/>
      <c r="BF575" s="122"/>
      <c r="BG575" s="122"/>
      <c r="BH575" s="122"/>
      <c r="BI575" s="122"/>
      <c r="BJ575" s="122"/>
      <c r="BK575" s="122"/>
      <c r="BL575" s="122"/>
      <c r="BM575" s="122"/>
      <c r="BN575" s="122"/>
      <c r="BO575" s="122"/>
      <c r="BP575" s="122"/>
      <c r="BQ575" s="122"/>
      <c r="BR575" s="122"/>
      <c r="BS575" s="122"/>
      <c r="BT575" s="122"/>
      <c r="BU575" s="122"/>
      <c r="BV575" s="122"/>
      <c r="BW575" s="122"/>
      <c r="BX575" s="122"/>
      <c r="BY575" s="122"/>
      <c r="BZ575" s="122"/>
      <c r="CA575" s="122"/>
      <c r="CB575" s="122"/>
      <c r="CC575" s="122"/>
      <c r="CD575" s="122"/>
      <c r="CE575" s="122"/>
      <c r="CF575" s="122"/>
      <c r="CG575" s="122"/>
      <c r="CH575" s="122"/>
      <c r="CI575" s="122"/>
      <c r="CJ575" s="122"/>
      <c r="CK575" s="122"/>
      <c r="CL575" s="122"/>
      <c r="CM575" s="122"/>
      <c r="CN575" s="122"/>
      <c r="CO575" s="122"/>
      <c r="CP575" s="122"/>
      <c r="CQ575" s="122"/>
      <c r="CR575" s="122"/>
      <c r="CS575" s="122"/>
      <c r="CT575" s="122"/>
      <c r="CU575" s="122"/>
      <c r="CV575" s="122"/>
      <c r="CW575" s="122"/>
      <c r="CX575" s="122"/>
      <c r="CY575" s="122"/>
      <c r="CZ575" s="122"/>
      <c r="DA575" s="122"/>
      <c r="DB575" s="122"/>
      <c r="DC575" s="122"/>
      <c r="DD575" s="122"/>
      <c r="DE575" s="122"/>
      <c r="DF575" s="123"/>
      <c r="DG575" s="123"/>
      <c r="DH575" s="123"/>
      <c r="DI575" s="123"/>
      <c r="DJ575" s="123"/>
      <c r="DK575" s="123"/>
      <c r="DL575" s="123"/>
      <c r="DM575" s="123"/>
    </row>
    <row r="576" spans="1:117" s="121" customFormat="1" ht="12.75" x14ac:dyDescent="0.2">
      <c r="A576" s="125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704"/>
      <c r="Q576" s="126"/>
      <c r="R576" s="700"/>
      <c r="BD576" s="122"/>
      <c r="BE576" s="122"/>
      <c r="BF576" s="122"/>
      <c r="BG576" s="122"/>
      <c r="BH576" s="122"/>
      <c r="BI576" s="122"/>
      <c r="BJ576" s="122"/>
      <c r="BK576" s="122"/>
      <c r="BL576" s="122"/>
      <c r="BM576" s="122"/>
      <c r="BN576" s="122"/>
      <c r="BO576" s="122"/>
      <c r="BP576" s="122"/>
      <c r="BQ576" s="122"/>
      <c r="BR576" s="122"/>
      <c r="BS576" s="122"/>
      <c r="BT576" s="122"/>
      <c r="BU576" s="122"/>
      <c r="BV576" s="122"/>
      <c r="BW576" s="122"/>
      <c r="BX576" s="122"/>
      <c r="BY576" s="122"/>
      <c r="BZ576" s="122"/>
      <c r="CA576" s="122"/>
      <c r="CB576" s="122"/>
      <c r="CC576" s="122"/>
      <c r="CD576" s="122"/>
      <c r="CE576" s="122"/>
      <c r="CF576" s="122"/>
      <c r="CG576" s="122"/>
      <c r="CH576" s="122"/>
      <c r="CI576" s="122"/>
      <c r="CJ576" s="122"/>
      <c r="CK576" s="122"/>
      <c r="CL576" s="122"/>
      <c r="CM576" s="122"/>
      <c r="CN576" s="122"/>
      <c r="CO576" s="122"/>
      <c r="CP576" s="122"/>
      <c r="CQ576" s="122"/>
      <c r="CR576" s="122"/>
      <c r="CS576" s="122"/>
      <c r="CT576" s="122"/>
      <c r="CU576" s="122"/>
      <c r="CV576" s="122"/>
      <c r="CW576" s="122"/>
      <c r="CX576" s="122"/>
      <c r="CY576" s="122"/>
      <c r="CZ576" s="122"/>
      <c r="DA576" s="122"/>
      <c r="DB576" s="122"/>
      <c r="DC576" s="122"/>
      <c r="DD576" s="122"/>
      <c r="DE576" s="122"/>
      <c r="DF576" s="123"/>
      <c r="DG576" s="123"/>
      <c r="DH576" s="123"/>
      <c r="DI576" s="123"/>
      <c r="DJ576" s="123"/>
      <c r="DK576" s="123"/>
      <c r="DL576" s="123"/>
      <c r="DM576" s="123"/>
    </row>
    <row r="577" spans="1:117" s="121" customFormat="1" ht="12.75" x14ac:dyDescent="0.2">
      <c r="A577" s="125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704"/>
      <c r="Q577" s="126"/>
      <c r="R577" s="700"/>
      <c r="BD577" s="122"/>
      <c r="BE577" s="122"/>
      <c r="BF577" s="122"/>
      <c r="BG577" s="122"/>
      <c r="BH577" s="122"/>
      <c r="BI577" s="122"/>
      <c r="BJ577" s="122"/>
      <c r="BK577" s="122"/>
      <c r="BL577" s="122"/>
      <c r="BM577" s="122"/>
      <c r="BN577" s="122"/>
      <c r="BO577" s="122"/>
      <c r="BP577" s="122"/>
      <c r="BQ577" s="122"/>
      <c r="BR577" s="122"/>
      <c r="BS577" s="122"/>
      <c r="BT577" s="122"/>
      <c r="BU577" s="122"/>
      <c r="BV577" s="122"/>
      <c r="BW577" s="122"/>
      <c r="BX577" s="122"/>
      <c r="BY577" s="122"/>
      <c r="BZ577" s="122"/>
      <c r="CA577" s="122"/>
      <c r="CB577" s="122"/>
      <c r="CC577" s="122"/>
      <c r="CD577" s="122"/>
      <c r="CE577" s="122"/>
      <c r="CF577" s="122"/>
      <c r="CG577" s="122"/>
      <c r="CH577" s="122"/>
      <c r="CI577" s="122"/>
      <c r="CJ577" s="122"/>
      <c r="CK577" s="122"/>
      <c r="CL577" s="122"/>
      <c r="CM577" s="122"/>
      <c r="CN577" s="122"/>
      <c r="CO577" s="122"/>
      <c r="CP577" s="122"/>
      <c r="CQ577" s="122"/>
      <c r="CR577" s="122"/>
      <c r="CS577" s="122"/>
      <c r="CT577" s="122"/>
      <c r="CU577" s="122"/>
      <c r="CV577" s="122"/>
      <c r="CW577" s="122"/>
      <c r="CX577" s="122"/>
      <c r="CY577" s="122"/>
      <c r="CZ577" s="122"/>
      <c r="DA577" s="122"/>
      <c r="DB577" s="122"/>
      <c r="DC577" s="122"/>
      <c r="DD577" s="122"/>
      <c r="DE577" s="122"/>
      <c r="DF577" s="123"/>
      <c r="DG577" s="123"/>
      <c r="DH577" s="123"/>
      <c r="DI577" s="123"/>
      <c r="DJ577" s="123"/>
      <c r="DK577" s="123"/>
      <c r="DL577" s="123"/>
      <c r="DM577" s="123"/>
    </row>
    <row r="578" spans="1:117" s="121" customFormat="1" ht="12.75" x14ac:dyDescent="0.2">
      <c r="A578" s="125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704"/>
      <c r="Q578" s="126"/>
      <c r="R578" s="700"/>
      <c r="BD578" s="122"/>
      <c r="BE578" s="122"/>
      <c r="BF578" s="122"/>
      <c r="BG578" s="122"/>
      <c r="BH578" s="122"/>
      <c r="BI578" s="122"/>
      <c r="BJ578" s="122"/>
      <c r="BK578" s="122"/>
      <c r="BL578" s="122"/>
      <c r="BM578" s="122"/>
      <c r="BN578" s="122"/>
      <c r="BO578" s="122"/>
      <c r="BP578" s="122"/>
      <c r="BQ578" s="122"/>
      <c r="BR578" s="122"/>
      <c r="BS578" s="122"/>
      <c r="BT578" s="122"/>
      <c r="BU578" s="122"/>
      <c r="BV578" s="122"/>
      <c r="BW578" s="122"/>
      <c r="BX578" s="122"/>
      <c r="BY578" s="122"/>
      <c r="BZ578" s="122"/>
      <c r="CA578" s="122"/>
      <c r="CB578" s="122"/>
      <c r="CC578" s="122"/>
      <c r="CD578" s="122"/>
      <c r="CE578" s="122"/>
      <c r="CF578" s="122"/>
      <c r="CG578" s="122"/>
      <c r="CH578" s="122"/>
      <c r="CI578" s="122"/>
      <c r="CJ578" s="122"/>
      <c r="CK578" s="122"/>
      <c r="CL578" s="122"/>
      <c r="CM578" s="122"/>
      <c r="CN578" s="122"/>
      <c r="CO578" s="122"/>
      <c r="CP578" s="122"/>
      <c r="CQ578" s="122"/>
      <c r="CR578" s="122"/>
      <c r="CS578" s="122"/>
      <c r="CT578" s="122"/>
      <c r="CU578" s="122"/>
      <c r="CV578" s="122"/>
      <c r="CW578" s="122"/>
      <c r="CX578" s="122"/>
      <c r="CY578" s="122"/>
      <c r="CZ578" s="122"/>
      <c r="DA578" s="122"/>
      <c r="DB578" s="122"/>
      <c r="DC578" s="122"/>
      <c r="DD578" s="122"/>
      <c r="DE578" s="122"/>
      <c r="DF578" s="123"/>
      <c r="DG578" s="123"/>
      <c r="DH578" s="123"/>
      <c r="DI578" s="123"/>
      <c r="DJ578" s="123"/>
      <c r="DK578" s="123"/>
      <c r="DL578" s="123"/>
      <c r="DM578" s="123"/>
    </row>
    <row r="579" spans="1:117" s="121" customFormat="1" ht="12.75" x14ac:dyDescent="0.2">
      <c r="A579" s="125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704"/>
      <c r="Q579" s="126"/>
      <c r="R579" s="700"/>
      <c r="BD579" s="122"/>
      <c r="BE579" s="122"/>
      <c r="BF579" s="122"/>
      <c r="BG579" s="122"/>
      <c r="BH579" s="122"/>
      <c r="BI579" s="122"/>
      <c r="BJ579" s="122"/>
      <c r="BK579" s="122"/>
      <c r="BL579" s="122"/>
      <c r="BM579" s="122"/>
      <c r="BN579" s="122"/>
      <c r="BO579" s="122"/>
      <c r="BP579" s="122"/>
      <c r="BQ579" s="122"/>
      <c r="BR579" s="122"/>
      <c r="BS579" s="122"/>
      <c r="BT579" s="122"/>
      <c r="BU579" s="122"/>
      <c r="BV579" s="122"/>
      <c r="BW579" s="122"/>
      <c r="BX579" s="122"/>
      <c r="BY579" s="122"/>
      <c r="BZ579" s="122"/>
      <c r="CA579" s="122"/>
      <c r="CB579" s="122"/>
      <c r="CC579" s="122"/>
      <c r="CD579" s="122"/>
      <c r="CE579" s="122"/>
      <c r="CF579" s="122"/>
      <c r="CG579" s="122"/>
      <c r="CH579" s="122"/>
      <c r="CI579" s="122"/>
      <c r="CJ579" s="122"/>
      <c r="CK579" s="122"/>
      <c r="CL579" s="122"/>
      <c r="CM579" s="122"/>
      <c r="CN579" s="122"/>
      <c r="CO579" s="122"/>
      <c r="CP579" s="122"/>
      <c r="CQ579" s="122"/>
      <c r="CR579" s="122"/>
      <c r="CS579" s="122"/>
      <c r="CT579" s="122"/>
      <c r="CU579" s="122"/>
      <c r="CV579" s="122"/>
      <c r="CW579" s="122"/>
      <c r="CX579" s="122"/>
      <c r="CY579" s="122"/>
      <c r="CZ579" s="122"/>
      <c r="DA579" s="122"/>
      <c r="DB579" s="122"/>
      <c r="DC579" s="122"/>
      <c r="DD579" s="122"/>
      <c r="DE579" s="122"/>
      <c r="DF579" s="123"/>
      <c r="DG579" s="123"/>
      <c r="DH579" s="123"/>
      <c r="DI579" s="123"/>
      <c r="DJ579" s="123"/>
      <c r="DK579" s="123"/>
      <c r="DL579" s="123"/>
      <c r="DM579" s="123"/>
    </row>
    <row r="580" spans="1:117" s="121" customFormat="1" ht="12.75" x14ac:dyDescent="0.2">
      <c r="A580" s="125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704"/>
      <c r="Q580" s="126"/>
      <c r="R580" s="700"/>
      <c r="BD580" s="122"/>
      <c r="BE580" s="122"/>
      <c r="BF580" s="122"/>
      <c r="BG580" s="122"/>
      <c r="BH580" s="122"/>
      <c r="BI580" s="122"/>
      <c r="BJ580" s="122"/>
      <c r="BK580" s="122"/>
      <c r="BL580" s="122"/>
      <c r="BM580" s="122"/>
      <c r="BN580" s="122"/>
      <c r="BO580" s="122"/>
      <c r="BP580" s="122"/>
      <c r="BQ580" s="122"/>
      <c r="BR580" s="122"/>
      <c r="BS580" s="122"/>
      <c r="BT580" s="122"/>
      <c r="BU580" s="122"/>
      <c r="BV580" s="122"/>
      <c r="BW580" s="122"/>
      <c r="BX580" s="122"/>
      <c r="BY580" s="122"/>
      <c r="BZ580" s="122"/>
      <c r="CA580" s="122"/>
      <c r="CB580" s="122"/>
      <c r="CC580" s="122"/>
      <c r="CD580" s="122"/>
      <c r="CE580" s="122"/>
      <c r="CF580" s="122"/>
      <c r="CG580" s="122"/>
      <c r="CH580" s="122"/>
      <c r="CI580" s="122"/>
      <c r="CJ580" s="122"/>
      <c r="CK580" s="122"/>
      <c r="CL580" s="122"/>
      <c r="CM580" s="122"/>
      <c r="CN580" s="122"/>
      <c r="CO580" s="122"/>
      <c r="CP580" s="122"/>
      <c r="CQ580" s="122"/>
      <c r="CR580" s="122"/>
      <c r="CS580" s="122"/>
      <c r="CT580" s="122"/>
      <c r="CU580" s="122"/>
      <c r="CV580" s="122"/>
      <c r="CW580" s="122"/>
      <c r="CX580" s="122"/>
      <c r="CY580" s="122"/>
      <c r="CZ580" s="122"/>
      <c r="DA580" s="122"/>
      <c r="DB580" s="122"/>
      <c r="DC580" s="122"/>
      <c r="DD580" s="122"/>
      <c r="DE580" s="122"/>
      <c r="DF580" s="123"/>
      <c r="DG580" s="123"/>
      <c r="DH580" s="123"/>
      <c r="DI580" s="123"/>
      <c r="DJ580" s="123"/>
      <c r="DK580" s="123"/>
      <c r="DL580" s="123"/>
      <c r="DM580" s="123"/>
    </row>
    <row r="581" spans="1:117" s="121" customFormat="1" ht="12.75" x14ac:dyDescent="0.2">
      <c r="A581" s="125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704"/>
      <c r="Q581" s="126"/>
      <c r="R581" s="700"/>
      <c r="BD581" s="122"/>
      <c r="BE581" s="122"/>
      <c r="BF581" s="122"/>
      <c r="BG581" s="122"/>
      <c r="BH581" s="122"/>
      <c r="BI581" s="122"/>
      <c r="BJ581" s="122"/>
      <c r="BK581" s="122"/>
      <c r="BL581" s="122"/>
      <c r="BM581" s="122"/>
      <c r="BN581" s="122"/>
      <c r="BO581" s="122"/>
      <c r="BP581" s="122"/>
      <c r="BQ581" s="122"/>
      <c r="BR581" s="122"/>
      <c r="BS581" s="122"/>
      <c r="BT581" s="122"/>
      <c r="BU581" s="122"/>
      <c r="BV581" s="122"/>
      <c r="BW581" s="122"/>
      <c r="BX581" s="122"/>
      <c r="BY581" s="122"/>
      <c r="BZ581" s="122"/>
      <c r="CA581" s="122"/>
      <c r="CB581" s="122"/>
      <c r="CC581" s="122"/>
      <c r="CD581" s="122"/>
      <c r="CE581" s="122"/>
      <c r="CF581" s="122"/>
      <c r="CG581" s="122"/>
      <c r="CH581" s="122"/>
      <c r="CI581" s="122"/>
      <c r="CJ581" s="122"/>
      <c r="CK581" s="122"/>
      <c r="CL581" s="122"/>
      <c r="CM581" s="122"/>
      <c r="CN581" s="122"/>
      <c r="CO581" s="122"/>
      <c r="CP581" s="122"/>
      <c r="CQ581" s="122"/>
      <c r="CR581" s="122"/>
      <c r="CS581" s="122"/>
      <c r="CT581" s="122"/>
      <c r="CU581" s="122"/>
      <c r="CV581" s="122"/>
      <c r="CW581" s="122"/>
      <c r="CX581" s="122"/>
      <c r="CY581" s="122"/>
      <c r="CZ581" s="122"/>
      <c r="DA581" s="122"/>
      <c r="DB581" s="122"/>
      <c r="DC581" s="122"/>
      <c r="DD581" s="122"/>
      <c r="DE581" s="122"/>
      <c r="DF581" s="123"/>
      <c r="DG581" s="123"/>
      <c r="DH581" s="123"/>
      <c r="DI581" s="123"/>
      <c r="DJ581" s="123"/>
      <c r="DK581" s="123"/>
      <c r="DL581" s="123"/>
      <c r="DM581" s="123"/>
    </row>
    <row r="582" spans="1:117" s="121" customFormat="1" ht="12.75" x14ac:dyDescent="0.2">
      <c r="A582" s="125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704"/>
      <c r="Q582" s="126"/>
      <c r="R582" s="700"/>
      <c r="BD582" s="122"/>
      <c r="BE582" s="122"/>
      <c r="BF582" s="122"/>
      <c r="BG582" s="122"/>
      <c r="BH582" s="122"/>
      <c r="BI582" s="122"/>
      <c r="BJ582" s="122"/>
      <c r="BK582" s="122"/>
      <c r="BL582" s="122"/>
      <c r="BM582" s="122"/>
      <c r="BN582" s="122"/>
      <c r="BO582" s="122"/>
      <c r="BP582" s="122"/>
      <c r="BQ582" s="122"/>
      <c r="BR582" s="122"/>
      <c r="BS582" s="122"/>
      <c r="BT582" s="122"/>
      <c r="BU582" s="122"/>
      <c r="BV582" s="122"/>
      <c r="BW582" s="122"/>
      <c r="BX582" s="122"/>
      <c r="BY582" s="122"/>
      <c r="BZ582" s="122"/>
      <c r="CA582" s="122"/>
      <c r="CB582" s="122"/>
      <c r="CC582" s="122"/>
      <c r="CD582" s="122"/>
      <c r="CE582" s="122"/>
      <c r="CF582" s="122"/>
      <c r="CG582" s="122"/>
      <c r="CH582" s="122"/>
      <c r="CI582" s="122"/>
      <c r="CJ582" s="122"/>
      <c r="CK582" s="122"/>
      <c r="CL582" s="122"/>
      <c r="CM582" s="122"/>
      <c r="CN582" s="122"/>
      <c r="CO582" s="122"/>
      <c r="CP582" s="122"/>
      <c r="CQ582" s="122"/>
      <c r="CR582" s="122"/>
      <c r="CS582" s="122"/>
      <c r="CT582" s="122"/>
      <c r="CU582" s="122"/>
      <c r="CV582" s="122"/>
      <c r="CW582" s="122"/>
      <c r="CX582" s="122"/>
      <c r="CY582" s="122"/>
      <c r="CZ582" s="122"/>
      <c r="DA582" s="122"/>
      <c r="DB582" s="122"/>
      <c r="DC582" s="122"/>
      <c r="DD582" s="122"/>
      <c r="DE582" s="122"/>
      <c r="DF582" s="123"/>
      <c r="DG582" s="123"/>
      <c r="DH582" s="123"/>
      <c r="DI582" s="123"/>
      <c r="DJ582" s="123"/>
      <c r="DK582" s="123"/>
      <c r="DL582" s="123"/>
      <c r="DM582" s="123"/>
    </row>
    <row r="583" spans="1:117" s="121" customFormat="1" ht="12.75" x14ac:dyDescent="0.2">
      <c r="A583" s="125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704"/>
      <c r="Q583" s="126"/>
      <c r="R583" s="700"/>
      <c r="BD583" s="122"/>
      <c r="BE583" s="122"/>
      <c r="BF583" s="122"/>
      <c r="BG583" s="122"/>
      <c r="BH583" s="122"/>
      <c r="BI583" s="122"/>
      <c r="BJ583" s="122"/>
      <c r="BK583" s="122"/>
      <c r="BL583" s="122"/>
      <c r="BM583" s="122"/>
      <c r="BN583" s="122"/>
      <c r="BO583" s="122"/>
      <c r="BP583" s="122"/>
      <c r="BQ583" s="122"/>
      <c r="BR583" s="122"/>
      <c r="BS583" s="122"/>
      <c r="BT583" s="122"/>
      <c r="BU583" s="122"/>
      <c r="BV583" s="122"/>
      <c r="BW583" s="122"/>
      <c r="BX583" s="122"/>
      <c r="BY583" s="122"/>
      <c r="BZ583" s="122"/>
      <c r="CA583" s="122"/>
      <c r="CB583" s="122"/>
      <c r="CC583" s="122"/>
      <c r="CD583" s="122"/>
      <c r="CE583" s="122"/>
      <c r="CF583" s="122"/>
      <c r="CG583" s="122"/>
      <c r="CH583" s="122"/>
      <c r="CI583" s="122"/>
      <c r="CJ583" s="122"/>
      <c r="CK583" s="122"/>
      <c r="CL583" s="122"/>
      <c r="CM583" s="122"/>
      <c r="CN583" s="122"/>
      <c r="CO583" s="122"/>
      <c r="CP583" s="122"/>
      <c r="CQ583" s="122"/>
      <c r="CR583" s="122"/>
      <c r="CS583" s="122"/>
      <c r="CT583" s="122"/>
      <c r="CU583" s="122"/>
      <c r="CV583" s="122"/>
      <c r="CW583" s="122"/>
      <c r="CX583" s="122"/>
      <c r="CY583" s="122"/>
      <c r="CZ583" s="122"/>
      <c r="DA583" s="122"/>
      <c r="DB583" s="122"/>
      <c r="DC583" s="122"/>
      <c r="DD583" s="122"/>
      <c r="DE583" s="122"/>
      <c r="DF583" s="123"/>
      <c r="DG583" s="123"/>
      <c r="DH583" s="123"/>
      <c r="DI583" s="123"/>
      <c r="DJ583" s="123"/>
      <c r="DK583" s="123"/>
      <c r="DL583" s="123"/>
      <c r="DM583" s="123"/>
    </row>
    <row r="584" spans="1:117" s="121" customFormat="1" ht="12.75" x14ac:dyDescent="0.2">
      <c r="A584" s="125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704"/>
      <c r="Q584" s="126"/>
      <c r="R584" s="700"/>
      <c r="BD584" s="122"/>
      <c r="BE584" s="122"/>
      <c r="BF584" s="122"/>
      <c r="BG584" s="122"/>
      <c r="BH584" s="122"/>
      <c r="BI584" s="122"/>
      <c r="BJ584" s="122"/>
      <c r="BK584" s="122"/>
      <c r="BL584" s="122"/>
      <c r="BM584" s="122"/>
      <c r="BN584" s="122"/>
      <c r="BO584" s="122"/>
      <c r="BP584" s="122"/>
      <c r="BQ584" s="122"/>
      <c r="BR584" s="122"/>
      <c r="BS584" s="122"/>
      <c r="BT584" s="122"/>
      <c r="BU584" s="122"/>
      <c r="BV584" s="122"/>
      <c r="BW584" s="122"/>
      <c r="BX584" s="122"/>
      <c r="BY584" s="122"/>
      <c r="BZ584" s="122"/>
      <c r="CA584" s="122"/>
      <c r="CB584" s="122"/>
      <c r="CC584" s="122"/>
      <c r="CD584" s="122"/>
      <c r="CE584" s="122"/>
      <c r="CF584" s="122"/>
      <c r="CG584" s="122"/>
      <c r="CH584" s="122"/>
      <c r="CI584" s="122"/>
      <c r="CJ584" s="122"/>
      <c r="CK584" s="122"/>
      <c r="CL584" s="122"/>
      <c r="CM584" s="122"/>
      <c r="CN584" s="122"/>
      <c r="CO584" s="122"/>
      <c r="CP584" s="122"/>
      <c r="CQ584" s="122"/>
      <c r="CR584" s="122"/>
      <c r="CS584" s="122"/>
      <c r="CT584" s="122"/>
      <c r="CU584" s="122"/>
      <c r="CV584" s="122"/>
      <c r="CW584" s="122"/>
      <c r="CX584" s="122"/>
      <c r="CY584" s="122"/>
      <c r="CZ584" s="122"/>
      <c r="DA584" s="122"/>
      <c r="DB584" s="122"/>
      <c r="DC584" s="122"/>
      <c r="DD584" s="122"/>
      <c r="DE584" s="122"/>
      <c r="DF584" s="123"/>
      <c r="DG584" s="123"/>
      <c r="DH584" s="123"/>
      <c r="DI584" s="123"/>
      <c r="DJ584" s="123"/>
      <c r="DK584" s="123"/>
      <c r="DL584" s="123"/>
      <c r="DM584" s="123"/>
    </row>
    <row r="585" spans="1:117" s="121" customFormat="1" ht="12.75" x14ac:dyDescent="0.2">
      <c r="A585" s="125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704"/>
      <c r="Q585" s="126"/>
      <c r="R585" s="700"/>
      <c r="BD585" s="122"/>
      <c r="BE585" s="122"/>
      <c r="BF585" s="122"/>
      <c r="BG585" s="122"/>
      <c r="BH585" s="122"/>
      <c r="BI585" s="122"/>
      <c r="BJ585" s="122"/>
      <c r="BK585" s="122"/>
      <c r="BL585" s="122"/>
      <c r="BM585" s="122"/>
      <c r="BN585" s="122"/>
      <c r="BO585" s="122"/>
      <c r="BP585" s="122"/>
      <c r="BQ585" s="122"/>
      <c r="BR585" s="122"/>
      <c r="BS585" s="122"/>
      <c r="BT585" s="122"/>
      <c r="BU585" s="122"/>
      <c r="BV585" s="122"/>
      <c r="BW585" s="122"/>
      <c r="BX585" s="122"/>
      <c r="BY585" s="122"/>
      <c r="BZ585" s="122"/>
      <c r="CA585" s="122"/>
      <c r="CB585" s="122"/>
      <c r="CC585" s="122"/>
      <c r="CD585" s="122"/>
      <c r="CE585" s="122"/>
      <c r="CF585" s="122"/>
      <c r="CG585" s="122"/>
      <c r="CH585" s="122"/>
      <c r="CI585" s="122"/>
      <c r="CJ585" s="122"/>
      <c r="CK585" s="122"/>
      <c r="CL585" s="122"/>
      <c r="CM585" s="122"/>
      <c r="CN585" s="122"/>
      <c r="CO585" s="122"/>
      <c r="CP585" s="122"/>
      <c r="CQ585" s="122"/>
      <c r="CR585" s="122"/>
      <c r="CS585" s="122"/>
      <c r="CT585" s="122"/>
      <c r="CU585" s="122"/>
      <c r="CV585" s="122"/>
      <c r="CW585" s="122"/>
      <c r="CX585" s="122"/>
      <c r="CY585" s="122"/>
      <c r="CZ585" s="122"/>
      <c r="DA585" s="122"/>
      <c r="DB585" s="122"/>
      <c r="DC585" s="122"/>
      <c r="DD585" s="122"/>
      <c r="DE585" s="122"/>
      <c r="DF585" s="123"/>
      <c r="DG585" s="123"/>
      <c r="DH585" s="123"/>
      <c r="DI585" s="123"/>
      <c r="DJ585" s="123"/>
      <c r="DK585" s="123"/>
      <c r="DL585" s="123"/>
      <c r="DM585" s="123"/>
    </row>
    <row r="586" spans="1:117" s="121" customFormat="1" ht="12.75" x14ac:dyDescent="0.2">
      <c r="A586" s="125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704"/>
      <c r="Q586" s="126"/>
      <c r="R586" s="700"/>
      <c r="BD586" s="122"/>
      <c r="BE586" s="122"/>
      <c r="BF586" s="122"/>
      <c r="BG586" s="122"/>
      <c r="BH586" s="122"/>
      <c r="BI586" s="122"/>
      <c r="BJ586" s="122"/>
      <c r="BK586" s="122"/>
      <c r="BL586" s="122"/>
      <c r="BM586" s="122"/>
      <c r="BN586" s="122"/>
      <c r="BO586" s="122"/>
      <c r="BP586" s="122"/>
      <c r="BQ586" s="122"/>
      <c r="BR586" s="122"/>
      <c r="BS586" s="122"/>
      <c r="BT586" s="122"/>
      <c r="BU586" s="122"/>
      <c r="BV586" s="122"/>
      <c r="BW586" s="122"/>
      <c r="BX586" s="122"/>
      <c r="BY586" s="122"/>
      <c r="BZ586" s="122"/>
      <c r="CA586" s="122"/>
      <c r="CB586" s="122"/>
      <c r="CC586" s="122"/>
      <c r="CD586" s="122"/>
      <c r="CE586" s="122"/>
      <c r="CF586" s="122"/>
      <c r="CG586" s="122"/>
      <c r="CH586" s="122"/>
      <c r="CI586" s="122"/>
      <c r="CJ586" s="122"/>
      <c r="CK586" s="122"/>
      <c r="CL586" s="122"/>
      <c r="CM586" s="122"/>
      <c r="CN586" s="122"/>
      <c r="CO586" s="122"/>
      <c r="CP586" s="122"/>
      <c r="CQ586" s="122"/>
      <c r="CR586" s="122"/>
      <c r="CS586" s="122"/>
      <c r="CT586" s="122"/>
      <c r="CU586" s="122"/>
      <c r="CV586" s="122"/>
      <c r="CW586" s="122"/>
      <c r="CX586" s="122"/>
      <c r="CY586" s="122"/>
      <c r="CZ586" s="122"/>
      <c r="DA586" s="122"/>
      <c r="DB586" s="122"/>
      <c r="DC586" s="122"/>
      <c r="DD586" s="122"/>
      <c r="DE586" s="122"/>
      <c r="DF586" s="123"/>
      <c r="DG586" s="123"/>
      <c r="DH586" s="123"/>
      <c r="DI586" s="123"/>
      <c r="DJ586" s="123"/>
      <c r="DK586" s="123"/>
      <c r="DL586" s="123"/>
      <c r="DM586" s="123"/>
    </row>
    <row r="587" spans="1:117" s="121" customFormat="1" ht="12.75" x14ac:dyDescent="0.2">
      <c r="A587" s="125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704"/>
      <c r="Q587" s="126"/>
      <c r="R587" s="700"/>
      <c r="BD587" s="122"/>
      <c r="BE587" s="122"/>
      <c r="BF587" s="122"/>
      <c r="BG587" s="122"/>
      <c r="BH587" s="122"/>
      <c r="BI587" s="122"/>
      <c r="BJ587" s="122"/>
      <c r="BK587" s="122"/>
      <c r="BL587" s="122"/>
      <c r="BM587" s="122"/>
      <c r="BN587" s="122"/>
      <c r="BO587" s="122"/>
      <c r="BP587" s="122"/>
      <c r="BQ587" s="122"/>
      <c r="BR587" s="122"/>
      <c r="BS587" s="122"/>
      <c r="BT587" s="122"/>
      <c r="BU587" s="122"/>
      <c r="BV587" s="122"/>
      <c r="BW587" s="122"/>
      <c r="BX587" s="122"/>
      <c r="BY587" s="122"/>
      <c r="BZ587" s="122"/>
      <c r="CA587" s="122"/>
      <c r="CB587" s="122"/>
      <c r="CC587" s="122"/>
      <c r="CD587" s="122"/>
      <c r="CE587" s="122"/>
      <c r="CF587" s="122"/>
      <c r="CG587" s="122"/>
      <c r="CH587" s="122"/>
      <c r="CI587" s="122"/>
      <c r="CJ587" s="122"/>
      <c r="CK587" s="122"/>
      <c r="CL587" s="122"/>
      <c r="CM587" s="122"/>
      <c r="CN587" s="122"/>
      <c r="CO587" s="122"/>
      <c r="CP587" s="122"/>
      <c r="CQ587" s="122"/>
      <c r="CR587" s="122"/>
      <c r="CS587" s="122"/>
      <c r="CT587" s="122"/>
      <c r="CU587" s="122"/>
      <c r="CV587" s="122"/>
      <c r="CW587" s="122"/>
      <c r="CX587" s="122"/>
      <c r="CY587" s="122"/>
      <c r="CZ587" s="122"/>
      <c r="DA587" s="122"/>
      <c r="DB587" s="122"/>
      <c r="DC587" s="122"/>
      <c r="DD587" s="122"/>
      <c r="DE587" s="122"/>
      <c r="DF587" s="123"/>
      <c r="DG587" s="123"/>
      <c r="DH587" s="123"/>
      <c r="DI587" s="123"/>
      <c r="DJ587" s="123"/>
      <c r="DK587" s="123"/>
      <c r="DL587" s="123"/>
      <c r="DM587" s="123"/>
    </row>
    <row r="588" spans="1:117" s="121" customFormat="1" ht="12.75" x14ac:dyDescent="0.2">
      <c r="A588" s="125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704"/>
      <c r="Q588" s="126"/>
      <c r="R588" s="700"/>
      <c r="BD588" s="122"/>
      <c r="BE588" s="122"/>
      <c r="BF588" s="122"/>
      <c r="BG588" s="122"/>
      <c r="BH588" s="122"/>
      <c r="BI588" s="122"/>
      <c r="BJ588" s="122"/>
      <c r="BK588" s="122"/>
      <c r="BL588" s="122"/>
      <c r="BM588" s="122"/>
      <c r="BN588" s="122"/>
      <c r="BO588" s="122"/>
      <c r="BP588" s="122"/>
      <c r="BQ588" s="122"/>
      <c r="BR588" s="122"/>
      <c r="BS588" s="122"/>
      <c r="BT588" s="122"/>
      <c r="BU588" s="122"/>
      <c r="BV588" s="122"/>
      <c r="BW588" s="122"/>
      <c r="BX588" s="122"/>
      <c r="BY588" s="122"/>
      <c r="BZ588" s="122"/>
      <c r="CA588" s="122"/>
      <c r="CB588" s="122"/>
      <c r="CC588" s="122"/>
      <c r="CD588" s="122"/>
      <c r="CE588" s="122"/>
      <c r="CF588" s="122"/>
      <c r="CG588" s="122"/>
      <c r="CH588" s="122"/>
      <c r="CI588" s="122"/>
      <c r="CJ588" s="122"/>
      <c r="CK588" s="122"/>
      <c r="CL588" s="122"/>
      <c r="CM588" s="122"/>
      <c r="CN588" s="122"/>
      <c r="CO588" s="122"/>
      <c r="CP588" s="122"/>
      <c r="CQ588" s="122"/>
      <c r="CR588" s="122"/>
      <c r="CS588" s="122"/>
      <c r="CT588" s="122"/>
      <c r="CU588" s="122"/>
      <c r="CV588" s="122"/>
      <c r="CW588" s="122"/>
      <c r="CX588" s="122"/>
      <c r="CY588" s="122"/>
      <c r="CZ588" s="122"/>
      <c r="DA588" s="122"/>
      <c r="DB588" s="122"/>
      <c r="DC588" s="122"/>
      <c r="DD588" s="122"/>
      <c r="DE588" s="122"/>
      <c r="DF588" s="123"/>
      <c r="DG588" s="123"/>
      <c r="DH588" s="123"/>
      <c r="DI588" s="123"/>
      <c r="DJ588" s="123"/>
      <c r="DK588" s="123"/>
      <c r="DL588" s="123"/>
      <c r="DM588" s="123"/>
    </row>
    <row r="589" spans="1:117" s="121" customFormat="1" ht="12.75" x14ac:dyDescent="0.2">
      <c r="A589" s="125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704"/>
      <c r="Q589" s="126"/>
      <c r="R589" s="700"/>
      <c r="BD589" s="122"/>
      <c r="BE589" s="122"/>
      <c r="BF589" s="122"/>
      <c r="BG589" s="122"/>
      <c r="BH589" s="122"/>
      <c r="BI589" s="122"/>
      <c r="BJ589" s="122"/>
      <c r="BK589" s="122"/>
      <c r="BL589" s="122"/>
      <c r="BM589" s="122"/>
      <c r="BN589" s="122"/>
      <c r="BO589" s="122"/>
      <c r="BP589" s="122"/>
      <c r="BQ589" s="122"/>
      <c r="BR589" s="122"/>
      <c r="BS589" s="122"/>
      <c r="BT589" s="122"/>
      <c r="BU589" s="122"/>
      <c r="BV589" s="122"/>
      <c r="BW589" s="122"/>
      <c r="BX589" s="122"/>
      <c r="BY589" s="122"/>
      <c r="BZ589" s="122"/>
      <c r="CA589" s="122"/>
      <c r="CB589" s="122"/>
      <c r="CC589" s="122"/>
      <c r="CD589" s="122"/>
      <c r="CE589" s="122"/>
      <c r="CF589" s="122"/>
      <c r="CG589" s="122"/>
      <c r="CH589" s="122"/>
      <c r="CI589" s="122"/>
      <c r="CJ589" s="122"/>
      <c r="CK589" s="122"/>
      <c r="CL589" s="122"/>
      <c r="CM589" s="122"/>
      <c r="CN589" s="122"/>
      <c r="CO589" s="122"/>
      <c r="CP589" s="122"/>
      <c r="CQ589" s="122"/>
      <c r="CR589" s="122"/>
      <c r="CS589" s="122"/>
      <c r="CT589" s="122"/>
      <c r="CU589" s="122"/>
      <c r="CV589" s="122"/>
      <c r="CW589" s="122"/>
      <c r="CX589" s="122"/>
      <c r="CY589" s="122"/>
      <c r="CZ589" s="122"/>
      <c r="DA589" s="122"/>
      <c r="DB589" s="122"/>
      <c r="DC589" s="122"/>
      <c r="DD589" s="122"/>
      <c r="DE589" s="122"/>
      <c r="DF589" s="123"/>
      <c r="DG589" s="123"/>
      <c r="DH589" s="123"/>
      <c r="DI589" s="123"/>
      <c r="DJ589" s="123"/>
      <c r="DK589" s="123"/>
      <c r="DL589" s="123"/>
      <c r="DM589" s="123"/>
    </row>
    <row r="590" spans="1:117" s="121" customFormat="1" ht="12.75" x14ac:dyDescent="0.2">
      <c r="A590" s="125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704"/>
      <c r="Q590" s="126"/>
      <c r="R590" s="700"/>
      <c r="BD590" s="122"/>
      <c r="BE590" s="122"/>
      <c r="BF590" s="122"/>
      <c r="BG590" s="122"/>
      <c r="BH590" s="122"/>
      <c r="BI590" s="122"/>
      <c r="BJ590" s="122"/>
      <c r="BK590" s="122"/>
      <c r="BL590" s="122"/>
      <c r="BM590" s="122"/>
      <c r="BN590" s="122"/>
      <c r="BO590" s="122"/>
      <c r="BP590" s="122"/>
      <c r="BQ590" s="122"/>
      <c r="BR590" s="122"/>
      <c r="BS590" s="122"/>
      <c r="BT590" s="122"/>
      <c r="BU590" s="122"/>
      <c r="BV590" s="122"/>
      <c r="BW590" s="122"/>
      <c r="BX590" s="122"/>
      <c r="BY590" s="122"/>
      <c r="BZ590" s="122"/>
      <c r="CA590" s="122"/>
      <c r="CB590" s="122"/>
      <c r="CC590" s="122"/>
      <c r="CD590" s="122"/>
      <c r="CE590" s="122"/>
      <c r="CF590" s="122"/>
      <c r="CG590" s="122"/>
      <c r="CH590" s="122"/>
      <c r="CI590" s="122"/>
      <c r="CJ590" s="122"/>
      <c r="CK590" s="122"/>
      <c r="CL590" s="122"/>
      <c r="CM590" s="122"/>
      <c r="CN590" s="122"/>
      <c r="CO590" s="122"/>
      <c r="CP590" s="122"/>
      <c r="CQ590" s="122"/>
      <c r="CR590" s="122"/>
      <c r="CS590" s="122"/>
      <c r="CT590" s="122"/>
      <c r="CU590" s="122"/>
      <c r="CV590" s="122"/>
      <c r="CW590" s="122"/>
      <c r="CX590" s="122"/>
      <c r="CY590" s="122"/>
      <c r="CZ590" s="122"/>
      <c r="DA590" s="122"/>
      <c r="DB590" s="122"/>
      <c r="DC590" s="122"/>
      <c r="DD590" s="122"/>
      <c r="DE590" s="122"/>
      <c r="DF590" s="123"/>
      <c r="DG590" s="123"/>
      <c r="DH590" s="123"/>
      <c r="DI590" s="123"/>
      <c r="DJ590" s="123"/>
      <c r="DK590" s="123"/>
      <c r="DL590" s="123"/>
      <c r="DM590" s="123"/>
    </row>
    <row r="591" spans="1:117" s="121" customFormat="1" ht="12.75" x14ac:dyDescent="0.2">
      <c r="A591" s="125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704"/>
      <c r="Q591" s="126"/>
      <c r="R591" s="700"/>
      <c r="BD591" s="122"/>
      <c r="BE591" s="122"/>
      <c r="BF591" s="122"/>
      <c r="BG591" s="122"/>
      <c r="BH591" s="122"/>
      <c r="BI591" s="122"/>
      <c r="BJ591" s="122"/>
      <c r="BK591" s="122"/>
      <c r="BL591" s="122"/>
      <c r="BM591" s="122"/>
      <c r="BN591" s="122"/>
      <c r="BO591" s="122"/>
      <c r="BP591" s="122"/>
      <c r="BQ591" s="122"/>
      <c r="BR591" s="122"/>
      <c r="BS591" s="122"/>
      <c r="BT591" s="122"/>
      <c r="BU591" s="122"/>
      <c r="BV591" s="122"/>
      <c r="BW591" s="122"/>
      <c r="BX591" s="122"/>
      <c r="BY591" s="122"/>
      <c r="BZ591" s="122"/>
      <c r="CA591" s="122"/>
      <c r="CB591" s="122"/>
      <c r="CC591" s="122"/>
      <c r="CD591" s="122"/>
      <c r="CE591" s="122"/>
      <c r="CF591" s="122"/>
      <c r="CG591" s="122"/>
      <c r="CH591" s="122"/>
      <c r="CI591" s="122"/>
      <c r="CJ591" s="122"/>
      <c r="CK591" s="122"/>
      <c r="CL591" s="122"/>
      <c r="CM591" s="122"/>
      <c r="CN591" s="122"/>
      <c r="CO591" s="122"/>
      <c r="CP591" s="122"/>
      <c r="CQ591" s="122"/>
      <c r="CR591" s="122"/>
      <c r="CS591" s="122"/>
      <c r="CT591" s="122"/>
      <c r="CU591" s="122"/>
      <c r="CV591" s="122"/>
      <c r="CW591" s="122"/>
      <c r="CX591" s="122"/>
      <c r="CY591" s="122"/>
      <c r="CZ591" s="122"/>
      <c r="DA591" s="122"/>
      <c r="DB591" s="122"/>
      <c r="DC591" s="122"/>
      <c r="DD591" s="122"/>
      <c r="DE591" s="122"/>
      <c r="DF591" s="123"/>
      <c r="DG591" s="123"/>
      <c r="DH591" s="123"/>
      <c r="DI591" s="123"/>
      <c r="DJ591" s="123"/>
      <c r="DK591" s="123"/>
      <c r="DL591" s="123"/>
      <c r="DM591" s="123"/>
    </row>
    <row r="592" spans="1:117" s="121" customFormat="1" ht="12.75" x14ac:dyDescent="0.2">
      <c r="A592" s="125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704"/>
      <c r="Q592" s="126"/>
      <c r="R592" s="700"/>
      <c r="BD592" s="122"/>
      <c r="BE592" s="122"/>
      <c r="BF592" s="122"/>
      <c r="BG592" s="122"/>
      <c r="BH592" s="122"/>
      <c r="BI592" s="122"/>
      <c r="BJ592" s="122"/>
      <c r="BK592" s="122"/>
      <c r="BL592" s="122"/>
      <c r="BM592" s="122"/>
      <c r="BN592" s="122"/>
      <c r="BO592" s="122"/>
      <c r="BP592" s="122"/>
      <c r="BQ592" s="122"/>
      <c r="BR592" s="122"/>
      <c r="BS592" s="122"/>
      <c r="BT592" s="122"/>
      <c r="BU592" s="122"/>
      <c r="BV592" s="122"/>
      <c r="BW592" s="122"/>
      <c r="BX592" s="122"/>
      <c r="BY592" s="122"/>
      <c r="BZ592" s="122"/>
      <c r="CA592" s="122"/>
      <c r="CB592" s="122"/>
      <c r="CC592" s="122"/>
      <c r="CD592" s="122"/>
      <c r="CE592" s="122"/>
      <c r="CF592" s="122"/>
      <c r="CG592" s="122"/>
      <c r="CH592" s="122"/>
      <c r="CI592" s="122"/>
      <c r="CJ592" s="122"/>
      <c r="CK592" s="122"/>
      <c r="CL592" s="122"/>
      <c r="CM592" s="122"/>
      <c r="CN592" s="122"/>
      <c r="CO592" s="122"/>
      <c r="CP592" s="122"/>
      <c r="CQ592" s="122"/>
      <c r="CR592" s="122"/>
      <c r="CS592" s="122"/>
      <c r="CT592" s="122"/>
      <c r="CU592" s="122"/>
      <c r="CV592" s="122"/>
      <c r="CW592" s="122"/>
      <c r="CX592" s="122"/>
      <c r="CY592" s="122"/>
      <c r="CZ592" s="122"/>
      <c r="DA592" s="122"/>
      <c r="DB592" s="122"/>
      <c r="DC592" s="122"/>
      <c r="DD592" s="122"/>
      <c r="DE592" s="122"/>
      <c r="DF592" s="123"/>
      <c r="DG592" s="123"/>
      <c r="DH592" s="123"/>
      <c r="DI592" s="123"/>
      <c r="DJ592" s="123"/>
      <c r="DK592" s="123"/>
      <c r="DL592" s="123"/>
      <c r="DM592" s="123"/>
    </row>
    <row r="593" spans="1:117" s="121" customFormat="1" ht="12.75" x14ac:dyDescent="0.2">
      <c r="A593" s="125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704"/>
      <c r="Q593" s="126"/>
      <c r="R593" s="700"/>
      <c r="BD593" s="122"/>
      <c r="BE593" s="122"/>
      <c r="BF593" s="122"/>
      <c r="BG593" s="122"/>
      <c r="BH593" s="122"/>
      <c r="BI593" s="122"/>
      <c r="BJ593" s="122"/>
      <c r="BK593" s="122"/>
      <c r="BL593" s="122"/>
      <c r="BM593" s="122"/>
      <c r="BN593" s="122"/>
      <c r="BO593" s="122"/>
      <c r="BP593" s="122"/>
      <c r="BQ593" s="122"/>
      <c r="BR593" s="122"/>
      <c r="BS593" s="122"/>
      <c r="BT593" s="122"/>
      <c r="BU593" s="122"/>
      <c r="BV593" s="122"/>
      <c r="BW593" s="122"/>
      <c r="BX593" s="122"/>
      <c r="BY593" s="122"/>
      <c r="BZ593" s="122"/>
      <c r="CA593" s="122"/>
      <c r="CB593" s="122"/>
      <c r="CC593" s="122"/>
      <c r="CD593" s="122"/>
      <c r="CE593" s="122"/>
      <c r="CF593" s="122"/>
      <c r="CG593" s="122"/>
      <c r="CH593" s="122"/>
      <c r="CI593" s="122"/>
      <c r="CJ593" s="122"/>
      <c r="CK593" s="122"/>
      <c r="CL593" s="122"/>
      <c r="CM593" s="122"/>
      <c r="CN593" s="122"/>
      <c r="CO593" s="122"/>
      <c r="CP593" s="122"/>
      <c r="CQ593" s="122"/>
      <c r="CR593" s="122"/>
      <c r="CS593" s="122"/>
      <c r="CT593" s="122"/>
      <c r="CU593" s="122"/>
      <c r="CV593" s="122"/>
      <c r="CW593" s="122"/>
      <c r="CX593" s="122"/>
      <c r="CY593" s="122"/>
      <c r="CZ593" s="122"/>
      <c r="DA593" s="122"/>
      <c r="DB593" s="122"/>
      <c r="DC593" s="122"/>
      <c r="DD593" s="122"/>
      <c r="DE593" s="122"/>
      <c r="DF593" s="123"/>
      <c r="DG593" s="123"/>
      <c r="DH593" s="123"/>
      <c r="DI593" s="123"/>
      <c r="DJ593" s="123"/>
      <c r="DK593" s="123"/>
      <c r="DL593" s="123"/>
      <c r="DM593" s="123"/>
    </row>
    <row r="594" spans="1:117" s="121" customFormat="1" ht="12.75" x14ac:dyDescent="0.2">
      <c r="A594" s="125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704"/>
      <c r="Q594" s="126"/>
      <c r="R594" s="700"/>
      <c r="BD594" s="122"/>
      <c r="BE594" s="122"/>
      <c r="BF594" s="122"/>
      <c r="BG594" s="122"/>
      <c r="BH594" s="122"/>
      <c r="BI594" s="122"/>
      <c r="BJ594" s="122"/>
      <c r="BK594" s="122"/>
      <c r="BL594" s="122"/>
      <c r="BM594" s="122"/>
      <c r="BN594" s="122"/>
      <c r="BO594" s="122"/>
      <c r="BP594" s="122"/>
      <c r="BQ594" s="122"/>
      <c r="BR594" s="122"/>
      <c r="BS594" s="122"/>
      <c r="BT594" s="122"/>
      <c r="BU594" s="122"/>
      <c r="BV594" s="122"/>
      <c r="BW594" s="122"/>
      <c r="BX594" s="122"/>
      <c r="BY594" s="122"/>
      <c r="BZ594" s="122"/>
      <c r="CA594" s="122"/>
      <c r="CB594" s="122"/>
      <c r="CC594" s="122"/>
      <c r="CD594" s="122"/>
      <c r="CE594" s="122"/>
      <c r="CF594" s="122"/>
      <c r="CG594" s="122"/>
      <c r="CH594" s="122"/>
      <c r="CI594" s="122"/>
      <c r="CJ594" s="122"/>
      <c r="CK594" s="122"/>
      <c r="CL594" s="122"/>
      <c r="CM594" s="122"/>
      <c r="CN594" s="122"/>
      <c r="CO594" s="122"/>
      <c r="CP594" s="122"/>
      <c r="CQ594" s="122"/>
      <c r="CR594" s="122"/>
      <c r="CS594" s="122"/>
      <c r="CT594" s="122"/>
      <c r="CU594" s="122"/>
      <c r="CV594" s="122"/>
      <c r="CW594" s="122"/>
      <c r="CX594" s="122"/>
      <c r="CY594" s="122"/>
      <c r="CZ594" s="122"/>
      <c r="DA594" s="122"/>
      <c r="DB594" s="122"/>
      <c r="DC594" s="122"/>
      <c r="DD594" s="122"/>
      <c r="DE594" s="122"/>
      <c r="DF594" s="123"/>
      <c r="DG594" s="123"/>
      <c r="DH594" s="123"/>
      <c r="DI594" s="123"/>
      <c r="DJ594" s="123"/>
      <c r="DK594" s="123"/>
      <c r="DL594" s="123"/>
      <c r="DM594" s="123"/>
    </row>
    <row r="595" spans="1:117" s="121" customFormat="1" ht="12.75" x14ac:dyDescent="0.2">
      <c r="A595" s="125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704"/>
      <c r="Q595" s="126"/>
      <c r="R595" s="700"/>
      <c r="BD595" s="122"/>
      <c r="BE595" s="122"/>
      <c r="BF595" s="122"/>
      <c r="BG595" s="122"/>
      <c r="BH595" s="122"/>
      <c r="BI595" s="122"/>
      <c r="BJ595" s="122"/>
      <c r="BK595" s="122"/>
      <c r="BL595" s="122"/>
      <c r="BM595" s="122"/>
      <c r="BN595" s="122"/>
      <c r="BO595" s="122"/>
      <c r="BP595" s="122"/>
      <c r="BQ595" s="122"/>
      <c r="BR595" s="122"/>
      <c r="BS595" s="122"/>
      <c r="BT595" s="122"/>
      <c r="BU595" s="122"/>
      <c r="BV595" s="122"/>
      <c r="BW595" s="122"/>
      <c r="BX595" s="122"/>
      <c r="BY595" s="122"/>
      <c r="BZ595" s="122"/>
      <c r="CA595" s="122"/>
      <c r="CB595" s="122"/>
      <c r="CC595" s="122"/>
      <c r="CD595" s="122"/>
      <c r="CE595" s="122"/>
      <c r="CF595" s="122"/>
      <c r="CG595" s="122"/>
      <c r="CH595" s="122"/>
      <c r="CI595" s="122"/>
      <c r="CJ595" s="122"/>
      <c r="CK595" s="122"/>
      <c r="CL595" s="122"/>
      <c r="CM595" s="122"/>
      <c r="CN595" s="122"/>
      <c r="CO595" s="122"/>
      <c r="CP595" s="122"/>
      <c r="CQ595" s="122"/>
      <c r="CR595" s="122"/>
      <c r="CS595" s="122"/>
      <c r="CT595" s="122"/>
      <c r="CU595" s="122"/>
      <c r="CV595" s="122"/>
      <c r="CW595" s="122"/>
      <c r="CX595" s="122"/>
      <c r="CY595" s="122"/>
      <c r="CZ595" s="122"/>
      <c r="DA595" s="122"/>
      <c r="DB595" s="122"/>
      <c r="DC595" s="122"/>
      <c r="DD595" s="122"/>
      <c r="DE595" s="122"/>
      <c r="DF595" s="123"/>
      <c r="DG595" s="123"/>
      <c r="DH595" s="123"/>
      <c r="DI595" s="123"/>
      <c r="DJ595" s="123"/>
      <c r="DK595" s="123"/>
      <c r="DL595" s="123"/>
      <c r="DM595" s="123"/>
    </row>
    <row r="596" spans="1:117" s="121" customFormat="1" ht="12.75" x14ac:dyDescent="0.2">
      <c r="A596" s="125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704"/>
      <c r="Q596" s="126"/>
      <c r="R596" s="700"/>
      <c r="BD596" s="122"/>
      <c r="BE596" s="122"/>
      <c r="BF596" s="122"/>
      <c r="BG596" s="122"/>
      <c r="BH596" s="122"/>
      <c r="BI596" s="122"/>
      <c r="BJ596" s="122"/>
      <c r="BK596" s="122"/>
      <c r="BL596" s="122"/>
      <c r="BM596" s="122"/>
      <c r="BN596" s="122"/>
      <c r="BO596" s="122"/>
      <c r="BP596" s="122"/>
      <c r="BQ596" s="122"/>
      <c r="BR596" s="122"/>
      <c r="BS596" s="122"/>
      <c r="BT596" s="122"/>
      <c r="BU596" s="122"/>
      <c r="BV596" s="122"/>
      <c r="BW596" s="122"/>
      <c r="BX596" s="122"/>
      <c r="BY596" s="122"/>
      <c r="BZ596" s="122"/>
      <c r="CA596" s="122"/>
      <c r="CB596" s="122"/>
      <c r="CC596" s="122"/>
      <c r="CD596" s="122"/>
      <c r="CE596" s="122"/>
      <c r="CF596" s="122"/>
      <c r="CG596" s="122"/>
      <c r="CH596" s="122"/>
      <c r="CI596" s="122"/>
      <c r="CJ596" s="122"/>
      <c r="CK596" s="122"/>
      <c r="CL596" s="122"/>
      <c r="CM596" s="122"/>
      <c r="CN596" s="122"/>
      <c r="CO596" s="122"/>
      <c r="CP596" s="122"/>
      <c r="CQ596" s="122"/>
      <c r="CR596" s="122"/>
      <c r="CS596" s="122"/>
      <c r="CT596" s="122"/>
      <c r="CU596" s="122"/>
      <c r="CV596" s="122"/>
      <c r="CW596" s="122"/>
      <c r="CX596" s="122"/>
      <c r="CY596" s="122"/>
      <c r="CZ596" s="122"/>
      <c r="DA596" s="122"/>
      <c r="DB596" s="122"/>
      <c r="DC596" s="122"/>
      <c r="DD596" s="122"/>
      <c r="DE596" s="122"/>
      <c r="DF596" s="123"/>
      <c r="DG596" s="123"/>
      <c r="DH596" s="123"/>
      <c r="DI596" s="123"/>
      <c r="DJ596" s="123"/>
      <c r="DK596" s="123"/>
      <c r="DL596" s="123"/>
      <c r="DM596" s="123"/>
    </row>
    <row r="597" spans="1:117" s="121" customFormat="1" ht="12.75" x14ac:dyDescent="0.2">
      <c r="A597" s="125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704"/>
      <c r="Q597" s="126"/>
      <c r="R597" s="700"/>
      <c r="BD597" s="122"/>
      <c r="BE597" s="122"/>
      <c r="BF597" s="122"/>
      <c r="BG597" s="122"/>
      <c r="BH597" s="122"/>
      <c r="BI597" s="122"/>
      <c r="BJ597" s="122"/>
      <c r="BK597" s="122"/>
      <c r="BL597" s="122"/>
      <c r="BM597" s="122"/>
      <c r="BN597" s="122"/>
      <c r="BO597" s="122"/>
      <c r="BP597" s="122"/>
      <c r="BQ597" s="122"/>
      <c r="BR597" s="122"/>
      <c r="BS597" s="122"/>
      <c r="BT597" s="122"/>
      <c r="BU597" s="122"/>
      <c r="BV597" s="122"/>
      <c r="BW597" s="122"/>
      <c r="BX597" s="122"/>
      <c r="BY597" s="122"/>
      <c r="BZ597" s="122"/>
      <c r="CA597" s="122"/>
      <c r="CB597" s="122"/>
      <c r="CC597" s="122"/>
      <c r="CD597" s="122"/>
      <c r="CE597" s="122"/>
      <c r="CF597" s="122"/>
      <c r="CG597" s="122"/>
      <c r="CH597" s="122"/>
      <c r="CI597" s="122"/>
      <c r="CJ597" s="122"/>
      <c r="CK597" s="122"/>
      <c r="CL597" s="122"/>
      <c r="CM597" s="122"/>
      <c r="CN597" s="122"/>
      <c r="CO597" s="122"/>
      <c r="CP597" s="122"/>
      <c r="CQ597" s="122"/>
      <c r="CR597" s="122"/>
      <c r="CS597" s="122"/>
      <c r="CT597" s="122"/>
      <c r="CU597" s="122"/>
      <c r="CV597" s="122"/>
      <c r="CW597" s="122"/>
      <c r="CX597" s="122"/>
      <c r="CY597" s="122"/>
      <c r="CZ597" s="122"/>
      <c r="DA597" s="122"/>
      <c r="DB597" s="122"/>
      <c r="DC597" s="122"/>
      <c r="DD597" s="122"/>
      <c r="DE597" s="122"/>
      <c r="DF597" s="123"/>
      <c r="DG597" s="123"/>
      <c r="DH597" s="123"/>
      <c r="DI597" s="123"/>
      <c r="DJ597" s="123"/>
      <c r="DK597" s="123"/>
      <c r="DL597" s="123"/>
      <c r="DM597" s="123"/>
    </row>
    <row r="598" spans="1:117" s="121" customFormat="1" ht="12.75" x14ac:dyDescent="0.2">
      <c r="A598" s="125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704"/>
      <c r="Q598" s="126"/>
      <c r="R598" s="700"/>
      <c r="BD598" s="122"/>
      <c r="BE598" s="122"/>
      <c r="BF598" s="122"/>
      <c r="BG598" s="122"/>
      <c r="BH598" s="122"/>
      <c r="BI598" s="122"/>
      <c r="BJ598" s="122"/>
      <c r="BK598" s="122"/>
      <c r="BL598" s="122"/>
      <c r="BM598" s="122"/>
      <c r="BN598" s="122"/>
      <c r="BO598" s="122"/>
      <c r="BP598" s="122"/>
      <c r="BQ598" s="122"/>
      <c r="BR598" s="122"/>
      <c r="BS598" s="122"/>
      <c r="BT598" s="122"/>
      <c r="BU598" s="122"/>
      <c r="BV598" s="122"/>
      <c r="BW598" s="122"/>
      <c r="BX598" s="122"/>
      <c r="BY598" s="122"/>
      <c r="BZ598" s="122"/>
      <c r="CA598" s="122"/>
      <c r="CB598" s="122"/>
      <c r="CC598" s="122"/>
      <c r="CD598" s="122"/>
      <c r="CE598" s="122"/>
      <c r="CF598" s="122"/>
      <c r="CG598" s="122"/>
      <c r="CH598" s="122"/>
      <c r="CI598" s="122"/>
      <c r="CJ598" s="122"/>
      <c r="CK598" s="122"/>
      <c r="CL598" s="122"/>
      <c r="CM598" s="122"/>
      <c r="CN598" s="122"/>
      <c r="CO598" s="122"/>
      <c r="CP598" s="122"/>
      <c r="CQ598" s="122"/>
      <c r="CR598" s="122"/>
      <c r="CS598" s="122"/>
      <c r="CT598" s="122"/>
      <c r="CU598" s="122"/>
      <c r="CV598" s="122"/>
      <c r="CW598" s="122"/>
      <c r="CX598" s="122"/>
      <c r="CY598" s="122"/>
      <c r="CZ598" s="122"/>
      <c r="DA598" s="122"/>
      <c r="DB598" s="122"/>
      <c r="DC598" s="122"/>
      <c r="DD598" s="122"/>
      <c r="DE598" s="122"/>
      <c r="DF598" s="123"/>
      <c r="DG598" s="123"/>
      <c r="DH598" s="123"/>
      <c r="DI598" s="123"/>
      <c r="DJ598" s="123"/>
      <c r="DK598" s="123"/>
      <c r="DL598" s="123"/>
      <c r="DM598" s="123"/>
    </row>
    <row r="599" spans="1:117" s="121" customFormat="1" ht="12.75" x14ac:dyDescent="0.2">
      <c r="A599" s="125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704"/>
      <c r="Q599" s="126"/>
      <c r="R599" s="700"/>
      <c r="BD599" s="122"/>
      <c r="BE599" s="122"/>
      <c r="BF599" s="122"/>
      <c r="BG599" s="122"/>
      <c r="BH599" s="122"/>
      <c r="BI599" s="122"/>
      <c r="BJ599" s="122"/>
      <c r="BK599" s="122"/>
      <c r="BL599" s="122"/>
      <c r="BM599" s="122"/>
      <c r="BN599" s="122"/>
      <c r="BO599" s="122"/>
      <c r="BP599" s="122"/>
      <c r="BQ599" s="122"/>
      <c r="BR599" s="122"/>
      <c r="BS599" s="122"/>
      <c r="BT599" s="122"/>
      <c r="BU599" s="122"/>
      <c r="BV599" s="122"/>
      <c r="BW599" s="122"/>
      <c r="BX599" s="122"/>
      <c r="BY599" s="122"/>
      <c r="BZ599" s="122"/>
      <c r="CA599" s="122"/>
      <c r="CB599" s="122"/>
      <c r="CC599" s="122"/>
      <c r="CD599" s="122"/>
      <c r="CE599" s="122"/>
      <c r="CF599" s="122"/>
      <c r="CG599" s="122"/>
      <c r="CH599" s="122"/>
      <c r="CI599" s="122"/>
      <c r="CJ599" s="122"/>
      <c r="CK599" s="122"/>
      <c r="CL599" s="122"/>
      <c r="CM599" s="122"/>
      <c r="CN599" s="122"/>
      <c r="CO599" s="122"/>
      <c r="CP599" s="122"/>
      <c r="CQ599" s="122"/>
      <c r="CR599" s="122"/>
      <c r="CS599" s="122"/>
      <c r="CT599" s="122"/>
      <c r="CU599" s="122"/>
      <c r="CV599" s="122"/>
      <c r="CW599" s="122"/>
      <c r="CX599" s="122"/>
      <c r="CY599" s="122"/>
      <c r="CZ599" s="122"/>
      <c r="DA599" s="122"/>
      <c r="DB599" s="122"/>
      <c r="DC599" s="122"/>
      <c r="DD599" s="122"/>
      <c r="DE599" s="122"/>
      <c r="DF599" s="123"/>
      <c r="DG599" s="123"/>
      <c r="DH599" s="123"/>
      <c r="DI599" s="123"/>
      <c r="DJ599" s="123"/>
      <c r="DK599" s="123"/>
      <c r="DL599" s="123"/>
      <c r="DM599" s="123"/>
    </row>
    <row r="600" spans="1:117" s="121" customFormat="1" ht="12.75" x14ac:dyDescent="0.2">
      <c r="A600" s="125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704"/>
      <c r="Q600" s="126"/>
      <c r="R600" s="700"/>
      <c r="BD600" s="122"/>
      <c r="BE600" s="122"/>
      <c r="BF600" s="122"/>
      <c r="BG600" s="122"/>
      <c r="BH600" s="122"/>
      <c r="BI600" s="122"/>
      <c r="BJ600" s="122"/>
      <c r="BK600" s="122"/>
      <c r="BL600" s="122"/>
      <c r="BM600" s="122"/>
      <c r="BN600" s="122"/>
      <c r="BO600" s="122"/>
      <c r="BP600" s="122"/>
      <c r="BQ600" s="122"/>
      <c r="BR600" s="122"/>
      <c r="BS600" s="122"/>
      <c r="BT600" s="122"/>
      <c r="BU600" s="122"/>
      <c r="BV600" s="122"/>
      <c r="BW600" s="122"/>
      <c r="BX600" s="122"/>
      <c r="BY600" s="122"/>
      <c r="BZ600" s="122"/>
      <c r="CA600" s="122"/>
      <c r="CB600" s="122"/>
      <c r="CC600" s="122"/>
      <c r="CD600" s="122"/>
      <c r="CE600" s="122"/>
      <c r="CF600" s="122"/>
      <c r="CG600" s="122"/>
      <c r="CH600" s="122"/>
      <c r="CI600" s="122"/>
      <c r="CJ600" s="122"/>
      <c r="CK600" s="122"/>
      <c r="CL600" s="122"/>
      <c r="CM600" s="122"/>
      <c r="CN600" s="122"/>
      <c r="CO600" s="122"/>
      <c r="CP600" s="122"/>
      <c r="CQ600" s="122"/>
      <c r="CR600" s="122"/>
      <c r="CS600" s="122"/>
      <c r="CT600" s="122"/>
      <c r="CU600" s="122"/>
      <c r="CV600" s="122"/>
      <c r="CW600" s="122"/>
      <c r="CX600" s="122"/>
      <c r="CY600" s="122"/>
      <c r="CZ600" s="122"/>
      <c r="DA600" s="122"/>
      <c r="DB600" s="122"/>
      <c r="DC600" s="122"/>
      <c r="DD600" s="122"/>
      <c r="DE600" s="122"/>
      <c r="DF600" s="123"/>
      <c r="DG600" s="123"/>
      <c r="DH600" s="123"/>
      <c r="DI600" s="123"/>
      <c r="DJ600" s="123"/>
      <c r="DK600" s="123"/>
      <c r="DL600" s="123"/>
      <c r="DM600" s="123"/>
    </row>
    <row r="601" spans="1:117" s="121" customFormat="1" ht="12.75" x14ac:dyDescent="0.2">
      <c r="A601" s="125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704"/>
      <c r="Q601" s="126"/>
      <c r="R601" s="700"/>
      <c r="BD601" s="122"/>
      <c r="BE601" s="122"/>
      <c r="BF601" s="122"/>
      <c r="BG601" s="122"/>
      <c r="BH601" s="122"/>
      <c r="BI601" s="122"/>
      <c r="BJ601" s="122"/>
      <c r="BK601" s="122"/>
      <c r="BL601" s="122"/>
      <c r="BM601" s="122"/>
      <c r="BN601" s="122"/>
      <c r="BO601" s="122"/>
      <c r="BP601" s="122"/>
      <c r="BQ601" s="122"/>
      <c r="BR601" s="122"/>
      <c r="BS601" s="122"/>
      <c r="BT601" s="122"/>
      <c r="BU601" s="122"/>
      <c r="BV601" s="122"/>
      <c r="BW601" s="122"/>
      <c r="BX601" s="122"/>
      <c r="BY601" s="122"/>
      <c r="BZ601" s="122"/>
      <c r="CA601" s="122"/>
      <c r="CB601" s="122"/>
      <c r="CC601" s="122"/>
      <c r="CD601" s="122"/>
      <c r="CE601" s="122"/>
      <c r="CF601" s="122"/>
      <c r="CG601" s="122"/>
      <c r="CH601" s="122"/>
      <c r="CI601" s="122"/>
      <c r="CJ601" s="122"/>
      <c r="CK601" s="122"/>
      <c r="CL601" s="122"/>
      <c r="CM601" s="122"/>
      <c r="CN601" s="122"/>
      <c r="CO601" s="122"/>
      <c r="CP601" s="122"/>
      <c r="CQ601" s="122"/>
      <c r="CR601" s="122"/>
      <c r="CS601" s="122"/>
      <c r="CT601" s="122"/>
      <c r="CU601" s="122"/>
      <c r="CV601" s="122"/>
      <c r="CW601" s="122"/>
      <c r="CX601" s="122"/>
      <c r="CY601" s="122"/>
      <c r="CZ601" s="122"/>
      <c r="DA601" s="122"/>
      <c r="DB601" s="122"/>
      <c r="DC601" s="122"/>
      <c r="DD601" s="122"/>
      <c r="DE601" s="122"/>
      <c r="DF601" s="123"/>
      <c r="DG601" s="123"/>
      <c r="DH601" s="123"/>
      <c r="DI601" s="123"/>
      <c r="DJ601" s="123"/>
      <c r="DK601" s="123"/>
      <c r="DL601" s="123"/>
      <c r="DM601" s="123"/>
    </row>
    <row r="602" spans="1:117" s="121" customFormat="1" ht="12.75" x14ac:dyDescent="0.2">
      <c r="A602" s="125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704"/>
      <c r="Q602" s="126"/>
      <c r="R602" s="700"/>
      <c r="BD602" s="122"/>
      <c r="BE602" s="122"/>
      <c r="BF602" s="122"/>
      <c r="BG602" s="122"/>
      <c r="BH602" s="122"/>
      <c r="BI602" s="122"/>
      <c r="BJ602" s="122"/>
      <c r="BK602" s="122"/>
      <c r="BL602" s="122"/>
      <c r="BM602" s="122"/>
      <c r="BN602" s="122"/>
      <c r="BO602" s="122"/>
      <c r="BP602" s="122"/>
      <c r="BQ602" s="122"/>
      <c r="BR602" s="122"/>
      <c r="BS602" s="122"/>
      <c r="BT602" s="122"/>
      <c r="BU602" s="122"/>
      <c r="BV602" s="122"/>
      <c r="BW602" s="122"/>
      <c r="BX602" s="122"/>
      <c r="BY602" s="122"/>
      <c r="BZ602" s="122"/>
      <c r="CA602" s="122"/>
      <c r="CB602" s="122"/>
      <c r="CC602" s="122"/>
      <c r="CD602" s="122"/>
      <c r="CE602" s="122"/>
      <c r="CF602" s="122"/>
      <c r="CG602" s="122"/>
      <c r="CH602" s="122"/>
      <c r="CI602" s="122"/>
      <c r="CJ602" s="122"/>
      <c r="CK602" s="122"/>
      <c r="CL602" s="122"/>
      <c r="CM602" s="122"/>
      <c r="CN602" s="122"/>
      <c r="CO602" s="122"/>
      <c r="CP602" s="122"/>
      <c r="CQ602" s="122"/>
      <c r="CR602" s="122"/>
      <c r="CS602" s="122"/>
      <c r="CT602" s="122"/>
      <c r="CU602" s="122"/>
      <c r="CV602" s="122"/>
      <c r="CW602" s="122"/>
      <c r="CX602" s="122"/>
      <c r="CY602" s="122"/>
      <c r="CZ602" s="122"/>
      <c r="DA602" s="122"/>
      <c r="DB602" s="122"/>
      <c r="DC602" s="122"/>
      <c r="DD602" s="122"/>
      <c r="DE602" s="122"/>
      <c r="DF602" s="123"/>
      <c r="DG602" s="123"/>
      <c r="DH602" s="123"/>
      <c r="DI602" s="123"/>
      <c r="DJ602" s="123"/>
      <c r="DK602" s="123"/>
      <c r="DL602" s="123"/>
      <c r="DM602" s="123"/>
    </row>
    <row r="603" spans="1:117" s="121" customFormat="1" ht="12.75" x14ac:dyDescent="0.2">
      <c r="A603" s="125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704"/>
      <c r="Q603" s="126"/>
      <c r="R603" s="700"/>
      <c r="BD603" s="122"/>
      <c r="BE603" s="122"/>
      <c r="BF603" s="122"/>
      <c r="BG603" s="122"/>
      <c r="BH603" s="122"/>
      <c r="BI603" s="122"/>
      <c r="BJ603" s="122"/>
      <c r="BK603" s="122"/>
      <c r="BL603" s="122"/>
      <c r="BM603" s="122"/>
      <c r="BN603" s="122"/>
      <c r="BO603" s="122"/>
      <c r="BP603" s="122"/>
      <c r="BQ603" s="122"/>
      <c r="BR603" s="122"/>
      <c r="BS603" s="122"/>
      <c r="BT603" s="122"/>
      <c r="BU603" s="122"/>
      <c r="BV603" s="122"/>
      <c r="BW603" s="122"/>
      <c r="BX603" s="122"/>
      <c r="BY603" s="122"/>
      <c r="BZ603" s="122"/>
      <c r="CA603" s="122"/>
      <c r="CB603" s="122"/>
      <c r="CC603" s="122"/>
      <c r="CD603" s="122"/>
      <c r="CE603" s="122"/>
      <c r="CF603" s="122"/>
      <c r="CG603" s="122"/>
      <c r="CH603" s="122"/>
      <c r="CI603" s="122"/>
      <c r="CJ603" s="122"/>
      <c r="CK603" s="122"/>
      <c r="CL603" s="122"/>
      <c r="CM603" s="122"/>
      <c r="CN603" s="122"/>
      <c r="CO603" s="122"/>
      <c r="CP603" s="122"/>
      <c r="CQ603" s="122"/>
      <c r="CR603" s="122"/>
      <c r="CS603" s="122"/>
      <c r="CT603" s="122"/>
      <c r="CU603" s="122"/>
      <c r="CV603" s="122"/>
      <c r="CW603" s="122"/>
      <c r="CX603" s="122"/>
      <c r="CY603" s="122"/>
      <c r="CZ603" s="122"/>
      <c r="DA603" s="122"/>
      <c r="DB603" s="122"/>
      <c r="DC603" s="122"/>
      <c r="DD603" s="122"/>
      <c r="DE603" s="122"/>
      <c r="DF603" s="123"/>
      <c r="DG603" s="123"/>
      <c r="DH603" s="123"/>
      <c r="DI603" s="123"/>
      <c r="DJ603" s="123"/>
      <c r="DK603" s="123"/>
      <c r="DL603" s="123"/>
      <c r="DM603" s="123"/>
    </row>
    <row r="604" spans="1:117" s="121" customFormat="1" ht="12.75" x14ac:dyDescent="0.2">
      <c r="A604" s="125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704"/>
      <c r="Q604" s="126"/>
      <c r="R604" s="700"/>
      <c r="BD604" s="122"/>
      <c r="BE604" s="122"/>
      <c r="BF604" s="122"/>
      <c r="BG604" s="122"/>
      <c r="BH604" s="122"/>
      <c r="BI604" s="122"/>
      <c r="BJ604" s="122"/>
      <c r="BK604" s="122"/>
      <c r="BL604" s="122"/>
      <c r="BM604" s="122"/>
      <c r="BN604" s="122"/>
      <c r="BO604" s="122"/>
      <c r="BP604" s="122"/>
      <c r="BQ604" s="122"/>
      <c r="BR604" s="122"/>
      <c r="BS604" s="122"/>
      <c r="BT604" s="122"/>
      <c r="BU604" s="122"/>
      <c r="BV604" s="122"/>
      <c r="BW604" s="122"/>
      <c r="BX604" s="122"/>
      <c r="BY604" s="122"/>
      <c r="BZ604" s="122"/>
      <c r="CA604" s="122"/>
      <c r="CB604" s="122"/>
      <c r="CC604" s="122"/>
      <c r="CD604" s="122"/>
      <c r="CE604" s="122"/>
      <c r="CF604" s="122"/>
      <c r="CG604" s="122"/>
      <c r="CH604" s="122"/>
      <c r="CI604" s="122"/>
      <c r="CJ604" s="122"/>
      <c r="CK604" s="122"/>
      <c r="CL604" s="122"/>
      <c r="CM604" s="122"/>
      <c r="CN604" s="122"/>
      <c r="CO604" s="122"/>
      <c r="CP604" s="122"/>
      <c r="CQ604" s="122"/>
      <c r="CR604" s="122"/>
      <c r="CS604" s="122"/>
      <c r="CT604" s="122"/>
      <c r="CU604" s="122"/>
      <c r="CV604" s="122"/>
      <c r="CW604" s="122"/>
      <c r="CX604" s="122"/>
      <c r="CY604" s="122"/>
      <c r="CZ604" s="122"/>
      <c r="DA604" s="122"/>
      <c r="DB604" s="122"/>
      <c r="DC604" s="122"/>
      <c r="DD604" s="122"/>
      <c r="DE604" s="122"/>
      <c r="DF604" s="123"/>
      <c r="DG604" s="123"/>
      <c r="DH604" s="123"/>
      <c r="DI604" s="123"/>
      <c r="DJ604" s="123"/>
      <c r="DK604" s="123"/>
      <c r="DL604" s="123"/>
      <c r="DM604" s="123"/>
    </row>
    <row r="605" spans="1:117" s="121" customFormat="1" ht="12.75" x14ac:dyDescent="0.2">
      <c r="A605" s="125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704"/>
      <c r="Q605" s="126"/>
      <c r="R605" s="700"/>
      <c r="BD605" s="122"/>
      <c r="BE605" s="122"/>
      <c r="BF605" s="122"/>
      <c r="BG605" s="122"/>
      <c r="BH605" s="122"/>
      <c r="BI605" s="122"/>
      <c r="BJ605" s="122"/>
      <c r="BK605" s="122"/>
      <c r="BL605" s="122"/>
      <c r="BM605" s="122"/>
      <c r="BN605" s="122"/>
      <c r="BO605" s="122"/>
      <c r="BP605" s="122"/>
      <c r="BQ605" s="122"/>
      <c r="BR605" s="122"/>
      <c r="BS605" s="122"/>
      <c r="BT605" s="122"/>
      <c r="BU605" s="122"/>
      <c r="BV605" s="122"/>
      <c r="BW605" s="122"/>
      <c r="BX605" s="122"/>
      <c r="BY605" s="122"/>
      <c r="BZ605" s="122"/>
      <c r="CA605" s="122"/>
      <c r="CB605" s="122"/>
      <c r="CC605" s="122"/>
      <c r="CD605" s="122"/>
      <c r="CE605" s="122"/>
      <c r="CF605" s="122"/>
      <c r="CG605" s="122"/>
      <c r="CH605" s="122"/>
      <c r="CI605" s="122"/>
      <c r="CJ605" s="122"/>
      <c r="CK605" s="122"/>
      <c r="CL605" s="122"/>
      <c r="CM605" s="122"/>
      <c r="CN605" s="122"/>
      <c r="CO605" s="122"/>
      <c r="CP605" s="122"/>
      <c r="CQ605" s="122"/>
      <c r="CR605" s="122"/>
      <c r="CS605" s="122"/>
      <c r="CT605" s="122"/>
      <c r="CU605" s="122"/>
      <c r="CV605" s="122"/>
      <c r="CW605" s="122"/>
      <c r="CX605" s="122"/>
      <c r="CY605" s="122"/>
      <c r="CZ605" s="122"/>
      <c r="DA605" s="122"/>
      <c r="DB605" s="122"/>
      <c r="DC605" s="122"/>
      <c r="DD605" s="122"/>
      <c r="DE605" s="122"/>
      <c r="DF605" s="123"/>
      <c r="DG605" s="123"/>
      <c r="DH605" s="123"/>
      <c r="DI605" s="123"/>
      <c r="DJ605" s="123"/>
      <c r="DK605" s="123"/>
      <c r="DL605" s="123"/>
      <c r="DM605" s="123"/>
    </row>
    <row r="606" spans="1:117" s="121" customFormat="1" ht="12.75" x14ac:dyDescent="0.2">
      <c r="A606" s="125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704"/>
      <c r="Q606" s="126"/>
      <c r="R606" s="700"/>
      <c r="BD606" s="122"/>
      <c r="BE606" s="122"/>
      <c r="BF606" s="122"/>
      <c r="BG606" s="122"/>
      <c r="BH606" s="122"/>
      <c r="BI606" s="122"/>
      <c r="BJ606" s="122"/>
      <c r="BK606" s="122"/>
      <c r="BL606" s="122"/>
      <c r="BM606" s="122"/>
      <c r="BN606" s="122"/>
      <c r="BO606" s="122"/>
      <c r="BP606" s="122"/>
      <c r="BQ606" s="122"/>
      <c r="BR606" s="122"/>
      <c r="BS606" s="122"/>
      <c r="BT606" s="122"/>
      <c r="BU606" s="122"/>
      <c r="BV606" s="122"/>
      <c r="BW606" s="122"/>
      <c r="BX606" s="122"/>
      <c r="BY606" s="122"/>
      <c r="BZ606" s="122"/>
      <c r="CA606" s="122"/>
      <c r="CB606" s="122"/>
      <c r="CC606" s="122"/>
      <c r="CD606" s="122"/>
      <c r="CE606" s="122"/>
      <c r="CF606" s="122"/>
      <c r="CG606" s="122"/>
      <c r="CH606" s="122"/>
      <c r="CI606" s="122"/>
      <c r="CJ606" s="122"/>
      <c r="CK606" s="122"/>
      <c r="CL606" s="122"/>
      <c r="CM606" s="122"/>
      <c r="CN606" s="122"/>
      <c r="CO606" s="122"/>
      <c r="CP606" s="122"/>
      <c r="CQ606" s="122"/>
      <c r="CR606" s="122"/>
      <c r="CS606" s="122"/>
      <c r="CT606" s="122"/>
      <c r="CU606" s="122"/>
      <c r="CV606" s="122"/>
      <c r="CW606" s="122"/>
      <c r="CX606" s="122"/>
      <c r="CY606" s="122"/>
      <c r="CZ606" s="122"/>
      <c r="DA606" s="122"/>
      <c r="DB606" s="122"/>
      <c r="DC606" s="122"/>
      <c r="DD606" s="122"/>
      <c r="DE606" s="122"/>
      <c r="DF606" s="123"/>
      <c r="DG606" s="123"/>
      <c r="DH606" s="123"/>
      <c r="DI606" s="123"/>
      <c r="DJ606" s="123"/>
      <c r="DK606" s="123"/>
      <c r="DL606" s="123"/>
      <c r="DM606" s="123"/>
    </row>
    <row r="607" spans="1:117" s="121" customFormat="1" ht="12.75" x14ac:dyDescent="0.2">
      <c r="A607" s="125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704"/>
      <c r="Q607" s="126"/>
      <c r="R607" s="700"/>
      <c r="BD607" s="122"/>
      <c r="BE607" s="122"/>
      <c r="BF607" s="122"/>
      <c r="BG607" s="122"/>
      <c r="BH607" s="122"/>
      <c r="BI607" s="122"/>
      <c r="BJ607" s="122"/>
      <c r="BK607" s="122"/>
      <c r="BL607" s="122"/>
      <c r="BM607" s="122"/>
      <c r="BN607" s="122"/>
      <c r="BO607" s="122"/>
      <c r="BP607" s="122"/>
      <c r="BQ607" s="122"/>
      <c r="BR607" s="122"/>
      <c r="BS607" s="122"/>
      <c r="BT607" s="122"/>
      <c r="BU607" s="122"/>
      <c r="BV607" s="122"/>
      <c r="BW607" s="122"/>
      <c r="BX607" s="122"/>
      <c r="BY607" s="122"/>
      <c r="BZ607" s="122"/>
      <c r="CA607" s="122"/>
      <c r="CB607" s="122"/>
      <c r="CC607" s="122"/>
      <c r="CD607" s="122"/>
      <c r="CE607" s="122"/>
      <c r="CF607" s="122"/>
      <c r="CG607" s="122"/>
      <c r="CH607" s="122"/>
      <c r="CI607" s="122"/>
      <c r="CJ607" s="122"/>
      <c r="CK607" s="122"/>
      <c r="CL607" s="122"/>
      <c r="CM607" s="122"/>
      <c r="CN607" s="122"/>
      <c r="CO607" s="122"/>
      <c r="CP607" s="122"/>
      <c r="CQ607" s="122"/>
      <c r="CR607" s="122"/>
      <c r="CS607" s="122"/>
      <c r="CT607" s="122"/>
      <c r="CU607" s="122"/>
      <c r="CV607" s="122"/>
      <c r="CW607" s="122"/>
      <c r="CX607" s="122"/>
      <c r="CY607" s="122"/>
      <c r="CZ607" s="122"/>
      <c r="DA607" s="122"/>
      <c r="DB607" s="122"/>
      <c r="DC607" s="122"/>
      <c r="DD607" s="122"/>
      <c r="DE607" s="122"/>
      <c r="DF607" s="123"/>
      <c r="DG607" s="123"/>
      <c r="DH607" s="123"/>
      <c r="DI607" s="123"/>
      <c r="DJ607" s="123"/>
      <c r="DK607" s="123"/>
      <c r="DL607" s="123"/>
      <c r="DM607" s="123"/>
    </row>
    <row r="608" spans="1:117" s="121" customFormat="1" ht="12.75" x14ac:dyDescent="0.2">
      <c r="A608" s="125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704"/>
      <c r="Q608" s="126"/>
      <c r="R608" s="700"/>
      <c r="BD608" s="122"/>
      <c r="BE608" s="122"/>
      <c r="BF608" s="122"/>
      <c r="BG608" s="122"/>
      <c r="BH608" s="122"/>
      <c r="BI608" s="122"/>
      <c r="BJ608" s="122"/>
      <c r="BK608" s="122"/>
      <c r="BL608" s="122"/>
      <c r="BM608" s="122"/>
      <c r="BN608" s="122"/>
      <c r="BO608" s="122"/>
      <c r="BP608" s="122"/>
      <c r="BQ608" s="122"/>
      <c r="BR608" s="122"/>
      <c r="BS608" s="122"/>
      <c r="BT608" s="122"/>
      <c r="BU608" s="122"/>
      <c r="BV608" s="122"/>
      <c r="BW608" s="122"/>
      <c r="BX608" s="122"/>
      <c r="BY608" s="122"/>
      <c r="BZ608" s="122"/>
      <c r="CA608" s="122"/>
      <c r="CB608" s="122"/>
      <c r="CC608" s="122"/>
      <c r="CD608" s="122"/>
      <c r="CE608" s="122"/>
      <c r="CF608" s="122"/>
      <c r="CG608" s="122"/>
      <c r="CH608" s="122"/>
      <c r="CI608" s="122"/>
      <c r="CJ608" s="122"/>
      <c r="CK608" s="122"/>
      <c r="CL608" s="122"/>
      <c r="CM608" s="122"/>
      <c r="CN608" s="122"/>
      <c r="CO608" s="122"/>
      <c r="CP608" s="122"/>
      <c r="CQ608" s="122"/>
      <c r="CR608" s="122"/>
      <c r="CS608" s="122"/>
      <c r="CT608" s="122"/>
      <c r="CU608" s="122"/>
      <c r="CV608" s="122"/>
      <c r="CW608" s="122"/>
      <c r="CX608" s="122"/>
      <c r="CY608" s="122"/>
      <c r="CZ608" s="122"/>
      <c r="DA608" s="122"/>
      <c r="DB608" s="122"/>
      <c r="DC608" s="122"/>
      <c r="DD608" s="122"/>
      <c r="DE608" s="122"/>
      <c r="DF608" s="123"/>
      <c r="DG608" s="123"/>
      <c r="DH608" s="123"/>
      <c r="DI608" s="123"/>
      <c r="DJ608" s="123"/>
      <c r="DK608" s="123"/>
      <c r="DL608" s="123"/>
      <c r="DM608" s="123"/>
    </row>
    <row r="609" spans="1:117" s="121" customFormat="1" ht="12.75" x14ac:dyDescent="0.2">
      <c r="A609" s="125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704"/>
      <c r="Q609" s="126"/>
      <c r="R609" s="700"/>
      <c r="BD609" s="122"/>
      <c r="BE609" s="122"/>
      <c r="BF609" s="122"/>
      <c r="BG609" s="122"/>
      <c r="BH609" s="122"/>
      <c r="BI609" s="122"/>
      <c r="BJ609" s="122"/>
      <c r="BK609" s="122"/>
      <c r="BL609" s="122"/>
      <c r="BM609" s="122"/>
      <c r="BN609" s="122"/>
      <c r="BO609" s="122"/>
      <c r="BP609" s="122"/>
      <c r="BQ609" s="122"/>
      <c r="BR609" s="122"/>
      <c r="BS609" s="122"/>
      <c r="BT609" s="122"/>
      <c r="BU609" s="122"/>
      <c r="BV609" s="122"/>
      <c r="BW609" s="122"/>
      <c r="BX609" s="122"/>
      <c r="BY609" s="122"/>
      <c r="BZ609" s="122"/>
      <c r="CA609" s="122"/>
      <c r="CB609" s="122"/>
      <c r="CC609" s="122"/>
      <c r="CD609" s="122"/>
      <c r="CE609" s="122"/>
      <c r="CF609" s="122"/>
      <c r="CG609" s="122"/>
      <c r="CH609" s="122"/>
      <c r="CI609" s="122"/>
      <c r="CJ609" s="122"/>
      <c r="CK609" s="122"/>
      <c r="CL609" s="122"/>
      <c r="CM609" s="122"/>
      <c r="CN609" s="122"/>
      <c r="CO609" s="122"/>
      <c r="CP609" s="122"/>
      <c r="CQ609" s="122"/>
      <c r="CR609" s="122"/>
      <c r="CS609" s="122"/>
      <c r="CT609" s="122"/>
      <c r="CU609" s="122"/>
      <c r="CV609" s="122"/>
      <c r="CW609" s="122"/>
      <c r="CX609" s="122"/>
      <c r="CY609" s="122"/>
      <c r="CZ609" s="122"/>
      <c r="DA609" s="122"/>
      <c r="DB609" s="122"/>
      <c r="DC609" s="122"/>
      <c r="DD609" s="122"/>
      <c r="DE609" s="122"/>
      <c r="DF609" s="123"/>
      <c r="DG609" s="123"/>
      <c r="DH609" s="123"/>
      <c r="DI609" s="123"/>
      <c r="DJ609" s="123"/>
      <c r="DK609" s="123"/>
      <c r="DL609" s="123"/>
      <c r="DM609" s="123"/>
    </row>
    <row r="610" spans="1:117" s="121" customFormat="1" ht="12.75" x14ac:dyDescent="0.2">
      <c r="A610" s="125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704"/>
      <c r="Q610" s="126"/>
      <c r="R610" s="700"/>
      <c r="BD610" s="122"/>
      <c r="BE610" s="122"/>
      <c r="BF610" s="122"/>
      <c r="BG610" s="122"/>
      <c r="BH610" s="122"/>
      <c r="BI610" s="122"/>
      <c r="BJ610" s="122"/>
      <c r="BK610" s="122"/>
      <c r="BL610" s="122"/>
      <c r="BM610" s="122"/>
      <c r="BN610" s="122"/>
      <c r="BO610" s="122"/>
      <c r="BP610" s="122"/>
      <c r="BQ610" s="122"/>
      <c r="BR610" s="122"/>
      <c r="BS610" s="122"/>
      <c r="BT610" s="122"/>
      <c r="BU610" s="122"/>
      <c r="BV610" s="122"/>
      <c r="BW610" s="122"/>
      <c r="BX610" s="122"/>
      <c r="BY610" s="122"/>
      <c r="BZ610" s="122"/>
      <c r="CA610" s="122"/>
      <c r="CB610" s="122"/>
      <c r="CC610" s="122"/>
      <c r="CD610" s="122"/>
      <c r="CE610" s="122"/>
      <c r="CF610" s="122"/>
      <c r="CG610" s="122"/>
      <c r="CH610" s="122"/>
      <c r="CI610" s="122"/>
      <c r="CJ610" s="122"/>
      <c r="CK610" s="122"/>
      <c r="CL610" s="122"/>
      <c r="CM610" s="122"/>
      <c r="CN610" s="122"/>
      <c r="CO610" s="122"/>
      <c r="CP610" s="122"/>
      <c r="CQ610" s="122"/>
      <c r="CR610" s="122"/>
      <c r="CS610" s="122"/>
      <c r="CT610" s="122"/>
      <c r="CU610" s="122"/>
      <c r="CV610" s="122"/>
      <c r="CW610" s="122"/>
      <c r="CX610" s="122"/>
      <c r="CY610" s="122"/>
      <c r="CZ610" s="122"/>
      <c r="DA610" s="122"/>
      <c r="DB610" s="122"/>
      <c r="DC610" s="122"/>
      <c r="DD610" s="122"/>
      <c r="DE610" s="122"/>
      <c r="DF610" s="123"/>
      <c r="DG610" s="123"/>
      <c r="DH610" s="123"/>
      <c r="DI610" s="123"/>
      <c r="DJ610" s="123"/>
      <c r="DK610" s="123"/>
      <c r="DL610" s="123"/>
      <c r="DM610" s="123"/>
    </row>
    <row r="611" spans="1:117" s="121" customFormat="1" ht="12.75" x14ac:dyDescent="0.2">
      <c r="A611" s="125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704"/>
      <c r="Q611" s="126"/>
      <c r="R611" s="700"/>
      <c r="BD611" s="122"/>
      <c r="BE611" s="122"/>
      <c r="BF611" s="122"/>
      <c r="BG611" s="122"/>
      <c r="BH611" s="122"/>
      <c r="BI611" s="122"/>
      <c r="BJ611" s="122"/>
      <c r="BK611" s="122"/>
      <c r="BL611" s="122"/>
      <c r="BM611" s="122"/>
      <c r="BN611" s="122"/>
      <c r="BO611" s="122"/>
      <c r="BP611" s="122"/>
      <c r="BQ611" s="122"/>
      <c r="BR611" s="122"/>
      <c r="BS611" s="122"/>
      <c r="BT611" s="122"/>
      <c r="BU611" s="122"/>
      <c r="BV611" s="122"/>
      <c r="BW611" s="122"/>
      <c r="BX611" s="122"/>
      <c r="BY611" s="122"/>
      <c r="BZ611" s="122"/>
      <c r="CA611" s="122"/>
      <c r="CB611" s="122"/>
      <c r="CC611" s="122"/>
      <c r="CD611" s="122"/>
      <c r="CE611" s="122"/>
      <c r="CF611" s="122"/>
      <c r="CG611" s="122"/>
      <c r="CH611" s="122"/>
      <c r="CI611" s="122"/>
      <c r="CJ611" s="122"/>
      <c r="CK611" s="122"/>
      <c r="CL611" s="122"/>
      <c r="CM611" s="122"/>
      <c r="CN611" s="122"/>
      <c r="CO611" s="122"/>
      <c r="CP611" s="122"/>
      <c r="CQ611" s="122"/>
      <c r="CR611" s="122"/>
      <c r="CS611" s="122"/>
      <c r="CT611" s="122"/>
      <c r="CU611" s="122"/>
      <c r="CV611" s="122"/>
      <c r="CW611" s="122"/>
      <c r="CX611" s="122"/>
      <c r="CY611" s="122"/>
      <c r="CZ611" s="122"/>
      <c r="DA611" s="122"/>
      <c r="DB611" s="122"/>
      <c r="DC611" s="122"/>
      <c r="DD611" s="122"/>
      <c r="DE611" s="122"/>
      <c r="DF611" s="123"/>
      <c r="DG611" s="123"/>
      <c r="DH611" s="123"/>
      <c r="DI611" s="123"/>
      <c r="DJ611" s="123"/>
      <c r="DK611" s="123"/>
      <c r="DL611" s="123"/>
      <c r="DM611" s="123"/>
    </row>
    <row r="612" spans="1:117" s="121" customFormat="1" ht="12.75" x14ac:dyDescent="0.2">
      <c r="A612" s="125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704"/>
      <c r="Q612" s="126"/>
      <c r="R612" s="700"/>
      <c r="BD612" s="122"/>
      <c r="BE612" s="122"/>
      <c r="BF612" s="122"/>
      <c r="BG612" s="122"/>
      <c r="BH612" s="122"/>
      <c r="BI612" s="122"/>
      <c r="BJ612" s="122"/>
      <c r="BK612" s="122"/>
      <c r="BL612" s="122"/>
      <c r="BM612" s="122"/>
      <c r="BN612" s="122"/>
      <c r="BO612" s="122"/>
      <c r="BP612" s="122"/>
      <c r="BQ612" s="122"/>
      <c r="BR612" s="122"/>
      <c r="BS612" s="122"/>
      <c r="BT612" s="122"/>
      <c r="BU612" s="122"/>
      <c r="BV612" s="122"/>
      <c r="BW612" s="122"/>
      <c r="BX612" s="122"/>
      <c r="BY612" s="122"/>
      <c r="BZ612" s="122"/>
      <c r="CA612" s="122"/>
      <c r="CB612" s="122"/>
      <c r="CC612" s="122"/>
      <c r="CD612" s="122"/>
      <c r="CE612" s="122"/>
      <c r="CF612" s="122"/>
      <c r="CG612" s="122"/>
      <c r="CH612" s="122"/>
      <c r="CI612" s="122"/>
      <c r="CJ612" s="122"/>
      <c r="CK612" s="122"/>
      <c r="CL612" s="122"/>
      <c r="CM612" s="122"/>
      <c r="CN612" s="122"/>
      <c r="CO612" s="122"/>
      <c r="CP612" s="122"/>
      <c r="CQ612" s="122"/>
      <c r="CR612" s="122"/>
      <c r="CS612" s="122"/>
      <c r="CT612" s="122"/>
      <c r="CU612" s="122"/>
      <c r="CV612" s="122"/>
      <c r="CW612" s="122"/>
      <c r="CX612" s="122"/>
      <c r="CY612" s="122"/>
      <c r="CZ612" s="122"/>
      <c r="DA612" s="122"/>
      <c r="DB612" s="122"/>
      <c r="DC612" s="122"/>
      <c r="DD612" s="122"/>
      <c r="DE612" s="122"/>
      <c r="DF612" s="123"/>
      <c r="DG612" s="123"/>
      <c r="DH612" s="123"/>
      <c r="DI612" s="123"/>
      <c r="DJ612" s="123"/>
      <c r="DK612" s="123"/>
      <c r="DL612" s="123"/>
      <c r="DM612" s="123"/>
    </row>
    <row r="613" spans="1:117" s="121" customFormat="1" ht="12.75" x14ac:dyDescent="0.2">
      <c r="A613" s="125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704"/>
      <c r="Q613" s="126"/>
      <c r="R613" s="700"/>
      <c r="BD613" s="122"/>
      <c r="BE613" s="122"/>
      <c r="BF613" s="122"/>
      <c r="BG613" s="122"/>
      <c r="BH613" s="122"/>
      <c r="BI613" s="122"/>
      <c r="BJ613" s="122"/>
      <c r="BK613" s="122"/>
      <c r="BL613" s="122"/>
      <c r="BM613" s="122"/>
      <c r="BN613" s="122"/>
      <c r="BO613" s="122"/>
      <c r="BP613" s="122"/>
      <c r="BQ613" s="122"/>
      <c r="BR613" s="122"/>
      <c r="BS613" s="122"/>
      <c r="BT613" s="122"/>
      <c r="BU613" s="122"/>
      <c r="BV613" s="122"/>
      <c r="BW613" s="122"/>
      <c r="BX613" s="122"/>
      <c r="BY613" s="122"/>
      <c r="BZ613" s="122"/>
      <c r="CA613" s="122"/>
      <c r="CB613" s="122"/>
      <c r="CC613" s="122"/>
      <c r="CD613" s="122"/>
      <c r="CE613" s="122"/>
      <c r="CF613" s="122"/>
      <c r="CG613" s="122"/>
      <c r="CH613" s="122"/>
      <c r="CI613" s="122"/>
      <c r="CJ613" s="122"/>
      <c r="CK613" s="122"/>
      <c r="CL613" s="122"/>
      <c r="CM613" s="122"/>
      <c r="CN613" s="122"/>
      <c r="CO613" s="122"/>
      <c r="CP613" s="122"/>
      <c r="CQ613" s="122"/>
      <c r="CR613" s="122"/>
      <c r="CS613" s="122"/>
      <c r="CT613" s="122"/>
      <c r="CU613" s="122"/>
      <c r="CV613" s="122"/>
      <c r="CW613" s="122"/>
      <c r="CX613" s="122"/>
      <c r="CY613" s="122"/>
      <c r="CZ613" s="122"/>
      <c r="DA613" s="122"/>
      <c r="DB613" s="122"/>
      <c r="DC613" s="122"/>
      <c r="DD613" s="122"/>
      <c r="DE613" s="122"/>
      <c r="DF613" s="123"/>
      <c r="DG613" s="123"/>
      <c r="DH613" s="123"/>
      <c r="DI613" s="123"/>
      <c r="DJ613" s="123"/>
      <c r="DK613" s="123"/>
      <c r="DL613" s="123"/>
      <c r="DM613" s="123"/>
    </row>
    <row r="614" spans="1:117" s="121" customFormat="1" ht="12.75" x14ac:dyDescent="0.2">
      <c r="A614" s="125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704"/>
      <c r="Q614" s="126"/>
      <c r="R614" s="700"/>
      <c r="BD614" s="122"/>
      <c r="BE614" s="122"/>
      <c r="BF614" s="122"/>
      <c r="BG614" s="122"/>
      <c r="BH614" s="122"/>
      <c r="BI614" s="122"/>
      <c r="BJ614" s="122"/>
      <c r="BK614" s="122"/>
      <c r="BL614" s="122"/>
      <c r="BM614" s="122"/>
      <c r="BN614" s="122"/>
      <c r="BO614" s="122"/>
      <c r="BP614" s="122"/>
      <c r="BQ614" s="122"/>
      <c r="BR614" s="122"/>
      <c r="BS614" s="122"/>
      <c r="BT614" s="122"/>
      <c r="BU614" s="122"/>
      <c r="BV614" s="122"/>
      <c r="BW614" s="122"/>
      <c r="BX614" s="122"/>
      <c r="BY614" s="122"/>
      <c r="BZ614" s="122"/>
      <c r="CA614" s="122"/>
      <c r="CB614" s="122"/>
      <c r="CC614" s="122"/>
      <c r="CD614" s="122"/>
      <c r="CE614" s="122"/>
      <c r="CF614" s="122"/>
      <c r="CG614" s="122"/>
      <c r="CH614" s="122"/>
      <c r="CI614" s="122"/>
      <c r="CJ614" s="122"/>
      <c r="CK614" s="122"/>
      <c r="CL614" s="122"/>
      <c r="CM614" s="122"/>
      <c r="CN614" s="122"/>
      <c r="CO614" s="122"/>
      <c r="CP614" s="122"/>
      <c r="CQ614" s="122"/>
      <c r="CR614" s="122"/>
      <c r="CS614" s="122"/>
      <c r="CT614" s="122"/>
      <c r="CU614" s="122"/>
      <c r="CV614" s="122"/>
      <c r="CW614" s="122"/>
      <c r="CX614" s="122"/>
      <c r="CY614" s="122"/>
      <c r="CZ614" s="122"/>
      <c r="DA614" s="122"/>
      <c r="DB614" s="122"/>
      <c r="DC614" s="122"/>
      <c r="DD614" s="122"/>
      <c r="DE614" s="122"/>
      <c r="DF614" s="123"/>
      <c r="DG614" s="123"/>
      <c r="DH614" s="123"/>
      <c r="DI614" s="123"/>
      <c r="DJ614" s="123"/>
      <c r="DK614" s="123"/>
      <c r="DL614" s="123"/>
      <c r="DM614" s="123"/>
    </row>
    <row r="615" spans="1:117" s="121" customFormat="1" ht="12.75" x14ac:dyDescent="0.2">
      <c r="A615" s="125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704"/>
      <c r="Q615" s="126"/>
      <c r="R615" s="700"/>
      <c r="BD615" s="122"/>
      <c r="BE615" s="122"/>
      <c r="BF615" s="122"/>
      <c r="BG615" s="122"/>
      <c r="BH615" s="122"/>
      <c r="BI615" s="122"/>
      <c r="BJ615" s="122"/>
      <c r="BK615" s="122"/>
      <c r="BL615" s="122"/>
      <c r="BM615" s="122"/>
      <c r="BN615" s="122"/>
      <c r="BO615" s="122"/>
      <c r="BP615" s="122"/>
      <c r="BQ615" s="122"/>
      <c r="BR615" s="122"/>
      <c r="BS615" s="122"/>
      <c r="BT615" s="122"/>
      <c r="BU615" s="122"/>
      <c r="BV615" s="122"/>
      <c r="BW615" s="122"/>
      <c r="BX615" s="122"/>
      <c r="BY615" s="122"/>
      <c r="BZ615" s="122"/>
      <c r="CA615" s="122"/>
      <c r="CB615" s="122"/>
      <c r="CC615" s="122"/>
      <c r="CD615" s="122"/>
      <c r="CE615" s="122"/>
      <c r="CF615" s="122"/>
      <c r="CG615" s="122"/>
      <c r="CH615" s="122"/>
      <c r="CI615" s="122"/>
      <c r="CJ615" s="122"/>
      <c r="CK615" s="122"/>
      <c r="CL615" s="122"/>
      <c r="CM615" s="122"/>
      <c r="CN615" s="122"/>
      <c r="CO615" s="122"/>
      <c r="CP615" s="122"/>
      <c r="CQ615" s="122"/>
      <c r="CR615" s="122"/>
      <c r="CS615" s="122"/>
      <c r="CT615" s="122"/>
      <c r="CU615" s="122"/>
      <c r="CV615" s="122"/>
      <c r="CW615" s="122"/>
      <c r="CX615" s="122"/>
      <c r="CY615" s="122"/>
      <c r="CZ615" s="122"/>
      <c r="DA615" s="122"/>
      <c r="DB615" s="122"/>
      <c r="DC615" s="122"/>
      <c r="DD615" s="122"/>
      <c r="DE615" s="122"/>
      <c r="DF615" s="123"/>
      <c r="DG615" s="123"/>
      <c r="DH615" s="123"/>
      <c r="DI615" s="123"/>
      <c r="DJ615" s="123"/>
      <c r="DK615" s="123"/>
      <c r="DL615" s="123"/>
      <c r="DM615" s="123"/>
    </row>
    <row r="616" spans="1:117" s="121" customFormat="1" ht="12.75" x14ac:dyDescent="0.2">
      <c r="A616" s="125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704"/>
      <c r="Q616" s="126"/>
      <c r="R616" s="700"/>
      <c r="BD616" s="122"/>
      <c r="BE616" s="122"/>
      <c r="BF616" s="122"/>
      <c r="BG616" s="122"/>
      <c r="BH616" s="122"/>
      <c r="BI616" s="122"/>
      <c r="BJ616" s="122"/>
      <c r="BK616" s="122"/>
      <c r="BL616" s="122"/>
      <c r="BM616" s="122"/>
      <c r="BN616" s="122"/>
      <c r="BO616" s="122"/>
      <c r="BP616" s="122"/>
      <c r="BQ616" s="122"/>
      <c r="BR616" s="122"/>
      <c r="BS616" s="122"/>
      <c r="BT616" s="122"/>
      <c r="BU616" s="122"/>
      <c r="BV616" s="122"/>
      <c r="BW616" s="122"/>
      <c r="BX616" s="122"/>
      <c r="BY616" s="122"/>
      <c r="BZ616" s="122"/>
      <c r="CA616" s="122"/>
      <c r="CB616" s="122"/>
      <c r="CC616" s="122"/>
      <c r="CD616" s="122"/>
      <c r="CE616" s="122"/>
      <c r="CF616" s="122"/>
      <c r="CG616" s="122"/>
      <c r="CH616" s="122"/>
      <c r="CI616" s="122"/>
      <c r="CJ616" s="122"/>
      <c r="CK616" s="122"/>
      <c r="CL616" s="122"/>
      <c r="CM616" s="122"/>
      <c r="CN616" s="122"/>
      <c r="CO616" s="122"/>
      <c r="CP616" s="122"/>
      <c r="CQ616" s="122"/>
      <c r="CR616" s="122"/>
      <c r="CS616" s="122"/>
      <c r="CT616" s="122"/>
      <c r="CU616" s="122"/>
      <c r="CV616" s="122"/>
      <c r="CW616" s="122"/>
      <c r="CX616" s="122"/>
      <c r="CY616" s="122"/>
      <c r="CZ616" s="122"/>
      <c r="DA616" s="122"/>
      <c r="DB616" s="122"/>
      <c r="DC616" s="122"/>
      <c r="DD616" s="122"/>
      <c r="DE616" s="122"/>
      <c r="DF616" s="123"/>
      <c r="DG616" s="123"/>
      <c r="DH616" s="123"/>
      <c r="DI616" s="123"/>
      <c r="DJ616" s="123"/>
      <c r="DK616" s="123"/>
      <c r="DL616" s="123"/>
      <c r="DM616" s="123"/>
    </row>
    <row r="617" spans="1:117" s="121" customFormat="1" ht="12.75" x14ac:dyDescent="0.2">
      <c r="A617" s="125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704"/>
      <c r="Q617" s="126"/>
      <c r="R617" s="700"/>
      <c r="BD617" s="122"/>
      <c r="BE617" s="122"/>
      <c r="BF617" s="122"/>
      <c r="BG617" s="122"/>
      <c r="BH617" s="122"/>
      <c r="BI617" s="122"/>
      <c r="BJ617" s="122"/>
      <c r="BK617" s="122"/>
      <c r="BL617" s="122"/>
      <c r="BM617" s="122"/>
      <c r="BN617" s="122"/>
      <c r="BO617" s="122"/>
      <c r="BP617" s="122"/>
      <c r="BQ617" s="122"/>
      <c r="BR617" s="122"/>
      <c r="BS617" s="122"/>
      <c r="BT617" s="122"/>
      <c r="BU617" s="122"/>
      <c r="BV617" s="122"/>
      <c r="BW617" s="122"/>
      <c r="BX617" s="122"/>
      <c r="BY617" s="122"/>
      <c r="BZ617" s="122"/>
      <c r="CA617" s="122"/>
      <c r="CB617" s="122"/>
      <c r="CC617" s="122"/>
      <c r="CD617" s="122"/>
      <c r="CE617" s="122"/>
      <c r="CF617" s="122"/>
      <c r="CG617" s="122"/>
      <c r="CH617" s="122"/>
      <c r="CI617" s="122"/>
      <c r="CJ617" s="122"/>
      <c r="CK617" s="122"/>
      <c r="CL617" s="122"/>
      <c r="CM617" s="122"/>
      <c r="CN617" s="122"/>
      <c r="CO617" s="122"/>
      <c r="CP617" s="122"/>
      <c r="CQ617" s="122"/>
      <c r="CR617" s="122"/>
      <c r="CS617" s="122"/>
      <c r="CT617" s="122"/>
      <c r="CU617" s="122"/>
      <c r="CV617" s="122"/>
      <c r="CW617" s="122"/>
      <c r="CX617" s="122"/>
      <c r="CY617" s="122"/>
      <c r="CZ617" s="122"/>
      <c r="DA617" s="122"/>
      <c r="DB617" s="122"/>
      <c r="DC617" s="122"/>
      <c r="DD617" s="122"/>
      <c r="DE617" s="122"/>
      <c r="DF617" s="123"/>
      <c r="DG617" s="123"/>
      <c r="DH617" s="123"/>
      <c r="DI617" s="123"/>
      <c r="DJ617" s="123"/>
      <c r="DK617" s="123"/>
      <c r="DL617" s="123"/>
      <c r="DM617" s="123"/>
    </row>
    <row r="618" spans="1:117" s="121" customFormat="1" ht="12.75" x14ac:dyDescent="0.2">
      <c r="A618" s="125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704"/>
      <c r="Q618" s="126"/>
      <c r="R618" s="700"/>
      <c r="BD618" s="122"/>
      <c r="BE618" s="122"/>
      <c r="BF618" s="122"/>
      <c r="BG618" s="122"/>
      <c r="BH618" s="122"/>
      <c r="BI618" s="122"/>
      <c r="BJ618" s="122"/>
      <c r="BK618" s="122"/>
      <c r="BL618" s="122"/>
      <c r="BM618" s="122"/>
      <c r="BN618" s="122"/>
      <c r="BO618" s="122"/>
      <c r="BP618" s="122"/>
      <c r="BQ618" s="122"/>
      <c r="BR618" s="122"/>
      <c r="BS618" s="122"/>
      <c r="BT618" s="122"/>
      <c r="BU618" s="122"/>
      <c r="BV618" s="122"/>
      <c r="BW618" s="122"/>
      <c r="BX618" s="122"/>
      <c r="BY618" s="122"/>
      <c r="BZ618" s="122"/>
      <c r="CA618" s="122"/>
      <c r="CB618" s="122"/>
      <c r="CC618" s="122"/>
      <c r="CD618" s="122"/>
      <c r="CE618" s="122"/>
      <c r="CF618" s="122"/>
      <c r="CG618" s="122"/>
      <c r="CH618" s="122"/>
      <c r="CI618" s="122"/>
      <c r="CJ618" s="122"/>
      <c r="CK618" s="122"/>
      <c r="CL618" s="122"/>
      <c r="CM618" s="122"/>
      <c r="CN618" s="122"/>
      <c r="CO618" s="122"/>
      <c r="CP618" s="122"/>
      <c r="CQ618" s="122"/>
      <c r="CR618" s="122"/>
      <c r="CS618" s="122"/>
      <c r="CT618" s="122"/>
      <c r="CU618" s="122"/>
      <c r="CV618" s="122"/>
      <c r="CW618" s="122"/>
      <c r="CX618" s="122"/>
      <c r="CY618" s="122"/>
      <c r="CZ618" s="122"/>
      <c r="DA618" s="122"/>
      <c r="DB618" s="122"/>
      <c r="DC618" s="122"/>
      <c r="DD618" s="122"/>
      <c r="DE618" s="122"/>
      <c r="DF618" s="123"/>
      <c r="DG618" s="123"/>
      <c r="DH618" s="123"/>
      <c r="DI618" s="123"/>
      <c r="DJ618" s="123"/>
      <c r="DK618" s="123"/>
      <c r="DL618" s="123"/>
      <c r="DM618" s="123"/>
    </row>
    <row r="619" spans="1:117" s="121" customFormat="1" ht="12.75" x14ac:dyDescent="0.2">
      <c r="A619" s="125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704"/>
      <c r="Q619" s="126"/>
      <c r="R619" s="700"/>
      <c r="BD619" s="122"/>
      <c r="BE619" s="122"/>
      <c r="BF619" s="122"/>
      <c r="BG619" s="122"/>
      <c r="BH619" s="122"/>
      <c r="BI619" s="122"/>
      <c r="BJ619" s="122"/>
      <c r="BK619" s="122"/>
      <c r="BL619" s="122"/>
      <c r="BM619" s="122"/>
      <c r="BN619" s="122"/>
      <c r="BO619" s="122"/>
      <c r="BP619" s="122"/>
      <c r="BQ619" s="122"/>
      <c r="BR619" s="122"/>
      <c r="BS619" s="122"/>
      <c r="BT619" s="122"/>
      <c r="BU619" s="122"/>
      <c r="BV619" s="122"/>
      <c r="BW619" s="122"/>
      <c r="BX619" s="122"/>
      <c r="BY619" s="122"/>
      <c r="BZ619" s="122"/>
      <c r="CA619" s="122"/>
      <c r="CB619" s="122"/>
      <c r="CC619" s="122"/>
      <c r="CD619" s="122"/>
      <c r="CE619" s="122"/>
      <c r="CF619" s="122"/>
      <c r="CG619" s="122"/>
      <c r="CH619" s="122"/>
      <c r="CI619" s="122"/>
      <c r="CJ619" s="122"/>
      <c r="CK619" s="122"/>
      <c r="CL619" s="122"/>
      <c r="CM619" s="122"/>
      <c r="CN619" s="122"/>
      <c r="CO619" s="122"/>
      <c r="CP619" s="122"/>
      <c r="CQ619" s="122"/>
      <c r="CR619" s="122"/>
      <c r="CS619" s="122"/>
      <c r="CT619" s="122"/>
      <c r="CU619" s="122"/>
      <c r="CV619" s="122"/>
      <c r="CW619" s="122"/>
      <c r="CX619" s="122"/>
      <c r="CY619" s="122"/>
      <c r="CZ619" s="122"/>
      <c r="DA619" s="122"/>
      <c r="DB619" s="122"/>
      <c r="DC619" s="122"/>
      <c r="DD619" s="122"/>
      <c r="DE619" s="122"/>
      <c r="DF619" s="123"/>
      <c r="DG619" s="123"/>
      <c r="DH619" s="123"/>
      <c r="DI619" s="123"/>
      <c r="DJ619" s="123"/>
      <c r="DK619" s="123"/>
      <c r="DL619" s="123"/>
      <c r="DM619" s="123"/>
    </row>
    <row r="620" spans="1:117" s="121" customFormat="1" ht="12.75" x14ac:dyDescent="0.2">
      <c r="A620" s="125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704"/>
      <c r="Q620" s="126"/>
      <c r="R620" s="700"/>
      <c r="BD620" s="122"/>
      <c r="BE620" s="122"/>
      <c r="BF620" s="122"/>
      <c r="BG620" s="122"/>
      <c r="BH620" s="122"/>
      <c r="BI620" s="122"/>
      <c r="BJ620" s="122"/>
      <c r="BK620" s="122"/>
      <c r="BL620" s="122"/>
      <c r="BM620" s="122"/>
      <c r="BN620" s="122"/>
      <c r="BO620" s="122"/>
      <c r="BP620" s="122"/>
      <c r="BQ620" s="122"/>
      <c r="BR620" s="122"/>
      <c r="BS620" s="122"/>
      <c r="BT620" s="122"/>
      <c r="BU620" s="122"/>
      <c r="BV620" s="122"/>
      <c r="BW620" s="122"/>
      <c r="BX620" s="122"/>
      <c r="BY620" s="122"/>
      <c r="BZ620" s="122"/>
      <c r="CA620" s="122"/>
      <c r="CB620" s="122"/>
      <c r="CC620" s="122"/>
      <c r="CD620" s="122"/>
      <c r="CE620" s="122"/>
      <c r="CF620" s="122"/>
      <c r="CG620" s="122"/>
      <c r="CH620" s="122"/>
      <c r="CI620" s="122"/>
      <c r="CJ620" s="122"/>
      <c r="CK620" s="122"/>
      <c r="CL620" s="122"/>
      <c r="CM620" s="122"/>
      <c r="CN620" s="122"/>
      <c r="CO620" s="122"/>
      <c r="CP620" s="122"/>
      <c r="CQ620" s="122"/>
      <c r="CR620" s="122"/>
      <c r="CS620" s="122"/>
      <c r="CT620" s="122"/>
      <c r="CU620" s="122"/>
      <c r="CV620" s="122"/>
      <c r="CW620" s="122"/>
      <c r="CX620" s="122"/>
      <c r="CY620" s="122"/>
      <c r="CZ620" s="122"/>
      <c r="DA620" s="122"/>
      <c r="DB620" s="122"/>
      <c r="DC620" s="122"/>
      <c r="DD620" s="122"/>
      <c r="DE620" s="122"/>
      <c r="DF620" s="123"/>
      <c r="DG620" s="123"/>
      <c r="DH620" s="123"/>
      <c r="DI620" s="123"/>
      <c r="DJ620" s="123"/>
      <c r="DK620" s="123"/>
      <c r="DL620" s="123"/>
      <c r="DM620" s="123"/>
    </row>
    <row r="621" spans="1:117" s="121" customFormat="1" ht="12.75" x14ac:dyDescent="0.2">
      <c r="A621" s="125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704"/>
      <c r="Q621" s="126"/>
      <c r="R621" s="700"/>
      <c r="BD621" s="122"/>
      <c r="BE621" s="122"/>
      <c r="BF621" s="122"/>
      <c r="BG621" s="122"/>
      <c r="BH621" s="122"/>
      <c r="BI621" s="122"/>
      <c r="BJ621" s="122"/>
      <c r="BK621" s="122"/>
      <c r="BL621" s="122"/>
      <c r="BM621" s="122"/>
      <c r="BN621" s="122"/>
      <c r="BO621" s="122"/>
      <c r="BP621" s="122"/>
      <c r="BQ621" s="122"/>
      <c r="BR621" s="122"/>
      <c r="BS621" s="122"/>
      <c r="BT621" s="122"/>
      <c r="BU621" s="122"/>
      <c r="BV621" s="122"/>
      <c r="BW621" s="122"/>
      <c r="BX621" s="122"/>
      <c r="BY621" s="122"/>
      <c r="BZ621" s="122"/>
      <c r="CA621" s="122"/>
      <c r="CB621" s="122"/>
      <c r="CC621" s="122"/>
      <c r="CD621" s="122"/>
      <c r="CE621" s="122"/>
      <c r="CF621" s="122"/>
      <c r="CG621" s="122"/>
      <c r="CH621" s="122"/>
      <c r="CI621" s="122"/>
      <c r="CJ621" s="122"/>
      <c r="CK621" s="122"/>
      <c r="CL621" s="122"/>
      <c r="CM621" s="122"/>
      <c r="CN621" s="122"/>
      <c r="CO621" s="122"/>
      <c r="CP621" s="122"/>
      <c r="CQ621" s="122"/>
      <c r="CR621" s="122"/>
      <c r="CS621" s="122"/>
      <c r="CT621" s="122"/>
      <c r="CU621" s="122"/>
      <c r="CV621" s="122"/>
      <c r="CW621" s="122"/>
      <c r="CX621" s="122"/>
      <c r="CY621" s="122"/>
      <c r="CZ621" s="122"/>
      <c r="DA621" s="122"/>
      <c r="DB621" s="122"/>
      <c r="DC621" s="122"/>
      <c r="DD621" s="122"/>
      <c r="DE621" s="122"/>
      <c r="DF621" s="123"/>
      <c r="DG621" s="123"/>
      <c r="DH621" s="123"/>
      <c r="DI621" s="123"/>
      <c r="DJ621" s="123"/>
      <c r="DK621" s="123"/>
      <c r="DL621" s="123"/>
      <c r="DM621" s="123"/>
    </row>
    <row r="622" spans="1:117" s="121" customFormat="1" ht="12.75" x14ac:dyDescent="0.2">
      <c r="A622" s="125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704"/>
      <c r="Q622" s="126"/>
      <c r="R622" s="700"/>
      <c r="BD622" s="122"/>
      <c r="BE622" s="122"/>
      <c r="BF622" s="122"/>
      <c r="BG622" s="122"/>
      <c r="BH622" s="122"/>
      <c r="BI622" s="122"/>
      <c r="BJ622" s="122"/>
      <c r="BK622" s="122"/>
      <c r="BL622" s="122"/>
      <c r="BM622" s="122"/>
      <c r="BN622" s="122"/>
      <c r="BO622" s="122"/>
      <c r="BP622" s="122"/>
      <c r="BQ622" s="122"/>
      <c r="BR622" s="122"/>
      <c r="BS622" s="122"/>
      <c r="BT622" s="122"/>
      <c r="BU622" s="122"/>
      <c r="BV622" s="122"/>
      <c r="BW622" s="122"/>
      <c r="BX622" s="122"/>
      <c r="BY622" s="122"/>
      <c r="BZ622" s="122"/>
      <c r="CA622" s="122"/>
      <c r="CB622" s="122"/>
      <c r="CC622" s="122"/>
      <c r="CD622" s="122"/>
      <c r="CE622" s="122"/>
      <c r="CF622" s="122"/>
      <c r="CG622" s="122"/>
      <c r="CH622" s="122"/>
      <c r="CI622" s="122"/>
      <c r="CJ622" s="122"/>
      <c r="CK622" s="122"/>
      <c r="CL622" s="122"/>
      <c r="CM622" s="122"/>
      <c r="CN622" s="122"/>
      <c r="CO622" s="122"/>
      <c r="CP622" s="122"/>
      <c r="CQ622" s="122"/>
      <c r="CR622" s="122"/>
      <c r="CS622" s="122"/>
      <c r="CT622" s="122"/>
      <c r="CU622" s="122"/>
      <c r="CV622" s="122"/>
      <c r="CW622" s="122"/>
      <c r="CX622" s="122"/>
      <c r="CY622" s="122"/>
      <c r="CZ622" s="122"/>
      <c r="DA622" s="122"/>
      <c r="DB622" s="122"/>
      <c r="DC622" s="122"/>
      <c r="DD622" s="122"/>
      <c r="DE622" s="122"/>
      <c r="DF622" s="123"/>
      <c r="DG622" s="123"/>
      <c r="DH622" s="123"/>
      <c r="DI622" s="123"/>
      <c r="DJ622" s="123"/>
      <c r="DK622" s="123"/>
      <c r="DL622" s="123"/>
      <c r="DM622" s="123"/>
    </row>
    <row r="623" spans="1:117" s="121" customFormat="1" ht="12.75" x14ac:dyDescent="0.2">
      <c r="A623" s="125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704"/>
      <c r="Q623" s="126"/>
      <c r="R623" s="700"/>
      <c r="BD623" s="122"/>
      <c r="BE623" s="122"/>
      <c r="BF623" s="122"/>
      <c r="BG623" s="122"/>
      <c r="BH623" s="122"/>
      <c r="BI623" s="122"/>
      <c r="BJ623" s="122"/>
      <c r="BK623" s="122"/>
      <c r="BL623" s="122"/>
      <c r="BM623" s="122"/>
      <c r="BN623" s="122"/>
      <c r="BO623" s="122"/>
      <c r="BP623" s="122"/>
      <c r="BQ623" s="122"/>
      <c r="BR623" s="122"/>
      <c r="BS623" s="122"/>
      <c r="BT623" s="122"/>
      <c r="BU623" s="122"/>
      <c r="BV623" s="122"/>
      <c r="BW623" s="122"/>
      <c r="BX623" s="122"/>
      <c r="BY623" s="122"/>
      <c r="BZ623" s="122"/>
      <c r="CA623" s="122"/>
      <c r="CB623" s="122"/>
      <c r="CC623" s="122"/>
      <c r="CD623" s="122"/>
      <c r="CE623" s="122"/>
      <c r="CF623" s="122"/>
      <c r="CG623" s="122"/>
      <c r="CH623" s="122"/>
      <c r="CI623" s="122"/>
      <c r="CJ623" s="122"/>
      <c r="CK623" s="122"/>
      <c r="CL623" s="122"/>
      <c r="CM623" s="122"/>
      <c r="CN623" s="122"/>
      <c r="CO623" s="122"/>
      <c r="CP623" s="122"/>
      <c r="CQ623" s="122"/>
      <c r="CR623" s="122"/>
      <c r="CS623" s="122"/>
      <c r="CT623" s="122"/>
      <c r="CU623" s="122"/>
      <c r="CV623" s="122"/>
      <c r="CW623" s="122"/>
      <c r="CX623" s="122"/>
      <c r="CY623" s="122"/>
      <c r="CZ623" s="122"/>
      <c r="DA623" s="122"/>
      <c r="DB623" s="122"/>
      <c r="DC623" s="122"/>
      <c r="DD623" s="122"/>
      <c r="DE623" s="122"/>
      <c r="DF623" s="123"/>
      <c r="DG623" s="123"/>
      <c r="DH623" s="123"/>
      <c r="DI623" s="123"/>
      <c r="DJ623" s="123"/>
      <c r="DK623" s="123"/>
      <c r="DL623" s="123"/>
      <c r="DM623" s="123"/>
    </row>
    <row r="624" spans="1:117" s="121" customFormat="1" ht="12.75" x14ac:dyDescent="0.2">
      <c r="A624" s="125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704"/>
      <c r="Q624" s="126"/>
      <c r="R624" s="700"/>
      <c r="BD624" s="122"/>
      <c r="BE624" s="122"/>
      <c r="BF624" s="122"/>
      <c r="BG624" s="122"/>
      <c r="BH624" s="122"/>
      <c r="BI624" s="122"/>
      <c r="BJ624" s="122"/>
      <c r="BK624" s="122"/>
      <c r="BL624" s="122"/>
      <c r="BM624" s="122"/>
      <c r="BN624" s="122"/>
      <c r="BO624" s="122"/>
      <c r="BP624" s="122"/>
      <c r="BQ624" s="122"/>
      <c r="BR624" s="122"/>
      <c r="BS624" s="122"/>
      <c r="BT624" s="122"/>
      <c r="BU624" s="122"/>
      <c r="BV624" s="122"/>
      <c r="BW624" s="122"/>
      <c r="BX624" s="122"/>
      <c r="BY624" s="122"/>
      <c r="BZ624" s="122"/>
      <c r="CA624" s="122"/>
      <c r="CB624" s="122"/>
      <c r="CC624" s="122"/>
      <c r="CD624" s="122"/>
      <c r="CE624" s="122"/>
      <c r="CF624" s="122"/>
      <c r="CG624" s="122"/>
      <c r="CH624" s="122"/>
      <c r="CI624" s="122"/>
      <c r="CJ624" s="122"/>
      <c r="CK624" s="122"/>
      <c r="CL624" s="122"/>
      <c r="CM624" s="122"/>
      <c r="CN624" s="122"/>
      <c r="CO624" s="122"/>
      <c r="CP624" s="122"/>
      <c r="CQ624" s="122"/>
      <c r="CR624" s="122"/>
      <c r="CS624" s="122"/>
      <c r="CT624" s="122"/>
      <c r="CU624" s="122"/>
      <c r="CV624" s="122"/>
      <c r="CW624" s="122"/>
      <c r="CX624" s="122"/>
      <c r="CY624" s="122"/>
      <c r="CZ624" s="122"/>
      <c r="DA624" s="122"/>
      <c r="DB624" s="122"/>
      <c r="DC624" s="122"/>
      <c r="DD624" s="122"/>
      <c r="DE624" s="122"/>
      <c r="DF624" s="123"/>
      <c r="DG624" s="123"/>
      <c r="DH624" s="123"/>
      <c r="DI624" s="123"/>
      <c r="DJ624" s="123"/>
      <c r="DK624" s="123"/>
      <c r="DL624" s="123"/>
      <c r="DM624" s="123"/>
    </row>
    <row r="625" spans="1:117" s="121" customFormat="1" ht="12.75" x14ac:dyDescent="0.2">
      <c r="A625" s="125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704"/>
      <c r="Q625" s="126"/>
      <c r="R625" s="700"/>
      <c r="BD625" s="122"/>
      <c r="BE625" s="122"/>
      <c r="BF625" s="122"/>
      <c r="BG625" s="122"/>
      <c r="BH625" s="122"/>
      <c r="BI625" s="122"/>
      <c r="BJ625" s="122"/>
      <c r="BK625" s="122"/>
      <c r="BL625" s="122"/>
      <c r="BM625" s="122"/>
      <c r="BN625" s="122"/>
      <c r="BO625" s="122"/>
      <c r="BP625" s="122"/>
      <c r="BQ625" s="122"/>
      <c r="BR625" s="122"/>
      <c r="BS625" s="122"/>
      <c r="BT625" s="122"/>
      <c r="BU625" s="122"/>
      <c r="BV625" s="122"/>
      <c r="BW625" s="122"/>
      <c r="BX625" s="122"/>
      <c r="BY625" s="122"/>
      <c r="BZ625" s="122"/>
      <c r="CA625" s="122"/>
      <c r="CB625" s="122"/>
      <c r="CC625" s="122"/>
      <c r="CD625" s="122"/>
      <c r="CE625" s="122"/>
      <c r="CF625" s="122"/>
      <c r="CG625" s="122"/>
      <c r="CH625" s="122"/>
      <c r="CI625" s="122"/>
      <c r="CJ625" s="122"/>
      <c r="CK625" s="122"/>
      <c r="CL625" s="122"/>
      <c r="CM625" s="122"/>
      <c r="CN625" s="122"/>
      <c r="CO625" s="122"/>
      <c r="CP625" s="122"/>
      <c r="CQ625" s="122"/>
      <c r="CR625" s="122"/>
      <c r="CS625" s="122"/>
      <c r="CT625" s="122"/>
      <c r="CU625" s="122"/>
      <c r="CV625" s="122"/>
      <c r="CW625" s="122"/>
      <c r="CX625" s="122"/>
      <c r="CY625" s="122"/>
      <c r="CZ625" s="122"/>
      <c r="DA625" s="122"/>
      <c r="DB625" s="122"/>
      <c r="DC625" s="122"/>
      <c r="DD625" s="122"/>
      <c r="DE625" s="122"/>
      <c r="DF625" s="123"/>
      <c r="DG625" s="123"/>
      <c r="DH625" s="123"/>
      <c r="DI625" s="123"/>
      <c r="DJ625" s="123"/>
      <c r="DK625" s="123"/>
      <c r="DL625" s="123"/>
      <c r="DM625" s="123"/>
    </row>
    <row r="626" spans="1:117" s="121" customFormat="1" ht="12.75" x14ac:dyDescent="0.2">
      <c r="A626" s="125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704"/>
      <c r="Q626" s="126"/>
      <c r="R626" s="700"/>
      <c r="BD626" s="122"/>
      <c r="BE626" s="122"/>
      <c r="BF626" s="122"/>
      <c r="BG626" s="122"/>
      <c r="BH626" s="122"/>
      <c r="BI626" s="122"/>
      <c r="BJ626" s="122"/>
      <c r="BK626" s="122"/>
      <c r="BL626" s="122"/>
      <c r="BM626" s="122"/>
      <c r="BN626" s="122"/>
      <c r="BO626" s="122"/>
      <c r="BP626" s="122"/>
      <c r="BQ626" s="122"/>
      <c r="BR626" s="122"/>
      <c r="BS626" s="122"/>
      <c r="BT626" s="122"/>
      <c r="BU626" s="122"/>
      <c r="BV626" s="122"/>
      <c r="BW626" s="122"/>
      <c r="BX626" s="122"/>
      <c r="BY626" s="122"/>
      <c r="BZ626" s="122"/>
      <c r="CA626" s="122"/>
      <c r="CB626" s="122"/>
      <c r="CC626" s="122"/>
      <c r="CD626" s="122"/>
      <c r="CE626" s="122"/>
      <c r="CF626" s="122"/>
      <c r="CG626" s="122"/>
      <c r="CH626" s="122"/>
      <c r="CI626" s="122"/>
      <c r="CJ626" s="122"/>
      <c r="CK626" s="122"/>
      <c r="CL626" s="122"/>
      <c r="CM626" s="122"/>
      <c r="CN626" s="122"/>
      <c r="CO626" s="122"/>
      <c r="CP626" s="122"/>
      <c r="CQ626" s="122"/>
      <c r="CR626" s="122"/>
      <c r="CS626" s="122"/>
      <c r="CT626" s="122"/>
      <c r="CU626" s="122"/>
      <c r="CV626" s="122"/>
      <c r="CW626" s="122"/>
      <c r="CX626" s="122"/>
      <c r="CY626" s="122"/>
      <c r="CZ626" s="122"/>
      <c r="DA626" s="122"/>
      <c r="DB626" s="122"/>
      <c r="DC626" s="122"/>
      <c r="DD626" s="122"/>
      <c r="DE626" s="122"/>
      <c r="DF626" s="123"/>
      <c r="DG626" s="123"/>
      <c r="DH626" s="123"/>
      <c r="DI626" s="123"/>
      <c r="DJ626" s="123"/>
      <c r="DK626" s="123"/>
      <c r="DL626" s="123"/>
      <c r="DM626" s="123"/>
    </row>
    <row r="627" spans="1:117" s="121" customFormat="1" ht="12.75" x14ac:dyDescent="0.2">
      <c r="A627" s="125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704"/>
      <c r="Q627" s="126"/>
      <c r="R627" s="700"/>
      <c r="BD627" s="122"/>
      <c r="BE627" s="122"/>
      <c r="BF627" s="122"/>
      <c r="BG627" s="122"/>
      <c r="BH627" s="122"/>
      <c r="BI627" s="122"/>
      <c r="BJ627" s="122"/>
      <c r="BK627" s="122"/>
      <c r="BL627" s="122"/>
      <c r="BM627" s="122"/>
      <c r="BN627" s="122"/>
      <c r="BO627" s="122"/>
      <c r="BP627" s="122"/>
      <c r="BQ627" s="122"/>
      <c r="BR627" s="122"/>
      <c r="BS627" s="122"/>
      <c r="BT627" s="122"/>
      <c r="BU627" s="122"/>
      <c r="BV627" s="122"/>
      <c r="BW627" s="122"/>
      <c r="BX627" s="122"/>
      <c r="BY627" s="122"/>
      <c r="BZ627" s="122"/>
      <c r="CA627" s="122"/>
      <c r="CB627" s="122"/>
      <c r="CC627" s="122"/>
      <c r="CD627" s="122"/>
      <c r="CE627" s="122"/>
      <c r="CF627" s="122"/>
      <c r="CG627" s="122"/>
      <c r="CH627" s="122"/>
      <c r="CI627" s="122"/>
      <c r="CJ627" s="122"/>
      <c r="CK627" s="122"/>
      <c r="CL627" s="122"/>
      <c r="CM627" s="122"/>
      <c r="CN627" s="122"/>
      <c r="CO627" s="122"/>
      <c r="CP627" s="122"/>
      <c r="CQ627" s="122"/>
      <c r="CR627" s="122"/>
      <c r="CS627" s="122"/>
      <c r="CT627" s="122"/>
      <c r="CU627" s="122"/>
      <c r="CV627" s="122"/>
      <c r="CW627" s="122"/>
      <c r="CX627" s="122"/>
      <c r="CY627" s="122"/>
      <c r="CZ627" s="122"/>
      <c r="DA627" s="122"/>
      <c r="DB627" s="122"/>
      <c r="DC627" s="122"/>
      <c r="DD627" s="122"/>
      <c r="DE627" s="122"/>
      <c r="DF627" s="123"/>
      <c r="DG627" s="123"/>
      <c r="DH627" s="123"/>
      <c r="DI627" s="123"/>
      <c r="DJ627" s="123"/>
      <c r="DK627" s="123"/>
      <c r="DL627" s="123"/>
      <c r="DM627" s="123"/>
    </row>
    <row r="628" spans="1:117" s="121" customFormat="1" ht="12.75" x14ac:dyDescent="0.2">
      <c r="A628" s="125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704"/>
      <c r="Q628" s="126"/>
      <c r="R628" s="700"/>
      <c r="BD628" s="122"/>
      <c r="BE628" s="122"/>
      <c r="BF628" s="122"/>
      <c r="BG628" s="122"/>
      <c r="BH628" s="122"/>
      <c r="BI628" s="122"/>
      <c r="BJ628" s="122"/>
      <c r="BK628" s="122"/>
      <c r="BL628" s="122"/>
      <c r="BM628" s="122"/>
      <c r="BN628" s="122"/>
      <c r="BO628" s="122"/>
      <c r="BP628" s="122"/>
      <c r="BQ628" s="122"/>
      <c r="BR628" s="122"/>
      <c r="BS628" s="122"/>
      <c r="BT628" s="122"/>
      <c r="BU628" s="122"/>
      <c r="BV628" s="122"/>
      <c r="BW628" s="122"/>
      <c r="BX628" s="122"/>
      <c r="BY628" s="122"/>
      <c r="BZ628" s="122"/>
      <c r="CA628" s="122"/>
      <c r="CB628" s="122"/>
      <c r="CC628" s="122"/>
      <c r="CD628" s="122"/>
      <c r="CE628" s="122"/>
      <c r="CF628" s="122"/>
      <c r="CG628" s="122"/>
      <c r="CH628" s="122"/>
      <c r="CI628" s="122"/>
      <c r="CJ628" s="122"/>
      <c r="CK628" s="122"/>
      <c r="CL628" s="122"/>
      <c r="CM628" s="122"/>
      <c r="CN628" s="122"/>
      <c r="CO628" s="122"/>
      <c r="CP628" s="122"/>
      <c r="CQ628" s="122"/>
      <c r="CR628" s="122"/>
      <c r="CS628" s="122"/>
      <c r="CT628" s="122"/>
      <c r="CU628" s="122"/>
      <c r="CV628" s="122"/>
      <c r="CW628" s="122"/>
      <c r="CX628" s="122"/>
      <c r="CY628" s="122"/>
      <c r="CZ628" s="122"/>
      <c r="DA628" s="122"/>
      <c r="DB628" s="122"/>
      <c r="DC628" s="122"/>
      <c r="DD628" s="122"/>
      <c r="DE628" s="122"/>
      <c r="DF628" s="123"/>
      <c r="DG628" s="123"/>
      <c r="DH628" s="123"/>
      <c r="DI628" s="123"/>
      <c r="DJ628" s="123"/>
      <c r="DK628" s="123"/>
      <c r="DL628" s="123"/>
      <c r="DM628" s="123"/>
    </row>
    <row r="629" spans="1:117" s="121" customFormat="1" ht="12.75" x14ac:dyDescent="0.2">
      <c r="A629" s="125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704"/>
      <c r="Q629" s="126"/>
      <c r="R629" s="700"/>
      <c r="BD629" s="122"/>
      <c r="BE629" s="122"/>
      <c r="BF629" s="122"/>
      <c r="BG629" s="122"/>
      <c r="BH629" s="122"/>
      <c r="BI629" s="122"/>
      <c r="BJ629" s="122"/>
      <c r="BK629" s="122"/>
      <c r="BL629" s="122"/>
      <c r="BM629" s="122"/>
      <c r="BN629" s="122"/>
      <c r="BO629" s="122"/>
      <c r="BP629" s="122"/>
      <c r="BQ629" s="122"/>
      <c r="BR629" s="122"/>
      <c r="BS629" s="122"/>
      <c r="BT629" s="122"/>
      <c r="BU629" s="122"/>
      <c r="BV629" s="122"/>
      <c r="BW629" s="122"/>
      <c r="BX629" s="122"/>
      <c r="BY629" s="122"/>
      <c r="BZ629" s="122"/>
      <c r="CA629" s="122"/>
      <c r="CB629" s="122"/>
      <c r="CC629" s="122"/>
      <c r="CD629" s="122"/>
      <c r="CE629" s="122"/>
      <c r="CF629" s="122"/>
      <c r="CG629" s="122"/>
      <c r="CH629" s="122"/>
      <c r="CI629" s="122"/>
      <c r="CJ629" s="122"/>
      <c r="CK629" s="122"/>
      <c r="CL629" s="122"/>
      <c r="CM629" s="122"/>
      <c r="CN629" s="122"/>
      <c r="CO629" s="122"/>
      <c r="CP629" s="122"/>
      <c r="CQ629" s="122"/>
      <c r="CR629" s="122"/>
      <c r="CS629" s="122"/>
      <c r="CT629" s="122"/>
      <c r="CU629" s="122"/>
      <c r="CV629" s="122"/>
      <c r="CW629" s="122"/>
      <c r="CX629" s="122"/>
      <c r="CY629" s="122"/>
      <c r="CZ629" s="122"/>
      <c r="DA629" s="122"/>
      <c r="DB629" s="122"/>
      <c r="DC629" s="122"/>
      <c r="DD629" s="122"/>
      <c r="DE629" s="122"/>
      <c r="DF629" s="123"/>
      <c r="DG629" s="123"/>
      <c r="DH629" s="123"/>
      <c r="DI629" s="123"/>
      <c r="DJ629" s="123"/>
      <c r="DK629" s="123"/>
      <c r="DL629" s="123"/>
      <c r="DM629" s="123"/>
    </row>
    <row r="630" spans="1:117" s="121" customFormat="1" ht="12.75" x14ac:dyDescent="0.2">
      <c r="A630" s="125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704"/>
      <c r="Q630" s="126"/>
      <c r="R630" s="700"/>
      <c r="BD630" s="122"/>
      <c r="BE630" s="122"/>
      <c r="BF630" s="122"/>
      <c r="BG630" s="122"/>
      <c r="BH630" s="122"/>
      <c r="BI630" s="122"/>
      <c r="BJ630" s="122"/>
      <c r="BK630" s="122"/>
      <c r="BL630" s="122"/>
      <c r="BM630" s="122"/>
      <c r="BN630" s="122"/>
      <c r="BO630" s="122"/>
      <c r="BP630" s="122"/>
      <c r="BQ630" s="122"/>
      <c r="BR630" s="122"/>
      <c r="BS630" s="122"/>
      <c r="BT630" s="122"/>
      <c r="BU630" s="122"/>
      <c r="BV630" s="122"/>
      <c r="BW630" s="122"/>
      <c r="BX630" s="122"/>
      <c r="BY630" s="122"/>
      <c r="BZ630" s="122"/>
      <c r="CA630" s="122"/>
      <c r="CB630" s="122"/>
      <c r="CC630" s="122"/>
      <c r="CD630" s="122"/>
      <c r="CE630" s="122"/>
      <c r="CF630" s="122"/>
      <c r="CG630" s="122"/>
      <c r="CH630" s="122"/>
      <c r="CI630" s="122"/>
      <c r="CJ630" s="122"/>
      <c r="CK630" s="122"/>
      <c r="CL630" s="122"/>
      <c r="CM630" s="122"/>
      <c r="CN630" s="122"/>
      <c r="CO630" s="122"/>
      <c r="CP630" s="122"/>
      <c r="CQ630" s="122"/>
      <c r="CR630" s="122"/>
      <c r="CS630" s="122"/>
      <c r="CT630" s="122"/>
      <c r="CU630" s="122"/>
      <c r="CV630" s="122"/>
      <c r="CW630" s="122"/>
      <c r="CX630" s="122"/>
      <c r="CY630" s="122"/>
      <c r="CZ630" s="122"/>
      <c r="DA630" s="122"/>
      <c r="DB630" s="122"/>
      <c r="DC630" s="122"/>
      <c r="DD630" s="122"/>
      <c r="DE630" s="122"/>
      <c r="DF630" s="123"/>
      <c r="DG630" s="123"/>
      <c r="DH630" s="123"/>
      <c r="DI630" s="123"/>
      <c r="DJ630" s="123"/>
      <c r="DK630" s="123"/>
      <c r="DL630" s="123"/>
      <c r="DM630" s="123"/>
    </row>
    <row r="631" spans="1:117" s="121" customFormat="1" ht="12.75" x14ac:dyDescent="0.2">
      <c r="A631" s="125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704"/>
      <c r="Q631" s="126"/>
      <c r="R631" s="700"/>
      <c r="BD631" s="122"/>
      <c r="BE631" s="122"/>
      <c r="BF631" s="122"/>
      <c r="BG631" s="122"/>
      <c r="BH631" s="122"/>
      <c r="BI631" s="122"/>
      <c r="BJ631" s="122"/>
      <c r="BK631" s="122"/>
      <c r="BL631" s="122"/>
      <c r="BM631" s="122"/>
      <c r="BN631" s="122"/>
      <c r="BO631" s="122"/>
      <c r="BP631" s="122"/>
      <c r="BQ631" s="122"/>
      <c r="BR631" s="122"/>
      <c r="BS631" s="122"/>
      <c r="BT631" s="122"/>
      <c r="BU631" s="122"/>
      <c r="BV631" s="122"/>
      <c r="BW631" s="122"/>
      <c r="BX631" s="122"/>
      <c r="BY631" s="122"/>
      <c r="BZ631" s="122"/>
      <c r="CA631" s="122"/>
      <c r="CB631" s="122"/>
      <c r="CC631" s="122"/>
      <c r="CD631" s="122"/>
      <c r="CE631" s="122"/>
      <c r="CF631" s="122"/>
      <c r="CG631" s="122"/>
      <c r="CH631" s="122"/>
      <c r="CI631" s="122"/>
      <c r="CJ631" s="122"/>
      <c r="CK631" s="122"/>
      <c r="CL631" s="122"/>
      <c r="CM631" s="122"/>
      <c r="CN631" s="122"/>
      <c r="CO631" s="122"/>
      <c r="CP631" s="122"/>
      <c r="CQ631" s="122"/>
      <c r="CR631" s="122"/>
      <c r="CS631" s="122"/>
      <c r="CT631" s="122"/>
      <c r="CU631" s="122"/>
      <c r="CV631" s="122"/>
      <c r="CW631" s="122"/>
      <c r="CX631" s="122"/>
      <c r="CY631" s="122"/>
      <c r="CZ631" s="122"/>
      <c r="DA631" s="122"/>
      <c r="DB631" s="122"/>
      <c r="DC631" s="122"/>
      <c r="DD631" s="122"/>
      <c r="DE631" s="122"/>
      <c r="DF631" s="123"/>
      <c r="DG631" s="123"/>
      <c r="DH631" s="123"/>
      <c r="DI631" s="123"/>
      <c r="DJ631" s="123"/>
      <c r="DK631" s="123"/>
      <c r="DL631" s="123"/>
      <c r="DM631" s="123"/>
    </row>
    <row r="632" spans="1:117" s="121" customFormat="1" ht="12.75" x14ac:dyDescent="0.2">
      <c r="A632" s="125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704"/>
      <c r="Q632" s="126"/>
      <c r="R632" s="700"/>
      <c r="BD632" s="122"/>
      <c r="BE632" s="122"/>
      <c r="BF632" s="122"/>
      <c r="BG632" s="122"/>
      <c r="BH632" s="122"/>
      <c r="BI632" s="122"/>
      <c r="BJ632" s="122"/>
      <c r="BK632" s="122"/>
      <c r="BL632" s="122"/>
      <c r="BM632" s="122"/>
      <c r="BN632" s="122"/>
      <c r="BO632" s="122"/>
      <c r="BP632" s="122"/>
      <c r="BQ632" s="122"/>
      <c r="BR632" s="122"/>
      <c r="BS632" s="122"/>
      <c r="BT632" s="122"/>
      <c r="BU632" s="122"/>
      <c r="BV632" s="122"/>
      <c r="BW632" s="122"/>
      <c r="BX632" s="122"/>
      <c r="BY632" s="122"/>
      <c r="BZ632" s="122"/>
      <c r="CA632" s="122"/>
      <c r="CB632" s="122"/>
      <c r="CC632" s="122"/>
      <c r="CD632" s="122"/>
      <c r="CE632" s="122"/>
      <c r="CF632" s="122"/>
      <c r="CG632" s="122"/>
      <c r="CH632" s="122"/>
      <c r="CI632" s="122"/>
      <c r="CJ632" s="122"/>
      <c r="CK632" s="122"/>
      <c r="CL632" s="122"/>
      <c r="CM632" s="122"/>
      <c r="CN632" s="122"/>
      <c r="CO632" s="122"/>
      <c r="CP632" s="122"/>
      <c r="CQ632" s="122"/>
      <c r="CR632" s="122"/>
      <c r="CS632" s="122"/>
      <c r="CT632" s="122"/>
      <c r="CU632" s="122"/>
      <c r="CV632" s="122"/>
      <c r="CW632" s="122"/>
      <c r="CX632" s="122"/>
      <c r="CY632" s="122"/>
      <c r="CZ632" s="122"/>
      <c r="DA632" s="122"/>
      <c r="DB632" s="122"/>
      <c r="DC632" s="122"/>
      <c r="DD632" s="122"/>
      <c r="DE632" s="122"/>
      <c r="DF632" s="123"/>
      <c r="DG632" s="123"/>
      <c r="DH632" s="123"/>
      <c r="DI632" s="123"/>
      <c r="DJ632" s="123"/>
      <c r="DK632" s="123"/>
      <c r="DL632" s="123"/>
      <c r="DM632" s="123"/>
    </row>
    <row r="633" spans="1:117" s="121" customFormat="1" ht="12.75" x14ac:dyDescent="0.2">
      <c r="A633" s="125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704"/>
      <c r="Q633" s="126"/>
      <c r="R633" s="700"/>
      <c r="BD633" s="122"/>
      <c r="BE633" s="122"/>
      <c r="BF633" s="122"/>
      <c r="BG633" s="122"/>
      <c r="BH633" s="122"/>
      <c r="BI633" s="122"/>
      <c r="BJ633" s="122"/>
      <c r="BK633" s="122"/>
      <c r="BL633" s="122"/>
      <c r="BM633" s="122"/>
      <c r="BN633" s="122"/>
      <c r="BO633" s="122"/>
      <c r="BP633" s="122"/>
      <c r="BQ633" s="122"/>
      <c r="BR633" s="122"/>
      <c r="BS633" s="122"/>
      <c r="BT633" s="122"/>
      <c r="BU633" s="122"/>
      <c r="BV633" s="122"/>
      <c r="BW633" s="122"/>
      <c r="BX633" s="122"/>
      <c r="BY633" s="122"/>
      <c r="BZ633" s="122"/>
      <c r="CA633" s="122"/>
      <c r="CB633" s="122"/>
      <c r="CC633" s="122"/>
      <c r="CD633" s="122"/>
      <c r="CE633" s="122"/>
      <c r="CF633" s="122"/>
      <c r="CG633" s="122"/>
      <c r="CH633" s="122"/>
      <c r="CI633" s="122"/>
      <c r="CJ633" s="122"/>
      <c r="CK633" s="122"/>
      <c r="CL633" s="122"/>
      <c r="CM633" s="122"/>
      <c r="CN633" s="122"/>
      <c r="CO633" s="122"/>
      <c r="CP633" s="122"/>
      <c r="CQ633" s="122"/>
      <c r="CR633" s="122"/>
      <c r="CS633" s="122"/>
      <c r="CT633" s="122"/>
      <c r="CU633" s="122"/>
      <c r="CV633" s="122"/>
      <c r="CW633" s="122"/>
      <c r="CX633" s="122"/>
      <c r="CY633" s="122"/>
      <c r="CZ633" s="122"/>
      <c r="DA633" s="122"/>
      <c r="DB633" s="122"/>
      <c r="DC633" s="122"/>
      <c r="DD633" s="122"/>
      <c r="DE633" s="122"/>
      <c r="DF633" s="123"/>
      <c r="DG633" s="123"/>
      <c r="DH633" s="123"/>
      <c r="DI633" s="123"/>
      <c r="DJ633" s="123"/>
      <c r="DK633" s="123"/>
      <c r="DL633" s="123"/>
      <c r="DM633" s="123"/>
    </row>
    <row r="634" spans="1:117" s="121" customFormat="1" ht="12.75" x14ac:dyDescent="0.2">
      <c r="A634" s="125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704"/>
      <c r="Q634" s="126"/>
      <c r="R634" s="700"/>
      <c r="BD634" s="122"/>
      <c r="BE634" s="122"/>
      <c r="BF634" s="122"/>
      <c r="BG634" s="122"/>
      <c r="BH634" s="122"/>
      <c r="BI634" s="122"/>
      <c r="BJ634" s="122"/>
      <c r="BK634" s="122"/>
      <c r="BL634" s="122"/>
      <c r="BM634" s="122"/>
      <c r="BN634" s="122"/>
      <c r="BO634" s="122"/>
      <c r="BP634" s="122"/>
      <c r="BQ634" s="122"/>
      <c r="BR634" s="122"/>
      <c r="BS634" s="122"/>
      <c r="BT634" s="122"/>
      <c r="BU634" s="122"/>
      <c r="BV634" s="122"/>
      <c r="BW634" s="122"/>
      <c r="BX634" s="122"/>
      <c r="BY634" s="122"/>
      <c r="BZ634" s="122"/>
      <c r="CA634" s="122"/>
      <c r="CB634" s="122"/>
      <c r="CC634" s="122"/>
      <c r="CD634" s="122"/>
      <c r="CE634" s="122"/>
      <c r="CF634" s="122"/>
      <c r="CG634" s="122"/>
      <c r="CH634" s="122"/>
      <c r="CI634" s="122"/>
      <c r="CJ634" s="122"/>
      <c r="CK634" s="122"/>
      <c r="CL634" s="122"/>
      <c r="CM634" s="122"/>
      <c r="CN634" s="122"/>
      <c r="CO634" s="122"/>
      <c r="CP634" s="122"/>
      <c r="CQ634" s="122"/>
      <c r="CR634" s="122"/>
      <c r="CS634" s="122"/>
      <c r="CT634" s="122"/>
      <c r="CU634" s="122"/>
      <c r="CV634" s="122"/>
      <c r="CW634" s="122"/>
      <c r="CX634" s="122"/>
      <c r="CY634" s="122"/>
      <c r="CZ634" s="122"/>
      <c r="DA634" s="122"/>
      <c r="DB634" s="122"/>
      <c r="DC634" s="122"/>
      <c r="DD634" s="122"/>
      <c r="DE634" s="122"/>
      <c r="DF634" s="123"/>
      <c r="DG634" s="123"/>
      <c r="DH634" s="123"/>
      <c r="DI634" s="123"/>
      <c r="DJ634" s="123"/>
      <c r="DK634" s="123"/>
      <c r="DL634" s="123"/>
      <c r="DM634" s="123"/>
    </row>
    <row r="635" spans="1:117" s="121" customFormat="1" ht="12.75" x14ac:dyDescent="0.2">
      <c r="A635" s="125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704"/>
      <c r="Q635" s="126"/>
      <c r="R635" s="700"/>
      <c r="BD635" s="122"/>
      <c r="BE635" s="122"/>
      <c r="BF635" s="122"/>
      <c r="BG635" s="122"/>
      <c r="BH635" s="122"/>
      <c r="BI635" s="122"/>
      <c r="BJ635" s="122"/>
      <c r="BK635" s="122"/>
      <c r="BL635" s="122"/>
      <c r="BM635" s="122"/>
      <c r="BN635" s="122"/>
      <c r="BO635" s="122"/>
      <c r="BP635" s="122"/>
      <c r="BQ635" s="122"/>
      <c r="BR635" s="122"/>
      <c r="BS635" s="122"/>
      <c r="BT635" s="122"/>
      <c r="BU635" s="122"/>
      <c r="BV635" s="122"/>
      <c r="BW635" s="122"/>
      <c r="BX635" s="122"/>
      <c r="BY635" s="122"/>
      <c r="BZ635" s="122"/>
      <c r="CA635" s="122"/>
      <c r="CB635" s="122"/>
      <c r="CC635" s="122"/>
      <c r="CD635" s="122"/>
      <c r="CE635" s="122"/>
      <c r="CF635" s="122"/>
      <c r="CG635" s="122"/>
      <c r="CH635" s="122"/>
      <c r="CI635" s="122"/>
      <c r="CJ635" s="122"/>
      <c r="CK635" s="122"/>
      <c r="CL635" s="122"/>
      <c r="CM635" s="122"/>
      <c r="CN635" s="122"/>
      <c r="CO635" s="122"/>
      <c r="CP635" s="122"/>
      <c r="CQ635" s="122"/>
      <c r="CR635" s="122"/>
      <c r="CS635" s="122"/>
      <c r="CT635" s="122"/>
      <c r="CU635" s="122"/>
      <c r="CV635" s="122"/>
      <c r="CW635" s="122"/>
      <c r="CX635" s="122"/>
      <c r="CY635" s="122"/>
      <c r="CZ635" s="122"/>
      <c r="DA635" s="122"/>
      <c r="DB635" s="122"/>
      <c r="DC635" s="122"/>
      <c r="DD635" s="122"/>
      <c r="DE635" s="122"/>
      <c r="DF635" s="123"/>
      <c r="DG635" s="123"/>
      <c r="DH635" s="123"/>
      <c r="DI635" s="123"/>
      <c r="DJ635" s="123"/>
      <c r="DK635" s="123"/>
      <c r="DL635" s="123"/>
      <c r="DM635" s="123"/>
    </row>
    <row r="636" spans="1:117" s="121" customFormat="1" ht="12.75" x14ac:dyDescent="0.2">
      <c r="A636" s="125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704"/>
      <c r="Q636" s="126"/>
      <c r="R636" s="700"/>
      <c r="BD636" s="122"/>
      <c r="BE636" s="122"/>
      <c r="BF636" s="122"/>
      <c r="BG636" s="122"/>
      <c r="BH636" s="122"/>
      <c r="BI636" s="122"/>
      <c r="BJ636" s="122"/>
      <c r="BK636" s="122"/>
      <c r="BL636" s="122"/>
      <c r="BM636" s="122"/>
      <c r="BN636" s="122"/>
      <c r="BO636" s="122"/>
      <c r="BP636" s="122"/>
      <c r="BQ636" s="122"/>
      <c r="BR636" s="122"/>
      <c r="BS636" s="122"/>
      <c r="BT636" s="122"/>
      <c r="BU636" s="122"/>
      <c r="BV636" s="122"/>
      <c r="BW636" s="122"/>
      <c r="BX636" s="122"/>
      <c r="BY636" s="122"/>
      <c r="BZ636" s="122"/>
      <c r="CA636" s="122"/>
      <c r="CB636" s="122"/>
      <c r="CC636" s="122"/>
      <c r="CD636" s="122"/>
      <c r="CE636" s="122"/>
      <c r="CF636" s="122"/>
      <c r="CG636" s="122"/>
      <c r="CH636" s="122"/>
      <c r="CI636" s="122"/>
      <c r="CJ636" s="122"/>
      <c r="CK636" s="122"/>
      <c r="CL636" s="122"/>
      <c r="CM636" s="122"/>
      <c r="CN636" s="122"/>
      <c r="CO636" s="122"/>
      <c r="CP636" s="122"/>
      <c r="CQ636" s="122"/>
      <c r="CR636" s="122"/>
      <c r="CS636" s="122"/>
      <c r="CT636" s="122"/>
      <c r="CU636" s="122"/>
      <c r="CV636" s="122"/>
      <c r="CW636" s="122"/>
      <c r="CX636" s="122"/>
      <c r="CY636" s="122"/>
      <c r="CZ636" s="122"/>
      <c r="DA636" s="122"/>
      <c r="DB636" s="122"/>
      <c r="DC636" s="122"/>
      <c r="DD636" s="122"/>
      <c r="DE636" s="122"/>
      <c r="DF636" s="123"/>
      <c r="DG636" s="123"/>
      <c r="DH636" s="123"/>
      <c r="DI636" s="123"/>
      <c r="DJ636" s="123"/>
      <c r="DK636" s="123"/>
      <c r="DL636" s="123"/>
      <c r="DM636" s="123"/>
    </row>
    <row r="637" spans="1:117" s="121" customFormat="1" ht="12.75" x14ac:dyDescent="0.2">
      <c r="A637" s="125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704"/>
      <c r="Q637" s="126"/>
      <c r="R637" s="700"/>
      <c r="BD637" s="122"/>
      <c r="BE637" s="122"/>
      <c r="BF637" s="122"/>
      <c r="BG637" s="122"/>
      <c r="BH637" s="122"/>
      <c r="BI637" s="122"/>
      <c r="BJ637" s="122"/>
      <c r="BK637" s="122"/>
      <c r="BL637" s="122"/>
      <c r="BM637" s="122"/>
      <c r="BN637" s="122"/>
      <c r="BO637" s="122"/>
      <c r="BP637" s="122"/>
      <c r="BQ637" s="122"/>
      <c r="BR637" s="122"/>
      <c r="BS637" s="122"/>
      <c r="BT637" s="122"/>
      <c r="BU637" s="122"/>
      <c r="BV637" s="122"/>
      <c r="BW637" s="122"/>
      <c r="BX637" s="122"/>
      <c r="BY637" s="122"/>
      <c r="BZ637" s="122"/>
      <c r="CA637" s="122"/>
      <c r="CB637" s="122"/>
      <c r="CC637" s="122"/>
      <c r="CD637" s="122"/>
      <c r="CE637" s="122"/>
      <c r="CF637" s="122"/>
      <c r="CG637" s="122"/>
      <c r="CH637" s="122"/>
      <c r="CI637" s="122"/>
      <c r="CJ637" s="122"/>
      <c r="CK637" s="122"/>
      <c r="CL637" s="122"/>
      <c r="CM637" s="122"/>
      <c r="CN637" s="122"/>
      <c r="CO637" s="122"/>
      <c r="CP637" s="122"/>
      <c r="CQ637" s="122"/>
      <c r="CR637" s="122"/>
      <c r="CS637" s="122"/>
      <c r="CT637" s="122"/>
      <c r="CU637" s="122"/>
      <c r="CV637" s="122"/>
      <c r="CW637" s="122"/>
      <c r="CX637" s="122"/>
      <c r="CY637" s="122"/>
      <c r="CZ637" s="122"/>
      <c r="DA637" s="122"/>
      <c r="DB637" s="122"/>
      <c r="DC637" s="122"/>
      <c r="DD637" s="122"/>
      <c r="DE637" s="122"/>
      <c r="DF637" s="123"/>
      <c r="DG637" s="123"/>
      <c r="DH637" s="123"/>
      <c r="DI637" s="123"/>
      <c r="DJ637" s="123"/>
      <c r="DK637" s="123"/>
      <c r="DL637" s="123"/>
      <c r="DM637" s="123"/>
    </row>
    <row r="638" spans="1:117" s="121" customFormat="1" ht="12.75" x14ac:dyDescent="0.2">
      <c r="A638" s="125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704"/>
      <c r="Q638" s="126"/>
      <c r="R638" s="700"/>
      <c r="BD638" s="122"/>
      <c r="BE638" s="122"/>
      <c r="BF638" s="122"/>
      <c r="BG638" s="122"/>
      <c r="BH638" s="122"/>
      <c r="BI638" s="122"/>
      <c r="BJ638" s="122"/>
      <c r="BK638" s="122"/>
      <c r="BL638" s="122"/>
      <c r="BM638" s="122"/>
      <c r="BN638" s="122"/>
      <c r="BO638" s="122"/>
      <c r="BP638" s="122"/>
      <c r="BQ638" s="122"/>
      <c r="BR638" s="122"/>
      <c r="BS638" s="122"/>
      <c r="BT638" s="122"/>
      <c r="BU638" s="122"/>
      <c r="BV638" s="122"/>
      <c r="BW638" s="122"/>
      <c r="BX638" s="122"/>
      <c r="BY638" s="122"/>
      <c r="BZ638" s="122"/>
      <c r="CA638" s="122"/>
      <c r="CB638" s="122"/>
      <c r="CC638" s="122"/>
      <c r="CD638" s="122"/>
      <c r="CE638" s="122"/>
      <c r="CF638" s="122"/>
      <c r="CG638" s="122"/>
      <c r="CH638" s="122"/>
      <c r="CI638" s="122"/>
      <c r="CJ638" s="122"/>
      <c r="CK638" s="122"/>
      <c r="CL638" s="122"/>
      <c r="CM638" s="122"/>
      <c r="CN638" s="122"/>
      <c r="CO638" s="122"/>
      <c r="CP638" s="122"/>
      <c r="CQ638" s="122"/>
      <c r="CR638" s="122"/>
      <c r="CS638" s="122"/>
      <c r="CT638" s="122"/>
      <c r="CU638" s="122"/>
      <c r="CV638" s="122"/>
      <c r="CW638" s="122"/>
      <c r="CX638" s="122"/>
      <c r="CY638" s="122"/>
      <c r="CZ638" s="122"/>
      <c r="DA638" s="122"/>
      <c r="DB638" s="122"/>
      <c r="DC638" s="122"/>
      <c r="DD638" s="122"/>
      <c r="DE638" s="122"/>
      <c r="DF638" s="123"/>
      <c r="DG638" s="123"/>
      <c r="DH638" s="123"/>
      <c r="DI638" s="123"/>
      <c r="DJ638" s="123"/>
      <c r="DK638" s="123"/>
      <c r="DL638" s="123"/>
      <c r="DM638" s="123"/>
    </row>
    <row r="639" spans="1:117" s="121" customFormat="1" ht="12.75" x14ac:dyDescent="0.2">
      <c r="A639" s="125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704"/>
      <c r="Q639" s="126"/>
      <c r="R639" s="700"/>
      <c r="BD639" s="122"/>
      <c r="BE639" s="122"/>
      <c r="BF639" s="122"/>
      <c r="BG639" s="122"/>
      <c r="BH639" s="122"/>
      <c r="BI639" s="122"/>
      <c r="BJ639" s="122"/>
      <c r="BK639" s="122"/>
      <c r="BL639" s="122"/>
      <c r="BM639" s="122"/>
      <c r="BN639" s="122"/>
      <c r="BO639" s="122"/>
      <c r="BP639" s="122"/>
      <c r="BQ639" s="122"/>
      <c r="BR639" s="122"/>
      <c r="BS639" s="122"/>
      <c r="BT639" s="122"/>
      <c r="BU639" s="122"/>
      <c r="BV639" s="122"/>
      <c r="BW639" s="122"/>
      <c r="BX639" s="122"/>
      <c r="BY639" s="122"/>
      <c r="BZ639" s="122"/>
      <c r="CA639" s="122"/>
      <c r="CB639" s="122"/>
      <c r="CC639" s="122"/>
      <c r="CD639" s="122"/>
      <c r="CE639" s="122"/>
      <c r="CF639" s="122"/>
      <c r="CG639" s="122"/>
      <c r="CH639" s="122"/>
      <c r="CI639" s="122"/>
      <c r="CJ639" s="122"/>
      <c r="CK639" s="122"/>
      <c r="CL639" s="122"/>
      <c r="CM639" s="122"/>
      <c r="CN639" s="122"/>
      <c r="CO639" s="122"/>
      <c r="CP639" s="122"/>
      <c r="CQ639" s="122"/>
      <c r="CR639" s="122"/>
      <c r="CS639" s="122"/>
      <c r="CT639" s="122"/>
      <c r="CU639" s="122"/>
      <c r="CV639" s="122"/>
      <c r="CW639" s="122"/>
      <c r="CX639" s="122"/>
      <c r="CY639" s="122"/>
      <c r="CZ639" s="122"/>
      <c r="DA639" s="122"/>
      <c r="DB639" s="122"/>
      <c r="DC639" s="122"/>
      <c r="DD639" s="122"/>
      <c r="DE639" s="122"/>
      <c r="DF639" s="123"/>
      <c r="DG639" s="123"/>
      <c r="DH639" s="123"/>
      <c r="DI639" s="123"/>
      <c r="DJ639" s="123"/>
      <c r="DK639" s="123"/>
      <c r="DL639" s="123"/>
      <c r="DM639" s="123"/>
    </row>
    <row r="640" spans="1:117" s="121" customFormat="1" ht="12.75" x14ac:dyDescent="0.2">
      <c r="A640" s="125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704"/>
      <c r="Q640" s="126"/>
      <c r="R640" s="700"/>
      <c r="BD640" s="122"/>
      <c r="BE640" s="122"/>
      <c r="BF640" s="122"/>
      <c r="BG640" s="122"/>
      <c r="BH640" s="122"/>
      <c r="BI640" s="122"/>
      <c r="BJ640" s="122"/>
      <c r="BK640" s="122"/>
      <c r="BL640" s="122"/>
      <c r="BM640" s="122"/>
      <c r="BN640" s="122"/>
      <c r="BO640" s="122"/>
      <c r="BP640" s="122"/>
      <c r="BQ640" s="122"/>
      <c r="BR640" s="122"/>
      <c r="BS640" s="122"/>
      <c r="BT640" s="122"/>
      <c r="BU640" s="122"/>
      <c r="BV640" s="122"/>
      <c r="BW640" s="122"/>
      <c r="BX640" s="122"/>
      <c r="BY640" s="122"/>
      <c r="BZ640" s="122"/>
      <c r="CA640" s="122"/>
      <c r="CB640" s="122"/>
      <c r="CC640" s="122"/>
      <c r="CD640" s="122"/>
      <c r="CE640" s="122"/>
      <c r="CF640" s="122"/>
      <c r="CG640" s="122"/>
      <c r="CH640" s="122"/>
      <c r="CI640" s="122"/>
      <c r="CJ640" s="122"/>
      <c r="CK640" s="122"/>
      <c r="CL640" s="122"/>
      <c r="CM640" s="122"/>
      <c r="CN640" s="122"/>
      <c r="CO640" s="122"/>
      <c r="CP640" s="122"/>
      <c r="CQ640" s="122"/>
      <c r="CR640" s="122"/>
      <c r="CS640" s="122"/>
      <c r="CT640" s="122"/>
      <c r="CU640" s="122"/>
      <c r="CV640" s="122"/>
      <c r="CW640" s="122"/>
      <c r="CX640" s="122"/>
      <c r="CY640" s="122"/>
      <c r="CZ640" s="122"/>
      <c r="DA640" s="122"/>
      <c r="DB640" s="122"/>
      <c r="DC640" s="122"/>
      <c r="DD640" s="122"/>
      <c r="DE640" s="122"/>
      <c r="DF640" s="123"/>
      <c r="DG640" s="123"/>
      <c r="DH640" s="123"/>
      <c r="DI640" s="123"/>
      <c r="DJ640" s="123"/>
      <c r="DK640" s="123"/>
      <c r="DL640" s="123"/>
      <c r="DM640" s="123"/>
    </row>
    <row r="641" spans="1:117" s="121" customFormat="1" ht="12.75" x14ac:dyDescent="0.2">
      <c r="A641" s="125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704"/>
      <c r="Q641" s="126"/>
      <c r="R641" s="700"/>
      <c r="BD641" s="122"/>
      <c r="BE641" s="122"/>
      <c r="BF641" s="122"/>
      <c r="BG641" s="122"/>
      <c r="BH641" s="122"/>
      <c r="BI641" s="122"/>
      <c r="BJ641" s="122"/>
      <c r="BK641" s="122"/>
      <c r="BL641" s="122"/>
      <c r="BM641" s="122"/>
      <c r="BN641" s="122"/>
      <c r="BO641" s="122"/>
      <c r="BP641" s="122"/>
      <c r="BQ641" s="122"/>
      <c r="BR641" s="122"/>
      <c r="BS641" s="122"/>
      <c r="BT641" s="122"/>
      <c r="BU641" s="122"/>
      <c r="BV641" s="122"/>
      <c r="BW641" s="122"/>
      <c r="BX641" s="122"/>
      <c r="BY641" s="122"/>
      <c r="BZ641" s="122"/>
      <c r="CA641" s="122"/>
      <c r="CB641" s="122"/>
      <c r="CC641" s="122"/>
      <c r="CD641" s="122"/>
      <c r="CE641" s="122"/>
      <c r="CF641" s="122"/>
      <c r="CG641" s="122"/>
      <c r="CH641" s="122"/>
      <c r="CI641" s="122"/>
      <c r="CJ641" s="122"/>
      <c r="CK641" s="122"/>
      <c r="CL641" s="122"/>
      <c r="CM641" s="122"/>
      <c r="CN641" s="122"/>
      <c r="CO641" s="122"/>
      <c r="CP641" s="122"/>
      <c r="CQ641" s="122"/>
      <c r="CR641" s="122"/>
      <c r="CS641" s="122"/>
      <c r="CT641" s="122"/>
      <c r="CU641" s="122"/>
      <c r="CV641" s="122"/>
      <c r="CW641" s="122"/>
      <c r="CX641" s="122"/>
      <c r="CY641" s="122"/>
      <c r="CZ641" s="122"/>
      <c r="DA641" s="122"/>
      <c r="DB641" s="122"/>
      <c r="DC641" s="122"/>
      <c r="DD641" s="122"/>
      <c r="DE641" s="122"/>
      <c r="DF641" s="123"/>
      <c r="DG641" s="123"/>
      <c r="DH641" s="123"/>
      <c r="DI641" s="123"/>
      <c r="DJ641" s="123"/>
      <c r="DK641" s="123"/>
      <c r="DL641" s="123"/>
      <c r="DM641" s="123"/>
    </row>
    <row r="642" spans="1:117" s="121" customFormat="1" ht="12.75" x14ac:dyDescent="0.2">
      <c r="A642" s="125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704"/>
      <c r="Q642" s="126"/>
      <c r="R642" s="700"/>
      <c r="BD642" s="122"/>
      <c r="BE642" s="122"/>
      <c r="BF642" s="122"/>
      <c r="BG642" s="122"/>
      <c r="BH642" s="122"/>
      <c r="BI642" s="122"/>
      <c r="BJ642" s="122"/>
      <c r="BK642" s="122"/>
      <c r="BL642" s="122"/>
      <c r="BM642" s="122"/>
      <c r="BN642" s="122"/>
      <c r="BO642" s="122"/>
      <c r="BP642" s="122"/>
      <c r="BQ642" s="122"/>
      <c r="BR642" s="122"/>
      <c r="BS642" s="122"/>
      <c r="BT642" s="122"/>
      <c r="BU642" s="122"/>
      <c r="BV642" s="122"/>
      <c r="BW642" s="122"/>
      <c r="BX642" s="122"/>
      <c r="BY642" s="122"/>
      <c r="BZ642" s="122"/>
      <c r="CA642" s="122"/>
      <c r="CB642" s="122"/>
      <c r="CC642" s="122"/>
      <c r="CD642" s="122"/>
      <c r="CE642" s="122"/>
      <c r="CF642" s="122"/>
      <c r="CG642" s="122"/>
      <c r="CH642" s="122"/>
      <c r="CI642" s="122"/>
      <c r="CJ642" s="122"/>
      <c r="CK642" s="122"/>
      <c r="CL642" s="122"/>
      <c r="CM642" s="122"/>
      <c r="CN642" s="122"/>
      <c r="CO642" s="122"/>
      <c r="CP642" s="122"/>
      <c r="CQ642" s="122"/>
      <c r="CR642" s="122"/>
      <c r="CS642" s="122"/>
      <c r="CT642" s="122"/>
      <c r="CU642" s="122"/>
      <c r="CV642" s="122"/>
      <c r="CW642" s="122"/>
      <c r="CX642" s="122"/>
      <c r="CY642" s="122"/>
      <c r="CZ642" s="122"/>
      <c r="DA642" s="122"/>
      <c r="DB642" s="122"/>
      <c r="DC642" s="122"/>
      <c r="DD642" s="122"/>
      <c r="DE642" s="122"/>
      <c r="DF642" s="123"/>
      <c r="DG642" s="123"/>
      <c r="DH642" s="123"/>
      <c r="DI642" s="123"/>
      <c r="DJ642" s="123"/>
      <c r="DK642" s="123"/>
      <c r="DL642" s="123"/>
      <c r="DM642" s="123"/>
    </row>
    <row r="643" spans="1:117" s="121" customFormat="1" ht="12.75" x14ac:dyDescent="0.2">
      <c r="A643" s="125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704"/>
      <c r="Q643" s="126"/>
      <c r="R643" s="700"/>
      <c r="BD643" s="122"/>
      <c r="BE643" s="122"/>
      <c r="BF643" s="122"/>
      <c r="BG643" s="122"/>
      <c r="BH643" s="122"/>
      <c r="BI643" s="122"/>
      <c r="BJ643" s="122"/>
      <c r="BK643" s="122"/>
      <c r="BL643" s="122"/>
      <c r="BM643" s="122"/>
      <c r="BN643" s="122"/>
      <c r="BO643" s="122"/>
      <c r="BP643" s="122"/>
      <c r="BQ643" s="122"/>
      <c r="BR643" s="122"/>
      <c r="BS643" s="122"/>
      <c r="BT643" s="122"/>
      <c r="BU643" s="122"/>
      <c r="BV643" s="122"/>
      <c r="BW643" s="122"/>
      <c r="BX643" s="122"/>
      <c r="BY643" s="122"/>
      <c r="BZ643" s="122"/>
      <c r="CA643" s="122"/>
      <c r="CB643" s="122"/>
      <c r="CC643" s="122"/>
      <c r="CD643" s="122"/>
      <c r="CE643" s="122"/>
      <c r="CF643" s="122"/>
      <c r="CG643" s="122"/>
      <c r="CH643" s="122"/>
      <c r="CI643" s="122"/>
      <c r="CJ643" s="122"/>
      <c r="CK643" s="122"/>
      <c r="CL643" s="122"/>
      <c r="CM643" s="122"/>
      <c r="CN643" s="122"/>
      <c r="CO643" s="122"/>
      <c r="CP643" s="122"/>
      <c r="CQ643" s="122"/>
      <c r="CR643" s="122"/>
      <c r="CS643" s="122"/>
      <c r="CT643" s="122"/>
      <c r="CU643" s="122"/>
      <c r="CV643" s="122"/>
      <c r="CW643" s="122"/>
      <c r="CX643" s="122"/>
      <c r="CY643" s="122"/>
      <c r="CZ643" s="122"/>
      <c r="DA643" s="122"/>
      <c r="DB643" s="122"/>
      <c r="DC643" s="122"/>
      <c r="DD643" s="122"/>
      <c r="DE643" s="122"/>
      <c r="DF643" s="123"/>
      <c r="DG643" s="123"/>
      <c r="DH643" s="123"/>
      <c r="DI643" s="123"/>
      <c r="DJ643" s="123"/>
      <c r="DK643" s="123"/>
      <c r="DL643" s="123"/>
      <c r="DM643" s="123"/>
    </row>
    <row r="644" spans="1:117" s="121" customFormat="1" ht="12.75" x14ac:dyDescent="0.2">
      <c r="A644" s="125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704"/>
      <c r="Q644" s="126"/>
      <c r="R644" s="700"/>
      <c r="BD644" s="122"/>
      <c r="BE644" s="122"/>
      <c r="BF644" s="122"/>
      <c r="BG644" s="122"/>
      <c r="BH644" s="122"/>
      <c r="BI644" s="122"/>
      <c r="BJ644" s="122"/>
      <c r="BK644" s="122"/>
      <c r="BL644" s="122"/>
      <c r="BM644" s="122"/>
      <c r="BN644" s="122"/>
      <c r="BO644" s="122"/>
      <c r="BP644" s="122"/>
      <c r="BQ644" s="122"/>
      <c r="BR644" s="122"/>
      <c r="BS644" s="122"/>
      <c r="BT644" s="122"/>
      <c r="BU644" s="122"/>
      <c r="BV644" s="122"/>
      <c r="BW644" s="122"/>
      <c r="BX644" s="122"/>
      <c r="BY644" s="122"/>
      <c r="BZ644" s="122"/>
      <c r="CA644" s="122"/>
      <c r="CB644" s="122"/>
      <c r="CC644" s="122"/>
      <c r="CD644" s="122"/>
      <c r="CE644" s="122"/>
      <c r="CF644" s="122"/>
      <c r="CG644" s="122"/>
      <c r="CH644" s="122"/>
      <c r="CI644" s="122"/>
      <c r="CJ644" s="122"/>
      <c r="CK644" s="122"/>
      <c r="CL644" s="122"/>
      <c r="CM644" s="122"/>
      <c r="CN644" s="122"/>
      <c r="CO644" s="122"/>
      <c r="CP644" s="122"/>
      <c r="CQ644" s="122"/>
      <c r="CR644" s="122"/>
      <c r="CS644" s="122"/>
      <c r="CT644" s="122"/>
      <c r="CU644" s="122"/>
      <c r="CV644" s="122"/>
      <c r="CW644" s="122"/>
      <c r="CX644" s="122"/>
      <c r="CY644" s="122"/>
      <c r="CZ644" s="122"/>
      <c r="DA644" s="122"/>
      <c r="DB644" s="122"/>
      <c r="DC644" s="122"/>
      <c r="DD644" s="122"/>
      <c r="DE644" s="122"/>
      <c r="DF644" s="123"/>
      <c r="DG644" s="123"/>
      <c r="DH644" s="123"/>
      <c r="DI644" s="123"/>
      <c r="DJ644" s="123"/>
      <c r="DK644" s="123"/>
      <c r="DL644" s="123"/>
      <c r="DM644" s="123"/>
    </row>
    <row r="645" spans="1:117" s="121" customFormat="1" ht="12.75" x14ac:dyDescent="0.2">
      <c r="A645" s="125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704"/>
      <c r="Q645" s="126"/>
      <c r="R645" s="700"/>
      <c r="BD645" s="122"/>
      <c r="BE645" s="122"/>
      <c r="BF645" s="122"/>
      <c r="BG645" s="122"/>
      <c r="BH645" s="122"/>
      <c r="BI645" s="122"/>
      <c r="BJ645" s="122"/>
      <c r="BK645" s="122"/>
      <c r="BL645" s="122"/>
      <c r="BM645" s="122"/>
      <c r="BN645" s="122"/>
      <c r="BO645" s="122"/>
      <c r="BP645" s="122"/>
      <c r="BQ645" s="122"/>
      <c r="BR645" s="122"/>
      <c r="BS645" s="122"/>
      <c r="BT645" s="122"/>
      <c r="BU645" s="122"/>
      <c r="BV645" s="122"/>
      <c r="BW645" s="122"/>
      <c r="BX645" s="122"/>
      <c r="BY645" s="122"/>
      <c r="BZ645" s="122"/>
      <c r="CA645" s="122"/>
      <c r="CB645" s="122"/>
      <c r="CC645" s="122"/>
      <c r="CD645" s="122"/>
      <c r="CE645" s="122"/>
      <c r="CF645" s="122"/>
      <c r="CG645" s="122"/>
      <c r="CH645" s="122"/>
      <c r="CI645" s="122"/>
      <c r="CJ645" s="122"/>
      <c r="CK645" s="122"/>
      <c r="CL645" s="122"/>
      <c r="CM645" s="122"/>
      <c r="CN645" s="122"/>
      <c r="CO645" s="122"/>
      <c r="CP645" s="122"/>
      <c r="CQ645" s="122"/>
      <c r="CR645" s="122"/>
      <c r="CS645" s="122"/>
      <c r="CT645" s="122"/>
      <c r="CU645" s="122"/>
      <c r="CV645" s="122"/>
      <c r="CW645" s="122"/>
      <c r="CX645" s="122"/>
      <c r="CY645" s="122"/>
      <c r="CZ645" s="122"/>
      <c r="DA645" s="122"/>
      <c r="DB645" s="122"/>
      <c r="DC645" s="122"/>
      <c r="DD645" s="122"/>
      <c r="DE645" s="122"/>
      <c r="DF645" s="123"/>
      <c r="DG645" s="123"/>
      <c r="DH645" s="123"/>
      <c r="DI645" s="123"/>
      <c r="DJ645" s="123"/>
      <c r="DK645" s="123"/>
      <c r="DL645" s="123"/>
      <c r="DM645" s="123"/>
    </row>
    <row r="646" spans="1:117" s="121" customFormat="1" ht="12.75" x14ac:dyDescent="0.2">
      <c r="A646" s="125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704"/>
      <c r="Q646" s="126"/>
      <c r="R646" s="700"/>
      <c r="BD646" s="122"/>
      <c r="BE646" s="122"/>
      <c r="BF646" s="122"/>
      <c r="BG646" s="122"/>
      <c r="BH646" s="122"/>
      <c r="BI646" s="122"/>
      <c r="BJ646" s="122"/>
      <c r="BK646" s="122"/>
      <c r="BL646" s="122"/>
      <c r="BM646" s="122"/>
      <c r="BN646" s="122"/>
      <c r="BO646" s="122"/>
      <c r="BP646" s="122"/>
      <c r="BQ646" s="122"/>
      <c r="BR646" s="122"/>
      <c r="BS646" s="122"/>
      <c r="BT646" s="122"/>
      <c r="BU646" s="122"/>
      <c r="BV646" s="122"/>
      <c r="BW646" s="122"/>
      <c r="BX646" s="122"/>
      <c r="BY646" s="122"/>
      <c r="BZ646" s="122"/>
      <c r="CA646" s="122"/>
      <c r="CB646" s="122"/>
      <c r="CC646" s="122"/>
      <c r="CD646" s="122"/>
      <c r="CE646" s="122"/>
      <c r="CF646" s="122"/>
      <c r="CG646" s="122"/>
      <c r="CH646" s="122"/>
      <c r="CI646" s="122"/>
      <c r="CJ646" s="122"/>
      <c r="CK646" s="122"/>
      <c r="CL646" s="122"/>
      <c r="CM646" s="122"/>
      <c r="CN646" s="122"/>
      <c r="CO646" s="122"/>
      <c r="CP646" s="122"/>
      <c r="CQ646" s="122"/>
      <c r="CR646" s="122"/>
      <c r="CS646" s="122"/>
      <c r="CT646" s="122"/>
      <c r="CU646" s="122"/>
      <c r="CV646" s="122"/>
      <c r="CW646" s="122"/>
      <c r="CX646" s="122"/>
      <c r="CY646" s="122"/>
      <c r="CZ646" s="122"/>
      <c r="DA646" s="122"/>
      <c r="DB646" s="122"/>
      <c r="DC646" s="122"/>
      <c r="DD646" s="122"/>
      <c r="DE646" s="122"/>
      <c r="DF646" s="123"/>
      <c r="DG646" s="123"/>
      <c r="DH646" s="123"/>
      <c r="DI646" s="123"/>
      <c r="DJ646" s="123"/>
      <c r="DK646" s="123"/>
      <c r="DL646" s="123"/>
      <c r="DM646" s="123"/>
    </row>
    <row r="647" spans="1:117" s="121" customFormat="1" ht="12.75" x14ac:dyDescent="0.2">
      <c r="A647" s="125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704"/>
      <c r="Q647" s="126"/>
      <c r="R647" s="700"/>
      <c r="BD647" s="122"/>
      <c r="BE647" s="122"/>
      <c r="BF647" s="122"/>
      <c r="BG647" s="122"/>
      <c r="BH647" s="122"/>
      <c r="BI647" s="122"/>
      <c r="BJ647" s="122"/>
      <c r="BK647" s="122"/>
      <c r="BL647" s="122"/>
      <c r="BM647" s="122"/>
      <c r="BN647" s="122"/>
      <c r="BO647" s="122"/>
      <c r="BP647" s="122"/>
      <c r="BQ647" s="122"/>
      <c r="BR647" s="122"/>
      <c r="BS647" s="122"/>
      <c r="BT647" s="122"/>
      <c r="BU647" s="122"/>
      <c r="BV647" s="122"/>
      <c r="BW647" s="122"/>
      <c r="BX647" s="122"/>
      <c r="BY647" s="122"/>
      <c r="BZ647" s="122"/>
      <c r="CA647" s="122"/>
      <c r="CB647" s="122"/>
      <c r="CC647" s="122"/>
      <c r="CD647" s="122"/>
      <c r="CE647" s="122"/>
      <c r="CF647" s="122"/>
      <c r="CG647" s="122"/>
      <c r="CH647" s="122"/>
      <c r="CI647" s="122"/>
      <c r="CJ647" s="122"/>
      <c r="CK647" s="122"/>
      <c r="CL647" s="122"/>
      <c r="CM647" s="122"/>
      <c r="CN647" s="122"/>
      <c r="CO647" s="122"/>
      <c r="CP647" s="122"/>
      <c r="CQ647" s="122"/>
      <c r="CR647" s="122"/>
      <c r="CS647" s="122"/>
      <c r="CT647" s="122"/>
      <c r="CU647" s="122"/>
      <c r="CV647" s="122"/>
      <c r="CW647" s="122"/>
      <c r="CX647" s="122"/>
      <c r="CY647" s="122"/>
      <c r="CZ647" s="122"/>
      <c r="DA647" s="122"/>
      <c r="DB647" s="122"/>
      <c r="DC647" s="122"/>
      <c r="DD647" s="122"/>
      <c r="DE647" s="122"/>
      <c r="DF647" s="123"/>
      <c r="DG647" s="123"/>
      <c r="DH647" s="123"/>
      <c r="DI647" s="123"/>
      <c r="DJ647" s="123"/>
      <c r="DK647" s="123"/>
      <c r="DL647" s="123"/>
      <c r="DM647" s="123"/>
    </row>
    <row r="648" spans="1:117" s="121" customFormat="1" ht="12.75" x14ac:dyDescent="0.2">
      <c r="A648" s="125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704"/>
      <c r="Q648" s="126"/>
      <c r="R648" s="700"/>
      <c r="BD648" s="122"/>
      <c r="BE648" s="122"/>
      <c r="BF648" s="122"/>
      <c r="BG648" s="122"/>
      <c r="BH648" s="122"/>
      <c r="BI648" s="122"/>
      <c r="BJ648" s="122"/>
      <c r="BK648" s="122"/>
      <c r="BL648" s="122"/>
      <c r="BM648" s="122"/>
      <c r="BN648" s="122"/>
      <c r="BO648" s="122"/>
      <c r="BP648" s="122"/>
      <c r="BQ648" s="122"/>
      <c r="BR648" s="122"/>
      <c r="BS648" s="122"/>
      <c r="BT648" s="122"/>
      <c r="BU648" s="122"/>
      <c r="BV648" s="122"/>
      <c r="BW648" s="122"/>
      <c r="BX648" s="122"/>
      <c r="BY648" s="122"/>
      <c r="BZ648" s="122"/>
      <c r="CA648" s="122"/>
      <c r="CB648" s="122"/>
      <c r="CC648" s="122"/>
      <c r="CD648" s="122"/>
      <c r="CE648" s="122"/>
      <c r="CF648" s="122"/>
      <c r="CG648" s="122"/>
      <c r="CH648" s="122"/>
      <c r="CI648" s="122"/>
      <c r="CJ648" s="122"/>
      <c r="CK648" s="122"/>
      <c r="CL648" s="122"/>
      <c r="CM648" s="122"/>
      <c r="CN648" s="122"/>
      <c r="CO648" s="122"/>
      <c r="CP648" s="122"/>
      <c r="CQ648" s="122"/>
      <c r="CR648" s="122"/>
      <c r="CS648" s="122"/>
      <c r="CT648" s="122"/>
      <c r="CU648" s="122"/>
      <c r="CV648" s="122"/>
      <c r="CW648" s="122"/>
      <c r="CX648" s="122"/>
      <c r="CY648" s="122"/>
      <c r="CZ648" s="122"/>
      <c r="DA648" s="122"/>
      <c r="DB648" s="122"/>
      <c r="DC648" s="122"/>
      <c r="DD648" s="122"/>
      <c r="DE648" s="122"/>
      <c r="DF648" s="123"/>
      <c r="DG648" s="123"/>
      <c r="DH648" s="123"/>
      <c r="DI648" s="123"/>
      <c r="DJ648" s="123"/>
      <c r="DK648" s="123"/>
      <c r="DL648" s="123"/>
      <c r="DM648" s="123"/>
    </row>
    <row r="649" spans="1:117" s="121" customFormat="1" ht="12.75" x14ac:dyDescent="0.2">
      <c r="A649" s="125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704"/>
      <c r="Q649" s="126"/>
      <c r="R649" s="700"/>
      <c r="BD649" s="122"/>
      <c r="BE649" s="122"/>
      <c r="BF649" s="122"/>
      <c r="BG649" s="122"/>
      <c r="BH649" s="122"/>
      <c r="BI649" s="122"/>
      <c r="BJ649" s="122"/>
      <c r="BK649" s="122"/>
      <c r="BL649" s="122"/>
      <c r="BM649" s="122"/>
      <c r="BN649" s="122"/>
      <c r="BO649" s="122"/>
      <c r="BP649" s="122"/>
      <c r="BQ649" s="122"/>
      <c r="BR649" s="122"/>
      <c r="BS649" s="122"/>
      <c r="BT649" s="122"/>
      <c r="BU649" s="122"/>
      <c r="BV649" s="122"/>
      <c r="BW649" s="122"/>
      <c r="BX649" s="122"/>
      <c r="BY649" s="122"/>
      <c r="BZ649" s="122"/>
      <c r="CA649" s="122"/>
      <c r="CB649" s="122"/>
      <c r="CC649" s="122"/>
      <c r="CD649" s="122"/>
      <c r="CE649" s="122"/>
      <c r="CF649" s="122"/>
      <c r="CG649" s="122"/>
      <c r="CH649" s="122"/>
      <c r="CI649" s="122"/>
      <c r="CJ649" s="122"/>
      <c r="CK649" s="122"/>
      <c r="CL649" s="122"/>
      <c r="CM649" s="122"/>
      <c r="CN649" s="122"/>
      <c r="CO649" s="122"/>
      <c r="CP649" s="122"/>
      <c r="CQ649" s="122"/>
      <c r="CR649" s="122"/>
      <c r="CS649" s="122"/>
      <c r="CT649" s="122"/>
      <c r="CU649" s="122"/>
      <c r="CV649" s="122"/>
      <c r="CW649" s="122"/>
      <c r="CX649" s="122"/>
      <c r="CY649" s="122"/>
      <c r="CZ649" s="122"/>
      <c r="DA649" s="122"/>
      <c r="DB649" s="122"/>
      <c r="DC649" s="122"/>
      <c r="DD649" s="122"/>
      <c r="DE649" s="122"/>
      <c r="DF649" s="123"/>
      <c r="DG649" s="123"/>
      <c r="DH649" s="123"/>
      <c r="DI649" s="123"/>
      <c r="DJ649" s="123"/>
      <c r="DK649" s="123"/>
      <c r="DL649" s="123"/>
      <c r="DM649" s="123"/>
    </row>
    <row r="650" spans="1:117" s="121" customFormat="1" ht="12.75" x14ac:dyDescent="0.2">
      <c r="A650" s="125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704"/>
      <c r="Q650" s="126"/>
      <c r="R650" s="700"/>
      <c r="BD650" s="122"/>
      <c r="BE650" s="122"/>
      <c r="BF650" s="122"/>
      <c r="BG650" s="122"/>
      <c r="BH650" s="122"/>
      <c r="BI650" s="122"/>
      <c r="BJ650" s="122"/>
      <c r="BK650" s="122"/>
      <c r="BL650" s="122"/>
      <c r="BM650" s="122"/>
      <c r="BN650" s="122"/>
      <c r="BO650" s="122"/>
      <c r="BP650" s="122"/>
      <c r="BQ650" s="122"/>
      <c r="BR650" s="122"/>
      <c r="BS650" s="122"/>
      <c r="BT650" s="122"/>
      <c r="BU650" s="122"/>
      <c r="BV650" s="122"/>
      <c r="BW650" s="122"/>
      <c r="BX650" s="122"/>
      <c r="BY650" s="122"/>
      <c r="BZ650" s="122"/>
      <c r="CA650" s="122"/>
      <c r="CB650" s="122"/>
      <c r="CC650" s="122"/>
      <c r="CD650" s="122"/>
      <c r="CE650" s="122"/>
      <c r="CF650" s="122"/>
      <c r="CG650" s="122"/>
      <c r="CH650" s="122"/>
      <c r="CI650" s="122"/>
      <c r="CJ650" s="122"/>
      <c r="CK650" s="122"/>
      <c r="CL650" s="122"/>
      <c r="CM650" s="122"/>
      <c r="CN650" s="122"/>
      <c r="CO650" s="122"/>
      <c r="CP650" s="122"/>
      <c r="CQ650" s="122"/>
      <c r="CR650" s="122"/>
      <c r="CS650" s="122"/>
      <c r="CT650" s="122"/>
      <c r="CU650" s="122"/>
      <c r="CV650" s="122"/>
      <c r="CW650" s="122"/>
      <c r="CX650" s="122"/>
      <c r="CY650" s="122"/>
      <c r="CZ650" s="122"/>
      <c r="DA650" s="122"/>
      <c r="DB650" s="122"/>
      <c r="DC650" s="122"/>
      <c r="DD650" s="122"/>
      <c r="DE650" s="122"/>
      <c r="DF650" s="123"/>
      <c r="DG650" s="123"/>
      <c r="DH650" s="123"/>
      <c r="DI650" s="123"/>
      <c r="DJ650" s="123"/>
      <c r="DK650" s="123"/>
      <c r="DL650" s="123"/>
      <c r="DM650" s="123"/>
    </row>
    <row r="651" spans="1:117" s="121" customFormat="1" ht="12.75" x14ac:dyDescent="0.2">
      <c r="A651" s="125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704"/>
      <c r="Q651" s="126"/>
      <c r="R651" s="700"/>
      <c r="BD651" s="122"/>
      <c r="BE651" s="122"/>
      <c r="BF651" s="122"/>
      <c r="BG651" s="122"/>
      <c r="BH651" s="122"/>
      <c r="BI651" s="122"/>
      <c r="BJ651" s="122"/>
      <c r="BK651" s="122"/>
      <c r="BL651" s="122"/>
      <c r="BM651" s="122"/>
      <c r="BN651" s="122"/>
      <c r="BO651" s="122"/>
      <c r="BP651" s="122"/>
      <c r="BQ651" s="122"/>
      <c r="BR651" s="122"/>
      <c r="BS651" s="122"/>
      <c r="BT651" s="122"/>
      <c r="BU651" s="122"/>
      <c r="BV651" s="122"/>
      <c r="BW651" s="122"/>
      <c r="BX651" s="122"/>
      <c r="BY651" s="122"/>
      <c r="BZ651" s="122"/>
      <c r="CA651" s="122"/>
      <c r="CB651" s="122"/>
      <c r="CC651" s="122"/>
      <c r="CD651" s="122"/>
      <c r="CE651" s="122"/>
      <c r="CF651" s="122"/>
      <c r="CG651" s="122"/>
      <c r="CH651" s="122"/>
      <c r="CI651" s="122"/>
      <c r="CJ651" s="122"/>
      <c r="CK651" s="122"/>
      <c r="CL651" s="122"/>
      <c r="CM651" s="122"/>
      <c r="CN651" s="122"/>
      <c r="CO651" s="122"/>
      <c r="CP651" s="122"/>
      <c r="CQ651" s="122"/>
      <c r="CR651" s="122"/>
      <c r="CS651" s="122"/>
      <c r="CT651" s="122"/>
      <c r="CU651" s="122"/>
      <c r="CV651" s="122"/>
      <c r="CW651" s="122"/>
      <c r="CX651" s="122"/>
      <c r="CY651" s="122"/>
      <c r="CZ651" s="122"/>
      <c r="DA651" s="122"/>
      <c r="DB651" s="122"/>
      <c r="DC651" s="122"/>
      <c r="DD651" s="122"/>
      <c r="DE651" s="122"/>
      <c r="DF651" s="123"/>
      <c r="DG651" s="123"/>
      <c r="DH651" s="123"/>
      <c r="DI651" s="123"/>
      <c r="DJ651" s="123"/>
      <c r="DK651" s="123"/>
      <c r="DL651" s="123"/>
      <c r="DM651" s="123"/>
    </row>
    <row r="652" spans="1:117" s="121" customFormat="1" ht="12.75" x14ac:dyDescent="0.2">
      <c r="A652" s="125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704"/>
      <c r="Q652" s="126"/>
      <c r="R652" s="700"/>
      <c r="BD652" s="122"/>
      <c r="BE652" s="122"/>
      <c r="BF652" s="122"/>
      <c r="BG652" s="122"/>
      <c r="BH652" s="122"/>
      <c r="BI652" s="122"/>
      <c r="BJ652" s="122"/>
      <c r="BK652" s="122"/>
      <c r="BL652" s="122"/>
      <c r="BM652" s="122"/>
      <c r="BN652" s="122"/>
      <c r="BO652" s="122"/>
      <c r="BP652" s="122"/>
      <c r="BQ652" s="122"/>
      <c r="BR652" s="122"/>
      <c r="BS652" s="122"/>
      <c r="BT652" s="122"/>
      <c r="BU652" s="122"/>
      <c r="BV652" s="122"/>
      <c r="BW652" s="122"/>
      <c r="BX652" s="122"/>
      <c r="BY652" s="122"/>
      <c r="BZ652" s="122"/>
      <c r="CA652" s="122"/>
      <c r="CB652" s="122"/>
      <c r="CC652" s="122"/>
      <c r="CD652" s="122"/>
      <c r="CE652" s="122"/>
      <c r="CF652" s="122"/>
      <c r="CG652" s="122"/>
      <c r="CH652" s="122"/>
      <c r="CI652" s="122"/>
      <c r="CJ652" s="122"/>
      <c r="CK652" s="122"/>
      <c r="CL652" s="122"/>
      <c r="CM652" s="122"/>
      <c r="CN652" s="122"/>
      <c r="CO652" s="122"/>
      <c r="CP652" s="122"/>
      <c r="CQ652" s="122"/>
      <c r="CR652" s="122"/>
      <c r="CS652" s="122"/>
      <c r="CT652" s="122"/>
      <c r="CU652" s="122"/>
      <c r="CV652" s="122"/>
      <c r="CW652" s="122"/>
      <c r="CX652" s="122"/>
      <c r="CY652" s="122"/>
      <c r="CZ652" s="122"/>
      <c r="DA652" s="122"/>
      <c r="DB652" s="122"/>
      <c r="DC652" s="122"/>
      <c r="DD652" s="122"/>
      <c r="DE652" s="122"/>
      <c r="DF652" s="123"/>
      <c r="DG652" s="123"/>
      <c r="DH652" s="123"/>
      <c r="DI652" s="123"/>
      <c r="DJ652" s="123"/>
      <c r="DK652" s="123"/>
      <c r="DL652" s="123"/>
      <c r="DM652" s="123"/>
    </row>
    <row r="653" spans="1:117" s="121" customFormat="1" ht="12.75" x14ac:dyDescent="0.2">
      <c r="A653" s="125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704"/>
      <c r="Q653" s="126"/>
      <c r="R653" s="700"/>
      <c r="BD653" s="122"/>
      <c r="BE653" s="122"/>
      <c r="BF653" s="122"/>
      <c r="BG653" s="122"/>
      <c r="BH653" s="122"/>
      <c r="BI653" s="122"/>
      <c r="BJ653" s="122"/>
      <c r="BK653" s="122"/>
      <c r="BL653" s="122"/>
      <c r="BM653" s="122"/>
      <c r="BN653" s="122"/>
      <c r="BO653" s="122"/>
      <c r="BP653" s="122"/>
      <c r="BQ653" s="122"/>
      <c r="BR653" s="122"/>
      <c r="BS653" s="122"/>
      <c r="BT653" s="122"/>
      <c r="BU653" s="122"/>
      <c r="BV653" s="122"/>
      <c r="BW653" s="122"/>
      <c r="BX653" s="122"/>
      <c r="BY653" s="122"/>
      <c r="BZ653" s="122"/>
      <c r="CA653" s="122"/>
      <c r="CB653" s="122"/>
      <c r="CC653" s="122"/>
      <c r="CD653" s="122"/>
      <c r="CE653" s="122"/>
      <c r="CF653" s="122"/>
      <c r="CG653" s="122"/>
      <c r="CH653" s="122"/>
      <c r="CI653" s="122"/>
      <c r="CJ653" s="122"/>
      <c r="CK653" s="122"/>
      <c r="CL653" s="122"/>
      <c r="CM653" s="122"/>
      <c r="CN653" s="122"/>
      <c r="CO653" s="122"/>
      <c r="CP653" s="122"/>
      <c r="CQ653" s="122"/>
      <c r="CR653" s="122"/>
      <c r="CS653" s="122"/>
      <c r="CT653" s="122"/>
      <c r="CU653" s="122"/>
      <c r="CV653" s="122"/>
      <c r="CW653" s="122"/>
      <c r="CX653" s="122"/>
      <c r="CY653" s="122"/>
      <c r="CZ653" s="122"/>
      <c r="DA653" s="122"/>
      <c r="DB653" s="122"/>
      <c r="DC653" s="122"/>
      <c r="DD653" s="122"/>
      <c r="DE653" s="122"/>
      <c r="DF653" s="123"/>
      <c r="DG653" s="123"/>
      <c r="DH653" s="123"/>
      <c r="DI653" s="123"/>
      <c r="DJ653" s="123"/>
      <c r="DK653" s="123"/>
      <c r="DL653" s="123"/>
      <c r="DM653" s="123"/>
    </row>
    <row r="654" spans="1:117" s="121" customFormat="1" ht="12.75" x14ac:dyDescent="0.2">
      <c r="A654" s="125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704"/>
      <c r="Q654" s="126"/>
      <c r="R654" s="700"/>
      <c r="BD654" s="122"/>
      <c r="BE654" s="122"/>
      <c r="BF654" s="122"/>
      <c r="BG654" s="122"/>
      <c r="BH654" s="122"/>
      <c r="BI654" s="122"/>
      <c r="BJ654" s="122"/>
      <c r="BK654" s="122"/>
      <c r="BL654" s="122"/>
      <c r="BM654" s="122"/>
      <c r="BN654" s="122"/>
      <c r="BO654" s="122"/>
      <c r="BP654" s="122"/>
      <c r="BQ654" s="122"/>
      <c r="BR654" s="122"/>
      <c r="BS654" s="122"/>
      <c r="BT654" s="122"/>
      <c r="BU654" s="122"/>
      <c r="BV654" s="122"/>
      <c r="BW654" s="122"/>
      <c r="BX654" s="122"/>
      <c r="BY654" s="122"/>
      <c r="BZ654" s="122"/>
      <c r="CA654" s="122"/>
      <c r="CB654" s="122"/>
      <c r="CC654" s="122"/>
      <c r="CD654" s="122"/>
      <c r="CE654" s="122"/>
      <c r="CF654" s="122"/>
      <c r="CG654" s="122"/>
      <c r="CH654" s="122"/>
      <c r="CI654" s="122"/>
      <c r="CJ654" s="122"/>
      <c r="CK654" s="122"/>
      <c r="CL654" s="122"/>
      <c r="CM654" s="122"/>
      <c r="CN654" s="122"/>
      <c r="CO654" s="122"/>
      <c r="CP654" s="122"/>
      <c r="CQ654" s="122"/>
      <c r="CR654" s="122"/>
      <c r="CS654" s="122"/>
      <c r="CT654" s="122"/>
      <c r="CU654" s="122"/>
      <c r="CV654" s="122"/>
      <c r="CW654" s="122"/>
      <c r="CX654" s="122"/>
      <c r="CY654" s="122"/>
      <c r="CZ654" s="122"/>
      <c r="DA654" s="122"/>
      <c r="DB654" s="122"/>
      <c r="DC654" s="122"/>
      <c r="DD654" s="122"/>
      <c r="DE654" s="122"/>
      <c r="DF654" s="123"/>
      <c r="DG654" s="123"/>
      <c r="DH654" s="123"/>
      <c r="DI654" s="123"/>
      <c r="DJ654" s="123"/>
      <c r="DK654" s="123"/>
      <c r="DL654" s="123"/>
      <c r="DM654" s="123"/>
    </row>
    <row r="655" spans="1:117" s="121" customFormat="1" ht="12.75" x14ac:dyDescent="0.2">
      <c r="A655" s="125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704"/>
      <c r="Q655" s="126"/>
      <c r="R655" s="700"/>
      <c r="BD655" s="122"/>
      <c r="BE655" s="122"/>
      <c r="BF655" s="122"/>
      <c r="BG655" s="122"/>
      <c r="BH655" s="122"/>
      <c r="BI655" s="122"/>
      <c r="BJ655" s="122"/>
      <c r="BK655" s="122"/>
      <c r="BL655" s="122"/>
      <c r="BM655" s="122"/>
      <c r="BN655" s="122"/>
      <c r="BO655" s="122"/>
      <c r="BP655" s="122"/>
      <c r="BQ655" s="122"/>
      <c r="BR655" s="122"/>
      <c r="BS655" s="122"/>
      <c r="BT655" s="122"/>
      <c r="BU655" s="122"/>
      <c r="BV655" s="122"/>
      <c r="BW655" s="122"/>
      <c r="BX655" s="122"/>
      <c r="BY655" s="122"/>
      <c r="BZ655" s="122"/>
      <c r="CA655" s="122"/>
      <c r="CB655" s="122"/>
      <c r="CC655" s="122"/>
      <c r="CD655" s="122"/>
      <c r="CE655" s="122"/>
      <c r="CF655" s="122"/>
      <c r="CG655" s="122"/>
      <c r="CH655" s="122"/>
      <c r="CI655" s="122"/>
      <c r="CJ655" s="122"/>
      <c r="CK655" s="122"/>
      <c r="CL655" s="122"/>
      <c r="CM655" s="122"/>
      <c r="CN655" s="122"/>
      <c r="CO655" s="122"/>
      <c r="CP655" s="122"/>
      <c r="CQ655" s="122"/>
      <c r="CR655" s="122"/>
      <c r="CS655" s="122"/>
      <c r="CT655" s="122"/>
      <c r="CU655" s="122"/>
      <c r="CV655" s="122"/>
      <c r="CW655" s="122"/>
      <c r="CX655" s="122"/>
      <c r="CY655" s="122"/>
      <c r="CZ655" s="122"/>
      <c r="DA655" s="122"/>
      <c r="DB655" s="122"/>
      <c r="DC655" s="122"/>
      <c r="DD655" s="122"/>
      <c r="DE655" s="122"/>
      <c r="DF655" s="123"/>
      <c r="DG655" s="123"/>
      <c r="DH655" s="123"/>
      <c r="DI655" s="123"/>
      <c r="DJ655" s="123"/>
      <c r="DK655" s="123"/>
      <c r="DL655" s="123"/>
      <c r="DM655" s="123"/>
    </row>
    <row r="656" spans="1:117" s="121" customFormat="1" ht="12.75" x14ac:dyDescent="0.2">
      <c r="A656" s="125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704"/>
      <c r="Q656" s="126"/>
      <c r="R656" s="700"/>
      <c r="BD656" s="122"/>
      <c r="BE656" s="122"/>
      <c r="BF656" s="122"/>
      <c r="BG656" s="122"/>
      <c r="BH656" s="122"/>
      <c r="BI656" s="122"/>
      <c r="BJ656" s="122"/>
      <c r="BK656" s="122"/>
      <c r="BL656" s="122"/>
      <c r="BM656" s="122"/>
      <c r="BN656" s="122"/>
      <c r="BO656" s="122"/>
      <c r="BP656" s="122"/>
      <c r="BQ656" s="122"/>
      <c r="BR656" s="122"/>
      <c r="BS656" s="122"/>
      <c r="BT656" s="122"/>
      <c r="BU656" s="122"/>
      <c r="BV656" s="122"/>
      <c r="BW656" s="122"/>
      <c r="BX656" s="122"/>
      <c r="BY656" s="122"/>
      <c r="BZ656" s="122"/>
      <c r="CA656" s="122"/>
      <c r="CB656" s="122"/>
      <c r="CC656" s="122"/>
      <c r="CD656" s="122"/>
      <c r="CE656" s="122"/>
      <c r="CF656" s="122"/>
      <c r="CG656" s="122"/>
      <c r="CH656" s="122"/>
      <c r="CI656" s="122"/>
      <c r="CJ656" s="122"/>
      <c r="CK656" s="122"/>
      <c r="CL656" s="122"/>
      <c r="CM656" s="122"/>
      <c r="CN656" s="122"/>
      <c r="CO656" s="122"/>
      <c r="CP656" s="122"/>
      <c r="CQ656" s="122"/>
      <c r="CR656" s="122"/>
      <c r="CS656" s="122"/>
      <c r="CT656" s="122"/>
      <c r="CU656" s="122"/>
      <c r="CV656" s="122"/>
      <c r="CW656" s="122"/>
      <c r="CX656" s="122"/>
      <c r="CY656" s="122"/>
      <c r="CZ656" s="122"/>
      <c r="DA656" s="122"/>
      <c r="DB656" s="122"/>
      <c r="DC656" s="122"/>
      <c r="DD656" s="122"/>
      <c r="DE656" s="122"/>
      <c r="DF656" s="123"/>
      <c r="DG656" s="123"/>
      <c r="DH656" s="123"/>
      <c r="DI656" s="123"/>
      <c r="DJ656" s="123"/>
      <c r="DK656" s="123"/>
      <c r="DL656" s="123"/>
      <c r="DM656" s="123"/>
    </row>
    <row r="657" spans="1:117" s="121" customFormat="1" ht="12.75" x14ac:dyDescent="0.2">
      <c r="A657" s="125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704"/>
      <c r="Q657" s="126"/>
      <c r="R657" s="700"/>
      <c r="BD657" s="122"/>
      <c r="BE657" s="122"/>
      <c r="BF657" s="122"/>
      <c r="BG657" s="122"/>
      <c r="BH657" s="122"/>
      <c r="BI657" s="122"/>
      <c r="BJ657" s="122"/>
      <c r="BK657" s="122"/>
      <c r="BL657" s="122"/>
      <c r="BM657" s="122"/>
      <c r="BN657" s="122"/>
      <c r="BO657" s="122"/>
      <c r="BP657" s="122"/>
      <c r="BQ657" s="122"/>
      <c r="BR657" s="122"/>
      <c r="BS657" s="122"/>
      <c r="BT657" s="122"/>
      <c r="BU657" s="122"/>
      <c r="BV657" s="122"/>
      <c r="BW657" s="122"/>
      <c r="BX657" s="122"/>
      <c r="BY657" s="122"/>
      <c r="BZ657" s="122"/>
      <c r="CA657" s="122"/>
      <c r="CB657" s="122"/>
      <c r="CC657" s="122"/>
      <c r="CD657" s="122"/>
      <c r="CE657" s="122"/>
      <c r="CF657" s="122"/>
      <c r="CG657" s="122"/>
      <c r="CH657" s="122"/>
      <c r="CI657" s="122"/>
      <c r="CJ657" s="122"/>
      <c r="CK657" s="122"/>
      <c r="CL657" s="122"/>
      <c r="CM657" s="122"/>
      <c r="CN657" s="122"/>
      <c r="CO657" s="122"/>
      <c r="CP657" s="122"/>
      <c r="CQ657" s="122"/>
      <c r="CR657" s="122"/>
      <c r="CS657" s="122"/>
      <c r="CT657" s="122"/>
      <c r="CU657" s="122"/>
      <c r="CV657" s="122"/>
      <c r="CW657" s="122"/>
      <c r="CX657" s="122"/>
      <c r="CY657" s="122"/>
      <c r="CZ657" s="122"/>
      <c r="DA657" s="122"/>
      <c r="DB657" s="122"/>
      <c r="DC657" s="122"/>
      <c r="DD657" s="122"/>
      <c r="DE657" s="122"/>
      <c r="DF657" s="123"/>
      <c r="DG657" s="123"/>
      <c r="DH657" s="123"/>
      <c r="DI657" s="123"/>
      <c r="DJ657" s="123"/>
      <c r="DK657" s="123"/>
      <c r="DL657" s="123"/>
      <c r="DM657" s="123"/>
    </row>
    <row r="658" spans="1:117" s="121" customFormat="1" ht="12.75" x14ac:dyDescent="0.2">
      <c r="A658" s="125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704"/>
      <c r="Q658" s="126"/>
      <c r="R658" s="700"/>
      <c r="BD658" s="122"/>
      <c r="BE658" s="122"/>
      <c r="BF658" s="122"/>
      <c r="BG658" s="122"/>
      <c r="BH658" s="122"/>
      <c r="BI658" s="122"/>
      <c r="BJ658" s="122"/>
      <c r="BK658" s="122"/>
      <c r="BL658" s="122"/>
      <c r="BM658" s="122"/>
      <c r="BN658" s="122"/>
      <c r="BO658" s="122"/>
      <c r="BP658" s="122"/>
      <c r="BQ658" s="122"/>
      <c r="BR658" s="122"/>
      <c r="BS658" s="122"/>
      <c r="BT658" s="122"/>
      <c r="BU658" s="122"/>
      <c r="BV658" s="122"/>
      <c r="BW658" s="122"/>
      <c r="BX658" s="122"/>
      <c r="BY658" s="122"/>
      <c r="BZ658" s="122"/>
      <c r="CA658" s="122"/>
      <c r="CB658" s="122"/>
      <c r="CC658" s="122"/>
      <c r="CD658" s="122"/>
      <c r="CE658" s="122"/>
      <c r="CF658" s="122"/>
      <c r="CG658" s="122"/>
      <c r="CH658" s="122"/>
      <c r="CI658" s="122"/>
      <c r="CJ658" s="122"/>
      <c r="CK658" s="122"/>
      <c r="CL658" s="122"/>
      <c r="CM658" s="122"/>
      <c r="CN658" s="122"/>
      <c r="CO658" s="122"/>
      <c r="CP658" s="122"/>
      <c r="CQ658" s="122"/>
      <c r="CR658" s="122"/>
      <c r="CS658" s="122"/>
      <c r="CT658" s="122"/>
      <c r="CU658" s="122"/>
      <c r="CV658" s="122"/>
      <c r="CW658" s="122"/>
      <c r="CX658" s="122"/>
      <c r="CY658" s="122"/>
      <c r="CZ658" s="122"/>
      <c r="DA658" s="122"/>
      <c r="DB658" s="122"/>
      <c r="DC658" s="122"/>
      <c r="DD658" s="122"/>
      <c r="DE658" s="122"/>
      <c r="DF658" s="123"/>
      <c r="DG658" s="123"/>
      <c r="DH658" s="123"/>
      <c r="DI658" s="123"/>
      <c r="DJ658" s="123"/>
      <c r="DK658" s="123"/>
      <c r="DL658" s="123"/>
      <c r="DM658" s="123"/>
    </row>
    <row r="659" spans="1:117" s="121" customFormat="1" ht="12.75" x14ac:dyDescent="0.2">
      <c r="A659" s="125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704"/>
      <c r="Q659" s="126"/>
      <c r="R659" s="700"/>
      <c r="BD659" s="122"/>
      <c r="BE659" s="122"/>
      <c r="BF659" s="122"/>
      <c r="BG659" s="122"/>
      <c r="BH659" s="122"/>
      <c r="BI659" s="122"/>
      <c r="BJ659" s="122"/>
      <c r="BK659" s="122"/>
      <c r="BL659" s="122"/>
      <c r="BM659" s="122"/>
      <c r="BN659" s="122"/>
      <c r="BO659" s="122"/>
      <c r="BP659" s="122"/>
      <c r="BQ659" s="122"/>
      <c r="BR659" s="122"/>
      <c r="BS659" s="122"/>
      <c r="BT659" s="122"/>
      <c r="BU659" s="122"/>
      <c r="BV659" s="122"/>
      <c r="BW659" s="122"/>
      <c r="BX659" s="122"/>
      <c r="BY659" s="122"/>
      <c r="BZ659" s="122"/>
      <c r="CA659" s="122"/>
      <c r="CB659" s="122"/>
      <c r="CC659" s="122"/>
      <c r="CD659" s="122"/>
      <c r="CE659" s="122"/>
      <c r="CF659" s="122"/>
      <c r="CG659" s="122"/>
      <c r="CH659" s="122"/>
      <c r="CI659" s="122"/>
      <c r="CJ659" s="122"/>
      <c r="CK659" s="122"/>
      <c r="CL659" s="122"/>
      <c r="CM659" s="122"/>
      <c r="CN659" s="122"/>
      <c r="CO659" s="122"/>
      <c r="CP659" s="122"/>
      <c r="CQ659" s="122"/>
      <c r="CR659" s="122"/>
      <c r="CS659" s="122"/>
      <c r="CT659" s="122"/>
      <c r="CU659" s="122"/>
      <c r="CV659" s="122"/>
      <c r="CW659" s="122"/>
      <c r="CX659" s="122"/>
      <c r="CY659" s="122"/>
      <c r="CZ659" s="122"/>
      <c r="DA659" s="122"/>
      <c r="DB659" s="122"/>
      <c r="DC659" s="122"/>
      <c r="DD659" s="122"/>
      <c r="DE659" s="122"/>
      <c r="DF659" s="123"/>
      <c r="DG659" s="123"/>
      <c r="DH659" s="123"/>
      <c r="DI659" s="123"/>
      <c r="DJ659" s="123"/>
      <c r="DK659" s="123"/>
      <c r="DL659" s="123"/>
      <c r="DM659" s="123"/>
    </row>
    <row r="660" spans="1:117" s="121" customFormat="1" ht="12.75" x14ac:dyDescent="0.2">
      <c r="A660" s="125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704"/>
      <c r="Q660" s="126"/>
      <c r="R660" s="700"/>
      <c r="BD660" s="122"/>
      <c r="BE660" s="122"/>
      <c r="BF660" s="122"/>
      <c r="BG660" s="122"/>
      <c r="BH660" s="122"/>
      <c r="BI660" s="122"/>
      <c r="BJ660" s="122"/>
      <c r="BK660" s="122"/>
      <c r="BL660" s="122"/>
      <c r="BM660" s="122"/>
      <c r="BN660" s="122"/>
      <c r="BO660" s="122"/>
      <c r="BP660" s="122"/>
      <c r="BQ660" s="122"/>
      <c r="BR660" s="122"/>
      <c r="BS660" s="122"/>
      <c r="BT660" s="122"/>
      <c r="BU660" s="122"/>
      <c r="BV660" s="122"/>
      <c r="BW660" s="122"/>
      <c r="BX660" s="122"/>
      <c r="BY660" s="122"/>
      <c r="BZ660" s="122"/>
      <c r="CA660" s="122"/>
      <c r="CB660" s="122"/>
      <c r="CC660" s="122"/>
      <c r="CD660" s="122"/>
      <c r="CE660" s="122"/>
      <c r="CF660" s="122"/>
      <c r="CG660" s="122"/>
      <c r="CH660" s="122"/>
      <c r="CI660" s="122"/>
      <c r="CJ660" s="122"/>
      <c r="CK660" s="122"/>
      <c r="CL660" s="122"/>
      <c r="CM660" s="122"/>
      <c r="CN660" s="122"/>
      <c r="CO660" s="122"/>
      <c r="CP660" s="122"/>
      <c r="CQ660" s="122"/>
      <c r="CR660" s="122"/>
      <c r="CS660" s="122"/>
      <c r="CT660" s="122"/>
      <c r="CU660" s="122"/>
      <c r="CV660" s="122"/>
      <c r="CW660" s="122"/>
      <c r="CX660" s="122"/>
      <c r="CY660" s="122"/>
      <c r="CZ660" s="122"/>
      <c r="DA660" s="122"/>
      <c r="DB660" s="122"/>
      <c r="DC660" s="122"/>
      <c r="DD660" s="122"/>
      <c r="DE660" s="122"/>
      <c r="DF660" s="123"/>
      <c r="DG660" s="123"/>
      <c r="DH660" s="123"/>
      <c r="DI660" s="123"/>
      <c r="DJ660" s="123"/>
      <c r="DK660" s="123"/>
      <c r="DL660" s="123"/>
      <c r="DM660" s="123"/>
    </row>
    <row r="661" spans="1:117" s="121" customFormat="1" ht="12.75" x14ac:dyDescent="0.2">
      <c r="A661" s="125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704"/>
      <c r="Q661" s="126"/>
      <c r="R661" s="700"/>
      <c r="BD661" s="122"/>
      <c r="BE661" s="122"/>
      <c r="BF661" s="122"/>
      <c r="BG661" s="122"/>
      <c r="BH661" s="122"/>
      <c r="BI661" s="122"/>
      <c r="BJ661" s="122"/>
      <c r="BK661" s="122"/>
      <c r="BL661" s="122"/>
      <c r="BM661" s="122"/>
      <c r="BN661" s="122"/>
      <c r="BO661" s="122"/>
      <c r="BP661" s="122"/>
      <c r="BQ661" s="122"/>
      <c r="BR661" s="122"/>
      <c r="BS661" s="122"/>
      <c r="BT661" s="122"/>
      <c r="BU661" s="122"/>
      <c r="BV661" s="122"/>
      <c r="BW661" s="122"/>
      <c r="BX661" s="122"/>
      <c r="BY661" s="122"/>
      <c r="BZ661" s="122"/>
      <c r="CA661" s="122"/>
      <c r="CB661" s="122"/>
      <c r="CC661" s="122"/>
      <c r="CD661" s="122"/>
      <c r="CE661" s="122"/>
      <c r="CF661" s="122"/>
      <c r="CG661" s="122"/>
      <c r="CH661" s="122"/>
      <c r="CI661" s="122"/>
      <c r="CJ661" s="122"/>
      <c r="CK661" s="122"/>
      <c r="CL661" s="122"/>
      <c r="CM661" s="122"/>
      <c r="CN661" s="122"/>
      <c r="CO661" s="122"/>
      <c r="CP661" s="122"/>
      <c r="CQ661" s="122"/>
      <c r="CR661" s="122"/>
      <c r="CS661" s="122"/>
      <c r="CT661" s="122"/>
      <c r="CU661" s="122"/>
      <c r="CV661" s="122"/>
      <c r="CW661" s="122"/>
      <c r="CX661" s="122"/>
      <c r="CY661" s="122"/>
      <c r="CZ661" s="122"/>
      <c r="DA661" s="122"/>
      <c r="DB661" s="122"/>
      <c r="DC661" s="122"/>
      <c r="DD661" s="122"/>
      <c r="DE661" s="122"/>
      <c r="DF661" s="123"/>
      <c r="DG661" s="123"/>
      <c r="DH661" s="123"/>
      <c r="DI661" s="123"/>
      <c r="DJ661" s="123"/>
      <c r="DK661" s="123"/>
      <c r="DL661" s="123"/>
      <c r="DM661" s="123"/>
    </row>
    <row r="662" spans="1:117" s="121" customFormat="1" ht="12.75" x14ac:dyDescent="0.2">
      <c r="A662" s="125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704"/>
      <c r="Q662" s="126"/>
      <c r="R662" s="700"/>
      <c r="BD662" s="122"/>
      <c r="BE662" s="122"/>
      <c r="BF662" s="122"/>
      <c r="BG662" s="122"/>
      <c r="BH662" s="122"/>
      <c r="BI662" s="122"/>
      <c r="BJ662" s="122"/>
      <c r="BK662" s="122"/>
      <c r="BL662" s="122"/>
      <c r="BM662" s="122"/>
      <c r="BN662" s="122"/>
      <c r="BO662" s="122"/>
      <c r="BP662" s="122"/>
      <c r="BQ662" s="122"/>
      <c r="BR662" s="122"/>
      <c r="BS662" s="122"/>
      <c r="BT662" s="122"/>
      <c r="BU662" s="122"/>
      <c r="BV662" s="122"/>
      <c r="BW662" s="122"/>
      <c r="BX662" s="122"/>
      <c r="BY662" s="122"/>
      <c r="BZ662" s="122"/>
      <c r="CA662" s="122"/>
      <c r="CB662" s="122"/>
      <c r="CC662" s="122"/>
      <c r="CD662" s="122"/>
      <c r="CE662" s="122"/>
      <c r="CF662" s="122"/>
      <c r="CG662" s="122"/>
      <c r="CH662" s="122"/>
      <c r="CI662" s="122"/>
      <c r="CJ662" s="122"/>
      <c r="CK662" s="122"/>
      <c r="CL662" s="122"/>
      <c r="CM662" s="122"/>
      <c r="CN662" s="122"/>
      <c r="CO662" s="122"/>
      <c r="CP662" s="122"/>
      <c r="CQ662" s="122"/>
      <c r="CR662" s="122"/>
      <c r="CS662" s="122"/>
      <c r="CT662" s="122"/>
      <c r="CU662" s="122"/>
      <c r="CV662" s="122"/>
      <c r="CW662" s="122"/>
      <c r="CX662" s="122"/>
      <c r="CY662" s="122"/>
      <c r="CZ662" s="122"/>
      <c r="DA662" s="122"/>
      <c r="DB662" s="122"/>
      <c r="DC662" s="122"/>
      <c r="DD662" s="122"/>
      <c r="DE662" s="122"/>
      <c r="DF662" s="123"/>
      <c r="DG662" s="123"/>
      <c r="DH662" s="123"/>
      <c r="DI662" s="123"/>
      <c r="DJ662" s="123"/>
      <c r="DK662" s="123"/>
      <c r="DL662" s="123"/>
      <c r="DM662" s="123"/>
    </row>
    <row r="663" spans="1:117" s="121" customFormat="1" ht="12.75" x14ac:dyDescent="0.2">
      <c r="A663" s="125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704"/>
      <c r="Q663" s="126"/>
      <c r="R663" s="700"/>
      <c r="BD663" s="122"/>
      <c r="BE663" s="122"/>
      <c r="BF663" s="122"/>
      <c r="BG663" s="122"/>
      <c r="BH663" s="122"/>
      <c r="BI663" s="122"/>
      <c r="BJ663" s="122"/>
      <c r="BK663" s="122"/>
      <c r="BL663" s="122"/>
      <c r="BM663" s="122"/>
      <c r="BN663" s="122"/>
      <c r="BO663" s="122"/>
      <c r="BP663" s="122"/>
      <c r="BQ663" s="122"/>
      <c r="BR663" s="122"/>
      <c r="BS663" s="122"/>
      <c r="BT663" s="122"/>
      <c r="BU663" s="122"/>
      <c r="BV663" s="122"/>
      <c r="BW663" s="122"/>
      <c r="BX663" s="122"/>
      <c r="BY663" s="122"/>
      <c r="BZ663" s="122"/>
      <c r="CA663" s="122"/>
      <c r="CB663" s="122"/>
      <c r="CC663" s="122"/>
      <c r="CD663" s="122"/>
      <c r="CE663" s="122"/>
      <c r="CF663" s="122"/>
      <c r="CG663" s="122"/>
      <c r="CH663" s="122"/>
      <c r="CI663" s="122"/>
      <c r="CJ663" s="122"/>
      <c r="CK663" s="122"/>
      <c r="CL663" s="122"/>
      <c r="CM663" s="122"/>
      <c r="CN663" s="122"/>
      <c r="CO663" s="122"/>
      <c r="CP663" s="122"/>
      <c r="CQ663" s="122"/>
      <c r="CR663" s="122"/>
      <c r="CS663" s="122"/>
      <c r="CT663" s="122"/>
      <c r="CU663" s="122"/>
      <c r="CV663" s="122"/>
      <c r="CW663" s="122"/>
      <c r="CX663" s="122"/>
      <c r="CY663" s="122"/>
      <c r="CZ663" s="122"/>
      <c r="DA663" s="122"/>
      <c r="DB663" s="122"/>
      <c r="DC663" s="122"/>
      <c r="DD663" s="122"/>
      <c r="DE663" s="122"/>
      <c r="DF663" s="123"/>
      <c r="DG663" s="123"/>
      <c r="DH663" s="123"/>
      <c r="DI663" s="123"/>
      <c r="DJ663" s="123"/>
      <c r="DK663" s="123"/>
      <c r="DL663" s="123"/>
      <c r="DM663" s="123"/>
    </row>
    <row r="664" spans="1:117" s="121" customFormat="1" ht="12.75" x14ac:dyDescent="0.2">
      <c r="A664" s="125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704"/>
      <c r="Q664" s="126"/>
      <c r="R664" s="700"/>
      <c r="BD664" s="122"/>
      <c r="BE664" s="122"/>
      <c r="BF664" s="122"/>
      <c r="BG664" s="122"/>
      <c r="BH664" s="122"/>
      <c r="BI664" s="122"/>
      <c r="BJ664" s="122"/>
      <c r="BK664" s="122"/>
      <c r="BL664" s="122"/>
      <c r="BM664" s="122"/>
      <c r="BN664" s="122"/>
      <c r="BO664" s="122"/>
      <c r="BP664" s="122"/>
      <c r="BQ664" s="122"/>
      <c r="BR664" s="122"/>
      <c r="BS664" s="122"/>
      <c r="BT664" s="122"/>
      <c r="BU664" s="122"/>
      <c r="BV664" s="122"/>
      <c r="BW664" s="122"/>
      <c r="BX664" s="122"/>
      <c r="BY664" s="122"/>
      <c r="BZ664" s="122"/>
      <c r="CA664" s="122"/>
      <c r="CB664" s="122"/>
      <c r="CC664" s="122"/>
      <c r="CD664" s="122"/>
      <c r="CE664" s="122"/>
      <c r="CF664" s="122"/>
      <c r="CG664" s="122"/>
      <c r="CH664" s="122"/>
      <c r="CI664" s="122"/>
      <c r="CJ664" s="122"/>
      <c r="CK664" s="122"/>
      <c r="CL664" s="122"/>
      <c r="CM664" s="122"/>
      <c r="CN664" s="122"/>
      <c r="CO664" s="122"/>
      <c r="CP664" s="122"/>
      <c r="CQ664" s="122"/>
      <c r="CR664" s="122"/>
      <c r="CS664" s="122"/>
      <c r="CT664" s="122"/>
      <c r="CU664" s="122"/>
      <c r="CV664" s="122"/>
      <c r="CW664" s="122"/>
      <c r="CX664" s="122"/>
      <c r="CY664" s="122"/>
      <c r="CZ664" s="122"/>
      <c r="DA664" s="122"/>
      <c r="DB664" s="122"/>
      <c r="DC664" s="122"/>
      <c r="DD664" s="122"/>
      <c r="DE664" s="122"/>
      <c r="DF664" s="123"/>
      <c r="DG664" s="123"/>
      <c r="DH664" s="123"/>
      <c r="DI664" s="123"/>
      <c r="DJ664" s="123"/>
      <c r="DK664" s="123"/>
      <c r="DL664" s="123"/>
      <c r="DM664" s="123"/>
    </row>
    <row r="665" spans="1:117" s="121" customFormat="1" ht="12.75" x14ac:dyDescent="0.2">
      <c r="A665" s="125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704"/>
      <c r="Q665" s="126"/>
      <c r="R665" s="700"/>
      <c r="BD665" s="122"/>
      <c r="BE665" s="122"/>
      <c r="BF665" s="122"/>
      <c r="BG665" s="122"/>
      <c r="BH665" s="122"/>
      <c r="BI665" s="122"/>
      <c r="BJ665" s="122"/>
      <c r="BK665" s="122"/>
      <c r="BL665" s="122"/>
      <c r="BM665" s="122"/>
      <c r="BN665" s="122"/>
      <c r="BO665" s="122"/>
      <c r="BP665" s="122"/>
      <c r="BQ665" s="122"/>
      <c r="BR665" s="122"/>
      <c r="BS665" s="122"/>
      <c r="BT665" s="122"/>
      <c r="BU665" s="122"/>
      <c r="BV665" s="122"/>
      <c r="BW665" s="122"/>
      <c r="BX665" s="122"/>
      <c r="BY665" s="122"/>
      <c r="BZ665" s="122"/>
      <c r="CA665" s="122"/>
      <c r="CB665" s="122"/>
      <c r="CC665" s="122"/>
      <c r="CD665" s="122"/>
      <c r="CE665" s="122"/>
      <c r="CF665" s="122"/>
      <c r="CG665" s="122"/>
      <c r="CH665" s="122"/>
      <c r="CI665" s="122"/>
      <c r="CJ665" s="122"/>
      <c r="CK665" s="122"/>
      <c r="CL665" s="122"/>
      <c r="CM665" s="122"/>
      <c r="CN665" s="122"/>
      <c r="CO665" s="122"/>
      <c r="CP665" s="122"/>
      <c r="CQ665" s="122"/>
      <c r="CR665" s="122"/>
      <c r="CS665" s="122"/>
      <c r="CT665" s="122"/>
      <c r="CU665" s="122"/>
      <c r="CV665" s="122"/>
      <c r="CW665" s="122"/>
      <c r="CX665" s="122"/>
      <c r="CY665" s="122"/>
      <c r="CZ665" s="122"/>
      <c r="DA665" s="122"/>
      <c r="DB665" s="122"/>
      <c r="DC665" s="122"/>
      <c r="DD665" s="122"/>
      <c r="DE665" s="122"/>
      <c r="DF665" s="123"/>
      <c r="DG665" s="123"/>
      <c r="DH665" s="123"/>
      <c r="DI665" s="123"/>
      <c r="DJ665" s="123"/>
      <c r="DK665" s="123"/>
      <c r="DL665" s="123"/>
      <c r="DM665" s="123"/>
    </row>
    <row r="666" spans="1:117" s="121" customFormat="1" ht="12.75" x14ac:dyDescent="0.2">
      <c r="A666" s="125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704"/>
      <c r="Q666" s="126"/>
      <c r="R666" s="700"/>
      <c r="BD666" s="122"/>
      <c r="BE666" s="122"/>
      <c r="BF666" s="122"/>
      <c r="BG666" s="122"/>
      <c r="BH666" s="122"/>
      <c r="BI666" s="122"/>
      <c r="BJ666" s="122"/>
      <c r="BK666" s="122"/>
      <c r="BL666" s="122"/>
      <c r="BM666" s="122"/>
      <c r="BN666" s="122"/>
      <c r="BO666" s="122"/>
      <c r="BP666" s="122"/>
      <c r="BQ666" s="122"/>
      <c r="BR666" s="122"/>
      <c r="BS666" s="122"/>
      <c r="BT666" s="122"/>
      <c r="BU666" s="122"/>
      <c r="BV666" s="122"/>
      <c r="BW666" s="122"/>
      <c r="BX666" s="122"/>
      <c r="BY666" s="122"/>
      <c r="BZ666" s="122"/>
      <c r="CA666" s="122"/>
      <c r="CB666" s="122"/>
      <c r="CC666" s="122"/>
      <c r="CD666" s="122"/>
      <c r="CE666" s="122"/>
      <c r="CF666" s="122"/>
      <c r="CG666" s="122"/>
      <c r="CH666" s="122"/>
      <c r="CI666" s="122"/>
      <c r="CJ666" s="122"/>
      <c r="CK666" s="122"/>
      <c r="CL666" s="122"/>
      <c r="CM666" s="122"/>
      <c r="CN666" s="122"/>
      <c r="CO666" s="122"/>
      <c r="CP666" s="122"/>
      <c r="CQ666" s="122"/>
      <c r="CR666" s="122"/>
      <c r="CS666" s="122"/>
      <c r="CT666" s="122"/>
      <c r="CU666" s="122"/>
      <c r="CV666" s="122"/>
      <c r="CW666" s="122"/>
      <c r="CX666" s="122"/>
      <c r="CY666" s="122"/>
      <c r="CZ666" s="122"/>
      <c r="DA666" s="122"/>
      <c r="DB666" s="122"/>
      <c r="DC666" s="122"/>
      <c r="DD666" s="122"/>
      <c r="DE666" s="122"/>
      <c r="DF666" s="123"/>
      <c r="DG666" s="123"/>
      <c r="DH666" s="123"/>
      <c r="DI666" s="123"/>
      <c r="DJ666" s="123"/>
      <c r="DK666" s="123"/>
      <c r="DL666" s="123"/>
      <c r="DM666" s="123"/>
    </row>
    <row r="667" spans="1:117" s="121" customFormat="1" ht="12.75" x14ac:dyDescent="0.2">
      <c r="A667" s="125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704"/>
      <c r="Q667" s="126"/>
      <c r="R667" s="700"/>
      <c r="BD667" s="122"/>
      <c r="BE667" s="122"/>
      <c r="BF667" s="122"/>
      <c r="BG667" s="122"/>
      <c r="BH667" s="122"/>
      <c r="BI667" s="122"/>
      <c r="BJ667" s="122"/>
      <c r="BK667" s="122"/>
      <c r="BL667" s="122"/>
      <c r="BM667" s="122"/>
      <c r="BN667" s="122"/>
      <c r="BO667" s="122"/>
      <c r="BP667" s="122"/>
      <c r="BQ667" s="122"/>
      <c r="BR667" s="122"/>
      <c r="BS667" s="122"/>
      <c r="BT667" s="122"/>
      <c r="BU667" s="122"/>
      <c r="BV667" s="122"/>
      <c r="BW667" s="122"/>
      <c r="BX667" s="122"/>
      <c r="BY667" s="122"/>
      <c r="BZ667" s="122"/>
      <c r="CA667" s="122"/>
      <c r="CB667" s="122"/>
      <c r="CC667" s="122"/>
      <c r="CD667" s="122"/>
      <c r="CE667" s="122"/>
      <c r="CF667" s="122"/>
      <c r="CG667" s="122"/>
      <c r="CH667" s="122"/>
      <c r="CI667" s="122"/>
      <c r="CJ667" s="122"/>
      <c r="CK667" s="122"/>
      <c r="CL667" s="122"/>
      <c r="CM667" s="122"/>
      <c r="CN667" s="122"/>
      <c r="CO667" s="122"/>
      <c r="CP667" s="122"/>
      <c r="CQ667" s="122"/>
      <c r="CR667" s="122"/>
      <c r="CS667" s="122"/>
      <c r="CT667" s="122"/>
      <c r="CU667" s="122"/>
      <c r="CV667" s="122"/>
      <c r="CW667" s="122"/>
      <c r="CX667" s="122"/>
      <c r="CY667" s="122"/>
      <c r="CZ667" s="122"/>
      <c r="DA667" s="122"/>
      <c r="DB667" s="122"/>
      <c r="DC667" s="122"/>
      <c r="DD667" s="122"/>
      <c r="DE667" s="122"/>
      <c r="DF667" s="123"/>
      <c r="DG667" s="123"/>
      <c r="DH667" s="123"/>
      <c r="DI667" s="123"/>
      <c r="DJ667" s="123"/>
      <c r="DK667" s="123"/>
      <c r="DL667" s="123"/>
      <c r="DM667" s="123"/>
    </row>
    <row r="668" spans="1:117" s="121" customFormat="1" ht="12.75" x14ac:dyDescent="0.2">
      <c r="A668" s="125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704"/>
      <c r="Q668" s="126"/>
      <c r="R668" s="700"/>
      <c r="BD668" s="122"/>
      <c r="BE668" s="122"/>
      <c r="BF668" s="122"/>
      <c r="BG668" s="122"/>
      <c r="BH668" s="122"/>
      <c r="BI668" s="122"/>
      <c r="BJ668" s="122"/>
      <c r="BK668" s="122"/>
      <c r="BL668" s="122"/>
      <c r="BM668" s="122"/>
      <c r="BN668" s="122"/>
      <c r="BO668" s="122"/>
      <c r="BP668" s="122"/>
      <c r="BQ668" s="122"/>
      <c r="BR668" s="122"/>
      <c r="BS668" s="122"/>
      <c r="BT668" s="122"/>
      <c r="BU668" s="122"/>
      <c r="BV668" s="122"/>
      <c r="BW668" s="122"/>
      <c r="BX668" s="122"/>
      <c r="BY668" s="122"/>
      <c r="BZ668" s="122"/>
      <c r="CA668" s="122"/>
      <c r="CB668" s="122"/>
      <c r="CC668" s="122"/>
      <c r="CD668" s="122"/>
      <c r="CE668" s="122"/>
      <c r="CF668" s="122"/>
      <c r="CG668" s="122"/>
      <c r="CH668" s="122"/>
      <c r="CI668" s="122"/>
      <c r="CJ668" s="122"/>
      <c r="CK668" s="122"/>
      <c r="CL668" s="122"/>
      <c r="CM668" s="122"/>
      <c r="CN668" s="122"/>
      <c r="CO668" s="122"/>
      <c r="CP668" s="122"/>
      <c r="CQ668" s="122"/>
      <c r="CR668" s="122"/>
      <c r="CS668" s="122"/>
      <c r="CT668" s="122"/>
      <c r="CU668" s="122"/>
      <c r="CV668" s="122"/>
      <c r="CW668" s="122"/>
      <c r="CX668" s="122"/>
      <c r="CY668" s="122"/>
      <c r="CZ668" s="122"/>
      <c r="DA668" s="122"/>
      <c r="DB668" s="122"/>
      <c r="DC668" s="122"/>
      <c r="DD668" s="122"/>
      <c r="DE668" s="122"/>
      <c r="DF668" s="123"/>
      <c r="DG668" s="123"/>
      <c r="DH668" s="123"/>
      <c r="DI668" s="123"/>
      <c r="DJ668" s="123"/>
      <c r="DK668" s="123"/>
      <c r="DL668" s="123"/>
      <c r="DM668" s="123"/>
    </row>
    <row r="669" spans="1:117" s="121" customFormat="1" ht="12.75" x14ac:dyDescent="0.2">
      <c r="A669" s="125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704"/>
      <c r="Q669" s="126"/>
      <c r="R669" s="700"/>
      <c r="BD669" s="122"/>
      <c r="BE669" s="122"/>
      <c r="BF669" s="122"/>
      <c r="BG669" s="122"/>
      <c r="BH669" s="122"/>
      <c r="BI669" s="122"/>
      <c r="BJ669" s="122"/>
      <c r="BK669" s="122"/>
      <c r="BL669" s="122"/>
      <c r="BM669" s="122"/>
      <c r="BN669" s="122"/>
      <c r="BO669" s="122"/>
      <c r="BP669" s="122"/>
      <c r="BQ669" s="122"/>
      <c r="BR669" s="122"/>
      <c r="BS669" s="122"/>
      <c r="BT669" s="122"/>
      <c r="BU669" s="122"/>
      <c r="BV669" s="122"/>
      <c r="BW669" s="122"/>
      <c r="BX669" s="122"/>
      <c r="BY669" s="122"/>
      <c r="BZ669" s="122"/>
      <c r="CA669" s="122"/>
      <c r="CB669" s="122"/>
      <c r="CC669" s="122"/>
      <c r="CD669" s="122"/>
      <c r="CE669" s="122"/>
      <c r="CF669" s="122"/>
      <c r="CG669" s="122"/>
      <c r="CH669" s="122"/>
      <c r="CI669" s="122"/>
      <c r="CJ669" s="122"/>
      <c r="CK669" s="122"/>
      <c r="CL669" s="122"/>
      <c r="CM669" s="122"/>
      <c r="CN669" s="122"/>
      <c r="CO669" s="122"/>
      <c r="CP669" s="122"/>
      <c r="CQ669" s="122"/>
      <c r="CR669" s="122"/>
      <c r="CS669" s="122"/>
      <c r="CT669" s="122"/>
      <c r="CU669" s="122"/>
      <c r="CV669" s="122"/>
      <c r="CW669" s="122"/>
      <c r="CX669" s="122"/>
      <c r="CY669" s="122"/>
      <c r="CZ669" s="122"/>
      <c r="DA669" s="122"/>
      <c r="DB669" s="122"/>
      <c r="DC669" s="122"/>
      <c r="DD669" s="122"/>
      <c r="DE669" s="122"/>
      <c r="DF669" s="123"/>
      <c r="DG669" s="123"/>
      <c r="DH669" s="123"/>
      <c r="DI669" s="123"/>
      <c r="DJ669" s="123"/>
      <c r="DK669" s="123"/>
      <c r="DL669" s="123"/>
      <c r="DM669" s="123"/>
    </row>
    <row r="670" spans="1:117" s="121" customFormat="1" ht="12.75" x14ac:dyDescent="0.2">
      <c r="A670" s="125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704"/>
      <c r="Q670" s="126"/>
      <c r="R670" s="700"/>
      <c r="BD670" s="122"/>
      <c r="BE670" s="122"/>
      <c r="BF670" s="122"/>
      <c r="BG670" s="122"/>
      <c r="BH670" s="122"/>
      <c r="BI670" s="122"/>
      <c r="BJ670" s="122"/>
      <c r="BK670" s="122"/>
      <c r="BL670" s="122"/>
      <c r="BM670" s="122"/>
      <c r="BN670" s="122"/>
      <c r="BO670" s="122"/>
      <c r="BP670" s="122"/>
      <c r="BQ670" s="122"/>
      <c r="BR670" s="122"/>
      <c r="BS670" s="122"/>
      <c r="BT670" s="122"/>
      <c r="BU670" s="122"/>
      <c r="BV670" s="122"/>
      <c r="BW670" s="122"/>
      <c r="BX670" s="122"/>
      <c r="BY670" s="122"/>
      <c r="BZ670" s="122"/>
      <c r="CA670" s="122"/>
      <c r="CB670" s="122"/>
      <c r="CC670" s="122"/>
      <c r="CD670" s="122"/>
      <c r="CE670" s="122"/>
      <c r="CF670" s="122"/>
      <c r="CG670" s="122"/>
      <c r="CH670" s="122"/>
      <c r="CI670" s="122"/>
      <c r="CJ670" s="122"/>
      <c r="CK670" s="122"/>
      <c r="CL670" s="122"/>
      <c r="CM670" s="122"/>
      <c r="CN670" s="122"/>
      <c r="CO670" s="122"/>
      <c r="CP670" s="122"/>
      <c r="CQ670" s="122"/>
      <c r="CR670" s="122"/>
      <c r="CS670" s="122"/>
      <c r="CT670" s="122"/>
      <c r="CU670" s="122"/>
      <c r="CV670" s="122"/>
      <c r="CW670" s="122"/>
      <c r="CX670" s="122"/>
      <c r="CY670" s="122"/>
      <c r="CZ670" s="122"/>
      <c r="DA670" s="122"/>
      <c r="DB670" s="122"/>
      <c r="DC670" s="122"/>
      <c r="DD670" s="122"/>
      <c r="DE670" s="122"/>
      <c r="DF670" s="123"/>
      <c r="DG670" s="123"/>
      <c r="DH670" s="123"/>
      <c r="DI670" s="123"/>
      <c r="DJ670" s="123"/>
      <c r="DK670" s="123"/>
      <c r="DL670" s="123"/>
      <c r="DM670" s="123"/>
    </row>
    <row r="671" spans="1:117" s="121" customFormat="1" ht="12.75" x14ac:dyDescent="0.2">
      <c r="A671" s="125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704"/>
      <c r="Q671" s="126"/>
      <c r="R671" s="700"/>
      <c r="BD671" s="122"/>
      <c r="BE671" s="122"/>
      <c r="BF671" s="122"/>
      <c r="BG671" s="122"/>
      <c r="BH671" s="122"/>
      <c r="BI671" s="122"/>
      <c r="BJ671" s="122"/>
      <c r="BK671" s="122"/>
      <c r="BL671" s="122"/>
      <c r="BM671" s="122"/>
      <c r="BN671" s="122"/>
      <c r="BO671" s="122"/>
      <c r="BP671" s="122"/>
      <c r="BQ671" s="122"/>
      <c r="BR671" s="122"/>
      <c r="BS671" s="122"/>
      <c r="BT671" s="122"/>
      <c r="BU671" s="122"/>
      <c r="BV671" s="122"/>
      <c r="BW671" s="122"/>
      <c r="BX671" s="122"/>
      <c r="BY671" s="122"/>
      <c r="BZ671" s="122"/>
      <c r="CA671" s="122"/>
      <c r="CB671" s="122"/>
      <c r="CC671" s="122"/>
      <c r="CD671" s="122"/>
      <c r="CE671" s="122"/>
      <c r="CF671" s="122"/>
      <c r="CG671" s="122"/>
      <c r="CH671" s="122"/>
      <c r="CI671" s="122"/>
      <c r="CJ671" s="122"/>
      <c r="CK671" s="122"/>
      <c r="CL671" s="122"/>
      <c r="CM671" s="122"/>
      <c r="CN671" s="122"/>
      <c r="CO671" s="122"/>
      <c r="CP671" s="122"/>
      <c r="CQ671" s="122"/>
      <c r="CR671" s="122"/>
      <c r="CS671" s="122"/>
      <c r="CT671" s="122"/>
      <c r="CU671" s="122"/>
      <c r="CV671" s="122"/>
      <c r="CW671" s="122"/>
      <c r="CX671" s="122"/>
      <c r="CY671" s="122"/>
      <c r="CZ671" s="122"/>
      <c r="DA671" s="122"/>
      <c r="DB671" s="122"/>
      <c r="DC671" s="122"/>
      <c r="DD671" s="122"/>
      <c r="DE671" s="122"/>
      <c r="DF671" s="123"/>
      <c r="DG671" s="123"/>
      <c r="DH671" s="123"/>
      <c r="DI671" s="123"/>
      <c r="DJ671" s="123"/>
      <c r="DK671" s="123"/>
      <c r="DL671" s="123"/>
      <c r="DM671" s="123"/>
    </row>
    <row r="672" spans="1:117" s="121" customFormat="1" ht="12.75" x14ac:dyDescent="0.2">
      <c r="A672" s="125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704"/>
      <c r="Q672" s="126"/>
      <c r="R672" s="700"/>
      <c r="BD672" s="122"/>
      <c r="BE672" s="122"/>
      <c r="BF672" s="122"/>
      <c r="BG672" s="122"/>
      <c r="BH672" s="122"/>
      <c r="BI672" s="122"/>
      <c r="BJ672" s="122"/>
      <c r="BK672" s="122"/>
      <c r="BL672" s="122"/>
      <c r="BM672" s="122"/>
      <c r="BN672" s="122"/>
      <c r="BO672" s="122"/>
      <c r="BP672" s="122"/>
      <c r="BQ672" s="122"/>
      <c r="BR672" s="122"/>
      <c r="BS672" s="122"/>
      <c r="BT672" s="122"/>
      <c r="BU672" s="122"/>
      <c r="BV672" s="122"/>
      <c r="BW672" s="122"/>
      <c r="BX672" s="122"/>
      <c r="BY672" s="122"/>
      <c r="BZ672" s="122"/>
      <c r="CA672" s="122"/>
      <c r="CB672" s="122"/>
      <c r="CC672" s="122"/>
      <c r="CD672" s="122"/>
      <c r="CE672" s="122"/>
      <c r="CF672" s="122"/>
      <c r="CG672" s="122"/>
      <c r="CH672" s="122"/>
      <c r="CI672" s="122"/>
      <c r="CJ672" s="122"/>
      <c r="CK672" s="122"/>
      <c r="CL672" s="122"/>
      <c r="CM672" s="122"/>
      <c r="CN672" s="122"/>
      <c r="CO672" s="122"/>
      <c r="CP672" s="122"/>
      <c r="CQ672" s="122"/>
      <c r="CR672" s="122"/>
      <c r="CS672" s="122"/>
      <c r="CT672" s="122"/>
      <c r="CU672" s="122"/>
      <c r="CV672" s="122"/>
      <c r="CW672" s="122"/>
      <c r="CX672" s="122"/>
      <c r="CY672" s="122"/>
      <c r="CZ672" s="122"/>
      <c r="DA672" s="122"/>
      <c r="DB672" s="122"/>
      <c r="DC672" s="122"/>
      <c r="DD672" s="122"/>
      <c r="DE672" s="122"/>
      <c r="DF672" s="123"/>
      <c r="DG672" s="123"/>
      <c r="DH672" s="123"/>
      <c r="DI672" s="123"/>
      <c r="DJ672" s="123"/>
      <c r="DK672" s="123"/>
      <c r="DL672" s="123"/>
      <c r="DM672" s="123"/>
    </row>
    <row r="673" spans="1:117" s="121" customFormat="1" ht="12.75" x14ac:dyDescent="0.2">
      <c r="A673" s="125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704"/>
      <c r="Q673" s="126"/>
      <c r="R673" s="700"/>
      <c r="BD673" s="122"/>
      <c r="BE673" s="122"/>
      <c r="BF673" s="122"/>
      <c r="BG673" s="122"/>
      <c r="BH673" s="122"/>
      <c r="BI673" s="122"/>
      <c r="BJ673" s="122"/>
      <c r="BK673" s="122"/>
      <c r="BL673" s="122"/>
      <c r="BM673" s="122"/>
      <c r="BN673" s="122"/>
      <c r="BO673" s="122"/>
      <c r="BP673" s="122"/>
      <c r="BQ673" s="122"/>
      <c r="BR673" s="122"/>
      <c r="BS673" s="122"/>
      <c r="BT673" s="122"/>
      <c r="BU673" s="122"/>
      <c r="BV673" s="122"/>
      <c r="BW673" s="122"/>
      <c r="BX673" s="122"/>
      <c r="BY673" s="122"/>
      <c r="BZ673" s="122"/>
      <c r="CA673" s="122"/>
      <c r="CB673" s="122"/>
      <c r="CC673" s="122"/>
      <c r="CD673" s="122"/>
      <c r="CE673" s="122"/>
      <c r="CF673" s="122"/>
      <c r="CG673" s="122"/>
      <c r="CH673" s="122"/>
      <c r="CI673" s="122"/>
      <c r="CJ673" s="122"/>
      <c r="CK673" s="122"/>
      <c r="CL673" s="122"/>
      <c r="CM673" s="122"/>
      <c r="CN673" s="122"/>
      <c r="CO673" s="122"/>
      <c r="CP673" s="122"/>
      <c r="CQ673" s="122"/>
      <c r="CR673" s="122"/>
      <c r="CS673" s="122"/>
      <c r="CT673" s="122"/>
      <c r="CU673" s="122"/>
      <c r="CV673" s="122"/>
      <c r="CW673" s="122"/>
      <c r="CX673" s="122"/>
      <c r="CY673" s="122"/>
      <c r="CZ673" s="122"/>
      <c r="DA673" s="122"/>
      <c r="DB673" s="122"/>
      <c r="DC673" s="122"/>
      <c r="DD673" s="122"/>
      <c r="DE673" s="122"/>
      <c r="DF673" s="123"/>
      <c r="DG673" s="123"/>
      <c r="DH673" s="123"/>
      <c r="DI673" s="123"/>
      <c r="DJ673" s="123"/>
      <c r="DK673" s="123"/>
      <c r="DL673" s="123"/>
      <c r="DM673" s="123"/>
    </row>
    <row r="674" spans="1:117" s="121" customFormat="1" ht="12.75" x14ac:dyDescent="0.2">
      <c r="A674" s="125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704"/>
      <c r="Q674" s="126"/>
      <c r="R674" s="700"/>
      <c r="BD674" s="122"/>
      <c r="BE674" s="122"/>
      <c r="BF674" s="122"/>
      <c r="BG674" s="122"/>
      <c r="BH674" s="122"/>
      <c r="BI674" s="122"/>
      <c r="BJ674" s="122"/>
      <c r="BK674" s="122"/>
      <c r="BL674" s="122"/>
      <c r="BM674" s="122"/>
      <c r="BN674" s="122"/>
      <c r="BO674" s="122"/>
      <c r="BP674" s="122"/>
      <c r="BQ674" s="122"/>
      <c r="BR674" s="122"/>
      <c r="BS674" s="122"/>
      <c r="BT674" s="122"/>
      <c r="BU674" s="122"/>
      <c r="BV674" s="122"/>
      <c r="BW674" s="122"/>
      <c r="BX674" s="122"/>
      <c r="BY674" s="122"/>
      <c r="BZ674" s="122"/>
      <c r="CA674" s="122"/>
      <c r="CB674" s="122"/>
      <c r="CC674" s="122"/>
      <c r="CD674" s="122"/>
      <c r="CE674" s="122"/>
      <c r="CF674" s="122"/>
      <c r="CG674" s="122"/>
      <c r="CH674" s="122"/>
      <c r="CI674" s="122"/>
      <c r="CJ674" s="122"/>
      <c r="CK674" s="122"/>
      <c r="CL674" s="122"/>
      <c r="CM674" s="122"/>
      <c r="CN674" s="122"/>
      <c r="CO674" s="122"/>
      <c r="CP674" s="122"/>
      <c r="CQ674" s="122"/>
      <c r="CR674" s="122"/>
      <c r="CS674" s="122"/>
      <c r="CT674" s="122"/>
      <c r="CU674" s="122"/>
      <c r="CV674" s="122"/>
      <c r="CW674" s="122"/>
      <c r="CX674" s="122"/>
      <c r="CY674" s="122"/>
      <c r="CZ674" s="122"/>
      <c r="DA674" s="122"/>
      <c r="DB674" s="122"/>
      <c r="DC674" s="122"/>
      <c r="DD674" s="122"/>
      <c r="DE674" s="122"/>
      <c r="DF674" s="123"/>
      <c r="DG674" s="123"/>
      <c r="DH674" s="123"/>
      <c r="DI674" s="123"/>
      <c r="DJ674" s="123"/>
      <c r="DK674" s="123"/>
      <c r="DL674" s="123"/>
      <c r="DM674" s="123"/>
    </row>
    <row r="675" spans="1:117" s="121" customFormat="1" ht="12.75" x14ac:dyDescent="0.2">
      <c r="A675" s="125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704"/>
      <c r="Q675" s="126"/>
      <c r="R675" s="700"/>
      <c r="BD675" s="122"/>
      <c r="BE675" s="122"/>
      <c r="BF675" s="122"/>
      <c r="BG675" s="122"/>
      <c r="BH675" s="122"/>
      <c r="BI675" s="122"/>
      <c r="BJ675" s="122"/>
      <c r="BK675" s="122"/>
      <c r="BL675" s="122"/>
      <c r="BM675" s="122"/>
      <c r="BN675" s="122"/>
      <c r="BO675" s="122"/>
      <c r="BP675" s="122"/>
      <c r="BQ675" s="122"/>
      <c r="BR675" s="122"/>
      <c r="BS675" s="122"/>
      <c r="BT675" s="122"/>
      <c r="BU675" s="122"/>
      <c r="BV675" s="122"/>
      <c r="BW675" s="122"/>
      <c r="BX675" s="122"/>
      <c r="BY675" s="122"/>
      <c r="BZ675" s="122"/>
      <c r="CA675" s="122"/>
      <c r="CB675" s="122"/>
      <c r="CC675" s="122"/>
      <c r="CD675" s="122"/>
      <c r="CE675" s="122"/>
      <c r="CF675" s="122"/>
      <c r="CG675" s="122"/>
      <c r="CH675" s="122"/>
      <c r="CI675" s="122"/>
      <c r="CJ675" s="122"/>
      <c r="CK675" s="122"/>
      <c r="CL675" s="122"/>
      <c r="CM675" s="122"/>
      <c r="CN675" s="122"/>
      <c r="CO675" s="122"/>
      <c r="CP675" s="122"/>
      <c r="CQ675" s="122"/>
      <c r="CR675" s="122"/>
      <c r="CS675" s="122"/>
      <c r="CT675" s="122"/>
      <c r="CU675" s="122"/>
      <c r="CV675" s="122"/>
      <c r="CW675" s="122"/>
      <c r="CX675" s="122"/>
      <c r="CY675" s="122"/>
      <c r="CZ675" s="122"/>
      <c r="DA675" s="122"/>
      <c r="DB675" s="122"/>
      <c r="DC675" s="122"/>
      <c r="DD675" s="122"/>
      <c r="DE675" s="122"/>
      <c r="DF675" s="123"/>
      <c r="DG675" s="123"/>
      <c r="DH675" s="123"/>
      <c r="DI675" s="123"/>
      <c r="DJ675" s="123"/>
      <c r="DK675" s="123"/>
      <c r="DL675" s="123"/>
      <c r="DM675" s="123"/>
    </row>
    <row r="676" spans="1:117" s="121" customFormat="1" ht="12.75" x14ac:dyDescent="0.2">
      <c r="A676" s="125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704"/>
      <c r="Q676" s="126"/>
      <c r="R676" s="700"/>
      <c r="BD676" s="122"/>
      <c r="BE676" s="122"/>
      <c r="BF676" s="122"/>
      <c r="BG676" s="122"/>
      <c r="BH676" s="122"/>
      <c r="BI676" s="122"/>
      <c r="BJ676" s="122"/>
      <c r="BK676" s="122"/>
      <c r="BL676" s="122"/>
      <c r="BM676" s="122"/>
      <c r="BN676" s="122"/>
      <c r="BO676" s="122"/>
      <c r="BP676" s="122"/>
      <c r="BQ676" s="122"/>
      <c r="BR676" s="122"/>
      <c r="BS676" s="122"/>
      <c r="BT676" s="122"/>
      <c r="BU676" s="122"/>
      <c r="BV676" s="122"/>
      <c r="BW676" s="122"/>
      <c r="BX676" s="122"/>
      <c r="BY676" s="122"/>
      <c r="BZ676" s="122"/>
      <c r="CA676" s="122"/>
      <c r="CB676" s="122"/>
      <c r="CC676" s="122"/>
      <c r="CD676" s="122"/>
      <c r="CE676" s="122"/>
      <c r="CF676" s="122"/>
      <c r="CG676" s="122"/>
      <c r="CH676" s="122"/>
      <c r="CI676" s="122"/>
      <c r="CJ676" s="122"/>
      <c r="CK676" s="122"/>
      <c r="CL676" s="122"/>
      <c r="CM676" s="122"/>
      <c r="CN676" s="122"/>
      <c r="CO676" s="122"/>
      <c r="CP676" s="122"/>
      <c r="CQ676" s="122"/>
      <c r="CR676" s="122"/>
      <c r="CS676" s="122"/>
      <c r="CT676" s="122"/>
      <c r="CU676" s="122"/>
      <c r="CV676" s="122"/>
      <c r="CW676" s="122"/>
      <c r="CX676" s="122"/>
      <c r="CY676" s="122"/>
      <c r="CZ676" s="122"/>
      <c r="DA676" s="122"/>
      <c r="DB676" s="122"/>
      <c r="DC676" s="122"/>
      <c r="DD676" s="122"/>
      <c r="DE676" s="122"/>
      <c r="DF676" s="123"/>
      <c r="DG676" s="123"/>
      <c r="DH676" s="123"/>
      <c r="DI676" s="123"/>
      <c r="DJ676" s="123"/>
      <c r="DK676" s="123"/>
      <c r="DL676" s="123"/>
      <c r="DM676" s="123"/>
    </row>
    <row r="677" spans="1:117" s="121" customFormat="1" ht="12.75" x14ac:dyDescent="0.2">
      <c r="A677" s="125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704"/>
      <c r="Q677" s="126"/>
      <c r="R677" s="700"/>
      <c r="BD677" s="122"/>
      <c r="BE677" s="122"/>
      <c r="BF677" s="122"/>
      <c r="BG677" s="122"/>
      <c r="BH677" s="122"/>
      <c r="BI677" s="122"/>
      <c r="BJ677" s="122"/>
      <c r="BK677" s="122"/>
      <c r="BL677" s="122"/>
      <c r="BM677" s="122"/>
      <c r="BN677" s="122"/>
      <c r="BO677" s="122"/>
      <c r="BP677" s="122"/>
      <c r="BQ677" s="122"/>
      <c r="BR677" s="122"/>
      <c r="BS677" s="122"/>
      <c r="BT677" s="122"/>
      <c r="BU677" s="122"/>
      <c r="BV677" s="122"/>
      <c r="BW677" s="122"/>
      <c r="BX677" s="122"/>
      <c r="BY677" s="122"/>
      <c r="BZ677" s="122"/>
      <c r="CA677" s="122"/>
      <c r="CB677" s="122"/>
      <c r="CC677" s="122"/>
      <c r="CD677" s="122"/>
      <c r="CE677" s="122"/>
      <c r="CF677" s="122"/>
      <c r="CG677" s="122"/>
      <c r="CH677" s="122"/>
      <c r="CI677" s="122"/>
      <c r="CJ677" s="122"/>
      <c r="CK677" s="122"/>
      <c r="CL677" s="122"/>
      <c r="CM677" s="122"/>
      <c r="CN677" s="122"/>
      <c r="CO677" s="122"/>
      <c r="CP677" s="122"/>
      <c r="CQ677" s="122"/>
      <c r="CR677" s="122"/>
      <c r="CS677" s="122"/>
      <c r="CT677" s="122"/>
      <c r="CU677" s="122"/>
      <c r="CV677" s="122"/>
      <c r="CW677" s="122"/>
      <c r="CX677" s="122"/>
      <c r="CY677" s="122"/>
      <c r="CZ677" s="122"/>
      <c r="DA677" s="122"/>
      <c r="DB677" s="122"/>
      <c r="DC677" s="122"/>
      <c r="DD677" s="122"/>
      <c r="DE677" s="122"/>
      <c r="DF677" s="123"/>
      <c r="DG677" s="123"/>
      <c r="DH677" s="123"/>
      <c r="DI677" s="123"/>
      <c r="DJ677" s="123"/>
      <c r="DK677" s="123"/>
      <c r="DL677" s="123"/>
      <c r="DM677" s="123"/>
    </row>
    <row r="678" spans="1:117" s="121" customFormat="1" ht="12.75" x14ac:dyDescent="0.2">
      <c r="A678" s="125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704"/>
      <c r="Q678" s="126"/>
      <c r="R678" s="700"/>
      <c r="BD678" s="122"/>
      <c r="BE678" s="122"/>
      <c r="BF678" s="122"/>
      <c r="BG678" s="122"/>
      <c r="BH678" s="122"/>
      <c r="BI678" s="122"/>
      <c r="BJ678" s="122"/>
      <c r="BK678" s="122"/>
      <c r="BL678" s="122"/>
      <c r="BM678" s="122"/>
      <c r="BN678" s="122"/>
      <c r="BO678" s="122"/>
      <c r="BP678" s="122"/>
      <c r="BQ678" s="122"/>
      <c r="BR678" s="122"/>
      <c r="BS678" s="122"/>
      <c r="BT678" s="122"/>
      <c r="BU678" s="122"/>
      <c r="BV678" s="122"/>
      <c r="BW678" s="122"/>
      <c r="BX678" s="122"/>
      <c r="BY678" s="122"/>
      <c r="BZ678" s="122"/>
      <c r="CA678" s="122"/>
      <c r="CB678" s="122"/>
      <c r="CC678" s="122"/>
      <c r="CD678" s="122"/>
      <c r="CE678" s="122"/>
      <c r="CF678" s="122"/>
      <c r="CG678" s="122"/>
      <c r="CH678" s="122"/>
      <c r="CI678" s="122"/>
      <c r="CJ678" s="122"/>
      <c r="CK678" s="122"/>
      <c r="CL678" s="122"/>
      <c r="CM678" s="122"/>
      <c r="CN678" s="122"/>
      <c r="CO678" s="122"/>
      <c r="CP678" s="122"/>
      <c r="CQ678" s="122"/>
      <c r="CR678" s="122"/>
      <c r="CS678" s="122"/>
      <c r="CT678" s="122"/>
      <c r="CU678" s="122"/>
      <c r="CV678" s="122"/>
      <c r="CW678" s="122"/>
      <c r="CX678" s="122"/>
      <c r="CY678" s="122"/>
      <c r="CZ678" s="122"/>
      <c r="DA678" s="122"/>
      <c r="DB678" s="122"/>
      <c r="DC678" s="122"/>
      <c r="DD678" s="122"/>
      <c r="DE678" s="122"/>
      <c r="DF678" s="123"/>
      <c r="DG678" s="123"/>
      <c r="DH678" s="123"/>
      <c r="DI678" s="123"/>
      <c r="DJ678" s="123"/>
      <c r="DK678" s="123"/>
      <c r="DL678" s="123"/>
      <c r="DM678" s="123"/>
    </row>
    <row r="679" spans="1:117" s="121" customFormat="1" ht="12.75" x14ac:dyDescent="0.2">
      <c r="A679" s="125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704"/>
      <c r="Q679" s="126"/>
      <c r="R679" s="700"/>
      <c r="BD679" s="122"/>
      <c r="BE679" s="122"/>
      <c r="BF679" s="122"/>
      <c r="BG679" s="122"/>
      <c r="BH679" s="122"/>
      <c r="BI679" s="122"/>
      <c r="BJ679" s="122"/>
      <c r="BK679" s="122"/>
      <c r="BL679" s="122"/>
      <c r="BM679" s="122"/>
      <c r="BN679" s="122"/>
      <c r="BO679" s="122"/>
      <c r="BP679" s="122"/>
      <c r="BQ679" s="122"/>
      <c r="BR679" s="122"/>
      <c r="BS679" s="122"/>
      <c r="BT679" s="122"/>
      <c r="BU679" s="122"/>
      <c r="BV679" s="122"/>
      <c r="BW679" s="122"/>
      <c r="BX679" s="122"/>
      <c r="BY679" s="122"/>
      <c r="BZ679" s="122"/>
      <c r="CA679" s="122"/>
      <c r="CB679" s="122"/>
      <c r="CC679" s="122"/>
      <c r="CD679" s="122"/>
      <c r="CE679" s="122"/>
      <c r="CF679" s="122"/>
      <c r="CG679" s="122"/>
      <c r="CH679" s="122"/>
      <c r="CI679" s="122"/>
      <c r="CJ679" s="122"/>
      <c r="CK679" s="122"/>
      <c r="CL679" s="122"/>
      <c r="CM679" s="122"/>
      <c r="CN679" s="122"/>
      <c r="CO679" s="122"/>
      <c r="CP679" s="122"/>
      <c r="CQ679" s="122"/>
      <c r="CR679" s="122"/>
      <c r="CS679" s="122"/>
      <c r="CT679" s="122"/>
      <c r="CU679" s="122"/>
      <c r="CV679" s="122"/>
      <c r="CW679" s="122"/>
      <c r="CX679" s="122"/>
      <c r="CY679" s="122"/>
      <c r="CZ679" s="122"/>
      <c r="DA679" s="122"/>
      <c r="DB679" s="122"/>
      <c r="DC679" s="122"/>
      <c r="DD679" s="122"/>
      <c r="DE679" s="122"/>
      <c r="DF679" s="123"/>
      <c r="DG679" s="123"/>
      <c r="DH679" s="123"/>
      <c r="DI679" s="123"/>
      <c r="DJ679" s="123"/>
      <c r="DK679" s="123"/>
      <c r="DL679" s="123"/>
      <c r="DM679" s="123"/>
    </row>
    <row r="680" spans="1:117" s="121" customFormat="1" ht="12.75" x14ac:dyDescent="0.2">
      <c r="A680" s="125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704"/>
      <c r="Q680" s="126"/>
      <c r="R680" s="700"/>
      <c r="BD680" s="122"/>
      <c r="BE680" s="122"/>
      <c r="BF680" s="122"/>
      <c r="BG680" s="122"/>
      <c r="BH680" s="122"/>
      <c r="BI680" s="122"/>
      <c r="BJ680" s="122"/>
      <c r="BK680" s="122"/>
      <c r="BL680" s="122"/>
      <c r="BM680" s="122"/>
      <c r="BN680" s="122"/>
      <c r="BO680" s="122"/>
      <c r="BP680" s="122"/>
      <c r="BQ680" s="122"/>
      <c r="BR680" s="122"/>
      <c r="BS680" s="122"/>
      <c r="BT680" s="122"/>
      <c r="BU680" s="122"/>
      <c r="BV680" s="122"/>
      <c r="BW680" s="122"/>
      <c r="BX680" s="122"/>
      <c r="BY680" s="122"/>
      <c r="BZ680" s="122"/>
      <c r="CA680" s="122"/>
      <c r="CB680" s="122"/>
      <c r="CC680" s="122"/>
      <c r="CD680" s="122"/>
      <c r="CE680" s="122"/>
      <c r="CF680" s="122"/>
      <c r="CG680" s="122"/>
      <c r="CH680" s="122"/>
      <c r="CI680" s="122"/>
      <c r="CJ680" s="122"/>
      <c r="CK680" s="122"/>
      <c r="CL680" s="122"/>
      <c r="CM680" s="122"/>
      <c r="CN680" s="122"/>
      <c r="CO680" s="122"/>
      <c r="CP680" s="122"/>
      <c r="CQ680" s="122"/>
      <c r="CR680" s="122"/>
      <c r="CS680" s="122"/>
      <c r="CT680" s="122"/>
      <c r="CU680" s="122"/>
      <c r="CV680" s="122"/>
      <c r="CW680" s="122"/>
      <c r="CX680" s="122"/>
      <c r="CY680" s="122"/>
      <c r="CZ680" s="122"/>
      <c r="DA680" s="122"/>
      <c r="DB680" s="122"/>
      <c r="DC680" s="122"/>
      <c r="DD680" s="122"/>
      <c r="DE680" s="122"/>
      <c r="DF680" s="123"/>
      <c r="DG680" s="123"/>
      <c r="DH680" s="123"/>
      <c r="DI680" s="123"/>
      <c r="DJ680" s="123"/>
      <c r="DK680" s="123"/>
      <c r="DL680" s="123"/>
      <c r="DM680" s="123"/>
    </row>
    <row r="681" spans="1:117" s="121" customFormat="1" ht="12.75" x14ac:dyDescent="0.2">
      <c r="A681" s="125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704"/>
      <c r="Q681" s="126"/>
      <c r="R681" s="700"/>
      <c r="BD681" s="122"/>
      <c r="BE681" s="122"/>
      <c r="BF681" s="122"/>
      <c r="BG681" s="122"/>
      <c r="BH681" s="122"/>
      <c r="BI681" s="122"/>
      <c r="BJ681" s="122"/>
      <c r="BK681" s="122"/>
      <c r="BL681" s="122"/>
      <c r="BM681" s="122"/>
      <c r="BN681" s="122"/>
      <c r="BO681" s="122"/>
      <c r="BP681" s="122"/>
      <c r="BQ681" s="122"/>
      <c r="BR681" s="122"/>
      <c r="BS681" s="122"/>
      <c r="BT681" s="122"/>
      <c r="BU681" s="122"/>
      <c r="BV681" s="122"/>
      <c r="BW681" s="122"/>
      <c r="BX681" s="122"/>
      <c r="BY681" s="122"/>
      <c r="BZ681" s="122"/>
      <c r="CA681" s="122"/>
      <c r="CB681" s="122"/>
      <c r="CC681" s="122"/>
      <c r="CD681" s="122"/>
      <c r="CE681" s="122"/>
      <c r="CF681" s="122"/>
      <c r="CG681" s="122"/>
      <c r="CH681" s="122"/>
      <c r="CI681" s="122"/>
      <c r="CJ681" s="122"/>
      <c r="CK681" s="122"/>
      <c r="CL681" s="122"/>
      <c r="CM681" s="122"/>
      <c r="CN681" s="122"/>
      <c r="CO681" s="122"/>
      <c r="CP681" s="122"/>
      <c r="CQ681" s="122"/>
      <c r="CR681" s="122"/>
      <c r="CS681" s="122"/>
      <c r="CT681" s="122"/>
      <c r="CU681" s="122"/>
      <c r="CV681" s="122"/>
      <c r="CW681" s="122"/>
      <c r="CX681" s="122"/>
      <c r="CY681" s="122"/>
      <c r="CZ681" s="122"/>
      <c r="DA681" s="122"/>
      <c r="DB681" s="122"/>
      <c r="DC681" s="122"/>
      <c r="DD681" s="122"/>
      <c r="DE681" s="122"/>
      <c r="DF681" s="123"/>
      <c r="DG681" s="123"/>
      <c r="DH681" s="123"/>
      <c r="DI681" s="123"/>
      <c r="DJ681" s="123"/>
      <c r="DK681" s="123"/>
      <c r="DL681" s="123"/>
      <c r="DM681" s="123"/>
    </row>
    <row r="682" spans="1:117" s="121" customFormat="1" ht="12.75" x14ac:dyDescent="0.2">
      <c r="A682" s="125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704"/>
      <c r="Q682" s="126"/>
      <c r="R682" s="700"/>
      <c r="BD682" s="122"/>
      <c r="BE682" s="122"/>
      <c r="BF682" s="122"/>
      <c r="BG682" s="122"/>
      <c r="BH682" s="122"/>
      <c r="BI682" s="122"/>
      <c r="BJ682" s="122"/>
      <c r="BK682" s="122"/>
      <c r="BL682" s="122"/>
      <c r="BM682" s="122"/>
      <c r="BN682" s="122"/>
      <c r="BO682" s="122"/>
      <c r="BP682" s="122"/>
      <c r="BQ682" s="122"/>
      <c r="BR682" s="122"/>
      <c r="BS682" s="122"/>
      <c r="BT682" s="122"/>
      <c r="BU682" s="122"/>
      <c r="BV682" s="122"/>
      <c r="BW682" s="122"/>
      <c r="BX682" s="122"/>
      <c r="BY682" s="122"/>
      <c r="BZ682" s="122"/>
      <c r="CA682" s="122"/>
      <c r="CB682" s="122"/>
      <c r="CC682" s="122"/>
      <c r="CD682" s="122"/>
      <c r="CE682" s="122"/>
      <c r="CF682" s="122"/>
      <c r="CG682" s="122"/>
      <c r="CH682" s="122"/>
      <c r="CI682" s="122"/>
      <c r="CJ682" s="122"/>
      <c r="CK682" s="122"/>
      <c r="CL682" s="122"/>
      <c r="CM682" s="122"/>
      <c r="CN682" s="122"/>
      <c r="CO682" s="122"/>
      <c r="CP682" s="122"/>
      <c r="CQ682" s="122"/>
      <c r="CR682" s="122"/>
      <c r="CS682" s="122"/>
      <c r="CT682" s="122"/>
      <c r="CU682" s="122"/>
      <c r="CV682" s="122"/>
      <c r="CW682" s="122"/>
      <c r="CX682" s="122"/>
      <c r="CY682" s="122"/>
      <c r="CZ682" s="122"/>
      <c r="DA682" s="122"/>
      <c r="DB682" s="122"/>
      <c r="DC682" s="122"/>
      <c r="DD682" s="122"/>
      <c r="DE682" s="122"/>
      <c r="DF682" s="123"/>
      <c r="DG682" s="123"/>
      <c r="DH682" s="123"/>
      <c r="DI682" s="123"/>
      <c r="DJ682" s="123"/>
      <c r="DK682" s="123"/>
      <c r="DL682" s="123"/>
      <c r="DM682" s="123"/>
    </row>
    <row r="683" spans="1:117" s="121" customFormat="1" ht="12.75" x14ac:dyDescent="0.2">
      <c r="A683" s="125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704"/>
      <c r="Q683" s="126"/>
      <c r="R683" s="700"/>
      <c r="BD683" s="122"/>
      <c r="BE683" s="122"/>
      <c r="BF683" s="122"/>
      <c r="BG683" s="122"/>
      <c r="BH683" s="122"/>
      <c r="BI683" s="122"/>
      <c r="BJ683" s="122"/>
      <c r="BK683" s="122"/>
      <c r="BL683" s="122"/>
      <c r="BM683" s="122"/>
      <c r="BN683" s="122"/>
      <c r="BO683" s="122"/>
      <c r="BP683" s="122"/>
      <c r="BQ683" s="122"/>
      <c r="BR683" s="122"/>
      <c r="BS683" s="122"/>
      <c r="BT683" s="122"/>
      <c r="BU683" s="122"/>
      <c r="BV683" s="122"/>
      <c r="BW683" s="122"/>
      <c r="BX683" s="122"/>
      <c r="BY683" s="122"/>
      <c r="BZ683" s="122"/>
      <c r="CA683" s="122"/>
      <c r="CB683" s="122"/>
      <c r="CC683" s="122"/>
      <c r="CD683" s="122"/>
      <c r="CE683" s="122"/>
      <c r="CF683" s="122"/>
      <c r="CG683" s="122"/>
      <c r="CH683" s="122"/>
      <c r="CI683" s="122"/>
      <c r="CJ683" s="122"/>
      <c r="CK683" s="122"/>
      <c r="CL683" s="122"/>
      <c r="CM683" s="122"/>
      <c r="CN683" s="122"/>
      <c r="CO683" s="122"/>
      <c r="CP683" s="122"/>
      <c r="CQ683" s="122"/>
      <c r="CR683" s="122"/>
      <c r="CS683" s="122"/>
      <c r="CT683" s="122"/>
      <c r="CU683" s="122"/>
      <c r="CV683" s="122"/>
      <c r="CW683" s="122"/>
      <c r="CX683" s="122"/>
      <c r="CY683" s="122"/>
      <c r="CZ683" s="122"/>
      <c r="DA683" s="122"/>
      <c r="DB683" s="122"/>
      <c r="DC683" s="122"/>
      <c r="DD683" s="122"/>
      <c r="DE683" s="122"/>
      <c r="DF683" s="123"/>
      <c r="DG683" s="123"/>
      <c r="DH683" s="123"/>
      <c r="DI683" s="123"/>
      <c r="DJ683" s="123"/>
      <c r="DK683" s="123"/>
      <c r="DL683" s="123"/>
      <c r="DM683" s="123"/>
    </row>
    <row r="684" spans="1:117" s="121" customFormat="1" ht="12.75" x14ac:dyDescent="0.2">
      <c r="A684" s="125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704"/>
      <c r="Q684" s="126"/>
      <c r="R684" s="700"/>
      <c r="BD684" s="122"/>
      <c r="BE684" s="122"/>
      <c r="BF684" s="122"/>
      <c r="BG684" s="122"/>
      <c r="BH684" s="122"/>
      <c r="BI684" s="122"/>
      <c r="BJ684" s="122"/>
      <c r="BK684" s="122"/>
      <c r="BL684" s="122"/>
      <c r="BM684" s="122"/>
      <c r="BN684" s="122"/>
      <c r="BO684" s="122"/>
      <c r="BP684" s="122"/>
      <c r="BQ684" s="122"/>
      <c r="BR684" s="122"/>
      <c r="BS684" s="122"/>
      <c r="BT684" s="122"/>
      <c r="BU684" s="122"/>
      <c r="BV684" s="122"/>
      <c r="BW684" s="122"/>
      <c r="BX684" s="122"/>
      <c r="BY684" s="122"/>
      <c r="BZ684" s="122"/>
      <c r="CA684" s="122"/>
      <c r="CB684" s="122"/>
      <c r="CC684" s="122"/>
      <c r="CD684" s="122"/>
      <c r="CE684" s="122"/>
      <c r="CF684" s="122"/>
      <c r="CG684" s="122"/>
      <c r="CH684" s="122"/>
      <c r="CI684" s="122"/>
      <c r="CJ684" s="122"/>
      <c r="CK684" s="122"/>
      <c r="CL684" s="122"/>
      <c r="CM684" s="122"/>
      <c r="CN684" s="122"/>
      <c r="CO684" s="122"/>
      <c r="CP684" s="122"/>
      <c r="CQ684" s="122"/>
      <c r="CR684" s="122"/>
      <c r="CS684" s="122"/>
      <c r="CT684" s="122"/>
      <c r="CU684" s="122"/>
      <c r="CV684" s="122"/>
      <c r="CW684" s="122"/>
      <c r="CX684" s="122"/>
      <c r="CY684" s="122"/>
      <c r="CZ684" s="122"/>
      <c r="DA684" s="122"/>
      <c r="DB684" s="122"/>
      <c r="DC684" s="122"/>
      <c r="DD684" s="122"/>
      <c r="DE684" s="122"/>
      <c r="DF684" s="123"/>
      <c r="DG684" s="123"/>
      <c r="DH684" s="123"/>
      <c r="DI684" s="123"/>
      <c r="DJ684" s="123"/>
      <c r="DK684" s="123"/>
      <c r="DL684" s="123"/>
      <c r="DM684" s="123"/>
    </row>
    <row r="685" spans="1:117" s="121" customFormat="1" ht="12.75" x14ac:dyDescent="0.2">
      <c r="A685" s="125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704"/>
      <c r="Q685" s="126"/>
      <c r="R685" s="700"/>
      <c r="BD685" s="122"/>
      <c r="BE685" s="122"/>
      <c r="BF685" s="122"/>
      <c r="BG685" s="122"/>
      <c r="BH685" s="122"/>
      <c r="BI685" s="122"/>
      <c r="BJ685" s="122"/>
      <c r="BK685" s="122"/>
      <c r="BL685" s="122"/>
      <c r="BM685" s="122"/>
      <c r="BN685" s="122"/>
      <c r="BO685" s="122"/>
      <c r="BP685" s="122"/>
      <c r="BQ685" s="122"/>
      <c r="BR685" s="122"/>
      <c r="BS685" s="122"/>
      <c r="BT685" s="122"/>
      <c r="BU685" s="122"/>
      <c r="BV685" s="122"/>
      <c r="BW685" s="122"/>
      <c r="BX685" s="122"/>
      <c r="BY685" s="122"/>
      <c r="BZ685" s="122"/>
      <c r="CA685" s="122"/>
      <c r="CB685" s="122"/>
      <c r="CC685" s="122"/>
      <c r="CD685" s="122"/>
      <c r="CE685" s="122"/>
      <c r="CF685" s="122"/>
      <c r="CG685" s="122"/>
      <c r="CH685" s="122"/>
      <c r="CI685" s="122"/>
      <c r="CJ685" s="122"/>
      <c r="CK685" s="122"/>
      <c r="CL685" s="122"/>
      <c r="CM685" s="122"/>
      <c r="CN685" s="122"/>
      <c r="CO685" s="122"/>
      <c r="CP685" s="122"/>
      <c r="CQ685" s="122"/>
      <c r="CR685" s="122"/>
      <c r="CS685" s="122"/>
      <c r="CT685" s="122"/>
      <c r="CU685" s="122"/>
      <c r="CV685" s="122"/>
      <c r="CW685" s="122"/>
      <c r="CX685" s="122"/>
      <c r="CY685" s="122"/>
      <c r="CZ685" s="122"/>
      <c r="DA685" s="122"/>
      <c r="DB685" s="122"/>
      <c r="DC685" s="122"/>
      <c r="DD685" s="122"/>
      <c r="DE685" s="122"/>
      <c r="DF685" s="123"/>
      <c r="DG685" s="123"/>
      <c r="DH685" s="123"/>
      <c r="DI685" s="123"/>
      <c r="DJ685" s="123"/>
      <c r="DK685" s="123"/>
      <c r="DL685" s="123"/>
      <c r="DM685" s="123"/>
    </row>
    <row r="686" spans="1:117" s="121" customFormat="1" ht="12.75" x14ac:dyDescent="0.2">
      <c r="A686" s="125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704"/>
      <c r="Q686" s="126"/>
      <c r="R686" s="700"/>
      <c r="BD686" s="122"/>
      <c r="BE686" s="122"/>
      <c r="BF686" s="122"/>
      <c r="BG686" s="122"/>
      <c r="BH686" s="122"/>
      <c r="BI686" s="122"/>
      <c r="BJ686" s="122"/>
      <c r="BK686" s="122"/>
      <c r="BL686" s="122"/>
      <c r="BM686" s="122"/>
      <c r="BN686" s="122"/>
      <c r="BO686" s="122"/>
      <c r="BP686" s="122"/>
      <c r="BQ686" s="122"/>
      <c r="BR686" s="122"/>
      <c r="BS686" s="122"/>
      <c r="BT686" s="122"/>
      <c r="BU686" s="122"/>
      <c r="BV686" s="122"/>
      <c r="BW686" s="122"/>
      <c r="BX686" s="122"/>
      <c r="BY686" s="122"/>
      <c r="BZ686" s="122"/>
      <c r="CA686" s="122"/>
      <c r="CB686" s="122"/>
      <c r="CC686" s="122"/>
      <c r="CD686" s="122"/>
      <c r="CE686" s="122"/>
      <c r="CF686" s="122"/>
      <c r="CG686" s="122"/>
      <c r="CH686" s="122"/>
      <c r="CI686" s="122"/>
      <c r="CJ686" s="122"/>
      <c r="CK686" s="122"/>
      <c r="CL686" s="122"/>
      <c r="CM686" s="122"/>
      <c r="CN686" s="122"/>
      <c r="CO686" s="122"/>
      <c r="CP686" s="122"/>
      <c r="CQ686" s="122"/>
      <c r="CR686" s="122"/>
      <c r="CS686" s="122"/>
      <c r="CT686" s="122"/>
      <c r="CU686" s="122"/>
      <c r="CV686" s="122"/>
      <c r="CW686" s="122"/>
      <c r="CX686" s="122"/>
      <c r="CY686" s="122"/>
      <c r="CZ686" s="122"/>
      <c r="DA686" s="122"/>
      <c r="DB686" s="122"/>
      <c r="DC686" s="122"/>
      <c r="DD686" s="122"/>
      <c r="DE686" s="122"/>
      <c r="DF686" s="123"/>
      <c r="DG686" s="123"/>
      <c r="DH686" s="123"/>
      <c r="DI686" s="123"/>
      <c r="DJ686" s="123"/>
      <c r="DK686" s="123"/>
      <c r="DL686" s="123"/>
      <c r="DM686" s="123"/>
    </row>
    <row r="687" spans="1:117" s="121" customFormat="1" ht="12.75" x14ac:dyDescent="0.2">
      <c r="A687" s="125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704"/>
      <c r="Q687" s="126"/>
      <c r="R687" s="700"/>
      <c r="BD687" s="122"/>
      <c r="BE687" s="122"/>
      <c r="BF687" s="122"/>
      <c r="BG687" s="122"/>
      <c r="BH687" s="122"/>
      <c r="BI687" s="122"/>
      <c r="BJ687" s="122"/>
      <c r="BK687" s="122"/>
      <c r="BL687" s="122"/>
      <c r="BM687" s="122"/>
      <c r="BN687" s="122"/>
      <c r="BO687" s="122"/>
      <c r="BP687" s="122"/>
      <c r="BQ687" s="122"/>
      <c r="BR687" s="122"/>
      <c r="BS687" s="122"/>
      <c r="BT687" s="122"/>
      <c r="BU687" s="122"/>
      <c r="BV687" s="122"/>
      <c r="BW687" s="122"/>
      <c r="BX687" s="122"/>
      <c r="BY687" s="122"/>
      <c r="BZ687" s="122"/>
      <c r="CA687" s="122"/>
      <c r="CB687" s="122"/>
      <c r="CC687" s="122"/>
      <c r="CD687" s="122"/>
      <c r="CE687" s="122"/>
      <c r="CF687" s="122"/>
      <c r="CG687" s="122"/>
      <c r="CH687" s="122"/>
      <c r="CI687" s="122"/>
      <c r="CJ687" s="122"/>
      <c r="CK687" s="122"/>
      <c r="CL687" s="122"/>
      <c r="CM687" s="122"/>
      <c r="CN687" s="122"/>
      <c r="CO687" s="122"/>
      <c r="CP687" s="122"/>
      <c r="CQ687" s="122"/>
      <c r="CR687" s="122"/>
      <c r="CS687" s="122"/>
      <c r="CT687" s="122"/>
      <c r="CU687" s="122"/>
      <c r="CV687" s="122"/>
      <c r="CW687" s="122"/>
      <c r="CX687" s="122"/>
      <c r="CY687" s="122"/>
      <c r="CZ687" s="122"/>
      <c r="DA687" s="122"/>
      <c r="DB687" s="122"/>
      <c r="DC687" s="122"/>
      <c r="DD687" s="122"/>
      <c r="DE687" s="122"/>
      <c r="DF687" s="123"/>
      <c r="DG687" s="123"/>
      <c r="DH687" s="123"/>
      <c r="DI687" s="123"/>
      <c r="DJ687" s="123"/>
      <c r="DK687" s="123"/>
      <c r="DL687" s="123"/>
      <c r="DM687" s="123"/>
    </row>
    <row r="688" spans="1:117" s="121" customFormat="1" ht="12.75" x14ac:dyDescent="0.2">
      <c r="A688" s="125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704"/>
      <c r="Q688" s="126"/>
      <c r="R688" s="700"/>
      <c r="BD688" s="122"/>
      <c r="BE688" s="122"/>
      <c r="BF688" s="122"/>
      <c r="BG688" s="122"/>
      <c r="BH688" s="122"/>
      <c r="BI688" s="122"/>
      <c r="BJ688" s="122"/>
      <c r="BK688" s="122"/>
      <c r="BL688" s="122"/>
      <c r="BM688" s="122"/>
      <c r="BN688" s="122"/>
      <c r="BO688" s="122"/>
      <c r="BP688" s="122"/>
      <c r="BQ688" s="122"/>
      <c r="BR688" s="122"/>
      <c r="BS688" s="122"/>
      <c r="BT688" s="122"/>
      <c r="BU688" s="122"/>
      <c r="BV688" s="122"/>
      <c r="BW688" s="122"/>
      <c r="BX688" s="122"/>
      <c r="BY688" s="122"/>
      <c r="BZ688" s="122"/>
      <c r="CA688" s="122"/>
      <c r="CB688" s="122"/>
      <c r="CC688" s="122"/>
      <c r="CD688" s="122"/>
      <c r="CE688" s="122"/>
      <c r="CF688" s="122"/>
      <c r="CG688" s="122"/>
      <c r="CH688" s="122"/>
      <c r="CI688" s="122"/>
      <c r="CJ688" s="122"/>
      <c r="CK688" s="122"/>
      <c r="CL688" s="122"/>
      <c r="CM688" s="122"/>
      <c r="CN688" s="122"/>
      <c r="CO688" s="122"/>
      <c r="CP688" s="122"/>
      <c r="CQ688" s="122"/>
      <c r="CR688" s="122"/>
      <c r="CS688" s="122"/>
      <c r="CT688" s="122"/>
      <c r="CU688" s="122"/>
      <c r="CV688" s="122"/>
      <c r="CW688" s="122"/>
      <c r="CX688" s="122"/>
      <c r="CY688" s="122"/>
      <c r="CZ688" s="122"/>
      <c r="DA688" s="122"/>
      <c r="DB688" s="122"/>
      <c r="DC688" s="122"/>
      <c r="DD688" s="122"/>
      <c r="DE688" s="122"/>
      <c r="DF688" s="123"/>
      <c r="DG688" s="123"/>
      <c r="DH688" s="123"/>
      <c r="DI688" s="123"/>
      <c r="DJ688" s="123"/>
      <c r="DK688" s="123"/>
      <c r="DL688" s="123"/>
      <c r="DM688" s="123"/>
    </row>
    <row r="689" spans="1:117" s="121" customFormat="1" ht="12.75" x14ac:dyDescent="0.2">
      <c r="A689" s="125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704"/>
      <c r="Q689" s="126"/>
      <c r="R689" s="700"/>
      <c r="BD689" s="122"/>
      <c r="BE689" s="122"/>
      <c r="BF689" s="122"/>
      <c r="BG689" s="122"/>
      <c r="BH689" s="122"/>
      <c r="BI689" s="122"/>
      <c r="BJ689" s="122"/>
      <c r="BK689" s="122"/>
      <c r="BL689" s="122"/>
      <c r="BM689" s="122"/>
      <c r="BN689" s="122"/>
      <c r="BO689" s="122"/>
      <c r="BP689" s="122"/>
      <c r="BQ689" s="122"/>
      <c r="BR689" s="122"/>
      <c r="BS689" s="122"/>
      <c r="BT689" s="122"/>
      <c r="BU689" s="122"/>
      <c r="BV689" s="122"/>
      <c r="BW689" s="122"/>
      <c r="BX689" s="122"/>
      <c r="BY689" s="122"/>
      <c r="BZ689" s="122"/>
      <c r="CA689" s="122"/>
      <c r="CB689" s="122"/>
      <c r="CC689" s="122"/>
      <c r="CD689" s="122"/>
      <c r="CE689" s="122"/>
      <c r="CF689" s="122"/>
      <c r="CG689" s="122"/>
      <c r="CH689" s="122"/>
      <c r="CI689" s="122"/>
      <c r="CJ689" s="122"/>
      <c r="CK689" s="122"/>
      <c r="CL689" s="122"/>
      <c r="CM689" s="122"/>
      <c r="CN689" s="122"/>
      <c r="CO689" s="122"/>
      <c r="CP689" s="122"/>
      <c r="CQ689" s="122"/>
      <c r="CR689" s="122"/>
      <c r="CS689" s="122"/>
      <c r="CT689" s="122"/>
      <c r="CU689" s="122"/>
      <c r="CV689" s="122"/>
      <c r="CW689" s="122"/>
      <c r="CX689" s="122"/>
      <c r="CY689" s="122"/>
      <c r="CZ689" s="122"/>
      <c r="DA689" s="122"/>
      <c r="DB689" s="122"/>
      <c r="DC689" s="122"/>
      <c r="DD689" s="122"/>
      <c r="DE689" s="122"/>
      <c r="DF689" s="123"/>
      <c r="DG689" s="123"/>
      <c r="DH689" s="123"/>
      <c r="DI689" s="123"/>
      <c r="DJ689" s="123"/>
      <c r="DK689" s="123"/>
      <c r="DL689" s="123"/>
      <c r="DM689" s="123"/>
    </row>
    <row r="690" spans="1:117" s="121" customFormat="1" ht="12.75" x14ac:dyDescent="0.2">
      <c r="A690" s="125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704"/>
      <c r="Q690" s="126"/>
      <c r="R690" s="700"/>
      <c r="BD690" s="122"/>
      <c r="BE690" s="122"/>
      <c r="BF690" s="122"/>
      <c r="BG690" s="122"/>
      <c r="BH690" s="122"/>
      <c r="BI690" s="122"/>
      <c r="BJ690" s="122"/>
      <c r="BK690" s="122"/>
      <c r="BL690" s="122"/>
      <c r="BM690" s="122"/>
      <c r="BN690" s="122"/>
      <c r="BO690" s="122"/>
      <c r="BP690" s="122"/>
      <c r="BQ690" s="122"/>
      <c r="BR690" s="122"/>
      <c r="BS690" s="122"/>
      <c r="BT690" s="122"/>
      <c r="BU690" s="122"/>
      <c r="BV690" s="122"/>
      <c r="BW690" s="122"/>
      <c r="BX690" s="122"/>
      <c r="BY690" s="122"/>
      <c r="BZ690" s="122"/>
      <c r="CA690" s="122"/>
      <c r="CB690" s="122"/>
      <c r="CC690" s="122"/>
      <c r="CD690" s="122"/>
      <c r="CE690" s="122"/>
      <c r="CF690" s="122"/>
      <c r="CG690" s="122"/>
      <c r="CH690" s="122"/>
      <c r="CI690" s="122"/>
      <c r="CJ690" s="122"/>
      <c r="CK690" s="122"/>
      <c r="CL690" s="122"/>
      <c r="CM690" s="122"/>
      <c r="CN690" s="122"/>
      <c r="CO690" s="122"/>
      <c r="CP690" s="122"/>
      <c r="CQ690" s="122"/>
      <c r="CR690" s="122"/>
      <c r="CS690" s="122"/>
      <c r="CT690" s="122"/>
      <c r="CU690" s="122"/>
      <c r="CV690" s="122"/>
      <c r="CW690" s="122"/>
      <c r="CX690" s="122"/>
      <c r="CY690" s="122"/>
      <c r="CZ690" s="122"/>
      <c r="DA690" s="122"/>
      <c r="DB690" s="122"/>
      <c r="DC690" s="122"/>
      <c r="DD690" s="122"/>
      <c r="DE690" s="122"/>
      <c r="DF690" s="123"/>
      <c r="DG690" s="123"/>
      <c r="DH690" s="123"/>
      <c r="DI690" s="123"/>
      <c r="DJ690" s="123"/>
      <c r="DK690" s="123"/>
      <c r="DL690" s="123"/>
      <c r="DM690" s="123"/>
    </row>
    <row r="691" spans="1:117" s="121" customFormat="1" ht="12.75" x14ac:dyDescent="0.2">
      <c r="A691" s="125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704"/>
      <c r="Q691" s="126"/>
      <c r="R691" s="700"/>
      <c r="BD691" s="122"/>
      <c r="BE691" s="122"/>
      <c r="BF691" s="122"/>
      <c r="BG691" s="122"/>
      <c r="BH691" s="122"/>
      <c r="BI691" s="122"/>
      <c r="BJ691" s="122"/>
      <c r="BK691" s="122"/>
      <c r="BL691" s="122"/>
      <c r="BM691" s="122"/>
      <c r="BN691" s="122"/>
      <c r="BO691" s="122"/>
      <c r="BP691" s="122"/>
      <c r="BQ691" s="122"/>
      <c r="BR691" s="122"/>
      <c r="BS691" s="122"/>
      <c r="BT691" s="122"/>
      <c r="BU691" s="122"/>
      <c r="BV691" s="122"/>
      <c r="BW691" s="122"/>
      <c r="BX691" s="122"/>
      <c r="BY691" s="122"/>
      <c r="BZ691" s="122"/>
      <c r="CA691" s="122"/>
      <c r="CB691" s="122"/>
      <c r="CC691" s="122"/>
      <c r="CD691" s="122"/>
      <c r="CE691" s="122"/>
      <c r="CF691" s="122"/>
      <c r="CG691" s="122"/>
      <c r="CH691" s="122"/>
      <c r="CI691" s="122"/>
      <c r="CJ691" s="122"/>
      <c r="CK691" s="122"/>
      <c r="CL691" s="122"/>
      <c r="CM691" s="122"/>
      <c r="CN691" s="122"/>
      <c r="CO691" s="122"/>
      <c r="CP691" s="122"/>
      <c r="CQ691" s="122"/>
      <c r="CR691" s="122"/>
      <c r="CS691" s="122"/>
      <c r="CT691" s="122"/>
      <c r="CU691" s="122"/>
      <c r="CV691" s="122"/>
      <c r="CW691" s="122"/>
      <c r="CX691" s="122"/>
      <c r="CY691" s="122"/>
      <c r="CZ691" s="122"/>
      <c r="DA691" s="122"/>
      <c r="DB691" s="122"/>
      <c r="DC691" s="122"/>
      <c r="DD691" s="122"/>
      <c r="DE691" s="122"/>
      <c r="DF691" s="123"/>
      <c r="DG691" s="123"/>
      <c r="DH691" s="123"/>
      <c r="DI691" s="123"/>
      <c r="DJ691" s="123"/>
      <c r="DK691" s="123"/>
      <c r="DL691" s="123"/>
      <c r="DM691" s="123"/>
    </row>
    <row r="692" spans="1:117" s="121" customFormat="1" ht="12.75" x14ac:dyDescent="0.2">
      <c r="A692" s="125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704"/>
      <c r="Q692" s="126"/>
      <c r="R692" s="700"/>
      <c r="BD692" s="122"/>
      <c r="BE692" s="122"/>
      <c r="BF692" s="122"/>
      <c r="BG692" s="122"/>
      <c r="BH692" s="122"/>
      <c r="BI692" s="122"/>
      <c r="BJ692" s="122"/>
      <c r="BK692" s="122"/>
      <c r="BL692" s="122"/>
      <c r="BM692" s="122"/>
      <c r="BN692" s="122"/>
      <c r="BO692" s="122"/>
      <c r="BP692" s="122"/>
      <c r="BQ692" s="122"/>
      <c r="BR692" s="122"/>
      <c r="BS692" s="122"/>
      <c r="BT692" s="122"/>
      <c r="BU692" s="122"/>
      <c r="BV692" s="122"/>
      <c r="BW692" s="122"/>
      <c r="BX692" s="122"/>
      <c r="BY692" s="122"/>
      <c r="BZ692" s="122"/>
      <c r="CA692" s="122"/>
      <c r="CB692" s="122"/>
      <c r="CC692" s="122"/>
      <c r="CD692" s="122"/>
      <c r="CE692" s="122"/>
      <c r="CF692" s="122"/>
      <c r="CG692" s="122"/>
      <c r="CH692" s="122"/>
      <c r="CI692" s="122"/>
      <c r="CJ692" s="122"/>
      <c r="CK692" s="122"/>
      <c r="CL692" s="122"/>
      <c r="CM692" s="122"/>
      <c r="CN692" s="122"/>
      <c r="CO692" s="122"/>
      <c r="CP692" s="122"/>
      <c r="CQ692" s="122"/>
      <c r="CR692" s="122"/>
      <c r="CS692" s="122"/>
      <c r="CT692" s="122"/>
      <c r="CU692" s="122"/>
      <c r="CV692" s="122"/>
      <c r="CW692" s="122"/>
      <c r="CX692" s="122"/>
      <c r="CY692" s="122"/>
      <c r="CZ692" s="122"/>
      <c r="DA692" s="122"/>
      <c r="DB692" s="122"/>
      <c r="DC692" s="122"/>
      <c r="DD692" s="122"/>
      <c r="DE692" s="122"/>
      <c r="DF692" s="123"/>
      <c r="DG692" s="123"/>
      <c r="DH692" s="123"/>
      <c r="DI692" s="123"/>
      <c r="DJ692" s="123"/>
      <c r="DK692" s="123"/>
      <c r="DL692" s="123"/>
      <c r="DM692" s="123"/>
    </row>
    <row r="693" spans="1:117" s="121" customFormat="1" ht="12.75" x14ac:dyDescent="0.2">
      <c r="A693" s="125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704"/>
      <c r="Q693" s="126"/>
      <c r="R693" s="700"/>
      <c r="BD693" s="122"/>
      <c r="BE693" s="122"/>
      <c r="BF693" s="122"/>
      <c r="BG693" s="122"/>
      <c r="BH693" s="122"/>
      <c r="BI693" s="122"/>
      <c r="BJ693" s="122"/>
      <c r="BK693" s="122"/>
      <c r="BL693" s="122"/>
      <c r="BM693" s="122"/>
      <c r="BN693" s="122"/>
      <c r="BO693" s="122"/>
      <c r="BP693" s="122"/>
      <c r="BQ693" s="122"/>
      <c r="BR693" s="122"/>
      <c r="BS693" s="122"/>
      <c r="BT693" s="122"/>
      <c r="BU693" s="122"/>
      <c r="BV693" s="122"/>
      <c r="BW693" s="122"/>
      <c r="BX693" s="122"/>
      <c r="BY693" s="122"/>
      <c r="BZ693" s="122"/>
      <c r="CA693" s="122"/>
      <c r="CB693" s="122"/>
      <c r="CC693" s="122"/>
      <c r="CD693" s="122"/>
      <c r="CE693" s="122"/>
      <c r="CF693" s="122"/>
      <c r="CG693" s="122"/>
      <c r="CH693" s="122"/>
      <c r="CI693" s="122"/>
      <c r="CJ693" s="122"/>
      <c r="CK693" s="122"/>
      <c r="CL693" s="122"/>
      <c r="CM693" s="122"/>
      <c r="CN693" s="122"/>
      <c r="CO693" s="122"/>
      <c r="CP693" s="122"/>
      <c r="CQ693" s="122"/>
      <c r="CR693" s="122"/>
      <c r="CS693" s="122"/>
      <c r="CT693" s="122"/>
      <c r="CU693" s="122"/>
      <c r="CV693" s="122"/>
      <c r="CW693" s="122"/>
      <c r="CX693" s="122"/>
      <c r="CY693" s="122"/>
      <c r="CZ693" s="122"/>
      <c r="DA693" s="122"/>
      <c r="DB693" s="122"/>
      <c r="DC693" s="122"/>
      <c r="DD693" s="122"/>
      <c r="DE693" s="122"/>
      <c r="DF693" s="123"/>
      <c r="DG693" s="123"/>
      <c r="DH693" s="123"/>
      <c r="DI693" s="123"/>
      <c r="DJ693" s="123"/>
      <c r="DK693" s="123"/>
      <c r="DL693" s="123"/>
      <c r="DM693" s="123"/>
    </row>
    <row r="694" spans="1:117" s="121" customFormat="1" ht="12.75" x14ac:dyDescent="0.2">
      <c r="A694" s="125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704"/>
      <c r="Q694" s="126"/>
      <c r="R694" s="700"/>
      <c r="BD694" s="122"/>
      <c r="BE694" s="122"/>
      <c r="BF694" s="122"/>
      <c r="BG694" s="122"/>
      <c r="BH694" s="122"/>
      <c r="BI694" s="122"/>
      <c r="BJ694" s="122"/>
      <c r="BK694" s="122"/>
      <c r="BL694" s="122"/>
      <c r="BM694" s="122"/>
      <c r="BN694" s="122"/>
      <c r="BO694" s="122"/>
      <c r="BP694" s="122"/>
      <c r="BQ694" s="122"/>
      <c r="BR694" s="122"/>
      <c r="BS694" s="122"/>
      <c r="BT694" s="122"/>
      <c r="BU694" s="122"/>
      <c r="BV694" s="122"/>
      <c r="BW694" s="122"/>
      <c r="BX694" s="122"/>
      <c r="BY694" s="122"/>
      <c r="BZ694" s="122"/>
      <c r="CA694" s="122"/>
      <c r="CB694" s="122"/>
      <c r="CC694" s="122"/>
      <c r="CD694" s="122"/>
      <c r="CE694" s="122"/>
      <c r="CF694" s="122"/>
      <c r="CG694" s="122"/>
      <c r="CH694" s="122"/>
      <c r="CI694" s="122"/>
      <c r="CJ694" s="122"/>
      <c r="CK694" s="122"/>
      <c r="CL694" s="122"/>
      <c r="CM694" s="122"/>
      <c r="CN694" s="122"/>
      <c r="CO694" s="122"/>
      <c r="CP694" s="122"/>
      <c r="CQ694" s="122"/>
      <c r="CR694" s="122"/>
      <c r="CS694" s="122"/>
      <c r="CT694" s="122"/>
      <c r="CU694" s="122"/>
      <c r="CV694" s="122"/>
      <c r="CW694" s="122"/>
      <c r="CX694" s="122"/>
      <c r="CY694" s="122"/>
      <c r="CZ694" s="122"/>
      <c r="DA694" s="122"/>
      <c r="DB694" s="122"/>
      <c r="DC694" s="122"/>
      <c r="DD694" s="122"/>
      <c r="DE694" s="122"/>
      <c r="DF694" s="123"/>
      <c r="DG694" s="123"/>
      <c r="DH694" s="123"/>
      <c r="DI694" s="123"/>
      <c r="DJ694" s="123"/>
      <c r="DK694" s="123"/>
      <c r="DL694" s="123"/>
      <c r="DM694" s="123"/>
    </row>
    <row r="695" spans="1:117" s="121" customFormat="1" ht="12.75" x14ac:dyDescent="0.2">
      <c r="A695" s="125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704"/>
      <c r="Q695" s="126"/>
      <c r="R695" s="700"/>
      <c r="BD695" s="122"/>
      <c r="BE695" s="122"/>
      <c r="BF695" s="122"/>
      <c r="BG695" s="122"/>
      <c r="BH695" s="122"/>
      <c r="BI695" s="122"/>
      <c r="BJ695" s="122"/>
      <c r="BK695" s="122"/>
      <c r="BL695" s="122"/>
      <c r="BM695" s="122"/>
      <c r="BN695" s="122"/>
      <c r="BO695" s="122"/>
      <c r="BP695" s="122"/>
      <c r="BQ695" s="122"/>
      <c r="BR695" s="122"/>
      <c r="BS695" s="122"/>
      <c r="BT695" s="122"/>
      <c r="BU695" s="122"/>
      <c r="BV695" s="122"/>
      <c r="BW695" s="122"/>
      <c r="BX695" s="122"/>
      <c r="BY695" s="122"/>
      <c r="BZ695" s="122"/>
      <c r="CA695" s="122"/>
      <c r="CB695" s="122"/>
      <c r="CC695" s="122"/>
      <c r="CD695" s="122"/>
      <c r="CE695" s="122"/>
      <c r="CF695" s="122"/>
      <c r="CG695" s="122"/>
      <c r="CH695" s="122"/>
      <c r="CI695" s="122"/>
      <c r="CJ695" s="122"/>
      <c r="CK695" s="122"/>
      <c r="CL695" s="122"/>
      <c r="CM695" s="122"/>
      <c r="CN695" s="122"/>
      <c r="CO695" s="122"/>
      <c r="CP695" s="122"/>
      <c r="CQ695" s="122"/>
      <c r="CR695" s="122"/>
      <c r="CS695" s="122"/>
      <c r="CT695" s="122"/>
      <c r="CU695" s="122"/>
      <c r="CV695" s="122"/>
      <c r="CW695" s="122"/>
      <c r="CX695" s="122"/>
      <c r="CY695" s="122"/>
      <c r="CZ695" s="122"/>
      <c r="DA695" s="122"/>
      <c r="DB695" s="122"/>
      <c r="DC695" s="122"/>
      <c r="DD695" s="122"/>
      <c r="DE695" s="122"/>
      <c r="DF695" s="123"/>
      <c r="DG695" s="123"/>
      <c r="DH695" s="123"/>
      <c r="DI695" s="123"/>
      <c r="DJ695" s="123"/>
      <c r="DK695" s="123"/>
      <c r="DL695" s="123"/>
      <c r="DM695" s="123"/>
    </row>
    <row r="696" spans="1:117" s="121" customFormat="1" ht="12.75" x14ac:dyDescent="0.2">
      <c r="A696" s="125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704"/>
      <c r="Q696" s="126"/>
      <c r="R696" s="700"/>
      <c r="BD696" s="122"/>
      <c r="BE696" s="122"/>
      <c r="BF696" s="122"/>
      <c r="BG696" s="122"/>
      <c r="BH696" s="122"/>
      <c r="BI696" s="122"/>
      <c r="BJ696" s="122"/>
      <c r="BK696" s="122"/>
      <c r="BL696" s="122"/>
      <c r="BM696" s="122"/>
      <c r="BN696" s="122"/>
      <c r="BO696" s="122"/>
      <c r="BP696" s="122"/>
      <c r="BQ696" s="122"/>
      <c r="BR696" s="122"/>
      <c r="BS696" s="122"/>
      <c r="BT696" s="122"/>
      <c r="BU696" s="122"/>
      <c r="BV696" s="122"/>
      <c r="BW696" s="122"/>
      <c r="BX696" s="122"/>
      <c r="BY696" s="122"/>
      <c r="BZ696" s="122"/>
      <c r="CA696" s="122"/>
      <c r="CB696" s="122"/>
      <c r="CC696" s="122"/>
      <c r="CD696" s="122"/>
      <c r="CE696" s="122"/>
      <c r="CF696" s="122"/>
      <c r="CG696" s="122"/>
      <c r="CH696" s="122"/>
      <c r="CI696" s="122"/>
      <c r="CJ696" s="122"/>
      <c r="CK696" s="122"/>
      <c r="CL696" s="122"/>
      <c r="CM696" s="122"/>
      <c r="CN696" s="122"/>
      <c r="CO696" s="122"/>
      <c r="CP696" s="122"/>
      <c r="CQ696" s="122"/>
      <c r="CR696" s="122"/>
      <c r="CS696" s="122"/>
      <c r="CT696" s="122"/>
      <c r="CU696" s="122"/>
      <c r="CV696" s="122"/>
      <c r="CW696" s="122"/>
      <c r="CX696" s="122"/>
      <c r="CY696" s="122"/>
      <c r="CZ696" s="122"/>
      <c r="DA696" s="122"/>
      <c r="DB696" s="122"/>
      <c r="DC696" s="122"/>
      <c r="DD696" s="122"/>
      <c r="DE696" s="122"/>
      <c r="DF696" s="123"/>
      <c r="DG696" s="123"/>
      <c r="DH696" s="123"/>
      <c r="DI696" s="123"/>
      <c r="DJ696" s="123"/>
      <c r="DK696" s="123"/>
      <c r="DL696" s="123"/>
      <c r="DM696" s="123"/>
    </row>
    <row r="697" spans="1:117" s="121" customFormat="1" ht="12.75" x14ac:dyDescent="0.2">
      <c r="A697" s="125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704"/>
      <c r="Q697" s="126"/>
      <c r="R697" s="700"/>
      <c r="BD697" s="122"/>
      <c r="BE697" s="122"/>
      <c r="BF697" s="122"/>
      <c r="BG697" s="122"/>
      <c r="BH697" s="122"/>
      <c r="BI697" s="122"/>
      <c r="BJ697" s="122"/>
      <c r="BK697" s="122"/>
      <c r="BL697" s="122"/>
      <c r="BM697" s="122"/>
      <c r="BN697" s="122"/>
      <c r="BO697" s="122"/>
      <c r="BP697" s="122"/>
      <c r="BQ697" s="122"/>
      <c r="BR697" s="122"/>
      <c r="BS697" s="122"/>
      <c r="BT697" s="122"/>
      <c r="BU697" s="122"/>
      <c r="BV697" s="122"/>
      <c r="BW697" s="122"/>
      <c r="BX697" s="122"/>
      <c r="BY697" s="122"/>
      <c r="BZ697" s="122"/>
      <c r="CA697" s="122"/>
      <c r="CB697" s="122"/>
      <c r="CC697" s="122"/>
      <c r="CD697" s="122"/>
      <c r="CE697" s="122"/>
      <c r="CF697" s="122"/>
      <c r="CG697" s="122"/>
      <c r="CH697" s="122"/>
      <c r="CI697" s="122"/>
      <c r="CJ697" s="122"/>
      <c r="CK697" s="122"/>
      <c r="CL697" s="122"/>
      <c r="CM697" s="122"/>
      <c r="CN697" s="122"/>
      <c r="CO697" s="122"/>
      <c r="CP697" s="122"/>
      <c r="CQ697" s="122"/>
      <c r="CR697" s="122"/>
      <c r="CS697" s="122"/>
      <c r="CT697" s="122"/>
      <c r="CU697" s="122"/>
      <c r="CV697" s="122"/>
      <c r="CW697" s="122"/>
      <c r="CX697" s="122"/>
      <c r="CY697" s="122"/>
      <c r="CZ697" s="122"/>
      <c r="DA697" s="122"/>
      <c r="DB697" s="122"/>
      <c r="DC697" s="122"/>
      <c r="DD697" s="122"/>
      <c r="DE697" s="122"/>
      <c r="DF697" s="123"/>
      <c r="DG697" s="123"/>
      <c r="DH697" s="123"/>
      <c r="DI697" s="123"/>
      <c r="DJ697" s="123"/>
      <c r="DK697" s="123"/>
      <c r="DL697" s="123"/>
      <c r="DM697" s="123"/>
    </row>
    <row r="698" spans="1:117" s="121" customFormat="1" ht="12.75" x14ac:dyDescent="0.2">
      <c r="A698" s="125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704"/>
      <c r="Q698" s="126"/>
      <c r="R698" s="700"/>
      <c r="BD698" s="122"/>
      <c r="BE698" s="122"/>
      <c r="BF698" s="122"/>
      <c r="BG698" s="122"/>
      <c r="BH698" s="122"/>
      <c r="BI698" s="122"/>
      <c r="BJ698" s="122"/>
      <c r="BK698" s="122"/>
      <c r="BL698" s="122"/>
      <c r="BM698" s="122"/>
      <c r="BN698" s="122"/>
      <c r="BO698" s="122"/>
      <c r="BP698" s="122"/>
      <c r="BQ698" s="122"/>
      <c r="BR698" s="122"/>
      <c r="BS698" s="122"/>
      <c r="BT698" s="122"/>
      <c r="BU698" s="122"/>
      <c r="BV698" s="122"/>
      <c r="BW698" s="122"/>
      <c r="BX698" s="122"/>
      <c r="BY698" s="122"/>
      <c r="BZ698" s="122"/>
      <c r="CA698" s="122"/>
      <c r="CB698" s="122"/>
      <c r="CC698" s="122"/>
      <c r="CD698" s="122"/>
      <c r="CE698" s="122"/>
      <c r="CF698" s="122"/>
      <c r="CG698" s="122"/>
      <c r="CH698" s="122"/>
      <c r="CI698" s="122"/>
      <c r="CJ698" s="122"/>
      <c r="CK698" s="122"/>
      <c r="CL698" s="122"/>
      <c r="CM698" s="122"/>
      <c r="CN698" s="122"/>
      <c r="CO698" s="122"/>
      <c r="CP698" s="122"/>
      <c r="CQ698" s="122"/>
      <c r="CR698" s="122"/>
      <c r="CS698" s="122"/>
      <c r="CT698" s="122"/>
      <c r="CU698" s="122"/>
      <c r="CV698" s="122"/>
      <c r="CW698" s="122"/>
      <c r="CX698" s="122"/>
      <c r="CY698" s="122"/>
      <c r="CZ698" s="122"/>
      <c r="DA698" s="122"/>
      <c r="DB698" s="122"/>
      <c r="DC698" s="122"/>
      <c r="DD698" s="122"/>
      <c r="DE698" s="122"/>
      <c r="DF698" s="123"/>
      <c r="DG698" s="123"/>
      <c r="DH698" s="123"/>
      <c r="DI698" s="123"/>
      <c r="DJ698" s="123"/>
      <c r="DK698" s="123"/>
      <c r="DL698" s="123"/>
      <c r="DM698" s="123"/>
    </row>
    <row r="699" spans="1:117" s="121" customFormat="1" ht="12.75" x14ac:dyDescent="0.2">
      <c r="A699" s="125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704"/>
      <c r="Q699" s="126"/>
      <c r="R699" s="700"/>
      <c r="BD699" s="122"/>
      <c r="BE699" s="122"/>
      <c r="BF699" s="122"/>
      <c r="BG699" s="122"/>
      <c r="BH699" s="122"/>
      <c r="BI699" s="122"/>
      <c r="BJ699" s="122"/>
      <c r="BK699" s="122"/>
      <c r="BL699" s="122"/>
      <c r="BM699" s="122"/>
      <c r="BN699" s="122"/>
      <c r="BO699" s="122"/>
      <c r="BP699" s="122"/>
      <c r="BQ699" s="122"/>
      <c r="BR699" s="122"/>
      <c r="BS699" s="122"/>
      <c r="BT699" s="122"/>
      <c r="BU699" s="122"/>
      <c r="BV699" s="122"/>
      <c r="BW699" s="122"/>
      <c r="BX699" s="122"/>
      <c r="BY699" s="122"/>
      <c r="BZ699" s="122"/>
      <c r="CA699" s="122"/>
      <c r="CB699" s="122"/>
      <c r="CC699" s="122"/>
      <c r="CD699" s="122"/>
      <c r="CE699" s="122"/>
      <c r="CF699" s="122"/>
      <c r="CG699" s="122"/>
      <c r="CH699" s="122"/>
      <c r="CI699" s="122"/>
      <c r="CJ699" s="122"/>
      <c r="CK699" s="122"/>
      <c r="CL699" s="122"/>
      <c r="CM699" s="122"/>
      <c r="CN699" s="122"/>
      <c r="CO699" s="122"/>
      <c r="CP699" s="122"/>
      <c r="CQ699" s="122"/>
      <c r="CR699" s="122"/>
      <c r="CS699" s="122"/>
      <c r="CT699" s="122"/>
      <c r="CU699" s="122"/>
      <c r="CV699" s="122"/>
      <c r="CW699" s="122"/>
      <c r="CX699" s="122"/>
      <c r="CY699" s="122"/>
      <c r="CZ699" s="122"/>
      <c r="DA699" s="122"/>
      <c r="DB699" s="122"/>
      <c r="DC699" s="122"/>
      <c r="DD699" s="122"/>
      <c r="DE699" s="122"/>
      <c r="DF699" s="123"/>
      <c r="DG699" s="123"/>
      <c r="DH699" s="123"/>
      <c r="DI699" s="123"/>
      <c r="DJ699" s="123"/>
      <c r="DK699" s="123"/>
      <c r="DL699" s="123"/>
      <c r="DM699" s="123"/>
    </row>
    <row r="700" spans="1:117" s="121" customFormat="1" ht="12.75" x14ac:dyDescent="0.2">
      <c r="A700" s="125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704"/>
      <c r="Q700" s="126"/>
      <c r="R700" s="700"/>
      <c r="BD700" s="122"/>
      <c r="BE700" s="122"/>
      <c r="BF700" s="122"/>
      <c r="BG700" s="122"/>
      <c r="BH700" s="122"/>
      <c r="BI700" s="122"/>
      <c r="BJ700" s="122"/>
      <c r="BK700" s="122"/>
      <c r="BL700" s="122"/>
      <c r="BM700" s="122"/>
      <c r="BN700" s="122"/>
      <c r="BO700" s="122"/>
      <c r="BP700" s="122"/>
      <c r="BQ700" s="122"/>
      <c r="BR700" s="122"/>
      <c r="BS700" s="122"/>
      <c r="BT700" s="122"/>
      <c r="BU700" s="122"/>
      <c r="BV700" s="122"/>
      <c r="BW700" s="122"/>
      <c r="BX700" s="122"/>
      <c r="BY700" s="122"/>
      <c r="BZ700" s="122"/>
      <c r="CA700" s="122"/>
      <c r="CB700" s="122"/>
      <c r="CC700" s="122"/>
      <c r="CD700" s="122"/>
      <c r="CE700" s="122"/>
      <c r="CF700" s="122"/>
      <c r="CG700" s="122"/>
      <c r="CH700" s="122"/>
      <c r="CI700" s="122"/>
      <c r="CJ700" s="122"/>
      <c r="CK700" s="122"/>
      <c r="CL700" s="122"/>
      <c r="CM700" s="122"/>
      <c r="CN700" s="122"/>
      <c r="CO700" s="122"/>
      <c r="CP700" s="122"/>
      <c r="CQ700" s="122"/>
      <c r="CR700" s="122"/>
      <c r="CS700" s="122"/>
      <c r="CT700" s="122"/>
      <c r="CU700" s="122"/>
      <c r="CV700" s="122"/>
      <c r="CW700" s="122"/>
      <c r="CX700" s="122"/>
      <c r="CY700" s="122"/>
      <c r="CZ700" s="122"/>
      <c r="DA700" s="122"/>
      <c r="DB700" s="122"/>
      <c r="DC700" s="122"/>
      <c r="DD700" s="122"/>
      <c r="DE700" s="122"/>
      <c r="DF700" s="123"/>
      <c r="DG700" s="123"/>
      <c r="DH700" s="123"/>
      <c r="DI700" s="123"/>
      <c r="DJ700" s="123"/>
      <c r="DK700" s="123"/>
      <c r="DL700" s="123"/>
      <c r="DM700" s="123"/>
    </row>
    <row r="701" spans="1:117" s="121" customFormat="1" ht="12.75" x14ac:dyDescent="0.2">
      <c r="A701" s="125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704"/>
      <c r="Q701" s="126"/>
      <c r="R701" s="700"/>
      <c r="BD701" s="122"/>
      <c r="BE701" s="122"/>
      <c r="BF701" s="122"/>
      <c r="BG701" s="122"/>
      <c r="BH701" s="122"/>
      <c r="BI701" s="122"/>
      <c r="BJ701" s="122"/>
      <c r="BK701" s="122"/>
      <c r="BL701" s="122"/>
      <c r="BM701" s="122"/>
      <c r="BN701" s="122"/>
      <c r="BO701" s="122"/>
      <c r="BP701" s="122"/>
      <c r="BQ701" s="122"/>
      <c r="BR701" s="122"/>
      <c r="BS701" s="122"/>
      <c r="BT701" s="122"/>
      <c r="BU701" s="122"/>
      <c r="BV701" s="122"/>
      <c r="BW701" s="122"/>
      <c r="BX701" s="122"/>
      <c r="BY701" s="122"/>
      <c r="BZ701" s="122"/>
      <c r="CA701" s="122"/>
      <c r="CB701" s="122"/>
      <c r="CC701" s="122"/>
      <c r="CD701" s="122"/>
      <c r="CE701" s="122"/>
      <c r="CF701" s="122"/>
      <c r="CG701" s="122"/>
      <c r="CH701" s="122"/>
      <c r="CI701" s="122"/>
      <c r="CJ701" s="122"/>
      <c r="CK701" s="122"/>
      <c r="CL701" s="122"/>
      <c r="CM701" s="122"/>
      <c r="CN701" s="122"/>
      <c r="CO701" s="122"/>
      <c r="CP701" s="122"/>
      <c r="CQ701" s="122"/>
      <c r="CR701" s="122"/>
      <c r="CS701" s="122"/>
      <c r="CT701" s="122"/>
      <c r="CU701" s="122"/>
      <c r="CV701" s="122"/>
      <c r="CW701" s="122"/>
      <c r="CX701" s="122"/>
      <c r="CY701" s="122"/>
      <c r="CZ701" s="122"/>
      <c r="DA701" s="122"/>
      <c r="DB701" s="122"/>
      <c r="DC701" s="122"/>
      <c r="DD701" s="122"/>
      <c r="DE701" s="122"/>
      <c r="DF701" s="123"/>
      <c r="DG701" s="123"/>
      <c r="DH701" s="123"/>
      <c r="DI701" s="123"/>
      <c r="DJ701" s="123"/>
      <c r="DK701" s="123"/>
      <c r="DL701" s="123"/>
      <c r="DM701" s="123"/>
    </row>
    <row r="702" spans="1:117" s="121" customFormat="1" ht="12.75" x14ac:dyDescent="0.2">
      <c r="A702" s="125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704"/>
      <c r="Q702" s="126"/>
      <c r="R702" s="700"/>
      <c r="BD702" s="122"/>
      <c r="BE702" s="122"/>
      <c r="BF702" s="122"/>
      <c r="BG702" s="122"/>
      <c r="BH702" s="122"/>
      <c r="BI702" s="122"/>
      <c r="BJ702" s="122"/>
      <c r="BK702" s="122"/>
      <c r="BL702" s="122"/>
      <c r="BM702" s="122"/>
      <c r="BN702" s="122"/>
      <c r="BO702" s="122"/>
      <c r="BP702" s="122"/>
      <c r="BQ702" s="122"/>
      <c r="BR702" s="122"/>
      <c r="BS702" s="122"/>
      <c r="BT702" s="122"/>
      <c r="BU702" s="122"/>
      <c r="BV702" s="122"/>
      <c r="BW702" s="122"/>
      <c r="BX702" s="122"/>
      <c r="BY702" s="122"/>
      <c r="BZ702" s="122"/>
      <c r="CA702" s="122"/>
      <c r="CB702" s="122"/>
      <c r="CC702" s="122"/>
      <c r="CD702" s="122"/>
      <c r="CE702" s="122"/>
      <c r="CF702" s="122"/>
      <c r="CG702" s="122"/>
      <c r="CH702" s="122"/>
      <c r="CI702" s="122"/>
      <c r="CJ702" s="122"/>
      <c r="CK702" s="122"/>
      <c r="CL702" s="122"/>
      <c r="CM702" s="122"/>
      <c r="CN702" s="122"/>
      <c r="CO702" s="122"/>
      <c r="CP702" s="122"/>
      <c r="CQ702" s="122"/>
      <c r="CR702" s="122"/>
      <c r="CS702" s="122"/>
      <c r="CT702" s="122"/>
      <c r="CU702" s="122"/>
      <c r="CV702" s="122"/>
      <c r="CW702" s="122"/>
      <c r="CX702" s="122"/>
      <c r="CY702" s="122"/>
      <c r="CZ702" s="122"/>
      <c r="DA702" s="122"/>
      <c r="DB702" s="122"/>
      <c r="DC702" s="122"/>
      <c r="DD702" s="122"/>
      <c r="DE702" s="122"/>
      <c r="DF702" s="123"/>
      <c r="DG702" s="123"/>
      <c r="DH702" s="123"/>
      <c r="DI702" s="123"/>
      <c r="DJ702" s="123"/>
      <c r="DK702" s="123"/>
      <c r="DL702" s="123"/>
      <c r="DM702" s="123"/>
    </row>
    <row r="703" spans="1:117" s="121" customFormat="1" ht="12.75" x14ac:dyDescent="0.2">
      <c r="A703" s="125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704"/>
      <c r="Q703" s="126"/>
      <c r="R703" s="700"/>
      <c r="BD703" s="122"/>
      <c r="BE703" s="122"/>
      <c r="BF703" s="122"/>
      <c r="BG703" s="122"/>
      <c r="BH703" s="122"/>
      <c r="BI703" s="122"/>
      <c r="BJ703" s="122"/>
      <c r="BK703" s="122"/>
      <c r="BL703" s="122"/>
      <c r="BM703" s="122"/>
      <c r="BN703" s="122"/>
      <c r="BO703" s="122"/>
      <c r="BP703" s="122"/>
      <c r="BQ703" s="122"/>
      <c r="BR703" s="122"/>
      <c r="BS703" s="122"/>
      <c r="BT703" s="122"/>
      <c r="BU703" s="122"/>
      <c r="BV703" s="122"/>
      <c r="BW703" s="122"/>
      <c r="BX703" s="122"/>
      <c r="BY703" s="122"/>
      <c r="BZ703" s="122"/>
      <c r="CA703" s="122"/>
      <c r="CB703" s="122"/>
      <c r="CC703" s="122"/>
      <c r="CD703" s="122"/>
      <c r="CE703" s="122"/>
      <c r="CF703" s="122"/>
      <c r="CG703" s="122"/>
      <c r="CH703" s="122"/>
      <c r="CI703" s="122"/>
      <c r="CJ703" s="122"/>
      <c r="CK703" s="122"/>
      <c r="CL703" s="122"/>
      <c r="CM703" s="122"/>
      <c r="CN703" s="122"/>
      <c r="CO703" s="122"/>
      <c r="CP703" s="122"/>
      <c r="CQ703" s="122"/>
      <c r="CR703" s="122"/>
      <c r="CS703" s="122"/>
      <c r="CT703" s="122"/>
      <c r="CU703" s="122"/>
      <c r="CV703" s="122"/>
      <c r="CW703" s="122"/>
      <c r="CX703" s="122"/>
      <c r="CY703" s="122"/>
      <c r="CZ703" s="122"/>
      <c r="DA703" s="122"/>
      <c r="DB703" s="122"/>
      <c r="DC703" s="122"/>
      <c r="DD703" s="122"/>
      <c r="DE703" s="122"/>
      <c r="DF703" s="123"/>
      <c r="DG703" s="123"/>
      <c r="DH703" s="123"/>
      <c r="DI703" s="123"/>
      <c r="DJ703" s="123"/>
      <c r="DK703" s="123"/>
      <c r="DL703" s="123"/>
      <c r="DM703" s="123"/>
    </row>
    <row r="704" spans="1:117" s="121" customFormat="1" ht="12.75" x14ac:dyDescent="0.2">
      <c r="A704" s="125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704"/>
      <c r="Q704" s="126"/>
      <c r="R704" s="700"/>
      <c r="BD704" s="122"/>
      <c r="BE704" s="122"/>
      <c r="BF704" s="122"/>
      <c r="BG704" s="122"/>
      <c r="BH704" s="122"/>
      <c r="BI704" s="122"/>
      <c r="BJ704" s="122"/>
      <c r="BK704" s="122"/>
      <c r="BL704" s="122"/>
      <c r="BM704" s="122"/>
      <c r="BN704" s="122"/>
      <c r="BO704" s="122"/>
      <c r="BP704" s="122"/>
      <c r="BQ704" s="122"/>
      <c r="BR704" s="122"/>
      <c r="BS704" s="122"/>
      <c r="BT704" s="122"/>
      <c r="BU704" s="122"/>
      <c r="BV704" s="122"/>
      <c r="BW704" s="122"/>
      <c r="BX704" s="122"/>
      <c r="BY704" s="122"/>
      <c r="BZ704" s="122"/>
      <c r="CA704" s="122"/>
      <c r="CB704" s="122"/>
      <c r="CC704" s="122"/>
      <c r="CD704" s="122"/>
      <c r="CE704" s="122"/>
      <c r="CF704" s="122"/>
      <c r="CG704" s="122"/>
      <c r="CH704" s="122"/>
      <c r="CI704" s="122"/>
      <c r="CJ704" s="122"/>
      <c r="CK704" s="122"/>
      <c r="CL704" s="122"/>
      <c r="CM704" s="122"/>
      <c r="CN704" s="122"/>
      <c r="CO704" s="122"/>
      <c r="CP704" s="122"/>
      <c r="CQ704" s="122"/>
      <c r="CR704" s="122"/>
      <c r="CS704" s="122"/>
      <c r="CT704" s="122"/>
      <c r="CU704" s="122"/>
      <c r="CV704" s="122"/>
      <c r="CW704" s="122"/>
      <c r="CX704" s="122"/>
      <c r="CY704" s="122"/>
      <c r="CZ704" s="122"/>
      <c r="DA704" s="122"/>
      <c r="DB704" s="122"/>
      <c r="DC704" s="122"/>
      <c r="DD704" s="122"/>
      <c r="DE704" s="122"/>
      <c r="DF704" s="123"/>
      <c r="DG704" s="123"/>
      <c r="DH704" s="123"/>
      <c r="DI704" s="123"/>
      <c r="DJ704" s="123"/>
      <c r="DK704" s="123"/>
      <c r="DL704" s="123"/>
      <c r="DM704" s="123"/>
    </row>
    <row r="705" spans="1:117" s="121" customFormat="1" ht="12.75" x14ac:dyDescent="0.2">
      <c r="A705" s="125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704"/>
      <c r="Q705" s="126"/>
      <c r="R705" s="700"/>
      <c r="BD705" s="122"/>
      <c r="BE705" s="122"/>
      <c r="BF705" s="122"/>
      <c r="BG705" s="122"/>
      <c r="BH705" s="122"/>
      <c r="BI705" s="122"/>
      <c r="BJ705" s="122"/>
      <c r="BK705" s="122"/>
      <c r="BL705" s="122"/>
      <c r="BM705" s="122"/>
      <c r="BN705" s="122"/>
      <c r="BO705" s="122"/>
      <c r="BP705" s="122"/>
      <c r="BQ705" s="122"/>
      <c r="BR705" s="122"/>
      <c r="BS705" s="122"/>
      <c r="BT705" s="122"/>
      <c r="BU705" s="122"/>
      <c r="BV705" s="122"/>
      <c r="BW705" s="122"/>
      <c r="BX705" s="122"/>
      <c r="BY705" s="122"/>
      <c r="BZ705" s="122"/>
      <c r="CA705" s="122"/>
      <c r="CB705" s="122"/>
      <c r="CC705" s="122"/>
      <c r="CD705" s="122"/>
      <c r="CE705" s="122"/>
      <c r="CF705" s="122"/>
      <c r="CG705" s="122"/>
      <c r="CH705" s="122"/>
      <c r="CI705" s="122"/>
      <c r="CJ705" s="122"/>
      <c r="CK705" s="122"/>
      <c r="CL705" s="122"/>
      <c r="CM705" s="122"/>
      <c r="CN705" s="122"/>
      <c r="CO705" s="122"/>
      <c r="CP705" s="122"/>
      <c r="CQ705" s="122"/>
      <c r="CR705" s="122"/>
      <c r="CS705" s="122"/>
      <c r="CT705" s="122"/>
      <c r="CU705" s="122"/>
      <c r="CV705" s="122"/>
      <c r="CW705" s="122"/>
      <c r="CX705" s="122"/>
      <c r="CY705" s="122"/>
      <c r="CZ705" s="122"/>
      <c r="DA705" s="122"/>
      <c r="DB705" s="122"/>
      <c r="DC705" s="122"/>
      <c r="DD705" s="122"/>
      <c r="DE705" s="122"/>
      <c r="DF705" s="123"/>
      <c r="DG705" s="123"/>
      <c r="DH705" s="123"/>
      <c r="DI705" s="123"/>
      <c r="DJ705" s="123"/>
      <c r="DK705" s="123"/>
      <c r="DL705" s="123"/>
      <c r="DM705" s="123"/>
    </row>
    <row r="706" spans="1:117" s="121" customFormat="1" ht="12.75" x14ac:dyDescent="0.2">
      <c r="A706" s="125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704"/>
      <c r="Q706" s="126"/>
      <c r="R706" s="700"/>
      <c r="BD706" s="122"/>
      <c r="BE706" s="122"/>
      <c r="BF706" s="122"/>
      <c r="BG706" s="122"/>
      <c r="BH706" s="122"/>
      <c r="BI706" s="122"/>
      <c r="BJ706" s="122"/>
      <c r="BK706" s="122"/>
      <c r="BL706" s="122"/>
      <c r="BM706" s="122"/>
      <c r="BN706" s="122"/>
      <c r="BO706" s="122"/>
      <c r="BP706" s="122"/>
      <c r="BQ706" s="122"/>
      <c r="BR706" s="122"/>
      <c r="BS706" s="122"/>
      <c r="BT706" s="122"/>
      <c r="BU706" s="122"/>
      <c r="BV706" s="122"/>
      <c r="BW706" s="122"/>
      <c r="BX706" s="122"/>
      <c r="BY706" s="122"/>
      <c r="BZ706" s="122"/>
      <c r="CA706" s="122"/>
      <c r="CB706" s="122"/>
      <c r="CC706" s="122"/>
      <c r="CD706" s="122"/>
      <c r="CE706" s="122"/>
      <c r="CF706" s="122"/>
      <c r="CG706" s="122"/>
      <c r="CH706" s="122"/>
      <c r="CI706" s="122"/>
      <c r="CJ706" s="122"/>
      <c r="CK706" s="122"/>
      <c r="CL706" s="122"/>
      <c r="CM706" s="122"/>
      <c r="CN706" s="122"/>
      <c r="CO706" s="122"/>
      <c r="CP706" s="122"/>
      <c r="CQ706" s="122"/>
      <c r="CR706" s="122"/>
      <c r="CS706" s="122"/>
      <c r="CT706" s="122"/>
      <c r="CU706" s="122"/>
      <c r="CV706" s="122"/>
      <c r="CW706" s="122"/>
      <c r="CX706" s="122"/>
      <c r="CY706" s="122"/>
      <c r="CZ706" s="122"/>
      <c r="DA706" s="122"/>
      <c r="DB706" s="122"/>
      <c r="DC706" s="122"/>
      <c r="DD706" s="122"/>
      <c r="DE706" s="122"/>
      <c r="DF706" s="123"/>
      <c r="DG706" s="123"/>
      <c r="DH706" s="123"/>
      <c r="DI706" s="123"/>
      <c r="DJ706" s="123"/>
      <c r="DK706" s="123"/>
      <c r="DL706" s="123"/>
      <c r="DM706" s="123"/>
    </row>
    <row r="707" spans="1:117" s="121" customFormat="1" ht="12.75" x14ac:dyDescent="0.2">
      <c r="A707" s="125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704"/>
      <c r="Q707" s="126"/>
      <c r="R707" s="700"/>
      <c r="BD707" s="122"/>
      <c r="BE707" s="122"/>
      <c r="BF707" s="122"/>
      <c r="BG707" s="122"/>
      <c r="BH707" s="122"/>
      <c r="BI707" s="122"/>
      <c r="BJ707" s="122"/>
      <c r="BK707" s="122"/>
      <c r="BL707" s="122"/>
      <c r="BM707" s="122"/>
      <c r="BN707" s="122"/>
      <c r="BO707" s="122"/>
      <c r="BP707" s="122"/>
      <c r="BQ707" s="122"/>
      <c r="BR707" s="122"/>
      <c r="BS707" s="122"/>
      <c r="BT707" s="122"/>
      <c r="BU707" s="122"/>
      <c r="BV707" s="122"/>
      <c r="BW707" s="122"/>
      <c r="BX707" s="122"/>
      <c r="BY707" s="122"/>
      <c r="BZ707" s="122"/>
      <c r="CA707" s="122"/>
      <c r="CB707" s="122"/>
      <c r="CC707" s="122"/>
      <c r="CD707" s="122"/>
      <c r="CE707" s="122"/>
      <c r="CF707" s="122"/>
      <c r="CG707" s="122"/>
      <c r="CH707" s="122"/>
      <c r="CI707" s="122"/>
      <c r="CJ707" s="122"/>
      <c r="CK707" s="122"/>
      <c r="CL707" s="122"/>
      <c r="CM707" s="122"/>
      <c r="CN707" s="122"/>
      <c r="CO707" s="122"/>
      <c r="CP707" s="122"/>
      <c r="CQ707" s="122"/>
      <c r="CR707" s="122"/>
      <c r="CS707" s="122"/>
      <c r="CT707" s="122"/>
      <c r="CU707" s="122"/>
      <c r="CV707" s="122"/>
      <c r="CW707" s="122"/>
      <c r="CX707" s="122"/>
      <c r="CY707" s="122"/>
      <c r="CZ707" s="122"/>
      <c r="DA707" s="122"/>
      <c r="DB707" s="122"/>
      <c r="DC707" s="122"/>
      <c r="DD707" s="122"/>
      <c r="DE707" s="122"/>
      <c r="DF707" s="123"/>
      <c r="DG707" s="123"/>
      <c r="DH707" s="123"/>
      <c r="DI707" s="123"/>
      <c r="DJ707" s="123"/>
      <c r="DK707" s="123"/>
      <c r="DL707" s="123"/>
      <c r="DM707" s="123"/>
    </row>
    <row r="708" spans="1:117" s="121" customFormat="1" ht="12.75" x14ac:dyDescent="0.2">
      <c r="A708" s="125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704"/>
      <c r="Q708" s="126"/>
      <c r="R708" s="700"/>
      <c r="BD708" s="122"/>
      <c r="BE708" s="122"/>
      <c r="BF708" s="122"/>
      <c r="BG708" s="122"/>
      <c r="BH708" s="122"/>
      <c r="BI708" s="122"/>
      <c r="BJ708" s="122"/>
      <c r="BK708" s="122"/>
      <c r="BL708" s="122"/>
      <c r="BM708" s="122"/>
      <c r="BN708" s="122"/>
      <c r="BO708" s="122"/>
      <c r="BP708" s="122"/>
      <c r="BQ708" s="122"/>
      <c r="BR708" s="122"/>
      <c r="BS708" s="122"/>
      <c r="BT708" s="122"/>
      <c r="BU708" s="122"/>
      <c r="BV708" s="122"/>
      <c r="BW708" s="122"/>
      <c r="BX708" s="122"/>
      <c r="BY708" s="122"/>
      <c r="BZ708" s="122"/>
      <c r="CA708" s="122"/>
      <c r="CB708" s="122"/>
      <c r="CC708" s="122"/>
      <c r="CD708" s="122"/>
      <c r="CE708" s="122"/>
      <c r="CF708" s="122"/>
      <c r="CG708" s="122"/>
      <c r="CH708" s="122"/>
      <c r="CI708" s="122"/>
      <c r="CJ708" s="122"/>
      <c r="CK708" s="122"/>
      <c r="CL708" s="122"/>
      <c r="CM708" s="122"/>
      <c r="CN708" s="122"/>
      <c r="CO708" s="122"/>
      <c r="CP708" s="122"/>
      <c r="CQ708" s="122"/>
      <c r="CR708" s="122"/>
      <c r="CS708" s="122"/>
      <c r="CT708" s="122"/>
      <c r="CU708" s="122"/>
      <c r="CV708" s="122"/>
      <c r="CW708" s="122"/>
      <c r="CX708" s="122"/>
      <c r="CY708" s="122"/>
      <c r="CZ708" s="122"/>
      <c r="DA708" s="122"/>
      <c r="DB708" s="122"/>
      <c r="DC708" s="122"/>
      <c r="DD708" s="122"/>
      <c r="DE708" s="122"/>
      <c r="DF708" s="123"/>
      <c r="DG708" s="123"/>
      <c r="DH708" s="123"/>
      <c r="DI708" s="123"/>
      <c r="DJ708" s="123"/>
      <c r="DK708" s="123"/>
      <c r="DL708" s="123"/>
      <c r="DM708" s="123"/>
    </row>
    <row r="709" spans="1:117" s="121" customFormat="1" ht="12.75" x14ac:dyDescent="0.2">
      <c r="A709" s="125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704"/>
      <c r="Q709" s="126"/>
      <c r="R709" s="700"/>
      <c r="BD709" s="122"/>
      <c r="BE709" s="122"/>
      <c r="BF709" s="122"/>
      <c r="BG709" s="122"/>
      <c r="BH709" s="122"/>
      <c r="BI709" s="122"/>
      <c r="BJ709" s="122"/>
      <c r="BK709" s="122"/>
      <c r="BL709" s="122"/>
      <c r="BM709" s="122"/>
      <c r="BN709" s="122"/>
      <c r="BO709" s="122"/>
      <c r="BP709" s="122"/>
      <c r="BQ709" s="122"/>
      <c r="BR709" s="122"/>
      <c r="BS709" s="122"/>
      <c r="BT709" s="122"/>
      <c r="BU709" s="122"/>
      <c r="BV709" s="122"/>
      <c r="BW709" s="122"/>
      <c r="BX709" s="122"/>
      <c r="BY709" s="122"/>
      <c r="BZ709" s="122"/>
      <c r="CA709" s="122"/>
      <c r="CB709" s="122"/>
      <c r="CC709" s="122"/>
      <c r="CD709" s="122"/>
      <c r="CE709" s="122"/>
      <c r="CF709" s="122"/>
      <c r="CG709" s="122"/>
      <c r="CH709" s="122"/>
      <c r="CI709" s="122"/>
      <c r="CJ709" s="122"/>
      <c r="CK709" s="122"/>
      <c r="CL709" s="122"/>
      <c r="CM709" s="122"/>
      <c r="CN709" s="122"/>
      <c r="CO709" s="122"/>
      <c r="CP709" s="122"/>
      <c r="CQ709" s="122"/>
      <c r="CR709" s="122"/>
      <c r="CS709" s="122"/>
      <c r="CT709" s="122"/>
      <c r="CU709" s="122"/>
      <c r="CV709" s="122"/>
      <c r="CW709" s="122"/>
      <c r="CX709" s="122"/>
      <c r="CY709" s="122"/>
      <c r="CZ709" s="122"/>
      <c r="DA709" s="122"/>
      <c r="DB709" s="122"/>
      <c r="DC709" s="122"/>
      <c r="DD709" s="122"/>
      <c r="DE709" s="122"/>
      <c r="DF709" s="123"/>
      <c r="DG709" s="123"/>
      <c r="DH709" s="123"/>
      <c r="DI709" s="123"/>
      <c r="DJ709" s="123"/>
      <c r="DK709" s="123"/>
      <c r="DL709" s="123"/>
      <c r="DM709" s="123"/>
    </row>
    <row r="710" spans="1:117" s="121" customFormat="1" ht="12.75" x14ac:dyDescent="0.2">
      <c r="A710" s="125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704"/>
      <c r="Q710" s="126"/>
      <c r="R710" s="700"/>
      <c r="BD710" s="122"/>
      <c r="BE710" s="122"/>
      <c r="BF710" s="122"/>
      <c r="BG710" s="122"/>
      <c r="BH710" s="122"/>
      <c r="BI710" s="122"/>
      <c r="BJ710" s="122"/>
      <c r="BK710" s="122"/>
      <c r="BL710" s="122"/>
      <c r="BM710" s="122"/>
      <c r="BN710" s="122"/>
      <c r="BO710" s="122"/>
      <c r="BP710" s="122"/>
      <c r="BQ710" s="122"/>
      <c r="BR710" s="122"/>
      <c r="BS710" s="122"/>
      <c r="BT710" s="122"/>
      <c r="BU710" s="122"/>
      <c r="BV710" s="122"/>
      <c r="BW710" s="122"/>
      <c r="BX710" s="122"/>
      <c r="BY710" s="122"/>
      <c r="BZ710" s="122"/>
      <c r="CA710" s="122"/>
      <c r="CB710" s="122"/>
      <c r="CC710" s="122"/>
      <c r="CD710" s="122"/>
      <c r="CE710" s="122"/>
      <c r="CF710" s="122"/>
      <c r="CG710" s="122"/>
      <c r="CH710" s="122"/>
      <c r="CI710" s="122"/>
      <c r="CJ710" s="122"/>
      <c r="CK710" s="122"/>
      <c r="CL710" s="122"/>
      <c r="CM710" s="122"/>
      <c r="CN710" s="122"/>
      <c r="CO710" s="122"/>
      <c r="CP710" s="122"/>
      <c r="CQ710" s="122"/>
      <c r="CR710" s="122"/>
      <c r="CS710" s="122"/>
      <c r="CT710" s="122"/>
      <c r="CU710" s="122"/>
      <c r="CV710" s="122"/>
      <c r="CW710" s="122"/>
      <c r="CX710" s="122"/>
      <c r="CY710" s="122"/>
      <c r="CZ710" s="122"/>
      <c r="DA710" s="122"/>
      <c r="DB710" s="122"/>
      <c r="DC710" s="122"/>
      <c r="DD710" s="122"/>
      <c r="DE710" s="122"/>
      <c r="DF710" s="123"/>
      <c r="DG710" s="123"/>
      <c r="DH710" s="123"/>
      <c r="DI710" s="123"/>
      <c r="DJ710" s="123"/>
      <c r="DK710" s="123"/>
      <c r="DL710" s="123"/>
      <c r="DM710" s="123"/>
    </row>
    <row r="711" spans="1:117" s="121" customFormat="1" ht="12.75" x14ac:dyDescent="0.2">
      <c r="A711" s="125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704"/>
      <c r="Q711" s="126"/>
      <c r="R711" s="700"/>
      <c r="BD711" s="122"/>
      <c r="BE711" s="122"/>
      <c r="BF711" s="122"/>
      <c r="BG711" s="122"/>
      <c r="BH711" s="122"/>
      <c r="BI711" s="122"/>
      <c r="BJ711" s="122"/>
      <c r="BK711" s="122"/>
      <c r="BL711" s="122"/>
      <c r="BM711" s="122"/>
      <c r="BN711" s="122"/>
      <c r="BO711" s="122"/>
      <c r="BP711" s="122"/>
      <c r="BQ711" s="122"/>
      <c r="BR711" s="122"/>
      <c r="BS711" s="122"/>
      <c r="BT711" s="122"/>
      <c r="BU711" s="122"/>
      <c r="BV711" s="122"/>
      <c r="BW711" s="122"/>
      <c r="BX711" s="122"/>
      <c r="BY711" s="122"/>
      <c r="BZ711" s="122"/>
      <c r="CA711" s="122"/>
      <c r="CB711" s="122"/>
      <c r="CC711" s="122"/>
      <c r="CD711" s="122"/>
      <c r="CE711" s="122"/>
      <c r="CF711" s="122"/>
      <c r="CG711" s="122"/>
      <c r="CH711" s="122"/>
      <c r="CI711" s="122"/>
      <c r="CJ711" s="122"/>
      <c r="CK711" s="122"/>
      <c r="CL711" s="122"/>
      <c r="CM711" s="122"/>
      <c r="CN711" s="122"/>
      <c r="CO711" s="122"/>
      <c r="CP711" s="122"/>
      <c r="CQ711" s="122"/>
      <c r="CR711" s="122"/>
      <c r="CS711" s="122"/>
      <c r="CT711" s="122"/>
      <c r="CU711" s="122"/>
      <c r="CV711" s="122"/>
      <c r="CW711" s="122"/>
      <c r="CX711" s="122"/>
      <c r="CY711" s="122"/>
      <c r="CZ711" s="122"/>
      <c r="DA711" s="122"/>
      <c r="DB711" s="122"/>
      <c r="DC711" s="122"/>
      <c r="DD711" s="122"/>
      <c r="DE711" s="122"/>
      <c r="DF711" s="123"/>
      <c r="DG711" s="123"/>
      <c r="DH711" s="123"/>
      <c r="DI711" s="123"/>
      <c r="DJ711" s="123"/>
      <c r="DK711" s="123"/>
      <c r="DL711" s="123"/>
      <c r="DM711" s="123"/>
    </row>
    <row r="712" spans="1:117" s="121" customFormat="1" ht="12.75" x14ac:dyDescent="0.2">
      <c r="A712" s="125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704"/>
      <c r="Q712" s="126"/>
      <c r="R712" s="700"/>
      <c r="BD712" s="122"/>
      <c r="BE712" s="122"/>
      <c r="BF712" s="122"/>
      <c r="BG712" s="122"/>
      <c r="BH712" s="122"/>
      <c r="BI712" s="122"/>
      <c r="BJ712" s="122"/>
      <c r="BK712" s="122"/>
      <c r="BL712" s="122"/>
      <c r="BM712" s="122"/>
      <c r="BN712" s="122"/>
      <c r="BO712" s="122"/>
      <c r="BP712" s="122"/>
      <c r="BQ712" s="122"/>
      <c r="BR712" s="122"/>
      <c r="BS712" s="122"/>
      <c r="BT712" s="122"/>
      <c r="BU712" s="122"/>
      <c r="BV712" s="122"/>
      <c r="BW712" s="122"/>
      <c r="BX712" s="122"/>
      <c r="BY712" s="122"/>
      <c r="BZ712" s="122"/>
      <c r="CA712" s="122"/>
      <c r="CB712" s="122"/>
      <c r="CC712" s="122"/>
      <c r="CD712" s="122"/>
      <c r="CE712" s="122"/>
      <c r="CF712" s="122"/>
      <c r="CG712" s="122"/>
      <c r="CH712" s="122"/>
      <c r="CI712" s="122"/>
      <c r="CJ712" s="122"/>
      <c r="CK712" s="122"/>
      <c r="CL712" s="122"/>
      <c r="CM712" s="122"/>
      <c r="CN712" s="122"/>
      <c r="CO712" s="122"/>
      <c r="CP712" s="122"/>
      <c r="CQ712" s="122"/>
      <c r="CR712" s="122"/>
      <c r="CS712" s="122"/>
      <c r="CT712" s="122"/>
      <c r="CU712" s="122"/>
      <c r="CV712" s="122"/>
      <c r="CW712" s="122"/>
      <c r="CX712" s="122"/>
      <c r="CY712" s="122"/>
      <c r="CZ712" s="122"/>
      <c r="DA712" s="122"/>
      <c r="DB712" s="122"/>
      <c r="DC712" s="122"/>
      <c r="DD712" s="122"/>
      <c r="DE712" s="122"/>
      <c r="DF712" s="123"/>
      <c r="DG712" s="123"/>
      <c r="DH712" s="123"/>
      <c r="DI712" s="123"/>
      <c r="DJ712" s="123"/>
      <c r="DK712" s="123"/>
      <c r="DL712" s="123"/>
      <c r="DM712" s="123"/>
    </row>
    <row r="713" spans="1:117" s="121" customFormat="1" ht="12.75" x14ac:dyDescent="0.2">
      <c r="A713" s="125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704"/>
      <c r="Q713" s="126"/>
      <c r="R713" s="700"/>
      <c r="BD713" s="122"/>
      <c r="BE713" s="122"/>
      <c r="BF713" s="122"/>
      <c r="BG713" s="122"/>
      <c r="BH713" s="122"/>
      <c r="BI713" s="122"/>
      <c r="BJ713" s="122"/>
      <c r="BK713" s="122"/>
      <c r="BL713" s="122"/>
      <c r="BM713" s="122"/>
      <c r="BN713" s="122"/>
      <c r="BO713" s="122"/>
      <c r="BP713" s="122"/>
      <c r="BQ713" s="122"/>
      <c r="BR713" s="122"/>
      <c r="BS713" s="122"/>
      <c r="BT713" s="122"/>
      <c r="BU713" s="122"/>
      <c r="BV713" s="122"/>
      <c r="BW713" s="122"/>
      <c r="BX713" s="122"/>
      <c r="BY713" s="122"/>
      <c r="BZ713" s="122"/>
      <c r="CA713" s="122"/>
      <c r="CB713" s="122"/>
      <c r="CC713" s="122"/>
      <c r="CD713" s="122"/>
      <c r="CE713" s="122"/>
      <c r="CF713" s="122"/>
      <c r="CG713" s="122"/>
      <c r="CH713" s="122"/>
      <c r="CI713" s="122"/>
      <c r="CJ713" s="122"/>
      <c r="CK713" s="122"/>
      <c r="CL713" s="122"/>
      <c r="CM713" s="122"/>
      <c r="CN713" s="122"/>
      <c r="CO713" s="122"/>
      <c r="CP713" s="122"/>
      <c r="CQ713" s="122"/>
      <c r="CR713" s="122"/>
      <c r="CS713" s="122"/>
      <c r="CT713" s="122"/>
      <c r="CU713" s="122"/>
      <c r="CV713" s="122"/>
      <c r="CW713" s="122"/>
      <c r="CX713" s="122"/>
      <c r="CY713" s="122"/>
      <c r="CZ713" s="122"/>
      <c r="DA713" s="122"/>
      <c r="DB713" s="122"/>
      <c r="DC713" s="122"/>
      <c r="DD713" s="122"/>
      <c r="DE713" s="122"/>
      <c r="DF713" s="123"/>
      <c r="DG713" s="123"/>
      <c r="DH713" s="123"/>
      <c r="DI713" s="123"/>
      <c r="DJ713" s="123"/>
      <c r="DK713" s="123"/>
      <c r="DL713" s="123"/>
      <c r="DM713" s="123"/>
    </row>
    <row r="714" spans="1:117" s="121" customFormat="1" ht="12.75" x14ac:dyDescent="0.2">
      <c r="A714" s="125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704"/>
      <c r="Q714" s="126"/>
      <c r="R714" s="700"/>
      <c r="BD714" s="122"/>
      <c r="BE714" s="122"/>
      <c r="BF714" s="122"/>
      <c r="BG714" s="122"/>
      <c r="BH714" s="122"/>
      <c r="BI714" s="122"/>
      <c r="BJ714" s="122"/>
      <c r="BK714" s="122"/>
      <c r="BL714" s="122"/>
      <c r="BM714" s="122"/>
      <c r="BN714" s="122"/>
      <c r="BO714" s="122"/>
      <c r="BP714" s="122"/>
      <c r="BQ714" s="122"/>
      <c r="BR714" s="122"/>
      <c r="BS714" s="122"/>
      <c r="BT714" s="122"/>
      <c r="BU714" s="122"/>
      <c r="BV714" s="122"/>
      <c r="BW714" s="122"/>
      <c r="BX714" s="122"/>
      <c r="BY714" s="122"/>
      <c r="BZ714" s="122"/>
      <c r="CA714" s="122"/>
      <c r="CB714" s="122"/>
      <c r="CC714" s="122"/>
      <c r="CD714" s="122"/>
      <c r="CE714" s="122"/>
      <c r="CF714" s="122"/>
      <c r="CG714" s="122"/>
      <c r="CH714" s="122"/>
      <c r="CI714" s="122"/>
      <c r="CJ714" s="122"/>
      <c r="CK714" s="122"/>
      <c r="CL714" s="122"/>
      <c r="CM714" s="122"/>
      <c r="CN714" s="122"/>
      <c r="CO714" s="122"/>
      <c r="CP714" s="122"/>
      <c r="CQ714" s="122"/>
      <c r="CR714" s="122"/>
      <c r="CS714" s="122"/>
      <c r="CT714" s="122"/>
      <c r="CU714" s="122"/>
      <c r="CV714" s="122"/>
      <c r="CW714" s="122"/>
      <c r="CX714" s="122"/>
      <c r="CY714" s="122"/>
      <c r="CZ714" s="122"/>
      <c r="DA714" s="122"/>
      <c r="DB714" s="122"/>
      <c r="DC714" s="122"/>
      <c r="DD714" s="122"/>
      <c r="DE714" s="122"/>
      <c r="DF714" s="123"/>
      <c r="DG714" s="123"/>
      <c r="DH714" s="123"/>
      <c r="DI714" s="123"/>
      <c r="DJ714" s="123"/>
      <c r="DK714" s="123"/>
      <c r="DL714" s="123"/>
      <c r="DM714" s="123"/>
    </row>
    <row r="715" spans="1:117" s="121" customFormat="1" ht="12.75" x14ac:dyDescent="0.2">
      <c r="A715" s="125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704"/>
      <c r="Q715" s="126"/>
      <c r="R715" s="700"/>
      <c r="BD715" s="122"/>
      <c r="BE715" s="122"/>
      <c r="BF715" s="122"/>
      <c r="BG715" s="122"/>
      <c r="BH715" s="122"/>
      <c r="BI715" s="122"/>
      <c r="BJ715" s="122"/>
      <c r="BK715" s="122"/>
      <c r="BL715" s="122"/>
      <c r="BM715" s="122"/>
      <c r="BN715" s="122"/>
      <c r="BO715" s="122"/>
      <c r="BP715" s="122"/>
      <c r="BQ715" s="122"/>
      <c r="BR715" s="122"/>
      <c r="BS715" s="122"/>
      <c r="BT715" s="122"/>
      <c r="BU715" s="122"/>
      <c r="BV715" s="122"/>
      <c r="BW715" s="122"/>
      <c r="BX715" s="122"/>
      <c r="BY715" s="122"/>
      <c r="BZ715" s="122"/>
      <c r="CA715" s="122"/>
      <c r="CB715" s="122"/>
      <c r="CC715" s="122"/>
      <c r="CD715" s="122"/>
      <c r="CE715" s="122"/>
      <c r="CF715" s="122"/>
      <c r="CG715" s="122"/>
      <c r="CH715" s="122"/>
      <c r="CI715" s="122"/>
      <c r="CJ715" s="122"/>
      <c r="CK715" s="122"/>
      <c r="CL715" s="122"/>
      <c r="CM715" s="122"/>
      <c r="CN715" s="122"/>
      <c r="CO715" s="122"/>
      <c r="CP715" s="122"/>
      <c r="CQ715" s="122"/>
      <c r="CR715" s="122"/>
      <c r="CS715" s="122"/>
      <c r="CT715" s="122"/>
      <c r="CU715" s="122"/>
      <c r="CV715" s="122"/>
      <c r="CW715" s="122"/>
      <c r="CX715" s="122"/>
      <c r="CY715" s="122"/>
      <c r="CZ715" s="122"/>
      <c r="DA715" s="122"/>
      <c r="DB715" s="122"/>
      <c r="DC715" s="122"/>
      <c r="DD715" s="122"/>
      <c r="DE715" s="122"/>
      <c r="DF715" s="123"/>
      <c r="DG715" s="123"/>
      <c r="DH715" s="123"/>
      <c r="DI715" s="123"/>
      <c r="DJ715" s="123"/>
      <c r="DK715" s="123"/>
      <c r="DL715" s="123"/>
      <c r="DM715" s="123"/>
    </row>
    <row r="716" spans="1:117" s="121" customFormat="1" ht="12.75" x14ac:dyDescent="0.2">
      <c r="A716" s="125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704"/>
      <c r="Q716" s="126"/>
      <c r="R716" s="700"/>
      <c r="BD716" s="122"/>
      <c r="BE716" s="122"/>
      <c r="BF716" s="122"/>
      <c r="BG716" s="122"/>
      <c r="BH716" s="122"/>
      <c r="BI716" s="122"/>
      <c r="BJ716" s="122"/>
      <c r="BK716" s="122"/>
      <c r="BL716" s="122"/>
      <c r="BM716" s="122"/>
      <c r="BN716" s="122"/>
      <c r="BO716" s="122"/>
      <c r="BP716" s="122"/>
      <c r="BQ716" s="122"/>
      <c r="BR716" s="122"/>
      <c r="BS716" s="122"/>
      <c r="BT716" s="122"/>
      <c r="BU716" s="122"/>
      <c r="BV716" s="122"/>
      <c r="BW716" s="122"/>
      <c r="BX716" s="122"/>
      <c r="BY716" s="122"/>
      <c r="BZ716" s="122"/>
      <c r="CA716" s="122"/>
      <c r="CB716" s="122"/>
      <c r="CC716" s="122"/>
      <c r="CD716" s="122"/>
      <c r="CE716" s="122"/>
      <c r="CF716" s="122"/>
      <c r="CG716" s="122"/>
      <c r="CH716" s="122"/>
      <c r="CI716" s="122"/>
      <c r="CJ716" s="122"/>
      <c r="CK716" s="122"/>
      <c r="CL716" s="122"/>
      <c r="CM716" s="122"/>
      <c r="CN716" s="122"/>
      <c r="CO716" s="122"/>
      <c r="CP716" s="122"/>
      <c r="CQ716" s="122"/>
      <c r="CR716" s="122"/>
      <c r="CS716" s="122"/>
      <c r="CT716" s="122"/>
      <c r="CU716" s="122"/>
      <c r="CV716" s="122"/>
      <c r="CW716" s="122"/>
      <c r="CX716" s="122"/>
      <c r="CY716" s="122"/>
      <c r="CZ716" s="122"/>
      <c r="DA716" s="122"/>
      <c r="DB716" s="122"/>
      <c r="DC716" s="122"/>
      <c r="DD716" s="122"/>
      <c r="DE716" s="122"/>
      <c r="DF716" s="123"/>
      <c r="DG716" s="123"/>
      <c r="DH716" s="123"/>
      <c r="DI716" s="123"/>
      <c r="DJ716" s="123"/>
      <c r="DK716" s="123"/>
      <c r="DL716" s="123"/>
      <c r="DM716" s="123"/>
    </row>
    <row r="717" spans="1:117" s="121" customFormat="1" ht="12.75" x14ac:dyDescent="0.2">
      <c r="A717" s="125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704"/>
      <c r="Q717" s="126"/>
      <c r="R717" s="700"/>
      <c r="BD717" s="122"/>
      <c r="BE717" s="122"/>
      <c r="BF717" s="122"/>
      <c r="BG717" s="122"/>
      <c r="BH717" s="122"/>
      <c r="BI717" s="122"/>
      <c r="BJ717" s="122"/>
      <c r="BK717" s="122"/>
      <c r="BL717" s="122"/>
      <c r="BM717" s="122"/>
      <c r="BN717" s="122"/>
      <c r="BO717" s="122"/>
      <c r="BP717" s="122"/>
      <c r="BQ717" s="122"/>
      <c r="BR717" s="122"/>
      <c r="BS717" s="122"/>
      <c r="BT717" s="122"/>
      <c r="BU717" s="122"/>
      <c r="BV717" s="122"/>
      <c r="BW717" s="122"/>
      <c r="BX717" s="122"/>
      <c r="BY717" s="122"/>
      <c r="BZ717" s="122"/>
      <c r="CA717" s="122"/>
      <c r="CB717" s="122"/>
      <c r="CC717" s="122"/>
      <c r="CD717" s="122"/>
      <c r="CE717" s="122"/>
      <c r="CF717" s="122"/>
      <c r="CG717" s="122"/>
      <c r="CH717" s="122"/>
      <c r="CI717" s="122"/>
      <c r="CJ717" s="122"/>
      <c r="CK717" s="122"/>
      <c r="CL717" s="122"/>
      <c r="CM717" s="122"/>
      <c r="CN717" s="122"/>
      <c r="CO717" s="122"/>
      <c r="CP717" s="122"/>
      <c r="CQ717" s="122"/>
      <c r="CR717" s="122"/>
      <c r="CS717" s="122"/>
      <c r="CT717" s="122"/>
      <c r="CU717" s="122"/>
      <c r="CV717" s="122"/>
      <c r="CW717" s="122"/>
      <c r="CX717" s="122"/>
      <c r="CY717" s="122"/>
      <c r="CZ717" s="122"/>
      <c r="DA717" s="122"/>
      <c r="DB717" s="122"/>
      <c r="DC717" s="122"/>
      <c r="DD717" s="122"/>
      <c r="DE717" s="122"/>
      <c r="DF717" s="123"/>
      <c r="DG717" s="123"/>
      <c r="DH717" s="123"/>
      <c r="DI717" s="123"/>
      <c r="DJ717" s="123"/>
      <c r="DK717" s="123"/>
      <c r="DL717" s="123"/>
      <c r="DM717" s="123"/>
    </row>
    <row r="718" spans="1:117" s="121" customFormat="1" ht="12.75" x14ac:dyDescent="0.2">
      <c r="A718" s="125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704"/>
      <c r="Q718" s="126"/>
      <c r="R718" s="700"/>
      <c r="BD718" s="122"/>
      <c r="BE718" s="122"/>
      <c r="BF718" s="122"/>
      <c r="BG718" s="122"/>
      <c r="BH718" s="122"/>
      <c r="BI718" s="122"/>
      <c r="BJ718" s="122"/>
      <c r="BK718" s="122"/>
      <c r="BL718" s="122"/>
      <c r="BM718" s="122"/>
      <c r="BN718" s="122"/>
      <c r="BO718" s="122"/>
      <c r="BP718" s="122"/>
      <c r="BQ718" s="122"/>
      <c r="BR718" s="122"/>
      <c r="BS718" s="122"/>
      <c r="BT718" s="122"/>
      <c r="BU718" s="122"/>
      <c r="BV718" s="122"/>
      <c r="BW718" s="122"/>
      <c r="BX718" s="122"/>
      <c r="BY718" s="122"/>
      <c r="BZ718" s="122"/>
      <c r="CA718" s="122"/>
      <c r="CB718" s="122"/>
      <c r="CC718" s="122"/>
      <c r="CD718" s="122"/>
      <c r="CE718" s="122"/>
      <c r="CF718" s="122"/>
      <c r="CG718" s="122"/>
      <c r="CH718" s="122"/>
      <c r="CI718" s="122"/>
      <c r="CJ718" s="122"/>
      <c r="CK718" s="122"/>
      <c r="CL718" s="122"/>
      <c r="CM718" s="122"/>
      <c r="CN718" s="122"/>
      <c r="CO718" s="122"/>
      <c r="CP718" s="122"/>
      <c r="CQ718" s="122"/>
      <c r="CR718" s="122"/>
      <c r="CS718" s="122"/>
      <c r="CT718" s="122"/>
      <c r="CU718" s="122"/>
      <c r="CV718" s="122"/>
      <c r="CW718" s="122"/>
      <c r="CX718" s="122"/>
      <c r="CY718" s="122"/>
      <c r="CZ718" s="122"/>
      <c r="DA718" s="122"/>
      <c r="DB718" s="122"/>
      <c r="DC718" s="122"/>
      <c r="DD718" s="122"/>
      <c r="DE718" s="122"/>
      <c r="DF718" s="123"/>
      <c r="DG718" s="123"/>
      <c r="DH718" s="123"/>
      <c r="DI718" s="123"/>
      <c r="DJ718" s="123"/>
      <c r="DK718" s="123"/>
      <c r="DL718" s="123"/>
      <c r="DM718" s="123"/>
    </row>
    <row r="719" spans="1:117" s="121" customFormat="1" ht="12.75" x14ac:dyDescent="0.2">
      <c r="A719" s="125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704"/>
      <c r="Q719" s="126"/>
      <c r="R719" s="700"/>
      <c r="BD719" s="122"/>
      <c r="BE719" s="122"/>
      <c r="BF719" s="122"/>
      <c r="BG719" s="122"/>
      <c r="BH719" s="122"/>
      <c r="BI719" s="122"/>
      <c r="BJ719" s="122"/>
      <c r="BK719" s="122"/>
      <c r="BL719" s="122"/>
      <c r="BM719" s="122"/>
      <c r="BN719" s="122"/>
      <c r="BO719" s="122"/>
      <c r="BP719" s="122"/>
      <c r="BQ719" s="122"/>
      <c r="BR719" s="122"/>
      <c r="BS719" s="122"/>
      <c r="BT719" s="122"/>
      <c r="BU719" s="122"/>
      <c r="BV719" s="122"/>
      <c r="BW719" s="122"/>
      <c r="BX719" s="122"/>
      <c r="BY719" s="122"/>
      <c r="BZ719" s="122"/>
      <c r="CA719" s="122"/>
      <c r="CB719" s="122"/>
      <c r="CC719" s="122"/>
      <c r="CD719" s="122"/>
      <c r="CE719" s="122"/>
      <c r="CF719" s="122"/>
      <c r="CG719" s="122"/>
      <c r="CH719" s="122"/>
      <c r="CI719" s="122"/>
      <c r="CJ719" s="122"/>
      <c r="CK719" s="122"/>
      <c r="CL719" s="122"/>
      <c r="CM719" s="122"/>
      <c r="CN719" s="122"/>
      <c r="CO719" s="122"/>
      <c r="CP719" s="122"/>
      <c r="CQ719" s="122"/>
      <c r="CR719" s="122"/>
      <c r="CS719" s="122"/>
      <c r="CT719" s="122"/>
      <c r="CU719" s="122"/>
      <c r="CV719" s="122"/>
      <c r="CW719" s="122"/>
      <c r="CX719" s="122"/>
      <c r="CY719" s="122"/>
      <c r="CZ719" s="122"/>
      <c r="DA719" s="122"/>
      <c r="DB719" s="122"/>
      <c r="DC719" s="122"/>
      <c r="DD719" s="122"/>
      <c r="DE719" s="122"/>
      <c r="DF719" s="123"/>
      <c r="DG719" s="123"/>
      <c r="DH719" s="123"/>
      <c r="DI719" s="123"/>
      <c r="DJ719" s="123"/>
      <c r="DK719" s="123"/>
      <c r="DL719" s="123"/>
      <c r="DM719" s="123"/>
    </row>
    <row r="720" spans="1:117" s="121" customFormat="1" ht="12.75" x14ac:dyDescent="0.2">
      <c r="A720" s="125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704"/>
      <c r="Q720" s="126"/>
      <c r="R720" s="700"/>
      <c r="BD720" s="122"/>
      <c r="BE720" s="122"/>
      <c r="BF720" s="122"/>
      <c r="BG720" s="122"/>
      <c r="BH720" s="122"/>
      <c r="BI720" s="122"/>
      <c r="BJ720" s="122"/>
      <c r="BK720" s="122"/>
      <c r="BL720" s="122"/>
      <c r="BM720" s="122"/>
      <c r="BN720" s="122"/>
      <c r="BO720" s="122"/>
      <c r="BP720" s="122"/>
      <c r="BQ720" s="122"/>
      <c r="BR720" s="122"/>
      <c r="BS720" s="122"/>
      <c r="BT720" s="122"/>
      <c r="BU720" s="122"/>
      <c r="BV720" s="122"/>
      <c r="BW720" s="122"/>
      <c r="BX720" s="122"/>
      <c r="BY720" s="122"/>
      <c r="BZ720" s="122"/>
      <c r="CA720" s="122"/>
      <c r="CB720" s="122"/>
      <c r="CC720" s="122"/>
      <c r="CD720" s="122"/>
      <c r="CE720" s="122"/>
      <c r="CF720" s="122"/>
      <c r="CG720" s="122"/>
      <c r="CH720" s="122"/>
      <c r="CI720" s="122"/>
      <c r="CJ720" s="122"/>
      <c r="CK720" s="122"/>
      <c r="CL720" s="122"/>
      <c r="CM720" s="122"/>
      <c r="CN720" s="122"/>
      <c r="CO720" s="122"/>
      <c r="CP720" s="122"/>
      <c r="CQ720" s="122"/>
      <c r="CR720" s="122"/>
      <c r="CS720" s="122"/>
      <c r="CT720" s="122"/>
      <c r="CU720" s="122"/>
      <c r="CV720" s="122"/>
      <c r="CW720" s="122"/>
      <c r="CX720" s="122"/>
      <c r="CY720" s="122"/>
      <c r="CZ720" s="122"/>
      <c r="DA720" s="122"/>
      <c r="DB720" s="122"/>
      <c r="DC720" s="122"/>
      <c r="DD720" s="122"/>
      <c r="DE720" s="122"/>
      <c r="DF720" s="123"/>
      <c r="DG720" s="123"/>
      <c r="DH720" s="123"/>
      <c r="DI720" s="123"/>
      <c r="DJ720" s="123"/>
      <c r="DK720" s="123"/>
      <c r="DL720" s="123"/>
      <c r="DM720" s="123"/>
    </row>
    <row r="721" spans="1:117" s="121" customFormat="1" ht="12.75" x14ac:dyDescent="0.2">
      <c r="A721" s="125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704"/>
      <c r="Q721" s="126"/>
      <c r="R721" s="700"/>
      <c r="BD721" s="122"/>
      <c r="BE721" s="122"/>
      <c r="BF721" s="122"/>
      <c r="BG721" s="122"/>
      <c r="BH721" s="122"/>
      <c r="BI721" s="122"/>
      <c r="BJ721" s="122"/>
      <c r="BK721" s="122"/>
      <c r="BL721" s="122"/>
      <c r="BM721" s="122"/>
      <c r="BN721" s="122"/>
      <c r="BO721" s="122"/>
      <c r="BP721" s="122"/>
      <c r="BQ721" s="122"/>
      <c r="BR721" s="122"/>
      <c r="BS721" s="122"/>
      <c r="BT721" s="122"/>
      <c r="BU721" s="122"/>
      <c r="BV721" s="122"/>
      <c r="BW721" s="122"/>
      <c r="BX721" s="122"/>
      <c r="BY721" s="122"/>
      <c r="BZ721" s="122"/>
      <c r="CA721" s="122"/>
      <c r="CB721" s="122"/>
      <c r="CC721" s="122"/>
      <c r="CD721" s="122"/>
      <c r="CE721" s="122"/>
      <c r="CF721" s="122"/>
      <c r="CG721" s="122"/>
      <c r="CH721" s="122"/>
      <c r="CI721" s="122"/>
      <c r="CJ721" s="122"/>
      <c r="CK721" s="122"/>
      <c r="CL721" s="122"/>
      <c r="CM721" s="122"/>
      <c r="CN721" s="122"/>
      <c r="CO721" s="122"/>
      <c r="CP721" s="122"/>
      <c r="CQ721" s="122"/>
      <c r="CR721" s="122"/>
      <c r="CS721" s="122"/>
      <c r="CT721" s="122"/>
      <c r="CU721" s="122"/>
      <c r="CV721" s="122"/>
      <c r="CW721" s="122"/>
      <c r="CX721" s="122"/>
      <c r="CY721" s="122"/>
      <c r="CZ721" s="122"/>
      <c r="DA721" s="122"/>
      <c r="DB721" s="122"/>
      <c r="DC721" s="122"/>
      <c r="DD721" s="122"/>
      <c r="DE721" s="122"/>
      <c r="DF721" s="123"/>
      <c r="DG721" s="123"/>
      <c r="DH721" s="123"/>
      <c r="DI721" s="123"/>
      <c r="DJ721" s="123"/>
      <c r="DK721" s="123"/>
      <c r="DL721" s="123"/>
      <c r="DM721" s="123"/>
    </row>
    <row r="722" spans="1:117" s="121" customFormat="1" ht="12.75" x14ac:dyDescent="0.2">
      <c r="A722" s="125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704"/>
      <c r="Q722" s="126"/>
      <c r="R722" s="700"/>
      <c r="BD722" s="122"/>
      <c r="BE722" s="122"/>
      <c r="BF722" s="122"/>
      <c r="BG722" s="122"/>
      <c r="BH722" s="122"/>
      <c r="BI722" s="122"/>
      <c r="BJ722" s="122"/>
      <c r="BK722" s="122"/>
      <c r="BL722" s="122"/>
      <c r="BM722" s="122"/>
      <c r="BN722" s="122"/>
      <c r="BO722" s="122"/>
      <c r="BP722" s="122"/>
      <c r="BQ722" s="122"/>
      <c r="BR722" s="122"/>
      <c r="BS722" s="122"/>
      <c r="BT722" s="122"/>
      <c r="BU722" s="122"/>
      <c r="BV722" s="122"/>
      <c r="BW722" s="122"/>
      <c r="BX722" s="122"/>
      <c r="BY722" s="122"/>
      <c r="BZ722" s="122"/>
      <c r="CA722" s="122"/>
      <c r="CB722" s="122"/>
      <c r="CC722" s="122"/>
      <c r="CD722" s="122"/>
      <c r="CE722" s="122"/>
      <c r="CF722" s="122"/>
      <c r="CG722" s="122"/>
      <c r="CH722" s="122"/>
      <c r="CI722" s="122"/>
      <c r="CJ722" s="122"/>
      <c r="CK722" s="122"/>
      <c r="CL722" s="122"/>
      <c r="CM722" s="122"/>
      <c r="CN722" s="122"/>
      <c r="CO722" s="122"/>
      <c r="CP722" s="122"/>
      <c r="CQ722" s="122"/>
      <c r="CR722" s="122"/>
      <c r="CS722" s="122"/>
      <c r="CT722" s="122"/>
      <c r="CU722" s="122"/>
      <c r="CV722" s="122"/>
      <c r="CW722" s="122"/>
      <c r="CX722" s="122"/>
      <c r="CY722" s="122"/>
      <c r="CZ722" s="122"/>
      <c r="DA722" s="122"/>
      <c r="DB722" s="122"/>
      <c r="DC722" s="122"/>
      <c r="DD722" s="122"/>
      <c r="DE722" s="122"/>
      <c r="DF722" s="123"/>
      <c r="DG722" s="123"/>
      <c r="DH722" s="123"/>
      <c r="DI722" s="123"/>
      <c r="DJ722" s="123"/>
      <c r="DK722" s="123"/>
      <c r="DL722" s="123"/>
      <c r="DM722" s="123"/>
    </row>
    <row r="723" spans="1:117" s="121" customFormat="1" ht="12.75" x14ac:dyDescent="0.2">
      <c r="A723" s="125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704"/>
      <c r="Q723" s="126"/>
      <c r="R723" s="700"/>
      <c r="BD723" s="122"/>
      <c r="BE723" s="122"/>
      <c r="BF723" s="122"/>
      <c r="BG723" s="122"/>
      <c r="BH723" s="122"/>
      <c r="BI723" s="122"/>
      <c r="BJ723" s="122"/>
      <c r="BK723" s="122"/>
      <c r="BL723" s="122"/>
      <c r="BM723" s="122"/>
      <c r="BN723" s="122"/>
      <c r="BO723" s="122"/>
      <c r="BP723" s="122"/>
      <c r="BQ723" s="122"/>
      <c r="BR723" s="122"/>
      <c r="BS723" s="122"/>
      <c r="BT723" s="122"/>
      <c r="BU723" s="122"/>
      <c r="BV723" s="122"/>
      <c r="BW723" s="122"/>
      <c r="BX723" s="122"/>
      <c r="BY723" s="122"/>
      <c r="BZ723" s="122"/>
      <c r="CA723" s="122"/>
      <c r="CB723" s="122"/>
      <c r="CC723" s="122"/>
      <c r="CD723" s="122"/>
      <c r="CE723" s="122"/>
      <c r="CF723" s="122"/>
      <c r="CG723" s="122"/>
      <c r="CH723" s="122"/>
      <c r="CI723" s="122"/>
      <c r="CJ723" s="122"/>
      <c r="CK723" s="122"/>
      <c r="CL723" s="122"/>
      <c r="CM723" s="122"/>
      <c r="CN723" s="122"/>
      <c r="CO723" s="122"/>
      <c r="CP723" s="122"/>
      <c r="CQ723" s="122"/>
      <c r="CR723" s="122"/>
      <c r="CS723" s="122"/>
      <c r="CT723" s="122"/>
      <c r="CU723" s="122"/>
      <c r="CV723" s="122"/>
      <c r="CW723" s="122"/>
      <c r="CX723" s="122"/>
      <c r="CY723" s="122"/>
      <c r="CZ723" s="122"/>
      <c r="DA723" s="122"/>
      <c r="DB723" s="122"/>
      <c r="DC723" s="122"/>
      <c r="DD723" s="122"/>
      <c r="DE723" s="122"/>
      <c r="DF723" s="123"/>
      <c r="DG723" s="123"/>
      <c r="DH723" s="123"/>
      <c r="DI723" s="123"/>
      <c r="DJ723" s="123"/>
      <c r="DK723" s="123"/>
      <c r="DL723" s="123"/>
      <c r="DM723" s="123"/>
    </row>
    <row r="724" spans="1:117" s="121" customFormat="1" ht="12.75" x14ac:dyDescent="0.2">
      <c r="A724" s="125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704"/>
      <c r="Q724" s="126"/>
      <c r="R724" s="700"/>
      <c r="BD724" s="122"/>
      <c r="BE724" s="122"/>
      <c r="BF724" s="122"/>
      <c r="BG724" s="122"/>
      <c r="BH724" s="122"/>
      <c r="BI724" s="122"/>
      <c r="BJ724" s="122"/>
      <c r="BK724" s="122"/>
      <c r="BL724" s="122"/>
      <c r="BM724" s="122"/>
      <c r="BN724" s="122"/>
      <c r="BO724" s="122"/>
      <c r="BP724" s="122"/>
      <c r="BQ724" s="122"/>
      <c r="BR724" s="122"/>
      <c r="BS724" s="122"/>
      <c r="BT724" s="122"/>
      <c r="BU724" s="122"/>
      <c r="BV724" s="122"/>
      <c r="BW724" s="122"/>
      <c r="BX724" s="122"/>
      <c r="BY724" s="122"/>
      <c r="BZ724" s="122"/>
      <c r="CA724" s="122"/>
      <c r="CB724" s="122"/>
      <c r="CC724" s="122"/>
      <c r="CD724" s="122"/>
      <c r="CE724" s="122"/>
      <c r="CF724" s="122"/>
      <c r="CG724" s="122"/>
      <c r="CH724" s="122"/>
      <c r="CI724" s="122"/>
      <c r="CJ724" s="122"/>
      <c r="CK724" s="122"/>
      <c r="CL724" s="122"/>
      <c r="CM724" s="122"/>
      <c r="CN724" s="122"/>
      <c r="CO724" s="122"/>
      <c r="CP724" s="122"/>
      <c r="CQ724" s="122"/>
      <c r="CR724" s="122"/>
      <c r="CS724" s="122"/>
      <c r="CT724" s="122"/>
      <c r="CU724" s="122"/>
      <c r="CV724" s="122"/>
      <c r="CW724" s="122"/>
      <c r="CX724" s="122"/>
      <c r="CY724" s="122"/>
      <c r="CZ724" s="122"/>
      <c r="DA724" s="122"/>
      <c r="DB724" s="122"/>
      <c r="DC724" s="122"/>
      <c r="DD724" s="122"/>
      <c r="DE724" s="122"/>
      <c r="DF724" s="123"/>
      <c r="DG724" s="123"/>
      <c r="DH724" s="123"/>
      <c r="DI724" s="123"/>
      <c r="DJ724" s="123"/>
      <c r="DK724" s="123"/>
      <c r="DL724" s="123"/>
      <c r="DM724" s="123"/>
    </row>
    <row r="725" spans="1:117" s="121" customFormat="1" ht="12.75" x14ac:dyDescent="0.2">
      <c r="A725" s="125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704"/>
      <c r="Q725" s="126"/>
      <c r="R725" s="700"/>
      <c r="BD725" s="122"/>
      <c r="BE725" s="122"/>
      <c r="BF725" s="122"/>
      <c r="BG725" s="122"/>
      <c r="BH725" s="122"/>
      <c r="BI725" s="122"/>
      <c r="BJ725" s="122"/>
      <c r="BK725" s="122"/>
      <c r="BL725" s="122"/>
      <c r="BM725" s="122"/>
      <c r="BN725" s="122"/>
      <c r="BO725" s="122"/>
      <c r="BP725" s="122"/>
      <c r="BQ725" s="122"/>
      <c r="BR725" s="122"/>
      <c r="BS725" s="122"/>
      <c r="BT725" s="122"/>
      <c r="BU725" s="122"/>
      <c r="BV725" s="122"/>
      <c r="BW725" s="122"/>
      <c r="BX725" s="122"/>
      <c r="BY725" s="122"/>
      <c r="BZ725" s="122"/>
      <c r="CA725" s="122"/>
      <c r="CB725" s="122"/>
      <c r="CC725" s="122"/>
      <c r="CD725" s="122"/>
      <c r="CE725" s="122"/>
      <c r="CF725" s="122"/>
      <c r="CG725" s="122"/>
      <c r="CH725" s="122"/>
      <c r="CI725" s="122"/>
      <c r="CJ725" s="122"/>
      <c r="CK725" s="122"/>
      <c r="CL725" s="122"/>
      <c r="CM725" s="122"/>
      <c r="CN725" s="122"/>
      <c r="CO725" s="122"/>
      <c r="CP725" s="122"/>
      <c r="CQ725" s="122"/>
      <c r="CR725" s="122"/>
      <c r="CS725" s="122"/>
      <c r="CT725" s="122"/>
      <c r="CU725" s="122"/>
      <c r="CV725" s="122"/>
      <c r="CW725" s="122"/>
      <c r="CX725" s="122"/>
      <c r="CY725" s="122"/>
      <c r="CZ725" s="122"/>
      <c r="DA725" s="122"/>
      <c r="DB725" s="122"/>
      <c r="DC725" s="122"/>
      <c r="DD725" s="122"/>
      <c r="DE725" s="122"/>
      <c r="DF725" s="123"/>
      <c r="DG725" s="123"/>
      <c r="DH725" s="123"/>
      <c r="DI725" s="123"/>
      <c r="DJ725" s="123"/>
      <c r="DK725" s="123"/>
      <c r="DL725" s="123"/>
      <c r="DM725" s="123"/>
    </row>
    <row r="726" spans="1:117" s="121" customFormat="1" ht="12.75" x14ac:dyDescent="0.2">
      <c r="A726" s="125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704"/>
      <c r="Q726" s="126"/>
      <c r="R726" s="700"/>
      <c r="BD726" s="122"/>
      <c r="BE726" s="122"/>
      <c r="BF726" s="122"/>
      <c r="BG726" s="122"/>
      <c r="BH726" s="122"/>
      <c r="BI726" s="122"/>
      <c r="BJ726" s="122"/>
      <c r="BK726" s="122"/>
      <c r="BL726" s="122"/>
      <c r="BM726" s="122"/>
      <c r="BN726" s="122"/>
      <c r="BO726" s="122"/>
      <c r="BP726" s="122"/>
      <c r="BQ726" s="122"/>
      <c r="BR726" s="122"/>
      <c r="BS726" s="122"/>
      <c r="BT726" s="122"/>
      <c r="BU726" s="122"/>
      <c r="BV726" s="122"/>
      <c r="BW726" s="122"/>
      <c r="BX726" s="122"/>
      <c r="BY726" s="122"/>
      <c r="BZ726" s="122"/>
      <c r="CA726" s="122"/>
      <c r="CB726" s="122"/>
      <c r="CC726" s="122"/>
      <c r="CD726" s="122"/>
      <c r="CE726" s="122"/>
      <c r="CF726" s="122"/>
      <c r="CG726" s="122"/>
      <c r="CH726" s="122"/>
      <c r="CI726" s="122"/>
      <c r="CJ726" s="122"/>
      <c r="CK726" s="122"/>
      <c r="CL726" s="122"/>
      <c r="CM726" s="122"/>
      <c r="CN726" s="122"/>
      <c r="CO726" s="122"/>
      <c r="CP726" s="122"/>
      <c r="CQ726" s="122"/>
      <c r="CR726" s="122"/>
      <c r="CS726" s="122"/>
      <c r="CT726" s="122"/>
      <c r="CU726" s="122"/>
      <c r="CV726" s="122"/>
      <c r="CW726" s="122"/>
      <c r="CX726" s="122"/>
      <c r="CY726" s="122"/>
      <c r="CZ726" s="122"/>
      <c r="DA726" s="122"/>
      <c r="DB726" s="122"/>
      <c r="DC726" s="122"/>
      <c r="DD726" s="122"/>
      <c r="DE726" s="122"/>
      <c r="DF726" s="123"/>
      <c r="DG726" s="123"/>
      <c r="DH726" s="123"/>
      <c r="DI726" s="123"/>
      <c r="DJ726" s="123"/>
      <c r="DK726" s="123"/>
      <c r="DL726" s="123"/>
      <c r="DM726" s="123"/>
    </row>
    <row r="727" spans="1:117" s="121" customFormat="1" ht="12.75" x14ac:dyDescent="0.2">
      <c r="A727" s="125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704"/>
      <c r="Q727" s="126"/>
      <c r="R727" s="700"/>
      <c r="BD727" s="122"/>
      <c r="BE727" s="122"/>
      <c r="BF727" s="122"/>
      <c r="BG727" s="122"/>
      <c r="BH727" s="122"/>
      <c r="BI727" s="122"/>
      <c r="BJ727" s="122"/>
      <c r="BK727" s="122"/>
      <c r="BL727" s="122"/>
      <c r="BM727" s="122"/>
      <c r="BN727" s="122"/>
      <c r="BO727" s="122"/>
      <c r="BP727" s="122"/>
      <c r="BQ727" s="122"/>
      <c r="BR727" s="122"/>
      <c r="BS727" s="122"/>
      <c r="BT727" s="122"/>
      <c r="BU727" s="122"/>
      <c r="BV727" s="122"/>
      <c r="BW727" s="122"/>
      <c r="BX727" s="122"/>
      <c r="BY727" s="122"/>
      <c r="BZ727" s="122"/>
      <c r="CA727" s="122"/>
      <c r="CB727" s="122"/>
      <c r="CC727" s="122"/>
      <c r="CD727" s="122"/>
      <c r="CE727" s="122"/>
      <c r="CF727" s="122"/>
      <c r="CG727" s="122"/>
      <c r="CH727" s="122"/>
      <c r="CI727" s="122"/>
      <c r="CJ727" s="122"/>
      <c r="CK727" s="122"/>
      <c r="CL727" s="122"/>
      <c r="CM727" s="122"/>
      <c r="CN727" s="122"/>
      <c r="CO727" s="122"/>
      <c r="CP727" s="122"/>
      <c r="CQ727" s="122"/>
      <c r="CR727" s="122"/>
      <c r="CS727" s="122"/>
      <c r="CT727" s="122"/>
      <c r="CU727" s="122"/>
      <c r="CV727" s="122"/>
      <c r="CW727" s="122"/>
      <c r="CX727" s="122"/>
      <c r="CY727" s="122"/>
      <c r="CZ727" s="122"/>
      <c r="DA727" s="122"/>
      <c r="DB727" s="122"/>
      <c r="DC727" s="122"/>
      <c r="DD727" s="122"/>
      <c r="DE727" s="122"/>
      <c r="DF727" s="123"/>
      <c r="DG727" s="123"/>
      <c r="DH727" s="123"/>
      <c r="DI727" s="123"/>
      <c r="DJ727" s="123"/>
      <c r="DK727" s="123"/>
      <c r="DL727" s="123"/>
      <c r="DM727" s="123"/>
    </row>
    <row r="728" spans="1:117" s="121" customFormat="1" ht="12.75" x14ac:dyDescent="0.2">
      <c r="A728" s="125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704"/>
      <c r="Q728" s="126"/>
      <c r="R728" s="700"/>
      <c r="BD728" s="122"/>
      <c r="BE728" s="122"/>
      <c r="BF728" s="122"/>
      <c r="BG728" s="122"/>
      <c r="BH728" s="122"/>
      <c r="BI728" s="122"/>
      <c r="BJ728" s="122"/>
      <c r="BK728" s="122"/>
      <c r="BL728" s="122"/>
      <c r="BM728" s="122"/>
      <c r="BN728" s="122"/>
      <c r="BO728" s="122"/>
      <c r="BP728" s="122"/>
      <c r="BQ728" s="122"/>
      <c r="BR728" s="122"/>
      <c r="BS728" s="122"/>
      <c r="BT728" s="122"/>
      <c r="BU728" s="122"/>
      <c r="BV728" s="122"/>
      <c r="BW728" s="122"/>
      <c r="BX728" s="122"/>
      <c r="BY728" s="122"/>
      <c r="BZ728" s="122"/>
      <c r="CA728" s="122"/>
      <c r="CB728" s="122"/>
      <c r="CC728" s="122"/>
      <c r="CD728" s="122"/>
      <c r="CE728" s="122"/>
      <c r="CF728" s="122"/>
      <c r="CG728" s="122"/>
      <c r="CH728" s="122"/>
      <c r="CI728" s="122"/>
      <c r="CJ728" s="122"/>
      <c r="CK728" s="122"/>
      <c r="CL728" s="122"/>
      <c r="CM728" s="122"/>
      <c r="CN728" s="122"/>
      <c r="CO728" s="122"/>
      <c r="CP728" s="122"/>
      <c r="CQ728" s="122"/>
      <c r="CR728" s="122"/>
      <c r="CS728" s="122"/>
      <c r="CT728" s="122"/>
      <c r="CU728" s="122"/>
      <c r="CV728" s="122"/>
      <c r="CW728" s="122"/>
      <c r="CX728" s="122"/>
      <c r="CY728" s="122"/>
      <c r="CZ728" s="122"/>
      <c r="DA728" s="122"/>
      <c r="DB728" s="122"/>
      <c r="DC728" s="122"/>
      <c r="DD728" s="122"/>
      <c r="DE728" s="122"/>
      <c r="DF728" s="123"/>
      <c r="DG728" s="123"/>
      <c r="DH728" s="123"/>
      <c r="DI728" s="123"/>
      <c r="DJ728" s="123"/>
      <c r="DK728" s="123"/>
      <c r="DL728" s="123"/>
      <c r="DM728" s="123"/>
    </row>
    <row r="729" spans="1:117" s="121" customFormat="1" ht="12.75" x14ac:dyDescent="0.2">
      <c r="A729" s="125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704"/>
      <c r="Q729" s="126"/>
      <c r="R729" s="700"/>
      <c r="BD729" s="122"/>
      <c r="BE729" s="122"/>
      <c r="BF729" s="122"/>
      <c r="BG729" s="122"/>
      <c r="BH729" s="122"/>
      <c r="BI729" s="122"/>
      <c r="BJ729" s="122"/>
      <c r="BK729" s="122"/>
      <c r="BL729" s="122"/>
      <c r="BM729" s="122"/>
      <c r="BN729" s="122"/>
      <c r="BO729" s="122"/>
      <c r="BP729" s="122"/>
      <c r="BQ729" s="122"/>
      <c r="BR729" s="122"/>
      <c r="BS729" s="122"/>
      <c r="BT729" s="122"/>
      <c r="BU729" s="122"/>
      <c r="BV729" s="122"/>
      <c r="BW729" s="122"/>
      <c r="BX729" s="122"/>
      <c r="BY729" s="122"/>
      <c r="BZ729" s="122"/>
      <c r="CA729" s="122"/>
      <c r="CB729" s="122"/>
      <c r="CC729" s="122"/>
      <c r="CD729" s="122"/>
      <c r="CE729" s="122"/>
      <c r="CF729" s="122"/>
      <c r="CG729" s="122"/>
      <c r="CH729" s="122"/>
      <c r="CI729" s="122"/>
      <c r="CJ729" s="122"/>
      <c r="CK729" s="122"/>
      <c r="CL729" s="122"/>
      <c r="CM729" s="122"/>
      <c r="CN729" s="122"/>
      <c r="CO729" s="122"/>
      <c r="CP729" s="122"/>
      <c r="CQ729" s="122"/>
      <c r="CR729" s="122"/>
      <c r="CS729" s="122"/>
      <c r="CT729" s="122"/>
      <c r="CU729" s="122"/>
      <c r="CV729" s="122"/>
      <c r="CW729" s="122"/>
      <c r="CX729" s="122"/>
      <c r="CY729" s="122"/>
      <c r="CZ729" s="122"/>
      <c r="DA729" s="122"/>
      <c r="DB729" s="122"/>
      <c r="DC729" s="122"/>
      <c r="DD729" s="122"/>
      <c r="DE729" s="122"/>
      <c r="DF729" s="123"/>
      <c r="DG729" s="123"/>
      <c r="DH729" s="123"/>
      <c r="DI729" s="123"/>
      <c r="DJ729" s="123"/>
      <c r="DK729" s="123"/>
      <c r="DL729" s="123"/>
      <c r="DM729" s="123"/>
    </row>
    <row r="730" spans="1:117" s="121" customFormat="1" ht="12.75" x14ac:dyDescent="0.2">
      <c r="A730" s="125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704"/>
      <c r="Q730" s="126"/>
      <c r="R730" s="700"/>
      <c r="BD730" s="122"/>
      <c r="BE730" s="122"/>
      <c r="BF730" s="122"/>
      <c r="BG730" s="122"/>
      <c r="BH730" s="122"/>
      <c r="BI730" s="122"/>
      <c r="BJ730" s="122"/>
      <c r="BK730" s="122"/>
      <c r="BL730" s="122"/>
      <c r="BM730" s="122"/>
      <c r="BN730" s="122"/>
      <c r="BO730" s="122"/>
      <c r="BP730" s="122"/>
      <c r="BQ730" s="122"/>
      <c r="BR730" s="122"/>
      <c r="BS730" s="122"/>
      <c r="BT730" s="122"/>
      <c r="BU730" s="122"/>
      <c r="BV730" s="122"/>
      <c r="BW730" s="122"/>
      <c r="BX730" s="122"/>
      <c r="BY730" s="122"/>
      <c r="BZ730" s="122"/>
      <c r="CA730" s="122"/>
      <c r="CB730" s="122"/>
      <c r="CC730" s="122"/>
      <c r="CD730" s="122"/>
      <c r="CE730" s="122"/>
      <c r="CF730" s="122"/>
      <c r="CG730" s="122"/>
      <c r="CH730" s="122"/>
      <c r="CI730" s="122"/>
      <c r="CJ730" s="122"/>
      <c r="CK730" s="122"/>
      <c r="CL730" s="122"/>
      <c r="CM730" s="122"/>
      <c r="CN730" s="122"/>
      <c r="CO730" s="122"/>
      <c r="CP730" s="122"/>
      <c r="CQ730" s="122"/>
      <c r="CR730" s="122"/>
      <c r="CS730" s="122"/>
      <c r="CT730" s="122"/>
      <c r="CU730" s="122"/>
      <c r="CV730" s="122"/>
      <c r="CW730" s="122"/>
      <c r="CX730" s="122"/>
      <c r="CY730" s="122"/>
      <c r="CZ730" s="122"/>
      <c r="DA730" s="122"/>
      <c r="DB730" s="122"/>
      <c r="DC730" s="122"/>
      <c r="DD730" s="122"/>
      <c r="DE730" s="122"/>
      <c r="DF730" s="123"/>
      <c r="DG730" s="123"/>
      <c r="DH730" s="123"/>
      <c r="DI730" s="123"/>
      <c r="DJ730" s="123"/>
      <c r="DK730" s="123"/>
      <c r="DL730" s="123"/>
      <c r="DM730" s="123"/>
    </row>
    <row r="731" spans="1:117" s="121" customFormat="1" ht="12.75" x14ac:dyDescent="0.2">
      <c r="A731" s="125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704"/>
      <c r="Q731" s="126"/>
      <c r="R731" s="700"/>
      <c r="BD731" s="122"/>
      <c r="BE731" s="122"/>
      <c r="BF731" s="122"/>
      <c r="BG731" s="122"/>
      <c r="BH731" s="122"/>
      <c r="BI731" s="122"/>
      <c r="BJ731" s="122"/>
      <c r="BK731" s="122"/>
      <c r="BL731" s="122"/>
      <c r="BM731" s="122"/>
      <c r="BN731" s="122"/>
      <c r="BO731" s="122"/>
      <c r="BP731" s="122"/>
      <c r="BQ731" s="122"/>
      <c r="BR731" s="122"/>
      <c r="BS731" s="122"/>
      <c r="BT731" s="122"/>
      <c r="BU731" s="122"/>
      <c r="BV731" s="122"/>
      <c r="BW731" s="122"/>
      <c r="BX731" s="122"/>
      <c r="BY731" s="122"/>
      <c r="BZ731" s="122"/>
      <c r="CA731" s="122"/>
      <c r="CB731" s="122"/>
      <c r="CC731" s="122"/>
      <c r="CD731" s="122"/>
      <c r="CE731" s="122"/>
      <c r="CF731" s="122"/>
      <c r="CG731" s="122"/>
      <c r="CH731" s="122"/>
      <c r="CI731" s="122"/>
      <c r="CJ731" s="122"/>
      <c r="CK731" s="122"/>
      <c r="CL731" s="122"/>
      <c r="CM731" s="122"/>
      <c r="CN731" s="122"/>
      <c r="CO731" s="122"/>
      <c r="CP731" s="122"/>
      <c r="CQ731" s="122"/>
      <c r="CR731" s="122"/>
      <c r="CS731" s="122"/>
      <c r="CT731" s="122"/>
      <c r="CU731" s="122"/>
      <c r="CV731" s="122"/>
      <c r="CW731" s="122"/>
      <c r="CX731" s="122"/>
      <c r="CY731" s="122"/>
      <c r="CZ731" s="122"/>
      <c r="DA731" s="122"/>
      <c r="DB731" s="122"/>
      <c r="DC731" s="122"/>
      <c r="DD731" s="122"/>
      <c r="DE731" s="122"/>
      <c r="DF731" s="123"/>
      <c r="DG731" s="123"/>
      <c r="DH731" s="123"/>
      <c r="DI731" s="123"/>
      <c r="DJ731" s="123"/>
      <c r="DK731" s="123"/>
      <c r="DL731" s="123"/>
      <c r="DM731" s="123"/>
    </row>
    <row r="732" spans="1:117" s="121" customFormat="1" ht="12.75" x14ac:dyDescent="0.2">
      <c r="A732" s="706"/>
      <c r="B732" s="113"/>
      <c r="C732" s="113"/>
      <c r="D732" s="113"/>
      <c r="E732" s="129"/>
      <c r="F732" s="129"/>
      <c r="G732" s="129"/>
      <c r="H732" s="129"/>
      <c r="I732" s="129"/>
      <c r="J732" s="129"/>
      <c r="K732" s="129"/>
      <c r="L732" s="129"/>
      <c r="M732" s="129"/>
      <c r="N732" s="707"/>
      <c r="O732" s="707"/>
      <c r="P732" s="708"/>
      <c r="Q732" s="707"/>
      <c r="R732" s="709"/>
      <c r="BD732" s="122"/>
      <c r="BE732" s="122"/>
      <c r="BF732" s="122"/>
      <c r="BG732" s="122"/>
      <c r="BH732" s="122"/>
      <c r="BI732" s="122"/>
      <c r="BJ732" s="122"/>
      <c r="BK732" s="122"/>
      <c r="BL732" s="122"/>
      <c r="BM732" s="122"/>
      <c r="BN732" s="122"/>
      <c r="BO732" s="122"/>
      <c r="BP732" s="122"/>
      <c r="BQ732" s="122"/>
      <c r="BR732" s="122"/>
      <c r="BS732" s="122"/>
      <c r="BT732" s="122"/>
      <c r="BU732" s="122"/>
      <c r="BV732" s="122"/>
      <c r="BW732" s="122"/>
      <c r="BX732" s="122"/>
      <c r="BY732" s="122"/>
      <c r="BZ732" s="122"/>
      <c r="CA732" s="122"/>
      <c r="CB732" s="122"/>
      <c r="CC732" s="122"/>
      <c r="CD732" s="122"/>
      <c r="CE732" s="122"/>
      <c r="CF732" s="122"/>
      <c r="CG732" s="122"/>
      <c r="CH732" s="122"/>
      <c r="CI732" s="122"/>
      <c r="CJ732" s="122"/>
      <c r="CK732" s="122"/>
      <c r="CL732" s="122"/>
      <c r="CM732" s="122"/>
      <c r="CN732" s="122"/>
      <c r="CO732" s="122"/>
      <c r="CP732" s="122"/>
      <c r="CQ732" s="122"/>
      <c r="CR732" s="122"/>
      <c r="CS732" s="122"/>
      <c r="CT732" s="122"/>
      <c r="CU732" s="122"/>
      <c r="CV732" s="122"/>
      <c r="CW732" s="122"/>
      <c r="CX732" s="122"/>
      <c r="CY732" s="122"/>
      <c r="CZ732" s="122"/>
      <c r="DA732" s="122"/>
      <c r="DB732" s="122"/>
      <c r="DC732" s="122"/>
      <c r="DD732" s="122"/>
      <c r="DE732" s="122"/>
      <c r="DF732" s="123"/>
      <c r="DG732" s="123"/>
      <c r="DH732" s="123"/>
      <c r="DI732" s="123"/>
      <c r="DJ732" s="123"/>
      <c r="DK732" s="123"/>
      <c r="DL732" s="123"/>
      <c r="DM732" s="123"/>
    </row>
    <row r="733" spans="1:117" s="121" customFormat="1" ht="12.75" x14ac:dyDescent="0.2">
      <c r="A733" s="706"/>
      <c r="B733" s="113"/>
      <c r="C733" s="113"/>
      <c r="D733" s="113"/>
      <c r="E733" s="129"/>
      <c r="F733" s="129"/>
      <c r="G733" s="129"/>
      <c r="H733" s="129"/>
      <c r="I733" s="129"/>
      <c r="J733" s="129"/>
      <c r="K733" s="129"/>
      <c r="L733" s="129"/>
      <c r="M733" s="129"/>
      <c r="N733" s="707"/>
      <c r="O733" s="707"/>
      <c r="P733" s="708"/>
      <c r="Q733" s="707"/>
      <c r="R733" s="709"/>
      <c r="BD733" s="122"/>
      <c r="BE733" s="122"/>
      <c r="BF733" s="122"/>
      <c r="BG733" s="122"/>
      <c r="BH733" s="122"/>
      <c r="BI733" s="122"/>
      <c r="BJ733" s="122"/>
      <c r="BK733" s="122"/>
      <c r="BL733" s="122"/>
      <c r="BM733" s="122"/>
      <c r="BN733" s="122"/>
      <c r="BO733" s="122"/>
      <c r="BP733" s="122"/>
      <c r="BQ733" s="122"/>
      <c r="BR733" s="122"/>
      <c r="BS733" s="122"/>
      <c r="BT733" s="122"/>
      <c r="BU733" s="122"/>
      <c r="BV733" s="122"/>
      <c r="BW733" s="122"/>
      <c r="BX733" s="122"/>
      <c r="BY733" s="122"/>
      <c r="BZ733" s="122"/>
      <c r="CA733" s="122"/>
      <c r="CB733" s="122"/>
      <c r="CC733" s="122"/>
      <c r="CD733" s="122"/>
      <c r="CE733" s="122"/>
      <c r="CF733" s="122"/>
      <c r="CG733" s="122"/>
      <c r="CH733" s="122"/>
      <c r="CI733" s="122"/>
      <c r="CJ733" s="122"/>
      <c r="CK733" s="122"/>
      <c r="CL733" s="122"/>
      <c r="CM733" s="122"/>
      <c r="CN733" s="122"/>
      <c r="CO733" s="122"/>
      <c r="CP733" s="122"/>
      <c r="CQ733" s="122"/>
      <c r="CR733" s="122"/>
      <c r="CS733" s="122"/>
      <c r="CT733" s="122"/>
      <c r="CU733" s="122"/>
      <c r="CV733" s="122"/>
      <c r="CW733" s="122"/>
      <c r="CX733" s="122"/>
      <c r="CY733" s="122"/>
      <c r="CZ733" s="122"/>
      <c r="DA733" s="122"/>
      <c r="DB733" s="122"/>
      <c r="DC733" s="122"/>
      <c r="DD733" s="122"/>
      <c r="DE733" s="122"/>
      <c r="DF733" s="123"/>
      <c r="DG733" s="123"/>
      <c r="DH733" s="123"/>
      <c r="DI733" s="123"/>
      <c r="DJ733" s="123"/>
      <c r="DK733" s="123"/>
      <c r="DL733" s="123"/>
      <c r="DM733" s="123"/>
    </row>
    <row r="734" spans="1:117" s="121" customFormat="1" ht="12.75" x14ac:dyDescent="0.2">
      <c r="A734" s="706"/>
      <c r="B734" s="113"/>
      <c r="C734" s="113"/>
      <c r="D734" s="113"/>
      <c r="E734" s="129"/>
      <c r="F734" s="129"/>
      <c r="G734" s="129"/>
      <c r="H734" s="129"/>
      <c r="I734" s="129"/>
      <c r="J734" s="129"/>
      <c r="K734" s="129"/>
      <c r="L734" s="129"/>
      <c r="M734" s="129"/>
      <c r="N734" s="707"/>
      <c r="O734" s="707"/>
      <c r="P734" s="708"/>
      <c r="Q734" s="707"/>
      <c r="R734" s="709"/>
      <c r="BD734" s="122"/>
      <c r="BE734" s="122"/>
      <c r="BF734" s="122"/>
      <c r="BG734" s="122"/>
      <c r="BH734" s="122"/>
      <c r="BI734" s="122"/>
      <c r="BJ734" s="122"/>
      <c r="BK734" s="122"/>
      <c r="BL734" s="122"/>
      <c r="BM734" s="122"/>
      <c r="BN734" s="122"/>
      <c r="BO734" s="122"/>
      <c r="BP734" s="122"/>
      <c r="BQ734" s="122"/>
      <c r="BR734" s="122"/>
      <c r="BS734" s="122"/>
      <c r="BT734" s="122"/>
      <c r="BU734" s="122"/>
      <c r="BV734" s="122"/>
      <c r="BW734" s="122"/>
      <c r="BX734" s="122"/>
      <c r="BY734" s="122"/>
      <c r="BZ734" s="122"/>
      <c r="CA734" s="122"/>
      <c r="CB734" s="122"/>
      <c r="CC734" s="122"/>
      <c r="CD734" s="122"/>
      <c r="CE734" s="122"/>
      <c r="CF734" s="122"/>
      <c r="CG734" s="122"/>
      <c r="CH734" s="122"/>
      <c r="CI734" s="122"/>
      <c r="CJ734" s="122"/>
      <c r="CK734" s="122"/>
      <c r="CL734" s="122"/>
      <c r="CM734" s="122"/>
      <c r="CN734" s="122"/>
      <c r="CO734" s="122"/>
      <c r="CP734" s="122"/>
      <c r="CQ734" s="122"/>
      <c r="CR734" s="122"/>
      <c r="CS734" s="122"/>
      <c r="CT734" s="122"/>
      <c r="CU734" s="122"/>
      <c r="CV734" s="122"/>
      <c r="CW734" s="122"/>
      <c r="CX734" s="122"/>
      <c r="CY734" s="122"/>
      <c r="CZ734" s="122"/>
      <c r="DA734" s="122"/>
      <c r="DB734" s="122"/>
      <c r="DC734" s="122"/>
      <c r="DD734" s="122"/>
      <c r="DE734" s="122"/>
      <c r="DF734" s="123"/>
      <c r="DG734" s="123"/>
      <c r="DH734" s="123"/>
      <c r="DI734" s="123"/>
      <c r="DJ734" s="123"/>
      <c r="DK734" s="123"/>
      <c r="DL734" s="123"/>
      <c r="DM734" s="123"/>
    </row>
    <row r="735" spans="1:117" s="121" customFormat="1" ht="12.75" x14ac:dyDescent="0.2">
      <c r="A735" s="706"/>
      <c r="B735" s="113"/>
      <c r="C735" s="113"/>
      <c r="D735" s="113"/>
      <c r="E735" s="129"/>
      <c r="F735" s="129"/>
      <c r="G735" s="129"/>
      <c r="H735" s="129"/>
      <c r="I735" s="129"/>
      <c r="J735" s="129"/>
      <c r="K735" s="129"/>
      <c r="L735" s="129"/>
      <c r="M735" s="129"/>
      <c r="N735" s="707"/>
      <c r="O735" s="707"/>
      <c r="P735" s="708"/>
      <c r="Q735" s="707"/>
      <c r="R735" s="709"/>
      <c r="BD735" s="122"/>
      <c r="BE735" s="122"/>
      <c r="BF735" s="122"/>
      <c r="BG735" s="122"/>
      <c r="BH735" s="122"/>
      <c r="BI735" s="122"/>
      <c r="BJ735" s="122"/>
      <c r="BK735" s="122"/>
      <c r="BL735" s="122"/>
      <c r="BM735" s="122"/>
      <c r="BN735" s="122"/>
      <c r="BO735" s="122"/>
      <c r="BP735" s="122"/>
      <c r="BQ735" s="122"/>
      <c r="BR735" s="122"/>
      <c r="BS735" s="122"/>
      <c r="BT735" s="122"/>
      <c r="BU735" s="122"/>
      <c r="BV735" s="122"/>
      <c r="BW735" s="122"/>
      <c r="BX735" s="122"/>
      <c r="BY735" s="122"/>
      <c r="BZ735" s="122"/>
      <c r="CA735" s="122"/>
      <c r="CB735" s="122"/>
      <c r="CC735" s="122"/>
      <c r="CD735" s="122"/>
      <c r="CE735" s="122"/>
      <c r="CF735" s="122"/>
      <c r="CG735" s="122"/>
      <c r="CH735" s="122"/>
      <c r="CI735" s="122"/>
      <c r="CJ735" s="122"/>
      <c r="CK735" s="122"/>
      <c r="CL735" s="122"/>
      <c r="CM735" s="122"/>
      <c r="CN735" s="122"/>
      <c r="CO735" s="122"/>
      <c r="CP735" s="122"/>
      <c r="CQ735" s="122"/>
      <c r="CR735" s="122"/>
      <c r="CS735" s="122"/>
      <c r="CT735" s="122"/>
      <c r="CU735" s="122"/>
      <c r="CV735" s="122"/>
      <c r="CW735" s="122"/>
      <c r="CX735" s="122"/>
      <c r="CY735" s="122"/>
      <c r="CZ735" s="122"/>
      <c r="DA735" s="122"/>
      <c r="DB735" s="122"/>
      <c r="DC735" s="122"/>
      <c r="DD735" s="122"/>
      <c r="DE735" s="122"/>
      <c r="DF735" s="123"/>
      <c r="DG735" s="123"/>
      <c r="DH735" s="123"/>
      <c r="DI735" s="123"/>
      <c r="DJ735" s="123"/>
      <c r="DK735" s="123"/>
      <c r="DL735" s="123"/>
      <c r="DM735" s="123"/>
    </row>
    <row r="736" spans="1:117" s="121" customFormat="1" ht="12.75" x14ac:dyDescent="0.2">
      <c r="A736" s="706"/>
      <c r="B736" s="113"/>
      <c r="C736" s="113"/>
      <c r="D736" s="113"/>
      <c r="E736" s="129"/>
      <c r="F736" s="129"/>
      <c r="G736" s="129"/>
      <c r="H736" s="129"/>
      <c r="I736" s="129"/>
      <c r="J736" s="129"/>
      <c r="K736" s="129"/>
      <c r="L736" s="129"/>
      <c r="M736" s="129"/>
      <c r="N736" s="707"/>
      <c r="O736" s="707"/>
      <c r="P736" s="708"/>
      <c r="Q736" s="707"/>
      <c r="R736" s="709"/>
      <c r="BD736" s="122"/>
      <c r="BE736" s="122"/>
      <c r="BF736" s="122"/>
      <c r="BG736" s="122"/>
      <c r="BH736" s="122"/>
      <c r="BI736" s="122"/>
      <c r="BJ736" s="122"/>
      <c r="BK736" s="122"/>
      <c r="BL736" s="122"/>
      <c r="BM736" s="122"/>
      <c r="BN736" s="122"/>
      <c r="BO736" s="122"/>
      <c r="BP736" s="122"/>
      <c r="BQ736" s="122"/>
      <c r="BR736" s="122"/>
      <c r="BS736" s="122"/>
      <c r="BT736" s="122"/>
      <c r="BU736" s="122"/>
      <c r="BV736" s="122"/>
      <c r="BW736" s="122"/>
      <c r="BX736" s="122"/>
      <c r="BY736" s="122"/>
      <c r="BZ736" s="122"/>
      <c r="CA736" s="122"/>
      <c r="CB736" s="122"/>
      <c r="CC736" s="122"/>
      <c r="CD736" s="122"/>
      <c r="CE736" s="122"/>
      <c r="CF736" s="122"/>
      <c r="CG736" s="122"/>
      <c r="CH736" s="122"/>
      <c r="CI736" s="122"/>
      <c r="CJ736" s="122"/>
      <c r="CK736" s="122"/>
      <c r="CL736" s="122"/>
      <c r="CM736" s="122"/>
      <c r="CN736" s="122"/>
      <c r="CO736" s="122"/>
      <c r="CP736" s="122"/>
      <c r="CQ736" s="122"/>
      <c r="CR736" s="122"/>
      <c r="CS736" s="122"/>
      <c r="CT736" s="122"/>
      <c r="CU736" s="122"/>
      <c r="CV736" s="122"/>
      <c r="CW736" s="122"/>
      <c r="CX736" s="122"/>
      <c r="CY736" s="122"/>
      <c r="CZ736" s="122"/>
      <c r="DA736" s="122"/>
      <c r="DB736" s="122"/>
      <c r="DC736" s="122"/>
      <c r="DD736" s="122"/>
      <c r="DE736" s="122"/>
      <c r="DF736" s="123"/>
      <c r="DG736" s="123"/>
      <c r="DH736" s="123"/>
      <c r="DI736" s="123"/>
      <c r="DJ736" s="123"/>
      <c r="DK736" s="123"/>
      <c r="DL736" s="123"/>
      <c r="DM736" s="123"/>
    </row>
    <row r="737" spans="1:117" s="121" customFormat="1" ht="12.75" x14ac:dyDescent="0.2">
      <c r="A737" s="706"/>
      <c r="B737" s="113"/>
      <c r="C737" s="113"/>
      <c r="D737" s="113"/>
      <c r="E737" s="129"/>
      <c r="F737" s="129"/>
      <c r="G737" s="129"/>
      <c r="H737" s="129"/>
      <c r="I737" s="129"/>
      <c r="J737" s="129"/>
      <c r="K737" s="129"/>
      <c r="L737" s="129"/>
      <c r="M737" s="129"/>
      <c r="N737" s="707"/>
      <c r="O737" s="707"/>
      <c r="P737" s="708"/>
      <c r="Q737" s="707"/>
      <c r="R737" s="709"/>
      <c r="BD737" s="122"/>
      <c r="BE737" s="122"/>
      <c r="BF737" s="122"/>
      <c r="BG737" s="122"/>
      <c r="BH737" s="122"/>
      <c r="BI737" s="122"/>
      <c r="BJ737" s="122"/>
      <c r="BK737" s="122"/>
      <c r="BL737" s="122"/>
      <c r="BM737" s="122"/>
      <c r="BN737" s="122"/>
      <c r="BO737" s="122"/>
      <c r="BP737" s="122"/>
      <c r="BQ737" s="122"/>
      <c r="BR737" s="122"/>
      <c r="BS737" s="122"/>
      <c r="BT737" s="122"/>
      <c r="BU737" s="122"/>
      <c r="BV737" s="122"/>
      <c r="BW737" s="122"/>
      <c r="BX737" s="122"/>
      <c r="BY737" s="122"/>
      <c r="BZ737" s="122"/>
      <c r="CA737" s="122"/>
      <c r="CB737" s="122"/>
      <c r="CC737" s="122"/>
      <c r="CD737" s="122"/>
      <c r="CE737" s="122"/>
      <c r="CF737" s="122"/>
      <c r="CG737" s="122"/>
      <c r="CH737" s="122"/>
      <c r="CI737" s="122"/>
      <c r="CJ737" s="122"/>
      <c r="CK737" s="122"/>
      <c r="CL737" s="122"/>
      <c r="CM737" s="122"/>
      <c r="CN737" s="122"/>
      <c r="CO737" s="122"/>
      <c r="CP737" s="122"/>
      <c r="CQ737" s="122"/>
      <c r="CR737" s="122"/>
      <c r="CS737" s="122"/>
      <c r="CT737" s="122"/>
      <c r="CU737" s="122"/>
      <c r="CV737" s="122"/>
      <c r="CW737" s="122"/>
      <c r="CX737" s="122"/>
      <c r="CY737" s="122"/>
      <c r="CZ737" s="122"/>
      <c r="DA737" s="122"/>
      <c r="DB737" s="122"/>
      <c r="DC737" s="122"/>
      <c r="DD737" s="122"/>
      <c r="DE737" s="122"/>
      <c r="DF737" s="123"/>
      <c r="DG737" s="123"/>
      <c r="DH737" s="123"/>
      <c r="DI737" s="123"/>
      <c r="DJ737" s="123"/>
      <c r="DK737" s="123"/>
      <c r="DL737" s="123"/>
      <c r="DM737" s="123"/>
    </row>
    <row r="738" spans="1:117" s="121" customFormat="1" ht="12.75" x14ac:dyDescent="0.2">
      <c r="A738" s="706"/>
      <c r="B738" s="113"/>
      <c r="C738" s="113"/>
      <c r="D738" s="113"/>
      <c r="E738" s="129"/>
      <c r="F738" s="129"/>
      <c r="G738" s="129"/>
      <c r="H738" s="129"/>
      <c r="I738" s="129"/>
      <c r="J738" s="129"/>
      <c r="K738" s="129"/>
      <c r="L738" s="129"/>
      <c r="M738" s="129"/>
      <c r="N738" s="707"/>
      <c r="O738" s="707"/>
      <c r="P738" s="708"/>
      <c r="Q738" s="707"/>
      <c r="R738" s="709"/>
      <c r="BD738" s="122"/>
      <c r="BE738" s="122"/>
      <c r="BF738" s="122"/>
      <c r="BG738" s="122"/>
      <c r="BH738" s="122"/>
      <c r="BI738" s="122"/>
      <c r="BJ738" s="122"/>
      <c r="BK738" s="122"/>
      <c r="BL738" s="122"/>
      <c r="BM738" s="122"/>
      <c r="BN738" s="122"/>
      <c r="BO738" s="122"/>
      <c r="BP738" s="122"/>
      <c r="BQ738" s="122"/>
      <c r="BR738" s="122"/>
      <c r="BS738" s="122"/>
      <c r="BT738" s="122"/>
      <c r="BU738" s="122"/>
      <c r="BV738" s="122"/>
      <c r="BW738" s="122"/>
      <c r="BX738" s="122"/>
      <c r="BY738" s="122"/>
      <c r="BZ738" s="122"/>
      <c r="CA738" s="122"/>
      <c r="CB738" s="122"/>
      <c r="CC738" s="122"/>
      <c r="CD738" s="122"/>
      <c r="CE738" s="122"/>
      <c r="CF738" s="122"/>
      <c r="CG738" s="122"/>
      <c r="CH738" s="122"/>
      <c r="CI738" s="122"/>
      <c r="CJ738" s="122"/>
      <c r="CK738" s="122"/>
      <c r="CL738" s="122"/>
      <c r="CM738" s="122"/>
      <c r="CN738" s="122"/>
      <c r="CO738" s="122"/>
      <c r="CP738" s="122"/>
      <c r="CQ738" s="122"/>
      <c r="CR738" s="122"/>
      <c r="CS738" s="122"/>
      <c r="CT738" s="122"/>
      <c r="CU738" s="122"/>
      <c r="CV738" s="122"/>
      <c r="CW738" s="122"/>
      <c r="CX738" s="122"/>
      <c r="CY738" s="122"/>
      <c r="CZ738" s="122"/>
      <c r="DA738" s="122"/>
      <c r="DB738" s="122"/>
      <c r="DC738" s="122"/>
      <c r="DD738" s="122"/>
      <c r="DE738" s="122"/>
      <c r="DF738" s="123"/>
      <c r="DG738" s="123"/>
      <c r="DH738" s="123"/>
      <c r="DI738" s="123"/>
      <c r="DJ738" s="123"/>
      <c r="DK738" s="123"/>
      <c r="DL738" s="123"/>
      <c r="DM738" s="123"/>
    </row>
    <row r="739" spans="1:117" s="121" customFormat="1" ht="12.75" x14ac:dyDescent="0.2">
      <c r="A739" s="706"/>
      <c r="B739" s="113"/>
      <c r="C739" s="113"/>
      <c r="D739" s="113"/>
      <c r="E739" s="129"/>
      <c r="F739" s="129"/>
      <c r="G739" s="129"/>
      <c r="H739" s="129"/>
      <c r="I739" s="129"/>
      <c r="J739" s="129"/>
      <c r="K739" s="129"/>
      <c r="L739" s="129"/>
      <c r="M739" s="129"/>
      <c r="N739" s="707"/>
      <c r="O739" s="707"/>
      <c r="P739" s="708"/>
      <c r="Q739" s="707"/>
      <c r="R739" s="709"/>
      <c r="BD739" s="122"/>
      <c r="BE739" s="122"/>
      <c r="BF739" s="122"/>
      <c r="BG739" s="122"/>
      <c r="BH739" s="122"/>
      <c r="BI739" s="122"/>
      <c r="BJ739" s="122"/>
      <c r="BK739" s="122"/>
      <c r="BL739" s="122"/>
      <c r="BM739" s="122"/>
      <c r="BN739" s="122"/>
      <c r="BO739" s="122"/>
      <c r="BP739" s="122"/>
      <c r="BQ739" s="122"/>
      <c r="BR739" s="122"/>
      <c r="BS739" s="122"/>
      <c r="BT739" s="122"/>
      <c r="BU739" s="122"/>
      <c r="BV739" s="122"/>
      <c r="BW739" s="122"/>
      <c r="BX739" s="122"/>
      <c r="BY739" s="122"/>
      <c r="BZ739" s="122"/>
      <c r="CA739" s="122"/>
      <c r="CB739" s="122"/>
      <c r="CC739" s="122"/>
      <c r="CD739" s="122"/>
      <c r="CE739" s="122"/>
      <c r="CF739" s="122"/>
      <c r="CG739" s="122"/>
      <c r="CH739" s="122"/>
      <c r="CI739" s="122"/>
      <c r="CJ739" s="122"/>
      <c r="CK739" s="122"/>
      <c r="CL739" s="122"/>
      <c r="CM739" s="122"/>
      <c r="CN739" s="122"/>
      <c r="CO739" s="122"/>
      <c r="CP739" s="122"/>
      <c r="CQ739" s="122"/>
      <c r="CR739" s="122"/>
      <c r="CS739" s="122"/>
      <c r="CT739" s="122"/>
      <c r="CU739" s="122"/>
      <c r="CV739" s="122"/>
      <c r="CW739" s="122"/>
      <c r="CX739" s="122"/>
      <c r="CY739" s="122"/>
      <c r="CZ739" s="122"/>
      <c r="DA739" s="122"/>
      <c r="DB739" s="122"/>
      <c r="DC739" s="122"/>
      <c r="DD739" s="122"/>
      <c r="DE739" s="122"/>
      <c r="DF739" s="123"/>
      <c r="DG739" s="123"/>
      <c r="DH739" s="123"/>
      <c r="DI739" s="123"/>
      <c r="DJ739" s="123"/>
      <c r="DK739" s="123"/>
      <c r="DL739" s="123"/>
      <c r="DM739" s="123"/>
    </row>
    <row r="740" spans="1:117" s="121" customFormat="1" ht="12.75" x14ac:dyDescent="0.2">
      <c r="A740" s="706"/>
      <c r="B740" s="113"/>
      <c r="C740" s="113"/>
      <c r="D740" s="113"/>
      <c r="E740" s="129"/>
      <c r="F740" s="129"/>
      <c r="G740" s="129"/>
      <c r="H740" s="129"/>
      <c r="I740" s="129"/>
      <c r="J740" s="129"/>
      <c r="K740" s="129"/>
      <c r="L740" s="129"/>
      <c r="M740" s="129"/>
      <c r="N740" s="707"/>
      <c r="O740" s="707"/>
      <c r="P740" s="708"/>
      <c r="Q740" s="707"/>
      <c r="R740" s="709"/>
      <c r="BD740" s="122"/>
      <c r="BE740" s="122"/>
      <c r="BF740" s="122"/>
      <c r="BG740" s="122"/>
      <c r="BH740" s="122"/>
      <c r="BI740" s="122"/>
      <c r="BJ740" s="122"/>
      <c r="BK740" s="122"/>
      <c r="BL740" s="122"/>
      <c r="BM740" s="122"/>
      <c r="BN740" s="122"/>
      <c r="BO740" s="122"/>
      <c r="BP740" s="122"/>
      <c r="BQ740" s="122"/>
      <c r="BR740" s="122"/>
      <c r="BS740" s="122"/>
      <c r="BT740" s="122"/>
      <c r="BU740" s="122"/>
      <c r="BV740" s="122"/>
      <c r="BW740" s="122"/>
      <c r="BX740" s="122"/>
      <c r="BY740" s="122"/>
      <c r="BZ740" s="122"/>
      <c r="CA740" s="122"/>
      <c r="CB740" s="122"/>
      <c r="CC740" s="122"/>
      <c r="CD740" s="122"/>
      <c r="CE740" s="122"/>
      <c r="CF740" s="122"/>
      <c r="CG740" s="122"/>
      <c r="CH740" s="122"/>
      <c r="CI740" s="122"/>
      <c r="CJ740" s="122"/>
      <c r="CK740" s="122"/>
      <c r="CL740" s="122"/>
      <c r="CM740" s="122"/>
      <c r="CN740" s="122"/>
      <c r="CO740" s="122"/>
      <c r="CP740" s="122"/>
      <c r="CQ740" s="122"/>
      <c r="CR740" s="122"/>
      <c r="CS740" s="122"/>
      <c r="CT740" s="122"/>
      <c r="CU740" s="122"/>
      <c r="CV740" s="122"/>
      <c r="CW740" s="122"/>
      <c r="CX740" s="122"/>
      <c r="CY740" s="122"/>
      <c r="CZ740" s="122"/>
      <c r="DA740" s="122"/>
      <c r="DB740" s="122"/>
      <c r="DC740" s="122"/>
      <c r="DD740" s="122"/>
      <c r="DE740" s="122"/>
      <c r="DF740" s="123"/>
      <c r="DG740" s="123"/>
      <c r="DH740" s="123"/>
      <c r="DI740" s="123"/>
      <c r="DJ740" s="123"/>
      <c r="DK740" s="123"/>
      <c r="DL740" s="123"/>
      <c r="DM740" s="123"/>
    </row>
    <row r="741" spans="1:117" s="121" customFormat="1" ht="12.75" x14ac:dyDescent="0.2">
      <c r="A741" s="706"/>
      <c r="B741" s="113"/>
      <c r="C741" s="113"/>
      <c r="D741" s="113"/>
      <c r="E741" s="129"/>
      <c r="F741" s="129"/>
      <c r="G741" s="129"/>
      <c r="H741" s="129"/>
      <c r="I741" s="129"/>
      <c r="J741" s="129"/>
      <c r="K741" s="129"/>
      <c r="L741" s="129"/>
      <c r="M741" s="129"/>
      <c r="N741" s="707"/>
      <c r="O741" s="707"/>
      <c r="P741" s="708"/>
      <c r="Q741" s="707"/>
      <c r="R741" s="709"/>
      <c r="BD741" s="122"/>
      <c r="BE741" s="122"/>
      <c r="BF741" s="122"/>
      <c r="BG741" s="122"/>
      <c r="BH741" s="122"/>
      <c r="BI741" s="122"/>
      <c r="BJ741" s="122"/>
      <c r="BK741" s="122"/>
      <c r="BL741" s="122"/>
      <c r="BM741" s="122"/>
      <c r="BN741" s="122"/>
      <c r="BO741" s="122"/>
      <c r="BP741" s="122"/>
      <c r="BQ741" s="122"/>
      <c r="BR741" s="122"/>
      <c r="BS741" s="122"/>
      <c r="BT741" s="122"/>
      <c r="BU741" s="122"/>
      <c r="BV741" s="122"/>
      <c r="BW741" s="122"/>
      <c r="BX741" s="122"/>
      <c r="BY741" s="122"/>
      <c r="BZ741" s="122"/>
      <c r="CA741" s="122"/>
      <c r="CB741" s="122"/>
      <c r="CC741" s="122"/>
      <c r="CD741" s="122"/>
      <c r="CE741" s="122"/>
      <c r="CF741" s="122"/>
      <c r="CG741" s="122"/>
      <c r="CH741" s="122"/>
      <c r="CI741" s="122"/>
      <c r="CJ741" s="122"/>
      <c r="CK741" s="122"/>
      <c r="CL741" s="122"/>
      <c r="CM741" s="122"/>
      <c r="CN741" s="122"/>
      <c r="CO741" s="122"/>
      <c r="CP741" s="122"/>
      <c r="CQ741" s="122"/>
      <c r="CR741" s="122"/>
      <c r="CS741" s="122"/>
      <c r="CT741" s="122"/>
      <c r="CU741" s="122"/>
      <c r="CV741" s="122"/>
      <c r="CW741" s="122"/>
      <c r="CX741" s="122"/>
      <c r="CY741" s="122"/>
      <c r="CZ741" s="122"/>
      <c r="DA741" s="122"/>
      <c r="DB741" s="122"/>
      <c r="DC741" s="122"/>
      <c r="DD741" s="122"/>
      <c r="DE741" s="122"/>
      <c r="DF741" s="123"/>
      <c r="DG741" s="123"/>
      <c r="DH741" s="123"/>
      <c r="DI741" s="123"/>
      <c r="DJ741" s="123"/>
      <c r="DK741" s="123"/>
      <c r="DL741" s="123"/>
      <c r="DM741" s="123"/>
    </row>
    <row r="742" spans="1:117" s="121" customFormat="1" ht="12.75" x14ac:dyDescent="0.2">
      <c r="A742" s="706"/>
      <c r="B742" s="113"/>
      <c r="C742" s="113"/>
      <c r="D742" s="113"/>
      <c r="E742" s="129"/>
      <c r="F742" s="129"/>
      <c r="G742" s="129"/>
      <c r="H742" s="129"/>
      <c r="I742" s="129"/>
      <c r="J742" s="129"/>
      <c r="K742" s="129"/>
      <c r="L742" s="129"/>
      <c r="M742" s="129"/>
      <c r="N742" s="707"/>
      <c r="O742" s="707"/>
      <c r="P742" s="708"/>
      <c r="Q742" s="707"/>
      <c r="R742" s="709"/>
      <c r="BD742" s="122"/>
      <c r="BE742" s="122"/>
      <c r="BF742" s="122"/>
      <c r="BG742" s="122"/>
      <c r="BH742" s="122"/>
      <c r="BI742" s="122"/>
      <c r="BJ742" s="122"/>
      <c r="BK742" s="122"/>
      <c r="BL742" s="122"/>
      <c r="BM742" s="122"/>
      <c r="BN742" s="122"/>
      <c r="BO742" s="122"/>
      <c r="BP742" s="122"/>
      <c r="BQ742" s="122"/>
      <c r="BR742" s="122"/>
      <c r="BS742" s="122"/>
      <c r="BT742" s="122"/>
      <c r="BU742" s="122"/>
      <c r="BV742" s="122"/>
      <c r="BW742" s="122"/>
      <c r="BX742" s="122"/>
      <c r="BY742" s="122"/>
      <c r="BZ742" s="122"/>
      <c r="CA742" s="122"/>
      <c r="CB742" s="122"/>
      <c r="CC742" s="122"/>
      <c r="CD742" s="122"/>
      <c r="CE742" s="122"/>
      <c r="CF742" s="122"/>
      <c r="CG742" s="122"/>
      <c r="CH742" s="122"/>
      <c r="CI742" s="122"/>
      <c r="CJ742" s="122"/>
      <c r="CK742" s="122"/>
      <c r="CL742" s="122"/>
      <c r="CM742" s="122"/>
      <c r="CN742" s="122"/>
      <c r="CO742" s="122"/>
      <c r="CP742" s="122"/>
      <c r="CQ742" s="122"/>
      <c r="CR742" s="122"/>
      <c r="CS742" s="122"/>
      <c r="CT742" s="122"/>
      <c r="CU742" s="122"/>
      <c r="CV742" s="122"/>
      <c r="CW742" s="122"/>
      <c r="CX742" s="122"/>
      <c r="CY742" s="122"/>
      <c r="CZ742" s="122"/>
      <c r="DA742" s="122"/>
      <c r="DB742" s="122"/>
      <c r="DC742" s="122"/>
      <c r="DD742" s="122"/>
      <c r="DE742" s="122"/>
      <c r="DF742" s="123"/>
      <c r="DG742" s="123"/>
      <c r="DH742" s="123"/>
      <c r="DI742" s="123"/>
      <c r="DJ742" s="123"/>
      <c r="DK742" s="123"/>
      <c r="DL742" s="123"/>
      <c r="DM742" s="123"/>
    </row>
    <row r="743" spans="1:117" s="121" customFormat="1" ht="12.75" x14ac:dyDescent="0.2">
      <c r="A743" s="706"/>
      <c r="B743" s="113"/>
      <c r="C743" s="113"/>
      <c r="D743" s="113"/>
      <c r="E743" s="129"/>
      <c r="F743" s="129"/>
      <c r="G743" s="129"/>
      <c r="H743" s="129"/>
      <c r="I743" s="129"/>
      <c r="J743" s="129"/>
      <c r="K743" s="129"/>
      <c r="L743" s="129"/>
      <c r="M743" s="129"/>
      <c r="N743" s="707"/>
      <c r="O743" s="707"/>
      <c r="P743" s="708"/>
      <c r="Q743" s="707"/>
      <c r="R743" s="709"/>
      <c r="BD743" s="122"/>
      <c r="BE743" s="122"/>
      <c r="BF743" s="122"/>
      <c r="BG743" s="122"/>
      <c r="BH743" s="122"/>
      <c r="BI743" s="122"/>
      <c r="BJ743" s="122"/>
      <c r="BK743" s="122"/>
      <c r="BL743" s="122"/>
      <c r="BM743" s="122"/>
      <c r="BN743" s="122"/>
      <c r="BO743" s="122"/>
      <c r="BP743" s="122"/>
      <c r="BQ743" s="122"/>
      <c r="BR743" s="122"/>
      <c r="BS743" s="122"/>
      <c r="BT743" s="122"/>
      <c r="BU743" s="122"/>
      <c r="BV743" s="122"/>
      <c r="BW743" s="122"/>
      <c r="BX743" s="122"/>
      <c r="BY743" s="122"/>
      <c r="BZ743" s="122"/>
      <c r="CA743" s="122"/>
      <c r="CB743" s="122"/>
      <c r="CC743" s="122"/>
      <c r="CD743" s="122"/>
      <c r="CE743" s="122"/>
      <c r="CF743" s="122"/>
      <c r="CG743" s="122"/>
      <c r="CH743" s="122"/>
      <c r="CI743" s="122"/>
      <c r="CJ743" s="122"/>
      <c r="CK743" s="122"/>
      <c r="CL743" s="122"/>
      <c r="CM743" s="122"/>
      <c r="CN743" s="122"/>
      <c r="CO743" s="122"/>
      <c r="CP743" s="122"/>
      <c r="CQ743" s="122"/>
      <c r="CR743" s="122"/>
      <c r="CS743" s="122"/>
      <c r="CT743" s="122"/>
      <c r="CU743" s="122"/>
      <c r="CV743" s="122"/>
      <c r="CW743" s="122"/>
      <c r="CX743" s="122"/>
      <c r="CY743" s="122"/>
      <c r="CZ743" s="122"/>
      <c r="DA743" s="122"/>
      <c r="DB743" s="122"/>
      <c r="DC743" s="122"/>
      <c r="DD743" s="122"/>
      <c r="DE743" s="122"/>
      <c r="DF743" s="123"/>
      <c r="DG743" s="123"/>
      <c r="DH743" s="123"/>
      <c r="DI743" s="123"/>
      <c r="DJ743" s="123"/>
      <c r="DK743" s="123"/>
      <c r="DL743" s="123"/>
      <c r="DM743" s="123"/>
    </row>
    <row r="744" spans="1:117" s="121" customFormat="1" ht="12.75" x14ac:dyDescent="0.2">
      <c r="A744" s="706"/>
      <c r="B744" s="113"/>
      <c r="C744" s="113"/>
      <c r="D744" s="113"/>
      <c r="E744" s="129"/>
      <c r="F744" s="129"/>
      <c r="G744" s="129"/>
      <c r="H744" s="129"/>
      <c r="I744" s="129"/>
      <c r="J744" s="129"/>
      <c r="K744" s="129"/>
      <c r="L744" s="129"/>
      <c r="M744" s="129"/>
      <c r="N744" s="707"/>
      <c r="O744" s="707"/>
      <c r="P744" s="708"/>
      <c r="Q744" s="707"/>
      <c r="R744" s="709"/>
      <c r="BD744" s="122"/>
      <c r="BE744" s="122"/>
      <c r="BF744" s="122"/>
      <c r="BG744" s="122"/>
      <c r="BH744" s="122"/>
      <c r="BI744" s="122"/>
      <c r="BJ744" s="122"/>
      <c r="BK744" s="122"/>
      <c r="BL744" s="122"/>
      <c r="BM744" s="122"/>
      <c r="BN744" s="122"/>
      <c r="BO744" s="122"/>
      <c r="BP744" s="122"/>
      <c r="BQ744" s="122"/>
      <c r="BR744" s="122"/>
      <c r="BS744" s="122"/>
      <c r="BT744" s="122"/>
      <c r="BU744" s="122"/>
      <c r="BV744" s="122"/>
      <c r="BW744" s="122"/>
      <c r="BX744" s="122"/>
      <c r="BY744" s="122"/>
      <c r="BZ744" s="122"/>
      <c r="CA744" s="122"/>
      <c r="CB744" s="122"/>
      <c r="CC744" s="122"/>
      <c r="CD744" s="122"/>
      <c r="CE744" s="122"/>
      <c r="CF744" s="122"/>
      <c r="CG744" s="122"/>
      <c r="CH744" s="122"/>
      <c r="CI744" s="122"/>
      <c r="CJ744" s="122"/>
      <c r="CK744" s="122"/>
      <c r="CL744" s="122"/>
      <c r="CM744" s="122"/>
      <c r="CN744" s="122"/>
      <c r="CO744" s="122"/>
      <c r="CP744" s="122"/>
      <c r="CQ744" s="122"/>
      <c r="CR744" s="122"/>
      <c r="CS744" s="122"/>
      <c r="CT744" s="122"/>
      <c r="CU744" s="122"/>
      <c r="CV744" s="122"/>
      <c r="CW744" s="122"/>
      <c r="CX744" s="122"/>
      <c r="CY744" s="122"/>
      <c r="CZ744" s="122"/>
      <c r="DA744" s="122"/>
      <c r="DB744" s="122"/>
      <c r="DC744" s="122"/>
      <c r="DD744" s="122"/>
      <c r="DE744" s="122"/>
      <c r="DF744" s="123"/>
      <c r="DG744" s="123"/>
      <c r="DH744" s="123"/>
      <c r="DI744" s="123"/>
      <c r="DJ744" s="123"/>
      <c r="DK744" s="123"/>
      <c r="DL744" s="123"/>
      <c r="DM744" s="123"/>
    </row>
    <row r="745" spans="1:117" s="121" customFormat="1" ht="12.75" x14ac:dyDescent="0.2">
      <c r="A745" s="706"/>
      <c r="B745" s="113"/>
      <c r="C745" s="113"/>
      <c r="D745" s="113"/>
      <c r="E745" s="129"/>
      <c r="F745" s="129"/>
      <c r="G745" s="129"/>
      <c r="H745" s="129"/>
      <c r="I745" s="129"/>
      <c r="J745" s="129"/>
      <c r="K745" s="129"/>
      <c r="L745" s="129"/>
      <c r="M745" s="129"/>
      <c r="N745" s="707"/>
      <c r="O745" s="707"/>
      <c r="P745" s="708"/>
      <c r="Q745" s="707"/>
      <c r="R745" s="709"/>
      <c r="BD745" s="122"/>
      <c r="BE745" s="122"/>
      <c r="BF745" s="122"/>
      <c r="BG745" s="122"/>
      <c r="BH745" s="122"/>
      <c r="BI745" s="122"/>
      <c r="BJ745" s="122"/>
      <c r="BK745" s="122"/>
      <c r="BL745" s="122"/>
      <c r="BM745" s="122"/>
      <c r="BN745" s="122"/>
      <c r="BO745" s="122"/>
      <c r="BP745" s="122"/>
      <c r="BQ745" s="122"/>
      <c r="BR745" s="122"/>
      <c r="BS745" s="122"/>
      <c r="BT745" s="122"/>
      <c r="BU745" s="122"/>
      <c r="BV745" s="122"/>
      <c r="BW745" s="122"/>
      <c r="BX745" s="122"/>
      <c r="BY745" s="122"/>
      <c r="BZ745" s="122"/>
      <c r="CA745" s="122"/>
      <c r="CB745" s="122"/>
      <c r="CC745" s="122"/>
      <c r="CD745" s="122"/>
      <c r="CE745" s="122"/>
      <c r="CF745" s="122"/>
      <c r="CG745" s="122"/>
      <c r="CH745" s="122"/>
      <c r="CI745" s="122"/>
      <c r="CJ745" s="122"/>
      <c r="CK745" s="122"/>
      <c r="CL745" s="122"/>
      <c r="CM745" s="122"/>
      <c r="CN745" s="122"/>
      <c r="CO745" s="122"/>
      <c r="CP745" s="122"/>
      <c r="CQ745" s="122"/>
      <c r="CR745" s="122"/>
      <c r="CS745" s="122"/>
      <c r="CT745" s="122"/>
      <c r="CU745" s="122"/>
      <c r="CV745" s="122"/>
      <c r="CW745" s="122"/>
      <c r="CX745" s="122"/>
      <c r="CY745" s="122"/>
      <c r="CZ745" s="122"/>
      <c r="DA745" s="122"/>
      <c r="DB745" s="122"/>
      <c r="DC745" s="122"/>
      <c r="DD745" s="122"/>
      <c r="DE745" s="122"/>
      <c r="DF745" s="123"/>
      <c r="DG745" s="123"/>
      <c r="DH745" s="123"/>
      <c r="DI745" s="123"/>
      <c r="DJ745" s="123"/>
      <c r="DK745" s="123"/>
      <c r="DL745" s="123"/>
      <c r="DM745" s="123"/>
    </row>
    <row r="746" spans="1:117" s="121" customFormat="1" ht="12.75" x14ac:dyDescent="0.2">
      <c r="A746" s="706"/>
      <c r="B746" s="113"/>
      <c r="C746" s="113"/>
      <c r="D746" s="113"/>
      <c r="E746" s="129"/>
      <c r="F746" s="129"/>
      <c r="G746" s="129"/>
      <c r="H746" s="129"/>
      <c r="I746" s="129"/>
      <c r="J746" s="129"/>
      <c r="K746" s="129"/>
      <c r="L746" s="129"/>
      <c r="M746" s="129"/>
      <c r="N746" s="707"/>
      <c r="O746" s="707"/>
      <c r="P746" s="708"/>
      <c r="Q746" s="707"/>
      <c r="R746" s="709"/>
      <c r="BD746" s="122"/>
      <c r="BE746" s="122"/>
      <c r="BF746" s="122"/>
      <c r="BG746" s="122"/>
      <c r="BH746" s="122"/>
      <c r="BI746" s="122"/>
      <c r="BJ746" s="122"/>
      <c r="BK746" s="122"/>
      <c r="BL746" s="122"/>
      <c r="BM746" s="122"/>
      <c r="BN746" s="122"/>
      <c r="BO746" s="122"/>
      <c r="BP746" s="122"/>
      <c r="BQ746" s="122"/>
      <c r="BR746" s="122"/>
      <c r="BS746" s="122"/>
      <c r="BT746" s="122"/>
      <c r="BU746" s="122"/>
      <c r="BV746" s="122"/>
      <c r="BW746" s="122"/>
      <c r="BX746" s="122"/>
      <c r="BY746" s="122"/>
      <c r="BZ746" s="122"/>
      <c r="CA746" s="122"/>
      <c r="CB746" s="122"/>
      <c r="CC746" s="122"/>
      <c r="CD746" s="122"/>
      <c r="CE746" s="122"/>
      <c r="CF746" s="122"/>
      <c r="CG746" s="122"/>
      <c r="CH746" s="122"/>
      <c r="CI746" s="122"/>
      <c r="CJ746" s="122"/>
      <c r="CK746" s="122"/>
      <c r="CL746" s="122"/>
      <c r="CM746" s="122"/>
      <c r="CN746" s="122"/>
      <c r="CO746" s="122"/>
      <c r="CP746" s="122"/>
      <c r="CQ746" s="122"/>
      <c r="CR746" s="122"/>
      <c r="CS746" s="122"/>
      <c r="CT746" s="122"/>
      <c r="CU746" s="122"/>
      <c r="CV746" s="122"/>
      <c r="CW746" s="122"/>
      <c r="CX746" s="122"/>
      <c r="CY746" s="122"/>
      <c r="CZ746" s="122"/>
      <c r="DA746" s="122"/>
      <c r="DB746" s="122"/>
      <c r="DC746" s="122"/>
      <c r="DD746" s="122"/>
      <c r="DE746" s="122"/>
      <c r="DF746" s="123"/>
      <c r="DG746" s="123"/>
      <c r="DH746" s="123"/>
      <c r="DI746" s="123"/>
      <c r="DJ746" s="123"/>
      <c r="DK746" s="123"/>
      <c r="DL746" s="123"/>
      <c r="DM746" s="123"/>
    </row>
    <row r="747" spans="1:117" s="121" customFormat="1" ht="12.75" x14ac:dyDescent="0.2">
      <c r="A747" s="706"/>
      <c r="B747" s="113"/>
      <c r="C747" s="113"/>
      <c r="D747" s="113"/>
      <c r="E747" s="129"/>
      <c r="F747" s="129"/>
      <c r="G747" s="129"/>
      <c r="H747" s="129"/>
      <c r="I747" s="129"/>
      <c r="J747" s="129"/>
      <c r="K747" s="129"/>
      <c r="L747" s="129"/>
      <c r="M747" s="129"/>
      <c r="N747" s="707"/>
      <c r="O747" s="707"/>
      <c r="P747" s="708"/>
      <c r="Q747" s="707"/>
      <c r="R747" s="709"/>
      <c r="BD747" s="122"/>
      <c r="BE747" s="122"/>
      <c r="BF747" s="122"/>
      <c r="BG747" s="122"/>
      <c r="BH747" s="122"/>
      <c r="BI747" s="122"/>
      <c r="BJ747" s="122"/>
      <c r="BK747" s="122"/>
      <c r="BL747" s="122"/>
      <c r="BM747" s="122"/>
      <c r="BN747" s="122"/>
      <c r="BO747" s="122"/>
      <c r="BP747" s="122"/>
      <c r="BQ747" s="122"/>
      <c r="BR747" s="122"/>
      <c r="BS747" s="122"/>
      <c r="BT747" s="122"/>
      <c r="BU747" s="122"/>
      <c r="BV747" s="122"/>
      <c r="BW747" s="122"/>
      <c r="BX747" s="122"/>
      <c r="BY747" s="122"/>
      <c r="BZ747" s="122"/>
      <c r="CA747" s="122"/>
      <c r="CB747" s="122"/>
      <c r="CC747" s="122"/>
      <c r="CD747" s="122"/>
      <c r="CE747" s="122"/>
      <c r="CF747" s="122"/>
      <c r="CG747" s="122"/>
      <c r="CH747" s="122"/>
      <c r="CI747" s="122"/>
      <c r="CJ747" s="122"/>
      <c r="CK747" s="122"/>
      <c r="CL747" s="122"/>
      <c r="CM747" s="122"/>
      <c r="CN747" s="122"/>
      <c r="CO747" s="122"/>
      <c r="CP747" s="122"/>
      <c r="CQ747" s="122"/>
      <c r="CR747" s="122"/>
      <c r="CS747" s="122"/>
      <c r="CT747" s="122"/>
      <c r="CU747" s="122"/>
      <c r="CV747" s="122"/>
      <c r="CW747" s="122"/>
      <c r="CX747" s="122"/>
      <c r="CY747" s="122"/>
      <c r="CZ747" s="122"/>
      <c r="DA747" s="122"/>
      <c r="DB747" s="122"/>
      <c r="DC747" s="122"/>
      <c r="DD747" s="122"/>
      <c r="DE747" s="122"/>
      <c r="DF747" s="123"/>
      <c r="DG747" s="123"/>
      <c r="DH747" s="123"/>
      <c r="DI747" s="123"/>
      <c r="DJ747" s="123"/>
      <c r="DK747" s="123"/>
      <c r="DL747" s="123"/>
      <c r="DM747" s="123"/>
    </row>
    <row r="748" spans="1:117" s="121" customFormat="1" ht="12.75" x14ac:dyDescent="0.2">
      <c r="A748" s="706"/>
      <c r="B748" s="113"/>
      <c r="C748" s="113"/>
      <c r="D748" s="113"/>
      <c r="E748" s="129"/>
      <c r="F748" s="129"/>
      <c r="G748" s="129"/>
      <c r="H748" s="129"/>
      <c r="I748" s="129"/>
      <c r="J748" s="129"/>
      <c r="K748" s="129"/>
      <c r="L748" s="129"/>
      <c r="M748" s="129"/>
      <c r="N748" s="707"/>
      <c r="O748" s="707"/>
      <c r="P748" s="708"/>
      <c r="Q748" s="707"/>
      <c r="R748" s="709"/>
      <c r="BD748" s="122"/>
      <c r="BE748" s="122"/>
      <c r="BF748" s="122"/>
      <c r="BG748" s="122"/>
      <c r="BH748" s="122"/>
      <c r="BI748" s="122"/>
      <c r="BJ748" s="122"/>
      <c r="BK748" s="122"/>
      <c r="BL748" s="122"/>
      <c r="BM748" s="122"/>
      <c r="BN748" s="122"/>
      <c r="BO748" s="122"/>
      <c r="BP748" s="122"/>
      <c r="BQ748" s="122"/>
      <c r="BR748" s="122"/>
      <c r="BS748" s="122"/>
      <c r="BT748" s="122"/>
      <c r="BU748" s="122"/>
      <c r="BV748" s="122"/>
      <c r="BW748" s="122"/>
      <c r="BX748" s="122"/>
      <c r="BY748" s="122"/>
      <c r="BZ748" s="122"/>
      <c r="CA748" s="122"/>
      <c r="CB748" s="122"/>
      <c r="CC748" s="122"/>
      <c r="CD748" s="122"/>
      <c r="CE748" s="122"/>
      <c r="CF748" s="122"/>
      <c r="CG748" s="122"/>
      <c r="CH748" s="122"/>
      <c r="CI748" s="122"/>
      <c r="CJ748" s="122"/>
      <c r="CK748" s="122"/>
      <c r="CL748" s="122"/>
      <c r="CM748" s="122"/>
      <c r="CN748" s="122"/>
      <c r="CO748" s="122"/>
      <c r="CP748" s="122"/>
      <c r="CQ748" s="122"/>
      <c r="CR748" s="122"/>
      <c r="CS748" s="122"/>
      <c r="CT748" s="122"/>
      <c r="CU748" s="122"/>
      <c r="CV748" s="122"/>
      <c r="CW748" s="122"/>
      <c r="CX748" s="122"/>
      <c r="CY748" s="122"/>
      <c r="CZ748" s="122"/>
      <c r="DA748" s="122"/>
      <c r="DB748" s="122"/>
      <c r="DC748" s="122"/>
      <c r="DD748" s="122"/>
      <c r="DE748" s="122"/>
      <c r="DF748" s="123"/>
      <c r="DG748" s="123"/>
      <c r="DH748" s="123"/>
      <c r="DI748" s="123"/>
      <c r="DJ748" s="123"/>
      <c r="DK748" s="123"/>
      <c r="DL748" s="123"/>
      <c r="DM748" s="123"/>
    </row>
    <row r="749" spans="1:117" s="121" customFormat="1" ht="12.75" x14ac:dyDescent="0.2">
      <c r="A749" s="706"/>
      <c r="B749" s="113"/>
      <c r="C749" s="113"/>
      <c r="D749" s="113"/>
      <c r="E749" s="129"/>
      <c r="F749" s="129"/>
      <c r="G749" s="129"/>
      <c r="H749" s="129"/>
      <c r="I749" s="129"/>
      <c r="J749" s="129"/>
      <c r="K749" s="129"/>
      <c r="L749" s="129"/>
      <c r="M749" s="129"/>
      <c r="N749" s="707"/>
      <c r="O749" s="707"/>
      <c r="P749" s="708"/>
      <c r="Q749" s="707"/>
      <c r="R749" s="709"/>
      <c r="BD749" s="122"/>
      <c r="BE749" s="122"/>
      <c r="BF749" s="122"/>
      <c r="BG749" s="122"/>
      <c r="BH749" s="122"/>
      <c r="BI749" s="122"/>
      <c r="BJ749" s="122"/>
      <c r="BK749" s="122"/>
      <c r="BL749" s="122"/>
      <c r="BM749" s="122"/>
      <c r="BN749" s="122"/>
      <c r="BO749" s="122"/>
      <c r="BP749" s="122"/>
      <c r="BQ749" s="122"/>
      <c r="BR749" s="122"/>
      <c r="BS749" s="122"/>
      <c r="BT749" s="122"/>
      <c r="BU749" s="122"/>
      <c r="BV749" s="122"/>
      <c r="BW749" s="122"/>
      <c r="BX749" s="122"/>
      <c r="BY749" s="122"/>
      <c r="BZ749" s="122"/>
      <c r="CA749" s="122"/>
      <c r="CB749" s="122"/>
      <c r="CC749" s="122"/>
      <c r="CD749" s="122"/>
      <c r="CE749" s="122"/>
      <c r="CF749" s="122"/>
      <c r="CG749" s="122"/>
      <c r="CH749" s="122"/>
      <c r="CI749" s="122"/>
      <c r="CJ749" s="122"/>
      <c r="CK749" s="122"/>
      <c r="CL749" s="122"/>
      <c r="CM749" s="122"/>
      <c r="CN749" s="122"/>
      <c r="CO749" s="122"/>
      <c r="CP749" s="122"/>
      <c r="CQ749" s="122"/>
      <c r="CR749" s="122"/>
      <c r="CS749" s="122"/>
      <c r="CT749" s="122"/>
      <c r="CU749" s="122"/>
      <c r="CV749" s="122"/>
      <c r="CW749" s="122"/>
      <c r="CX749" s="122"/>
      <c r="CY749" s="122"/>
      <c r="CZ749" s="122"/>
      <c r="DA749" s="122"/>
      <c r="DB749" s="122"/>
      <c r="DC749" s="122"/>
      <c r="DD749" s="122"/>
      <c r="DE749" s="122"/>
      <c r="DF749" s="123"/>
      <c r="DG749" s="123"/>
      <c r="DH749" s="123"/>
      <c r="DI749" s="123"/>
      <c r="DJ749" s="123"/>
      <c r="DK749" s="123"/>
      <c r="DL749" s="123"/>
      <c r="DM749" s="123"/>
    </row>
    <row r="750" spans="1:117" s="121" customFormat="1" ht="12.75" x14ac:dyDescent="0.2">
      <c r="A750" s="706"/>
      <c r="B750" s="113"/>
      <c r="C750" s="113"/>
      <c r="D750" s="113"/>
      <c r="E750" s="129"/>
      <c r="F750" s="129"/>
      <c r="G750" s="129"/>
      <c r="H750" s="129"/>
      <c r="I750" s="129"/>
      <c r="J750" s="129"/>
      <c r="K750" s="129"/>
      <c r="L750" s="129"/>
      <c r="M750" s="129"/>
      <c r="N750" s="707"/>
      <c r="O750" s="707"/>
      <c r="P750" s="708"/>
      <c r="Q750" s="707"/>
      <c r="R750" s="709"/>
      <c r="BD750" s="122"/>
      <c r="BE750" s="122"/>
      <c r="BF750" s="122"/>
      <c r="BG750" s="122"/>
      <c r="BH750" s="122"/>
      <c r="BI750" s="122"/>
      <c r="BJ750" s="122"/>
      <c r="BK750" s="122"/>
      <c r="BL750" s="122"/>
      <c r="BM750" s="122"/>
      <c r="BN750" s="122"/>
      <c r="BO750" s="122"/>
      <c r="BP750" s="122"/>
      <c r="BQ750" s="122"/>
      <c r="BR750" s="122"/>
      <c r="BS750" s="122"/>
      <c r="BT750" s="122"/>
      <c r="BU750" s="122"/>
      <c r="BV750" s="122"/>
      <c r="BW750" s="122"/>
      <c r="BX750" s="122"/>
      <c r="BY750" s="122"/>
      <c r="BZ750" s="122"/>
      <c r="CA750" s="122"/>
      <c r="CB750" s="122"/>
      <c r="CC750" s="122"/>
      <c r="CD750" s="122"/>
      <c r="CE750" s="122"/>
      <c r="CF750" s="122"/>
      <c r="CG750" s="122"/>
      <c r="CH750" s="122"/>
      <c r="CI750" s="122"/>
      <c r="CJ750" s="122"/>
      <c r="CK750" s="122"/>
      <c r="CL750" s="122"/>
      <c r="CM750" s="122"/>
      <c r="CN750" s="122"/>
      <c r="CO750" s="122"/>
      <c r="CP750" s="122"/>
      <c r="CQ750" s="122"/>
      <c r="CR750" s="122"/>
      <c r="CS750" s="122"/>
      <c r="CT750" s="122"/>
      <c r="CU750" s="122"/>
      <c r="CV750" s="122"/>
      <c r="CW750" s="122"/>
      <c r="CX750" s="122"/>
      <c r="CY750" s="122"/>
      <c r="CZ750" s="122"/>
      <c r="DA750" s="122"/>
      <c r="DB750" s="122"/>
      <c r="DC750" s="122"/>
      <c r="DD750" s="122"/>
      <c r="DE750" s="122"/>
      <c r="DF750" s="123"/>
      <c r="DG750" s="123"/>
      <c r="DH750" s="123"/>
      <c r="DI750" s="123"/>
      <c r="DJ750" s="123"/>
      <c r="DK750" s="123"/>
      <c r="DL750" s="123"/>
      <c r="DM750" s="123"/>
    </row>
    <row r="751" spans="1:117" s="121" customFormat="1" ht="12.75" x14ac:dyDescent="0.2">
      <c r="A751" s="706"/>
      <c r="B751" s="113"/>
      <c r="C751" s="113"/>
      <c r="D751" s="113"/>
      <c r="E751" s="129"/>
      <c r="F751" s="129"/>
      <c r="G751" s="129"/>
      <c r="H751" s="129"/>
      <c r="I751" s="129"/>
      <c r="J751" s="129"/>
      <c r="K751" s="129"/>
      <c r="L751" s="129"/>
      <c r="M751" s="129"/>
      <c r="N751" s="707"/>
      <c r="O751" s="707"/>
      <c r="P751" s="708"/>
      <c r="Q751" s="707"/>
      <c r="R751" s="709"/>
      <c r="BD751" s="122"/>
      <c r="BE751" s="122"/>
      <c r="BF751" s="122"/>
      <c r="BG751" s="122"/>
      <c r="BH751" s="122"/>
      <c r="BI751" s="122"/>
      <c r="BJ751" s="122"/>
      <c r="BK751" s="122"/>
      <c r="BL751" s="122"/>
      <c r="BM751" s="122"/>
      <c r="BN751" s="122"/>
      <c r="BO751" s="122"/>
      <c r="BP751" s="122"/>
      <c r="BQ751" s="122"/>
      <c r="BR751" s="122"/>
      <c r="BS751" s="122"/>
      <c r="BT751" s="122"/>
      <c r="BU751" s="122"/>
      <c r="BV751" s="122"/>
      <c r="BW751" s="122"/>
      <c r="BX751" s="122"/>
      <c r="BY751" s="122"/>
      <c r="BZ751" s="122"/>
      <c r="CA751" s="122"/>
      <c r="CB751" s="122"/>
      <c r="CC751" s="122"/>
      <c r="CD751" s="122"/>
      <c r="CE751" s="122"/>
      <c r="CF751" s="122"/>
      <c r="CG751" s="122"/>
      <c r="CH751" s="122"/>
      <c r="CI751" s="122"/>
      <c r="CJ751" s="122"/>
      <c r="CK751" s="122"/>
      <c r="CL751" s="122"/>
      <c r="CM751" s="122"/>
      <c r="CN751" s="122"/>
      <c r="CO751" s="122"/>
      <c r="CP751" s="122"/>
      <c r="CQ751" s="122"/>
      <c r="CR751" s="122"/>
      <c r="CS751" s="122"/>
      <c r="CT751" s="122"/>
      <c r="CU751" s="122"/>
      <c r="CV751" s="122"/>
      <c r="CW751" s="122"/>
      <c r="CX751" s="122"/>
      <c r="CY751" s="122"/>
      <c r="CZ751" s="122"/>
      <c r="DA751" s="122"/>
      <c r="DB751" s="122"/>
      <c r="DC751" s="122"/>
      <c r="DD751" s="122"/>
      <c r="DE751" s="122"/>
      <c r="DF751" s="123"/>
      <c r="DG751" s="123"/>
      <c r="DH751" s="123"/>
      <c r="DI751" s="123"/>
      <c r="DJ751" s="123"/>
      <c r="DK751" s="123"/>
      <c r="DL751" s="123"/>
      <c r="DM751" s="123"/>
    </row>
    <row r="752" spans="1:117" s="121" customFormat="1" ht="12.75" x14ac:dyDescent="0.2">
      <c r="A752" s="706"/>
      <c r="B752" s="113"/>
      <c r="C752" s="113"/>
      <c r="D752" s="113"/>
      <c r="E752" s="129"/>
      <c r="F752" s="129"/>
      <c r="G752" s="129"/>
      <c r="H752" s="129"/>
      <c r="I752" s="129"/>
      <c r="J752" s="129"/>
      <c r="K752" s="129"/>
      <c r="L752" s="129"/>
      <c r="M752" s="129"/>
      <c r="N752" s="707"/>
      <c r="O752" s="707"/>
      <c r="P752" s="708"/>
      <c r="Q752" s="707"/>
      <c r="R752" s="709"/>
      <c r="BD752" s="122"/>
      <c r="BE752" s="122"/>
      <c r="BF752" s="122"/>
      <c r="BG752" s="122"/>
      <c r="BH752" s="122"/>
      <c r="BI752" s="122"/>
      <c r="BJ752" s="122"/>
      <c r="BK752" s="122"/>
      <c r="BL752" s="122"/>
      <c r="BM752" s="122"/>
      <c r="BN752" s="122"/>
      <c r="BO752" s="122"/>
      <c r="BP752" s="122"/>
      <c r="BQ752" s="122"/>
      <c r="BR752" s="122"/>
      <c r="BS752" s="122"/>
      <c r="BT752" s="122"/>
      <c r="BU752" s="122"/>
      <c r="BV752" s="122"/>
      <c r="BW752" s="122"/>
      <c r="BX752" s="122"/>
      <c r="BY752" s="122"/>
      <c r="BZ752" s="122"/>
      <c r="CA752" s="122"/>
      <c r="CB752" s="122"/>
      <c r="CC752" s="122"/>
      <c r="CD752" s="122"/>
      <c r="CE752" s="122"/>
      <c r="CF752" s="122"/>
      <c r="CG752" s="122"/>
      <c r="CH752" s="122"/>
      <c r="CI752" s="122"/>
      <c r="CJ752" s="122"/>
      <c r="CK752" s="122"/>
      <c r="CL752" s="122"/>
      <c r="CM752" s="122"/>
      <c r="CN752" s="122"/>
      <c r="CO752" s="122"/>
      <c r="CP752" s="122"/>
      <c r="CQ752" s="122"/>
      <c r="CR752" s="122"/>
      <c r="CS752" s="122"/>
      <c r="CT752" s="122"/>
      <c r="CU752" s="122"/>
      <c r="CV752" s="122"/>
      <c r="CW752" s="122"/>
      <c r="CX752" s="122"/>
      <c r="CY752" s="122"/>
      <c r="CZ752" s="122"/>
      <c r="DA752" s="122"/>
      <c r="DB752" s="122"/>
      <c r="DC752" s="122"/>
      <c r="DD752" s="122"/>
      <c r="DE752" s="122"/>
      <c r="DF752" s="123"/>
      <c r="DG752" s="123"/>
      <c r="DH752" s="123"/>
      <c r="DI752" s="123"/>
      <c r="DJ752" s="123"/>
      <c r="DK752" s="123"/>
      <c r="DL752" s="123"/>
      <c r="DM752" s="123"/>
    </row>
    <row r="753" spans="1:117" s="121" customFormat="1" ht="12.75" x14ac:dyDescent="0.2">
      <c r="A753" s="706"/>
      <c r="B753" s="113"/>
      <c r="C753" s="113"/>
      <c r="D753" s="113"/>
      <c r="E753" s="129"/>
      <c r="F753" s="129"/>
      <c r="G753" s="129"/>
      <c r="H753" s="129"/>
      <c r="I753" s="129"/>
      <c r="J753" s="129"/>
      <c r="K753" s="129"/>
      <c r="L753" s="129"/>
      <c r="M753" s="129"/>
      <c r="N753" s="707"/>
      <c r="O753" s="707"/>
      <c r="P753" s="708"/>
      <c r="Q753" s="707"/>
      <c r="R753" s="709"/>
      <c r="BD753" s="122"/>
      <c r="BE753" s="122"/>
      <c r="BF753" s="122"/>
      <c r="BG753" s="122"/>
      <c r="BH753" s="122"/>
      <c r="BI753" s="122"/>
      <c r="BJ753" s="122"/>
      <c r="BK753" s="122"/>
      <c r="BL753" s="122"/>
      <c r="BM753" s="122"/>
      <c r="BN753" s="122"/>
      <c r="BO753" s="122"/>
      <c r="BP753" s="122"/>
      <c r="BQ753" s="122"/>
      <c r="BR753" s="122"/>
      <c r="BS753" s="122"/>
      <c r="BT753" s="122"/>
      <c r="BU753" s="122"/>
      <c r="BV753" s="122"/>
      <c r="BW753" s="122"/>
      <c r="BX753" s="122"/>
      <c r="BY753" s="122"/>
      <c r="BZ753" s="122"/>
      <c r="CA753" s="122"/>
      <c r="CB753" s="122"/>
      <c r="CC753" s="122"/>
      <c r="CD753" s="122"/>
      <c r="CE753" s="122"/>
      <c r="CF753" s="122"/>
      <c r="CG753" s="122"/>
      <c r="CH753" s="122"/>
      <c r="CI753" s="122"/>
      <c r="CJ753" s="122"/>
      <c r="CK753" s="122"/>
      <c r="CL753" s="122"/>
      <c r="CM753" s="122"/>
      <c r="CN753" s="122"/>
      <c r="CO753" s="122"/>
      <c r="CP753" s="122"/>
      <c r="CQ753" s="122"/>
      <c r="CR753" s="122"/>
      <c r="CS753" s="122"/>
      <c r="CT753" s="122"/>
      <c r="CU753" s="122"/>
      <c r="CV753" s="122"/>
      <c r="CW753" s="122"/>
      <c r="CX753" s="122"/>
      <c r="CY753" s="122"/>
      <c r="CZ753" s="122"/>
      <c r="DA753" s="122"/>
      <c r="DB753" s="122"/>
      <c r="DC753" s="122"/>
      <c r="DD753" s="122"/>
      <c r="DE753" s="122"/>
      <c r="DF753" s="123"/>
      <c r="DG753" s="123"/>
      <c r="DH753" s="123"/>
      <c r="DI753" s="123"/>
      <c r="DJ753" s="123"/>
      <c r="DK753" s="123"/>
      <c r="DL753" s="123"/>
      <c r="DM753" s="123"/>
    </row>
    <row r="754" spans="1:117" s="121" customFormat="1" ht="12.75" x14ac:dyDescent="0.2">
      <c r="A754" s="706"/>
      <c r="B754" s="113"/>
      <c r="C754" s="113"/>
      <c r="D754" s="113"/>
      <c r="E754" s="129"/>
      <c r="F754" s="129"/>
      <c r="G754" s="129"/>
      <c r="H754" s="129"/>
      <c r="I754" s="129"/>
      <c r="J754" s="129"/>
      <c r="K754" s="129"/>
      <c r="L754" s="129"/>
      <c r="M754" s="129"/>
      <c r="N754" s="707"/>
      <c r="O754" s="707"/>
      <c r="P754" s="708"/>
      <c r="Q754" s="707"/>
      <c r="R754" s="709"/>
      <c r="BD754" s="122"/>
      <c r="BE754" s="122"/>
      <c r="BF754" s="122"/>
      <c r="BG754" s="122"/>
      <c r="BH754" s="122"/>
      <c r="BI754" s="122"/>
      <c r="BJ754" s="122"/>
      <c r="BK754" s="122"/>
      <c r="BL754" s="122"/>
      <c r="BM754" s="122"/>
      <c r="BN754" s="122"/>
      <c r="BO754" s="122"/>
      <c r="BP754" s="122"/>
      <c r="BQ754" s="122"/>
      <c r="BR754" s="122"/>
      <c r="BS754" s="122"/>
      <c r="BT754" s="122"/>
      <c r="BU754" s="122"/>
      <c r="BV754" s="122"/>
      <c r="BW754" s="122"/>
      <c r="BX754" s="122"/>
      <c r="BY754" s="122"/>
      <c r="BZ754" s="122"/>
      <c r="CA754" s="122"/>
      <c r="CB754" s="122"/>
      <c r="CC754" s="122"/>
      <c r="CD754" s="122"/>
      <c r="CE754" s="122"/>
      <c r="CF754" s="122"/>
      <c r="CG754" s="122"/>
      <c r="CH754" s="122"/>
      <c r="CI754" s="122"/>
      <c r="CJ754" s="122"/>
      <c r="CK754" s="122"/>
      <c r="CL754" s="122"/>
      <c r="CM754" s="122"/>
      <c r="CN754" s="122"/>
      <c r="CO754" s="122"/>
      <c r="CP754" s="122"/>
      <c r="CQ754" s="122"/>
      <c r="CR754" s="122"/>
      <c r="CS754" s="122"/>
      <c r="CT754" s="122"/>
      <c r="CU754" s="122"/>
      <c r="CV754" s="122"/>
      <c r="CW754" s="122"/>
      <c r="CX754" s="122"/>
      <c r="CY754" s="122"/>
      <c r="CZ754" s="122"/>
      <c r="DA754" s="122"/>
      <c r="DB754" s="122"/>
      <c r="DC754" s="122"/>
      <c r="DD754" s="122"/>
      <c r="DE754" s="122"/>
      <c r="DF754" s="123"/>
      <c r="DG754" s="123"/>
      <c r="DH754" s="123"/>
      <c r="DI754" s="123"/>
      <c r="DJ754" s="123"/>
      <c r="DK754" s="123"/>
      <c r="DL754" s="123"/>
      <c r="DM754" s="123"/>
    </row>
    <row r="755" spans="1:117" s="121" customFormat="1" ht="12.75" x14ac:dyDescent="0.2">
      <c r="A755" s="706"/>
      <c r="B755" s="113"/>
      <c r="C755" s="113"/>
      <c r="D755" s="113"/>
      <c r="E755" s="129"/>
      <c r="F755" s="129"/>
      <c r="G755" s="129"/>
      <c r="H755" s="129"/>
      <c r="I755" s="129"/>
      <c r="J755" s="129"/>
      <c r="K755" s="129"/>
      <c r="L755" s="129"/>
      <c r="M755" s="129"/>
      <c r="N755" s="707"/>
      <c r="O755" s="707"/>
      <c r="P755" s="708"/>
      <c r="Q755" s="707"/>
      <c r="R755" s="709"/>
      <c r="BD755" s="122"/>
      <c r="BE755" s="122"/>
      <c r="BF755" s="122"/>
      <c r="BG755" s="122"/>
      <c r="BH755" s="122"/>
      <c r="BI755" s="122"/>
      <c r="BJ755" s="122"/>
      <c r="BK755" s="122"/>
      <c r="BL755" s="122"/>
      <c r="BM755" s="122"/>
      <c r="BN755" s="122"/>
      <c r="BO755" s="122"/>
      <c r="BP755" s="122"/>
      <c r="BQ755" s="122"/>
      <c r="BR755" s="122"/>
      <c r="BS755" s="122"/>
      <c r="BT755" s="122"/>
      <c r="BU755" s="122"/>
      <c r="BV755" s="122"/>
      <c r="BW755" s="122"/>
      <c r="BX755" s="122"/>
      <c r="BY755" s="122"/>
      <c r="BZ755" s="122"/>
      <c r="CA755" s="122"/>
      <c r="CB755" s="122"/>
      <c r="CC755" s="122"/>
      <c r="CD755" s="122"/>
      <c r="CE755" s="122"/>
      <c r="CF755" s="122"/>
      <c r="CG755" s="122"/>
      <c r="CH755" s="122"/>
      <c r="CI755" s="122"/>
      <c r="CJ755" s="122"/>
      <c r="CK755" s="122"/>
      <c r="CL755" s="122"/>
      <c r="CM755" s="122"/>
      <c r="CN755" s="122"/>
      <c r="CO755" s="122"/>
      <c r="CP755" s="122"/>
      <c r="CQ755" s="122"/>
      <c r="CR755" s="122"/>
      <c r="CS755" s="122"/>
      <c r="CT755" s="122"/>
      <c r="CU755" s="122"/>
      <c r="CV755" s="122"/>
      <c r="CW755" s="122"/>
      <c r="CX755" s="122"/>
      <c r="CY755" s="122"/>
      <c r="CZ755" s="122"/>
      <c r="DA755" s="122"/>
      <c r="DB755" s="122"/>
      <c r="DC755" s="122"/>
      <c r="DD755" s="122"/>
      <c r="DE755" s="122"/>
      <c r="DF755" s="123"/>
      <c r="DG755" s="123"/>
      <c r="DH755" s="123"/>
      <c r="DI755" s="123"/>
      <c r="DJ755" s="123"/>
      <c r="DK755" s="123"/>
      <c r="DL755" s="123"/>
      <c r="DM755" s="123"/>
    </row>
    <row r="756" spans="1:117" s="121" customFormat="1" ht="12.75" x14ac:dyDescent="0.2">
      <c r="A756" s="706"/>
      <c r="B756" s="113"/>
      <c r="C756" s="113"/>
      <c r="D756" s="113"/>
      <c r="E756" s="129"/>
      <c r="F756" s="129"/>
      <c r="G756" s="129"/>
      <c r="H756" s="129"/>
      <c r="I756" s="129"/>
      <c r="J756" s="129"/>
      <c r="K756" s="129"/>
      <c r="L756" s="129"/>
      <c r="M756" s="129"/>
      <c r="N756" s="707"/>
      <c r="O756" s="707"/>
      <c r="P756" s="708"/>
      <c r="Q756" s="707"/>
      <c r="R756" s="709"/>
      <c r="BD756" s="122"/>
      <c r="BE756" s="122"/>
      <c r="BF756" s="122"/>
      <c r="BG756" s="122"/>
      <c r="BH756" s="122"/>
      <c r="BI756" s="122"/>
      <c r="BJ756" s="122"/>
      <c r="BK756" s="122"/>
      <c r="BL756" s="122"/>
      <c r="BM756" s="122"/>
      <c r="BN756" s="122"/>
      <c r="BO756" s="122"/>
      <c r="BP756" s="122"/>
      <c r="BQ756" s="122"/>
      <c r="BR756" s="122"/>
      <c r="BS756" s="122"/>
      <c r="BT756" s="122"/>
      <c r="BU756" s="122"/>
      <c r="BV756" s="122"/>
      <c r="BW756" s="122"/>
      <c r="BX756" s="122"/>
      <c r="BY756" s="122"/>
      <c r="BZ756" s="122"/>
      <c r="CA756" s="122"/>
      <c r="CB756" s="122"/>
      <c r="CC756" s="122"/>
      <c r="CD756" s="122"/>
      <c r="CE756" s="122"/>
      <c r="CF756" s="122"/>
      <c r="CG756" s="122"/>
      <c r="CH756" s="122"/>
      <c r="CI756" s="122"/>
      <c r="CJ756" s="122"/>
      <c r="CK756" s="122"/>
      <c r="CL756" s="122"/>
      <c r="CM756" s="122"/>
      <c r="CN756" s="122"/>
      <c r="CO756" s="122"/>
      <c r="CP756" s="122"/>
      <c r="CQ756" s="122"/>
      <c r="CR756" s="122"/>
      <c r="CS756" s="122"/>
      <c r="CT756" s="122"/>
      <c r="CU756" s="122"/>
      <c r="CV756" s="122"/>
      <c r="CW756" s="122"/>
      <c r="CX756" s="122"/>
      <c r="CY756" s="122"/>
      <c r="CZ756" s="122"/>
      <c r="DA756" s="122"/>
      <c r="DB756" s="122"/>
      <c r="DC756" s="122"/>
      <c r="DD756" s="122"/>
      <c r="DE756" s="122"/>
      <c r="DF756" s="123"/>
      <c r="DG756" s="123"/>
      <c r="DH756" s="123"/>
      <c r="DI756" s="123"/>
      <c r="DJ756" s="123"/>
      <c r="DK756" s="123"/>
      <c r="DL756" s="123"/>
      <c r="DM756" s="123"/>
    </row>
    <row r="757" spans="1:117" s="121" customFormat="1" ht="12.75" x14ac:dyDescent="0.2">
      <c r="A757" s="706"/>
      <c r="B757" s="113"/>
      <c r="C757" s="113"/>
      <c r="D757" s="113"/>
      <c r="E757" s="129"/>
      <c r="F757" s="129"/>
      <c r="G757" s="129"/>
      <c r="H757" s="129"/>
      <c r="I757" s="129"/>
      <c r="J757" s="129"/>
      <c r="K757" s="129"/>
      <c r="L757" s="129"/>
      <c r="M757" s="129"/>
      <c r="N757" s="707"/>
      <c r="O757" s="707"/>
      <c r="P757" s="708"/>
      <c r="Q757" s="707"/>
      <c r="R757" s="709"/>
      <c r="BD757" s="122"/>
      <c r="BE757" s="122"/>
      <c r="BF757" s="122"/>
      <c r="BG757" s="122"/>
      <c r="BH757" s="122"/>
      <c r="BI757" s="122"/>
      <c r="BJ757" s="122"/>
      <c r="BK757" s="122"/>
      <c r="BL757" s="122"/>
      <c r="BM757" s="122"/>
      <c r="BN757" s="122"/>
      <c r="BO757" s="122"/>
      <c r="BP757" s="122"/>
      <c r="BQ757" s="122"/>
      <c r="BR757" s="122"/>
      <c r="BS757" s="122"/>
      <c r="BT757" s="122"/>
      <c r="BU757" s="122"/>
      <c r="BV757" s="122"/>
      <c r="BW757" s="122"/>
      <c r="BX757" s="122"/>
      <c r="BY757" s="122"/>
      <c r="BZ757" s="122"/>
      <c r="CA757" s="122"/>
      <c r="CB757" s="122"/>
      <c r="CC757" s="122"/>
      <c r="CD757" s="122"/>
      <c r="CE757" s="122"/>
      <c r="CF757" s="122"/>
      <c r="CG757" s="122"/>
      <c r="CH757" s="122"/>
      <c r="CI757" s="122"/>
      <c r="CJ757" s="122"/>
      <c r="CK757" s="122"/>
      <c r="CL757" s="122"/>
      <c r="CM757" s="122"/>
      <c r="CN757" s="122"/>
      <c r="CO757" s="122"/>
      <c r="CP757" s="122"/>
      <c r="CQ757" s="122"/>
      <c r="CR757" s="122"/>
      <c r="CS757" s="122"/>
      <c r="CT757" s="122"/>
      <c r="CU757" s="122"/>
      <c r="CV757" s="122"/>
      <c r="CW757" s="122"/>
      <c r="CX757" s="122"/>
      <c r="CY757" s="122"/>
      <c r="CZ757" s="122"/>
      <c r="DA757" s="122"/>
      <c r="DB757" s="122"/>
      <c r="DC757" s="122"/>
      <c r="DD757" s="122"/>
      <c r="DE757" s="122"/>
      <c r="DF757" s="123"/>
      <c r="DG757" s="123"/>
      <c r="DH757" s="123"/>
      <c r="DI757" s="123"/>
      <c r="DJ757" s="123"/>
      <c r="DK757" s="123"/>
      <c r="DL757" s="123"/>
      <c r="DM757" s="123"/>
    </row>
    <row r="758" spans="1:117" s="121" customFormat="1" ht="12.75" x14ac:dyDescent="0.2">
      <c r="A758" s="706"/>
      <c r="B758" s="113"/>
      <c r="C758" s="113"/>
      <c r="D758" s="113"/>
      <c r="E758" s="129"/>
      <c r="F758" s="129"/>
      <c r="G758" s="129"/>
      <c r="H758" s="129"/>
      <c r="I758" s="129"/>
      <c r="J758" s="129"/>
      <c r="K758" s="129"/>
      <c r="L758" s="129"/>
      <c r="M758" s="129"/>
      <c r="N758" s="707"/>
      <c r="O758" s="707"/>
      <c r="P758" s="708"/>
      <c r="Q758" s="707"/>
      <c r="R758" s="709"/>
      <c r="BD758" s="122"/>
      <c r="BE758" s="122"/>
      <c r="BF758" s="122"/>
      <c r="BG758" s="122"/>
      <c r="BH758" s="122"/>
      <c r="BI758" s="122"/>
      <c r="BJ758" s="122"/>
      <c r="BK758" s="122"/>
      <c r="BL758" s="122"/>
      <c r="BM758" s="122"/>
      <c r="BN758" s="122"/>
      <c r="BO758" s="122"/>
      <c r="BP758" s="122"/>
      <c r="BQ758" s="122"/>
      <c r="BR758" s="122"/>
      <c r="BS758" s="122"/>
      <c r="BT758" s="122"/>
      <c r="BU758" s="122"/>
      <c r="BV758" s="122"/>
      <c r="BW758" s="122"/>
      <c r="BX758" s="122"/>
      <c r="BY758" s="122"/>
      <c r="BZ758" s="122"/>
      <c r="CA758" s="122"/>
      <c r="CB758" s="122"/>
      <c r="CC758" s="122"/>
      <c r="CD758" s="122"/>
      <c r="CE758" s="122"/>
      <c r="CF758" s="122"/>
      <c r="CG758" s="122"/>
      <c r="CH758" s="122"/>
      <c r="CI758" s="122"/>
      <c r="CJ758" s="122"/>
      <c r="CK758" s="122"/>
      <c r="CL758" s="122"/>
      <c r="CM758" s="122"/>
      <c r="CN758" s="122"/>
      <c r="CO758" s="122"/>
      <c r="CP758" s="122"/>
      <c r="CQ758" s="122"/>
      <c r="CR758" s="122"/>
      <c r="CS758" s="122"/>
      <c r="CT758" s="122"/>
      <c r="CU758" s="122"/>
      <c r="CV758" s="122"/>
      <c r="CW758" s="122"/>
      <c r="CX758" s="122"/>
      <c r="CY758" s="122"/>
      <c r="CZ758" s="122"/>
      <c r="DA758" s="122"/>
      <c r="DB758" s="122"/>
      <c r="DC758" s="122"/>
      <c r="DD758" s="122"/>
      <c r="DE758" s="122"/>
      <c r="DF758" s="123"/>
      <c r="DG758" s="123"/>
      <c r="DH758" s="123"/>
      <c r="DI758" s="123"/>
      <c r="DJ758" s="123"/>
      <c r="DK758" s="123"/>
      <c r="DL758" s="123"/>
      <c r="DM758" s="123"/>
    </row>
    <row r="759" spans="1:117" s="121" customFormat="1" ht="12.75" x14ac:dyDescent="0.2">
      <c r="A759" s="706"/>
      <c r="B759" s="113"/>
      <c r="C759" s="113"/>
      <c r="D759" s="113"/>
      <c r="E759" s="129"/>
      <c r="F759" s="129"/>
      <c r="G759" s="129"/>
      <c r="H759" s="129"/>
      <c r="I759" s="129"/>
      <c r="J759" s="129"/>
      <c r="K759" s="129"/>
      <c r="L759" s="129"/>
      <c r="M759" s="129"/>
      <c r="N759" s="707"/>
      <c r="O759" s="707"/>
      <c r="P759" s="708"/>
      <c r="Q759" s="707"/>
      <c r="R759" s="709"/>
      <c r="BD759" s="122"/>
      <c r="BE759" s="122"/>
      <c r="BF759" s="122"/>
      <c r="BG759" s="122"/>
      <c r="BH759" s="122"/>
      <c r="BI759" s="122"/>
      <c r="BJ759" s="122"/>
      <c r="BK759" s="122"/>
      <c r="BL759" s="122"/>
      <c r="BM759" s="122"/>
      <c r="BN759" s="122"/>
      <c r="BO759" s="122"/>
      <c r="BP759" s="122"/>
      <c r="BQ759" s="122"/>
      <c r="BR759" s="122"/>
      <c r="BS759" s="122"/>
      <c r="BT759" s="122"/>
      <c r="BU759" s="122"/>
      <c r="BV759" s="122"/>
      <c r="BW759" s="122"/>
      <c r="BX759" s="122"/>
      <c r="BY759" s="122"/>
      <c r="BZ759" s="122"/>
      <c r="CA759" s="122"/>
      <c r="CB759" s="122"/>
      <c r="CC759" s="122"/>
      <c r="CD759" s="122"/>
      <c r="CE759" s="122"/>
      <c r="CF759" s="122"/>
      <c r="CG759" s="122"/>
      <c r="CH759" s="122"/>
      <c r="CI759" s="122"/>
      <c r="CJ759" s="122"/>
      <c r="CK759" s="122"/>
      <c r="CL759" s="122"/>
      <c r="CM759" s="122"/>
      <c r="CN759" s="122"/>
      <c r="CO759" s="122"/>
      <c r="CP759" s="122"/>
      <c r="CQ759" s="122"/>
      <c r="CR759" s="122"/>
      <c r="CS759" s="122"/>
      <c r="CT759" s="122"/>
      <c r="CU759" s="122"/>
      <c r="CV759" s="122"/>
      <c r="CW759" s="122"/>
      <c r="CX759" s="122"/>
      <c r="CY759" s="122"/>
      <c r="CZ759" s="122"/>
      <c r="DA759" s="122"/>
      <c r="DB759" s="122"/>
      <c r="DC759" s="122"/>
      <c r="DD759" s="122"/>
      <c r="DE759" s="122"/>
      <c r="DF759" s="123"/>
      <c r="DG759" s="123"/>
      <c r="DH759" s="123"/>
      <c r="DI759" s="123"/>
      <c r="DJ759" s="123"/>
      <c r="DK759" s="123"/>
      <c r="DL759" s="123"/>
      <c r="DM759" s="123"/>
    </row>
    <row r="760" spans="1:117" s="121" customFormat="1" ht="12.75" x14ac:dyDescent="0.2">
      <c r="A760" s="706"/>
      <c r="B760" s="113"/>
      <c r="C760" s="113"/>
      <c r="D760" s="113"/>
      <c r="E760" s="129"/>
      <c r="F760" s="129"/>
      <c r="G760" s="129"/>
      <c r="H760" s="129"/>
      <c r="I760" s="129"/>
      <c r="J760" s="129"/>
      <c r="K760" s="129"/>
      <c r="L760" s="129"/>
      <c r="M760" s="129"/>
      <c r="N760" s="707"/>
      <c r="O760" s="707"/>
      <c r="P760" s="708"/>
      <c r="Q760" s="707"/>
      <c r="R760" s="709"/>
      <c r="BD760" s="122"/>
      <c r="BE760" s="122"/>
      <c r="BF760" s="122"/>
      <c r="BG760" s="122"/>
      <c r="BH760" s="122"/>
      <c r="BI760" s="122"/>
      <c r="BJ760" s="122"/>
      <c r="BK760" s="122"/>
      <c r="BL760" s="122"/>
      <c r="BM760" s="122"/>
      <c r="BN760" s="122"/>
      <c r="BO760" s="122"/>
      <c r="BP760" s="122"/>
      <c r="BQ760" s="122"/>
      <c r="BR760" s="122"/>
      <c r="BS760" s="122"/>
      <c r="BT760" s="122"/>
      <c r="BU760" s="122"/>
      <c r="BV760" s="122"/>
      <c r="BW760" s="122"/>
      <c r="BX760" s="122"/>
      <c r="BY760" s="122"/>
      <c r="BZ760" s="122"/>
      <c r="CA760" s="122"/>
      <c r="CB760" s="122"/>
      <c r="CC760" s="122"/>
      <c r="CD760" s="122"/>
      <c r="CE760" s="122"/>
      <c r="CF760" s="122"/>
      <c r="CG760" s="122"/>
      <c r="CH760" s="122"/>
      <c r="CI760" s="122"/>
      <c r="CJ760" s="122"/>
      <c r="CK760" s="122"/>
      <c r="CL760" s="122"/>
      <c r="CM760" s="122"/>
      <c r="CN760" s="122"/>
      <c r="CO760" s="122"/>
      <c r="CP760" s="122"/>
      <c r="CQ760" s="122"/>
      <c r="CR760" s="122"/>
      <c r="CS760" s="122"/>
      <c r="CT760" s="122"/>
      <c r="CU760" s="122"/>
      <c r="CV760" s="122"/>
      <c r="CW760" s="122"/>
      <c r="CX760" s="122"/>
      <c r="CY760" s="122"/>
      <c r="CZ760" s="122"/>
      <c r="DA760" s="122"/>
      <c r="DB760" s="122"/>
      <c r="DC760" s="122"/>
      <c r="DD760" s="122"/>
      <c r="DE760" s="122"/>
      <c r="DF760" s="123"/>
      <c r="DG760" s="123"/>
      <c r="DH760" s="123"/>
      <c r="DI760" s="123"/>
      <c r="DJ760" s="123"/>
      <c r="DK760" s="123"/>
      <c r="DL760" s="123"/>
      <c r="DM760" s="123"/>
    </row>
    <row r="761" spans="1:117" s="121" customFormat="1" ht="12.75" x14ac:dyDescent="0.2">
      <c r="A761" s="706"/>
      <c r="B761" s="113"/>
      <c r="C761" s="113"/>
      <c r="D761" s="113"/>
      <c r="E761" s="129"/>
      <c r="F761" s="129"/>
      <c r="G761" s="129"/>
      <c r="H761" s="129"/>
      <c r="I761" s="129"/>
      <c r="J761" s="129"/>
      <c r="K761" s="129"/>
      <c r="L761" s="129"/>
      <c r="M761" s="129"/>
      <c r="N761" s="707"/>
      <c r="O761" s="707"/>
      <c r="P761" s="708"/>
      <c r="Q761" s="707"/>
      <c r="R761" s="709"/>
      <c r="BD761" s="122"/>
      <c r="BE761" s="122"/>
      <c r="BF761" s="122"/>
      <c r="BG761" s="122"/>
      <c r="BH761" s="122"/>
      <c r="BI761" s="122"/>
      <c r="BJ761" s="122"/>
      <c r="BK761" s="122"/>
      <c r="BL761" s="122"/>
      <c r="BM761" s="122"/>
      <c r="BN761" s="122"/>
      <c r="BO761" s="122"/>
      <c r="BP761" s="122"/>
      <c r="BQ761" s="122"/>
      <c r="BR761" s="122"/>
      <c r="BS761" s="122"/>
      <c r="BT761" s="122"/>
      <c r="BU761" s="122"/>
      <c r="BV761" s="122"/>
      <c r="BW761" s="122"/>
      <c r="BX761" s="122"/>
      <c r="BY761" s="122"/>
      <c r="BZ761" s="122"/>
      <c r="CA761" s="122"/>
      <c r="CB761" s="122"/>
      <c r="CC761" s="122"/>
      <c r="CD761" s="122"/>
      <c r="CE761" s="122"/>
      <c r="CF761" s="122"/>
      <c r="CG761" s="122"/>
      <c r="CH761" s="122"/>
      <c r="CI761" s="122"/>
      <c r="CJ761" s="122"/>
      <c r="CK761" s="122"/>
      <c r="CL761" s="122"/>
      <c r="CM761" s="122"/>
      <c r="CN761" s="122"/>
      <c r="CO761" s="122"/>
      <c r="CP761" s="122"/>
      <c r="CQ761" s="122"/>
      <c r="CR761" s="122"/>
      <c r="CS761" s="122"/>
      <c r="CT761" s="122"/>
      <c r="CU761" s="122"/>
      <c r="CV761" s="122"/>
      <c r="CW761" s="122"/>
      <c r="CX761" s="122"/>
      <c r="CY761" s="122"/>
      <c r="CZ761" s="122"/>
      <c r="DA761" s="122"/>
      <c r="DB761" s="122"/>
      <c r="DC761" s="122"/>
      <c r="DD761" s="122"/>
      <c r="DE761" s="122"/>
      <c r="DF761" s="123"/>
      <c r="DG761" s="123"/>
      <c r="DH761" s="123"/>
      <c r="DI761" s="123"/>
      <c r="DJ761" s="123"/>
      <c r="DK761" s="123"/>
      <c r="DL761" s="123"/>
      <c r="DM761" s="123"/>
    </row>
    <row r="762" spans="1:117" s="121" customFormat="1" ht="12.75" x14ac:dyDescent="0.2">
      <c r="A762" s="706"/>
      <c r="B762" s="113"/>
      <c r="C762" s="113"/>
      <c r="D762" s="113"/>
      <c r="E762" s="129"/>
      <c r="F762" s="129"/>
      <c r="G762" s="129"/>
      <c r="H762" s="129"/>
      <c r="I762" s="129"/>
      <c r="J762" s="129"/>
      <c r="K762" s="129"/>
      <c r="L762" s="129"/>
      <c r="M762" s="129"/>
      <c r="N762" s="707"/>
      <c r="O762" s="707"/>
      <c r="P762" s="708"/>
      <c r="Q762" s="707"/>
      <c r="R762" s="709"/>
      <c r="BD762" s="122"/>
      <c r="BE762" s="122"/>
      <c r="BF762" s="122"/>
      <c r="BG762" s="122"/>
      <c r="BH762" s="122"/>
      <c r="BI762" s="122"/>
      <c r="BJ762" s="122"/>
      <c r="BK762" s="122"/>
      <c r="BL762" s="122"/>
      <c r="BM762" s="122"/>
      <c r="BN762" s="122"/>
      <c r="BO762" s="122"/>
      <c r="BP762" s="122"/>
      <c r="BQ762" s="122"/>
      <c r="BR762" s="122"/>
      <c r="BS762" s="122"/>
      <c r="BT762" s="122"/>
      <c r="BU762" s="122"/>
      <c r="BV762" s="122"/>
      <c r="BW762" s="122"/>
      <c r="BX762" s="122"/>
      <c r="BY762" s="122"/>
      <c r="BZ762" s="122"/>
      <c r="CA762" s="122"/>
      <c r="CB762" s="122"/>
      <c r="CC762" s="122"/>
      <c r="CD762" s="122"/>
      <c r="CE762" s="122"/>
      <c r="CF762" s="122"/>
      <c r="CG762" s="122"/>
      <c r="CH762" s="122"/>
      <c r="CI762" s="122"/>
      <c r="CJ762" s="122"/>
      <c r="CK762" s="122"/>
      <c r="CL762" s="122"/>
      <c r="CM762" s="122"/>
      <c r="CN762" s="122"/>
      <c r="CO762" s="122"/>
      <c r="CP762" s="122"/>
      <c r="CQ762" s="122"/>
      <c r="CR762" s="122"/>
      <c r="CS762" s="122"/>
      <c r="CT762" s="122"/>
      <c r="CU762" s="122"/>
      <c r="CV762" s="122"/>
      <c r="CW762" s="122"/>
      <c r="CX762" s="122"/>
      <c r="CY762" s="122"/>
      <c r="CZ762" s="122"/>
      <c r="DA762" s="122"/>
      <c r="DB762" s="122"/>
      <c r="DC762" s="122"/>
      <c r="DD762" s="122"/>
      <c r="DE762" s="122"/>
      <c r="DF762" s="123"/>
      <c r="DG762" s="123"/>
      <c r="DH762" s="123"/>
      <c r="DI762" s="123"/>
      <c r="DJ762" s="123"/>
      <c r="DK762" s="123"/>
      <c r="DL762" s="123"/>
      <c r="DM762" s="123"/>
    </row>
    <row r="763" spans="1:117" s="121" customFormat="1" ht="12.75" x14ac:dyDescent="0.2">
      <c r="A763" s="706"/>
      <c r="B763" s="113"/>
      <c r="C763" s="113"/>
      <c r="D763" s="113"/>
      <c r="E763" s="129"/>
      <c r="F763" s="129"/>
      <c r="G763" s="129"/>
      <c r="H763" s="129"/>
      <c r="I763" s="129"/>
      <c r="J763" s="129"/>
      <c r="K763" s="129"/>
      <c r="L763" s="129"/>
      <c r="M763" s="129"/>
      <c r="N763" s="707"/>
      <c r="O763" s="707"/>
      <c r="P763" s="708"/>
      <c r="Q763" s="707"/>
      <c r="R763" s="709"/>
      <c r="BD763" s="122"/>
      <c r="BE763" s="122"/>
      <c r="BF763" s="122"/>
      <c r="BG763" s="122"/>
      <c r="BH763" s="122"/>
      <c r="BI763" s="122"/>
      <c r="BJ763" s="122"/>
      <c r="BK763" s="122"/>
      <c r="BL763" s="122"/>
      <c r="BM763" s="122"/>
      <c r="BN763" s="122"/>
      <c r="BO763" s="122"/>
      <c r="BP763" s="122"/>
      <c r="BQ763" s="122"/>
      <c r="BR763" s="122"/>
      <c r="BS763" s="122"/>
      <c r="BT763" s="122"/>
      <c r="BU763" s="122"/>
      <c r="BV763" s="122"/>
      <c r="BW763" s="122"/>
      <c r="BX763" s="122"/>
      <c r="BY763" s="122"/>
      <c r="BZ763" s="122"/>
      <c r="CA763" s="122"/>
      <c r="CB763" s="122"/>
      <c r="CC763" s="122"/>
      <c r="CD763" s="122"/>
      <c r="CE763" s="122"/>
      <c r="CF763" s="122"/>
      <c r="CG763" s="122"/>
      <c r="CH763" s="122"/>
      <c r="CI763" s="122"/>
      <c r="CJ763" s="122"/>
      <c r="CK763" s="122"/>
      <c r="CL763" s="122"/>
      <c r="CM763" s="122"/>
      <c r="CN763" s="122"/>
      <c r="CO763" s="122"/>
      <c r="CP763" s="122"/>
      <c r="CQ763" s="122"/>
      <c r="CR763" s="122"/>
      <c r="CS763" s="122"/>
      <c r="CT763" s="122"/>
      <c r="CU763" s="122"/>
      <c r="CV763" s="122"/>
      <c r="CW763" s="122"/>
      <c r="CX763" s="122"/>
      <c r="CY763" s="122"/>
      <c r="CZ763" s="122"/>
      <c r="DA763" s="122"/>
      <c r="DB763" s="122"/>
      <c r="DC763" s="122"/>
      <c r="DD763" s="122"/>
      <c r="DE763" s="122"/>
      <c r="DF763" s="123"/>
      <c r="DG763" s="123"/>
      <c r="DH763" s="123"/>
      <c r="DI763" s="123"/>
      <c r="DJ763" s="123"/>
      <c r="DK763" s="123"/>
      <c r="DL763" s="123"/>
      <c r="DM763" s="123"/>
    </row>
    <row r="764" spans="1:117" s="121" customFormat="1" ht="12.75" x14ac:dyDescent="0.2">
      <c r="A764" s="706"/>
      <c r="B764" s="113"/>
      <c r="C764" s="113"/>
      <c r="D764" s="113"/>
      <c r="E764" s="129"/>
      <c r="F764" s="129"/>
      <c r="G764" s="129"/>
      <c r="H764" s="129"/>
      <c r="I764" s="129"/>
      <c r="J764" s="129"/>
      <c r="K764" s="129"/>
      <c r="L764" s="129"/>
      <c r="M764" s="129"/>
      <c r="N764" s="707"/>
      <c r="O764" s="707"/>
      <c r="P764" s="708"/>
      <c r="Q764" s="707"/>
      <c r="R764" s="709"/>
      <c r="BD764" s="122"/>
      <c r="BE764" s="122"/>
      <c r="BF764" s="122"/>
      <c r="BG764" s="122"/>
      <c r="BH764" s="122"/>
      <c r="BI764" s="122"/>
      <c r="BJ764" s="122"/>
      <c r="BK764" s="122"/>
      <c r="BL764" s="122"/>
      <c r="BM764" s="122"/>
      <c r="BN764" s="122"/>
      <c r="BO764" s="122"/>
      <c r="BP764" s="122"/>
      <c r="BQ764" s="122"/>
      <c r="BR764" s="122"/>
      <c r="BS764" s="122"/>
      <c r="BT764" s="122"/>
      <c r="BU764" s="122"/>
      <c r="BV764" s="122"/>
      <c r="BW764" s="122"/>
      <c r="BX764" s="122"/>
      <c r="BY764" s="122"/>
      <c r="BZ764" s="122"/>
      <c r="CA764" s="122"/>
      <c r="CB764" s="122"/>
      <c r="CC764" s="122"/>
      <c r="CD764" s="122"/>
      <c r="CE764" s="122"/>
      <c r="CF764" s="122"/>
      <c r="CG764" s="122"/>
      <c r="CH764" s="122"/>
      <c r="CI764" s="122"/>
      <c r="CJ764" s="122"/>
      <c r="CK764" s="122"/>
      <c r="CL764" s="122"/>
      <c r="CM764" s="122"/>
      <c r="CN764" s="122"/>
      <c r="CO764" s="122"/>
      <c r="CP764" s="122"/>
      <c r="CQ764" s="122"/>
      <c r="CR764" s="122"/>
      <c r="CS764" s="122"/>
      <c r="CT764" s="122"/>
      <c r="CU764" s="122"/>
      <c r="CV764" s="122"/>
      <c r="CW764" s="122"/>
      <c r="CX764" s="122"/>
      <c r="CY764" s="122"/>
      <c r="CZ764" s="122"/>
      <c r="DA764" s="122"/>
      <c r="DB764" s="122"/>
      <c r="DC764" s="122"/>
      <c r="DD764" s="122"/>
      <c r="DE764" s="122"/>
      <c r="DF764" s="123"/>
      <c r="DG764" s="123"/>
      <c r="DH764" s="123"/>
      <c r="DI764" s="123"/>
      <c r="DJ764" s="123"/>
      <c r="DK764" s="123"/>
      <c r="DL764" s="123"/>
      <c r="DM764" s="123"/>
    </row>
    <row r="765" spans="1:117" s="121" customFormat="1" ht="12.75" x14ac:dyDescent="0.2">
      <c r="A765" s="706"/>
      <c r="B765" s="113"/>
      <c r="C765" s="113"/>
      <c r="D765" s="113"/>
      <c r="E765" s="129"/>
      <c r="F765" s="129"/>
      <c r="G765" s="129"/>
      <c r="H765" s="129"/>
      <c r="I765" s="129"/>
      <c r="J765" s="129"/>
      <c r="K765" s="129"/>
      <c r="L765" s="129"/>
      <c r="M765" s="129"/>
      <c r="N765" s="707"/>
      <c r="O765" s="707"/>
      <c r="P765" s="708"/>
      <c r="Q765" s="707"/>
      <c r="R765" s="709"/>
      <c r="BD765" s="122"/>
      <c r="BE765" s="122"/>
      <c r="BF765" s="122"/>
      <c r="BG765" s="122"/>
      <c r="BH765" s="122"/>
      <c r="BI765" s="122"/>
      <c r="BJ765" s="122"/>
      <c r="BK765" s="122"/>
      <c r="BL765" s="122"/>
      <c r="BM765" s="122"/>
      <c r="BN765" s="122"/>
      <c r="BO765" s="122"/>
      <c r="BP765" s="122"/>
      <c r="BQ765" s="122"/>
      <c r="BR765" s="122"/>
      <c r="BS765" s="122"/>
      <c r="BT765" s="122"/>
      <c r="BU765" s="122"/>
      <c r="BV765" s="122"/>
      <c r="BW765" s="122"/>
      <c r="BX765" s="122"/>
      <c r="BY765" s="122"/>
      <c r="BZ765" s="122"/>
      <c r="CA765" s="122"/>
      <c r="CB765" s="122"/>
      <c r="CC765" s="122"/>
      <c r="CD765" s="122"/>
      <c r="CE765" s="122"/>
      <c r="CF765" s="122"/>
      <c r="CG765" s="122"/>
      <c r="CH765" s="122"/>
      <c r="CI765" s="122"/>
      <c r="CJ765" s="122"/>
      <c r="CK765" s="122"/>
      <c r="CL765" s="122"/>
      <c r="CM765" s="122"/>
      <c r="CN765" s="122"/>
      <c r="CO765" s="122"/>
      <c r="CP765" s="122"/>
      <c r="CQ765" s="122"/>
      <c r="CR765" s="122"/>
      <c r="CS765" s="122"/>
      <c r="CT765" s="122"/>
      <c r="CU765" s="122"/>
      <c r="CV765" s="122"/>
      <c r="CW765" s="122"/>
      <c r="CX765" s="122"/>
      <c r="CY765" s="122"/>
      <c r="CZ765" s="122"/>
      <c r="DA765" s="122"/>
      <c r="DB765" s="122"/>
      <c r="DC765" s="122"/>
      <c r="DD765" s="122"/>
      <c r="DE765" s="122"/>
      <c r="DF765" s="123"/>
      <c r="DG765" s="123"/>
      <c r="DH765" s="123"/>
      <c r="DI765" s="123"/>
      <c r="DJ765" s="123"/>
      <c r="DK765" s="123"/>
      <c r="DL765" s="123"/>
      <c r="DM765" s="123"/>
    </row>
    <row r="766" spans="1:117" s="121" customFormat="1" ht="12.75" x14ac:dyDescent="0.2">
      <c r="A766" s="706"/>
      <c r="B766" s="113"/>
      <c r="C766" s="113"/>
      <c r="D766" s="113"/>
      <c r="E766" s="129"/>
      <c r="F766" s="129"/>
      <c r="G766" s="129"/>
      <c r="H766" s="129"/>
      <c r="I766" s="129"/>
      <c r="J766" s="129"/>
      <c r="K766" s="129"/>
      <c r="L766" s="129"/>
      <c r="M766" s="129"/>
      <c r="N766" s="707"/>
      <c r="O766" s="707"/>
      <c r="P766" s="708"/>
      <c r="Q766" s="707"/>
      <c r="R766" s="709"/>
      <c r="BD766" s="122"/>
      <c r="BE766" s="122"/>
      <c r="BF766" s="122"/>
      <c r="BG766" s="122"/>
      <c r="BH766" s="122"/>
      <c r="BI766" s="122"/>
      <c r="BJ766" s="122"/>
      <c r="BK766" s="122"/>
      <c r="BL766" s="122"/>
      <c r="BM766" s="122"/>
      <c r="BN766" s="122"/>
      <c r="BO766" s="122"/>
      <c r="BP766" s="122"/>
      <c r="BQ766" s="122"/>
      <c r="BR766" s="122"/>
      <c r="BS766" s="122"/>
      <c r="BT766" s="122"/>
      <c r="BU766" s="122"/>
      <c r="BV766" s="122"/>
      <c r="BW766" s="122"/>
      <c r="BX766" s="122"/>
      <c r="BY766" s="122"/>
      <c r="BZ766" s="122"/>
      <c r="CA766" s="122"/>
      <c r="CB766" s="122"/>
      <c r="CC766" s="122"/>
      <c r="CD766" s="122"/>
      <c r="CE766" s="122"/>
      <c r="CF766" s="122"/>
      <c r="CG766" s="122"/>
      <c r="CH766" s="122"/>
      <c r="CI766" s="122"/>
      <c r="CJ766" s="122"/>
      <c r="CK766" s="122"/>
      <c r="CL766" s="122"/>
      <c r="CM766" s="122"/>
      <c r="CN766" s="122"/>
      <c r="CO766" s="122"/>
      <c r="CP766" s="122"/>
      <c r="CQ766" s="122"/>
      <c r="CR766" s="122"/>
      <c r="CS766" s="122"/>
      <c r="CT766" s="122"/>
      <c r="CU766" s="122"/>
      <c r="CV766" s="122"/>
      <c r="CW766" s="122"/>
      <c r="CX766" s="122"/>
      <c r="CY766" s="122"/>
      <c r="CZ766" s="122"/>
      <c r="DA766" s="122"/>
      <c r="DB766" s="122"/>
      <c r="DC766" s="122"/>
      <c r="DD766" s="122"/>
      <c r="DE766" s="122"/>
      <c r="DF766" s="123"/>
      <c r="DG766" s="123"/>
      <c r="DH766" s="123"/>
      <c r="DI766" s="123"/>
      <c r="DJ766" s="123"/>
      <c r="DK766" s="123"/>
      <c r="DL766" s="123"/>
      <c r="DM766" s="123"/>
    </row>
    <row r="767" spans="1:117" s="121" customFormat="1" ht="12.75" x14ac:dyDescent="0.2">
      <c r="A767" s="706"/>
      <c r="B767" s="113"/>
      <c r="C767" s="113"/>
      <c r="D767" s="113"/>
      <c r="E767" s="129"/>
      <c r="F767" s="129"/>
      <c r="G767" s="129"/>
      <c r="H767" s="129"/>
      <c r="I767" s="129"/>
      <c r="J767" s="129"/>
      <c r="K767" s="129"/>
      <c r="L767" s="129"/>
      <c r="M767" s="129"/>
      <c r="N767" s="707"/>
      <c r="O767" s="707"/>
      <c r="P767" s="708"/>
      <c r="Q767" s="707"/>
      <c r="R767" s="709"/>
      <c r="BD767" s="122"/>
      <c r="BE767" s="122"/>
      <c r="BF767" s="122"/>
      <c r="BG767" s="122"/>
      <c r="BH767" s="122"/>
      <c r="BI767" s="122"/>
      <c r="BJ767" s="122"/>
      <c r="BK767" s="122"/>
      <c r="BL767" s="122"/>
      <c r="BM767" s="122"/>
      <c r="BN767" s="122"/>
      <c r="BO767" s="122"/>
      <c r="BP767" s="122"/>
      <c r="BQ767" s="122"/>
      <c r="BR767" s="122"/>
      <c r="BS767" s="122"/>
      <c r="BT767" s="122"/>
      <c r="BU767" s="122"/>
      <c r="BV767" s="122"/>
      <c r="BW767" s="122"/>
      <c r="BX767" s="122"/>
      <c r="BY767" s="122"/>
      <c r="BZ767" s="122"/>
      <c r="CA767" s="122"/>
      <c r="CB767" s="122"/>
      <c r="CC767" s="122"/>
      <c r="CD767" s="122"/>
      <c r="CE767" s="122"/>
      <c r="CF767" s="122"/>
      <c r="CG767" s="122"/>
      <c r="CH767" s="122"/>
      <c r="CI767" s="122"/>
      <c r="CJ767" s="122"/>
      <c r="CK767" s="122"/>
      <c r="CL767" s="122"/>
      <c r="CM767" s="122"/>
      <c r="CN767" s="122"/>
      <c r="CO767" s="122"/>
      <c r="CP767" s="122"/>
      <c r="CQ767" s="122"/>
      <c r="CR767" s="122"/>
      <c r="CS767" s="122"/>
      <c r="CT767" s="122"/>
      <c r="CU767" s="122"/>
      <c r="CV767" s="122"/>
      <c r="CW767" s="122"/>
      <c r="CX767" s="122"/>
      <c r="CY767" s="122"/>
      <c r="CZ767" s="122"/>
      <c r="DA767" s="122"/>
      <c r="DB767" s="122"/>
      <c r="DC767" s="122"/>
      <c r="DD767" s="122"/>
      <c r="DE767" s="122"/>
      <c r="DF767" s="123"/>
      <c r="DG767" s="123"/>
      <c r="DH767" s="123"/>
      <c r="DI767" s="123"/>
      <c r="DJ767" s="123"/>
      <c r="DK767" s="123"/>
      <c r="DL767" s="123"/>
      <c r="DM767" s="123"/>
    </row>
    <row r="768" spans="1:117" s="121" customFormat="1" ht="12.75" x14ac:dyDescent="0.2">
      <c r="A768" s="706"/>
      <c r="B768" s="113"/>
      <c r="C768" s="113"/>
      <c r="D768" s="113"/>
      <c r="E768" s="129"/>
      <c r="F768" s="129"/>
      <c r="G768" s="129"/>
      <c r="H768" s="129"/>
      <c r="I768" s="129"/>
      <c r="J768" s="129"/>
      <c r="K768" s="129"/>
      <c r="L768" s="129"/>
      <c r="M768" s="129"/>
      <c r="N768" s="707"/>
      <c r="O768" s="707"/>
      <c r="P768" s="708"/>
      <c r="Q768" s="707"/>
      <c r="R768" s="709"/>
      <c r="BD768" s="122"/>
      <c r="BE768" s="122"/>
      <c r="BF768" s="122"/>
      <c r="BG768" s="122"/>
      <c r="BH768" s="122"/>
      <c r="BI768" s="122"/>
      <c r="BJ768" s="122"/>
      <c r="BK768" s="122"/>
      <c r="BL768" s="122"/>
      <c r="BM768" s="122"/>
      <c r="BN768" s="122"/>
      <c r="BO768" s="122"/>
      <c r="BP768" s="122"/>
      <c r="BQ768" s="122"/>
      <c r="BR768" s="122"/>
      <c r="BS768" s="122"/>
      <c r="BT768" s="122"/>
      <c r="BU768" s="122"/>
      <c r="BV768" s="122"/>
      <c r="BW768" s="122"/>
      <c r="BX768" s="122"/>
      <c r="BY768" s="122"/>
      <c r="BZ768" s="122"/>
      <c r="CA768" s="122"/>
      <c r="CB768" s="122"/>
      <c r="CC768" s="122"/>
      <c r="CD768" s="122"/>
      <c r="CE768" s="122"/>
      <c r="CF768" s="122"/>
      <c r="CG768" s="122"/>
      <c r="CH768" s="122"/>
      <c r="CI768" s="122"/>
      <c r="CJ768" s="122"/>
      <c r="CK768" s="122"/>
      <c r="CL768" s="122"/>
      <c r="CM768" s="122"/>
      <c r="CN768" s="122"/>
      <c r="CO768" s="122"/>
      <c r="CP768" s="122"/>
      <c r="CQ768" s="122"/>
      <c r="CR768" s="122"/>
      <c r="CS768" s="122"/>
      <c r="CT768" s="122"/>
      <c r="CU768" s="122"/>
      <c r="CV768" s="122"/>
      <c r="CW768" s="122"/>
      <c r="CX768" s="122"/>
      <c r="CY768" s="122"/>
      <c r="CZ768" s="122"/>
      <c r="DA768" s="122"/>
      <c r="DB768" s="122"/>
      <c r="DC768" s="122"/>
      <c r="DD768" s="122"/>
      <c r="DE768" s="122"/>
      <c r="DF768" s="123"/>
      <c r="DG768" s="123"/>
      <c r="DH768" s="123"/>
      <c r="DI768" s="123"/>
      <c r="DJ768" s="123"/>
      <c r="DK768" s="123"/>
      <c r="DL768" s="123"/>
      <c r="DM768" s="123"/>
    </row>
    <row r="769" spans="1:117" s="121" customFormat="1" ht="12.75" x14ac:dyDescent="0.2">
      <c r="A769" s="706"/>
      <c r="B769" s="113"/>
      <c r="C769" s="113"/>
      <c r="D769" s="113"/>
      <c r="E769" s="129"/>
      <c r="F769" s="129"/>
      <c r="G769" s="129"/>
      <c r="H769" s="129"/>
      <c r="I769" s="129"/>
      <c r="J769" s="129"/>
      <c r="K769" s="129"/>
      <c r="L769" s="129"/>
      <c r="M769" s="129"/>
      <c r="N769" s="707"/>
      <c r="O769" s="707"/>
      <c r="P769" s="708"/>
      <c r="Q769" s="707"/>
      <c r="R769" s="709"/>
      <c r="BD769" s="122"/>
      <c r="BE769" s="122"/>
      <c r="BF769" s="122"/>
      <c r="BG769" s="122"/>
      <c r="BH769" s="122"/>
      <c r="BI769" s="122"/>
      <c r="BJ769" s="122"/>
      <c r="BK769" s="122"/>
      <c r="BL769" s="122"/>
      <c r="BM769" s="122"/>
      <c r="BN769" s="122"/>
      <c r="BO769" s="122"/>
      <c r="BP769" s="122"/>
      <c r="BQ769" s="122"/>
      <c r="BR769" s="122"/>
      <c r="BS769" s="122"/>
      <c r="BT769" s="122"/>
      <c r="BU769" s="122"/>
      <c r="BV769" s="122"/>
      <c r="BW769" s="122"/>
      <c r="BX769" s="122"/>
      <c r="BY769" s="122"/>
      <c r="BZ769" s="122"/>
      <c r="CA769" s="122"/>
      <c r="CB769" s="122"/>
      <c r="CC769" s="122"/>
      <c r="CD769" s="122"/>
      <c r="CE769" s="122"/>
      <c r="CF769" s="122"/>
      <c r="CG769" s="122"/>
      <c r="CH769" s="122"/>
      <c r="CI769" s="122"/>
      <c r="CJ769" s="122"/>
      <c r="CK769" s="122"/>
      <c r="CL769" s="122"/>
      <c r="CM769" s="122"/>
      <c r="CN769" s="122"/>
      <c r="CO769" s="122"/>
      <c r="CP769" s="122"/>
      <c r="CQ769" s="122"/>
      <c r="CR769" s="122"/>
      <c r="CS769" s="122"/>
      <c r="CT769" s="122"/>
      <c r="CU769" s="122"/>
      <c r="CV769" s="122"/>
      <c r="CW769" s="122"/>
      <c r="CX769" s="122"/>
      <c r="CY769" s="122"/>
      <c r="CZ769" s="122"/>
      <c r="DA769" s="122"/>
      <c r="DB769" s="122"/>
      <c r="DC769" s="122"/>
      <c r="DD769" s="122"/>
      <c r="DE769" s="122"/>
      <c r="DF769" s="123"/>
      <c r="DG769" s="123"/>
      <c r="DH769" s="123"/>
      <c r="DI769" s="123"/>
      <c r="DJ769" s="123"/>
      <c r="DK769" s="123"/>
      <c r="DL769" s="123"/>
      <c r="DM769" s="123"/>
    </row>
    <row r="770" spans="1:117" s="121" customFormat="1" ht="12.75" x14ac:dyDescent="0.2">
      <c r="A770" s="706"/>
      <c r="B770" s="113"/>
      <c r="C770" s="113"/>
      <c r="D770" s="113"/>
      <c r="E770" s="129"/>
      <c r="F770" s="129"/>
      <c r="G770" s="129"/>
      <c r="H770" s="129"/>
      <c r="I770" s="129"/>
      <c r="J770" s="129"/>
      <c r="K770" s="129"/>
      <c r="L770" s="129"/>
      <c r="M770" s="129"/>
      <c r="N770" s="707"/>
      <c r="O770" s="707"/>
      <c r="P770" s="708"/>
      <c r="Q770" s="707"/>
      <c r="R770" s="709"/>
      <c r="BD770" s="122"/>
      <c r="BE770" s="122"/>
      <c r="BF770" s="122"/>
      <c r="BG770" s="122"/>
      <c r="BH770" s="122"/>
      <c r="BI770" s="122"/>
      <c r="BJ770" s="122"/>
      <c r="BK770" s="122"/>
      <c r="BL770" s="122"/>
      <c r="BM770" s="122"/>
      <c r="BN770" s="122"/>
      <c r="BO770" s="122"/>
      <c r="BP770" s="122"/>
      <c r="BQ770" s="122"/>
      <c r="BR770" s="122"/>
      <c r="BS770" s="122"/>
      <c r="BT770" s="122"/>
      <c r="BU770" s="122"/>
      <c r="BV770" s="122"/>
      <c r="BW770" s="122"/>
      <c r="BX770" s="122"/>
      <c r="BY770" s="122"/>
      <c r="BZ770" s="122"/>
      <c r="CA770" s="122"/>
      <c r="CB770" s="122"/>
      <c r="CC770" s="122"/>
      <c r="CD770" s="122"/>
      <c r="CE770" s="122"/>
      <c r="CF770" s="122"/>
      <c r="CG770" s="122"/>
      <c r="CH770" s="122"/>
      <c r="CI770" s="122"/>
      <c r="CJ770" s="122"/>
      <c r="CK770" s="122"/>
      <c r="CL770" s="122"/>
      <c r="CM770" s="122"/>
      <c r="CN770" s="122"/>
      <c r="CO770" s="122"/>
      <c r="CP770" s="122"/>
      <c r="CQ770" s="122"/>
      <c r="CR770" s="122"/>
      <c r="CS770" s="122"/>
      <c r="CT770" s="122"/>
      <c r="CU770" s="122"/>
      <c r="CV770" s="122"/>
      <c r="CW770" s="122"/>
      <c r="CX770" s="122"/>
      <c r="CY770" s="122"/>
      <c r="CZ770" s="122"/>
      <c r="DA770" s="122"/>
      <c r="DB770" s="122"/>
      <c r="DC770" s="122"/>
      <c r="DD770" s="122"/>
      <c r="DE770" s="122"/>
      <c r="DF770" s="123"/>
      <c r="DG770" s="123"/>
      <c r="DH770" s="123"/>
      <c r="DI770" s="123"/>
      <c r="DJ770" s="123"/>
      <c r="DK770" s="123"/>
      <c r="DL770" s="123"/>
      <c r="DM770" s="123"/>
    </row>
    <row r="771" spans="1:117" s="121" customFormat="1" ht="12.75" x14ac:dyDescent="0.2">
      <c r="A771" s="706"/>
      <c r="B771" s="113"/>
      <c r="C771" s="113"/>
      <c r="D771" s="113"/>
      <c r="E771" s="129"/>
      <c r="F771" s="129"/>
      <c r="G771" s="129"/>
      <c r="H771" s="129"/>
      <c r="I771" s="129"/>
      <c r="J771" s="129"/>
      <c r="K771" s="129"/>
      <c r="L771" s="129"/>
      <c r="M771" s="129"/>
      <c r="N771" s="707"/>
      <c r="O771" s="707"/>
      <c r="P771" s="708"/>
      <c r="Q771" s="707"/>
      <c r="R771" s="709"/>
      <c r="BD771" s="122"/>
      <c r="BE771" s="122"/>
      <c r="BF771" s="122"/>
      <c r="BG771" s="122"/>
      <c r="BH771" s="122"/>
      <c r="BI771" s="122"/>
      <c r="BJ771" s="122"/>
      <c r="BK771" s="122"/>
      <c r="BL771" s="122"/>
      <c r="BM771" s="122"/>
      <c r="BN771" s="122"/>
      <c r="BO771" s="122"/>
      <c r="BP771" s="122"/>
      <c r="BQ771" s="122"/>
      <c r="BR771" s="122"/>
      <c r="BS771" s="122"/>
      <c r="BT771" s="122"/>
      <c r="BU771" s="122"/>
      <c r="BV771" s="122"/>
      <c r="BW771" s="122"/>
      <c r="BX771" s="122"/>
      <c r="BY771" s="122"/>
      <c r="BZ771" s="122"/>
      <c r="CA771" s="122"/>
      <c r="CB771" s="122"/>
      <c r="CC771" s="122"/>
      <c r="CD771" s="122"/>
      <c r="CE771" s="122"/>
      <c r="CF771" s="122"/>
      <c r="CG771" s="122"/>
      <c r="CH771" s="122"/>
      <c r="CI771" s="122"/>
      <c r="CJ771" s="122"/>
      <c r="CK771" s="122"/>
      <c r="CL771" s="122"/>
      <c r="CM771" s="122"/>
      <c r="CN771" s="122"/>
      <c r="CO771" s="122"/>
      <c r="CP771" s="122"/>
      <c r="CQ771" s="122"/>
      <c r="CR771" s="122"/>
      <c r="CS771" s="122"/>
      <c r="CT771" s="122"/>
      <c r="CU771" s="122"/>
      <c r="CV771" s="122"/>
      <c r="CW771" s="122"/>
      <c r="CX771" s="122"/>
      <c r="CY771" s="122"/>
      <c r="CZ771" s="122"/>
      <c r="DA771" s="122"/>
      <c r="DB771" s="122"/>
      <c r="DC771" s="122"/>
      <c r="DD771" s="122"/>
      <c r="DE771" s="122"/>
      <c r="DF771" s="123"/>
      <c r="DG771" s="123"/>
      <c r="DH771" s="123"/>
      <c r="DI771" s="123"/>
      <c r="DJ771" s="123"/>
      <c r="DK771" s="123"/>
      <c r="DL771" s="123"/>
      <c r="DM771" s="123"/>
    </row>
    <row r="772" spans="1:117" s="121" customFormat="1" ht="12.75" x14ac:dyDescent="0.2">
      <c r="A772" s="706"/>
      <c r="B772" s="113"/>
      <c r="C772" s="113"/>
      <c r="D772" s="113"/>
      <c r="E772" s="129"/>
      <c r="F772" s="129"/>
      <c r="G772" s="129"/>
      <c r="H772" s="129"/>
      <c r="I772" s="129"/>
      <c r="J772" s="129"/>
      <c r="K772" s="129"/>
      <c r="L772" s="129"/>
      <c r="M772" s="129"/>
      <c r="N772" s="707"/>
      <c r="O772" s="707"/>
      <c r="P772" s="708"/>
      <c r="Q772" s="707"/>
      <c r="R772" s="709"/>
      <c r="BD772" s="122"/>
      <c r="BE772" s="122"/>
      <c r="BF772" s="122"/>
      <c r="BG772" s="122"/>
      <c r="BH772" s="122"/>
      <c r="BI772" s="122"/>
      <c r="BJ772" s="122"/>
      <c r="BK772" s="122"/>
      <c r="BL772" s="122"/>
      <c r="BM772" s="122"/>
      <c r="BN772" s="122"/>
      <c r="BO772" s="122"/>
      <c r="BP772" s="122"/>
      <c r="BQ772" s="122"/>
      <c r="BR772" s="122"/>
      <c r="BS772" s="122"/>
      <c r="BT772" s="122"/>
      <c r="BU772" s="122"/>
      <c r="BV772" s="122"/>
      <c r="BW772" s="122"/>
      <c r="BX772" s="122"/>
      <c r="BY772" s="122"/>
      <c r="BZ772" s="122"/>
      <c r="CA772" s="122"/>
      <c r="CB772" s="122"/>
      <c r="CC772" s="122"/>
      <c r="CD772" s="122"/>
      <c r="CE772" s="122"/>
      <c r="CF772" s="122"/>
      <c r="CG772" s="122"/>
      <c r="CH772" s="122"/>
      <c r="CI772" s="122"/>
      <c r="CJ772" s="122"/>
      <c r="CK772" s="122"/>
      <c r="CL772" s="122"/>
      <c r="CM772" s="122"/>
      <c r="CN772" s="122"/>
      <c r="CO772" s="122"/>
      <c r="CP772" s="122"/>
      <c r="CQ772" s="122"/>
      <c r="CR772" s="122"/>
      <c r="CS772" s="122"/>
      <c r="CT772" s="122"/>
      <c r="CU772" s="122"/>
      <c r="CV772" s="122"/>
      <c r="CW772" s="122"/>
      <c r="CX772" s="122"/>
      <c r="CY772" s="122"/>
      <c r="CZ772" s="122"/>
      <c r="DA772" s="122"/>
      <c r="DB772" s="122"/>
      <c r="DC772" s="122"/>
      <c r="DD772" s="122"/>
      <c r="DE772" s="122"/>
      <c r="DF772" s="123"/>
      <c r="DG772" s="123"/>
      <c r="DH772" s="123"/>
      <c r="DI772" s="123"/>
      <c r="DJ772" s="123"/>
      <c r="DK772" s="123"/>
      <c r="DL772" s="123"/>
      <c r="DM772" s="123"/>
    </row>
    <row r="773" spans="1:117" s="121" customFormat="1" ht="12.75" x14ac:dyDescent="0.2">
      <c r="A773" s="706"/>
      <c r="B773" s="113"/>
      <c r="C773" s="113"/>
      <c r="D773" s="113"/>
      <c r="E773" s="129"/>
      <c r="F773" s="129"/>
      <c r="G773" s="129"/>
      <c r="H773" s="129"/>
      <c r="I773" s="129"/>
      <c r="J773" s="129"/>
      <c r="K773" s="129"/>
      <c r="L773" s="129"/>
      <c r="M773" s="129"/>
      <c r="N773" s="707"/>
      <c r="O773" s="707"/>
      <c r="P773" s="708"/>
      <c r="Q773" s="707"/>
      <c r="R773" s="709"/>
      <c r="BD773" s="122"/>
      <c r="BE773" s="122"/>
      <c r="BF773" s="122"/>
      <c r="BG773" s="122"/>
      <c r="BH773" s="122"/>
      <c r="BI773" s="122"/>
      <c r="BJ773" s="122"/>
      <c r="BK773" s="122"/>
      <c r="BL773" s="122"/>
      <c r="BM773" s="122"/>
      <c r="BN773" s="122"/>
      <c r="BO773" s="122"/>
      <c r="BP773" s="122"/>
      <c r="BQ773" s="122"/>
      <c r="BR773" s="122"/>
      <c r="BS773" s="122"/>
      <c r="BT773" s="122"/>
      <c r="BU773" s="122"/>
      <c r="BV773" s="122"/>
      <c r="BW773" s="122"/>
      <c r="BX773" s="122"/>
      <c r="BY773" s="122"/>
      <c r="BZ773" s="122"/>
      <c r="CA773" s="122"/>
      <c r="CB773" s="122"/>
      <c r="CC773" s="122"/>
      <c r="CD773" s="122"/>
      <c r="CE773" s="122"/>
      <c r="CF773" s="122"/>
      <c r="CG773" s="122"/>
      <c r="CH773" s="122"/>
      <c r="CI773" s="122"/>
      <c r="CJ773" s="122"/>
      <c r="CK773" s="122"/>
      <c r="CL773" s="122"/>
      <c r="CM773" s="122"/>
      <c r="CN773" s="122"/>
      <c r="CO773" s="122"/>
      <c r="CP773" s="122"/>
      <c r="CQ773" s="122"/>
      <c r="CR773" s="122"/>
      <c r="CS773" s="122"/>
      <c r="CT773" s="122"/>
      <c r="CU773" s="122"/>
      <c r="CV773" s="122"/>
      <c r="CW773" s="122"/>
      <c r="CX773" s="122"/>
      <c r="CY773" s="122"/>
      <c r="CZ773" s="122"/>
      <c r="DA773" s="122"/>
      <c r="DB773" s="122"/>
      <c r="DC773" s="122"/>
      <c r="DD773" s="122"/>
      <c r="DE773" s="122"/>
      <c r="DF773" s="123"/>
      <c r="DG773" s="123"/>
      <c r="DH773" s="123"/>
      <c r="DI773" s="123"/>
      <c r="DJ773" s="123"/>
      <c r="DK773" s="123"/>
      <c r="DL773" s="123"/>
      <c r="DM773" s="123"/>
    </row>
    <row r="774" spans="1:117" s="121" customFormat="1" ht="12.75" x14ac:dyDescent="0.2">
      <c r="A774" s="706"/>
      <c r="B774" s="113"/>
      <c r="C774" s="113"/>
      <c r="D774" s="113"/>
      <c r="E774" s="129"/>
      <c r="F774" s="129"/>
      <c r="G774" s="129"/>
      <c r="H774" s="129"/>
      <c r="I774" s="129"/>
      <c r="J774" s="129"/>
      <c r="K774" s="129"/>
      <c r="L774" s="129"/>
      <c r="M774" s="129"/>
      <c r="N774" s="707"/>
      <c r="O774" s="707"/>
      <c r="P774" s="708"/>
      <c r="Q774" s="707"/>
      <c r="R774" s="709"/>
      <c r="BD774" s="122"/>
      <c r="BE774" s="122"/>
      <c r="BF774" s="122"/>
      <c r="BG774" s="122"/>
      <c r="BH774" s="122"/>
      <c r="BI774" s="122"/>
      <c r="BJ774" s="122"/>
      <c r="BK774" s="122"/>
      <c r="BL774" s="122"/>
      <c r="BM774" s="122"/>
      <c r="BN774" s="122"/>
      <c r="BO774" s="122"/>
      <c r="BP774" s="122"/>
      <c r="BQ774" s="122"/>
      <c r="BR774" s="122"/>
      <c r="BS774" s="122"/>
      <c r="BT774" s="122"/>
      <c r="BU774" s="122"/>
      <c r="BV774" s="122"/>
      <c r="BW774" s="122"/>
      <c r="BX774" s="122"/>
      <c r="BY774" s="122"/>
      <c r="BZ774" s="122"/>
      <c r="CA774" s="122"/>
      <c r="CB774" s="122"/>
      <c r="CC774" s="122"/>
      <c r="CD774" s="122"/>
      <c r="CE774" s="122"/>
      <c r="CF774" s="122"/>
      <c r="CG774" s="122"/>
      <c r="CH774" s="122"/>
      <c r="CI774" s="122"/>
      <c r="CJ774" s="122"/>
      <c r="CK774" s="122"/>
      <c r="CL774" s="122"/>
      <c r="CM774" s="122"/>
      <c r="CN774" s="122"/>
      <c r="CO774" s="122"/>
      <c r="CP774" s="122"/>
      <c r="CQ774" s="122"/>
      <c r="CR774" s="122"/>
      <c r="CS774" s="122"/>
      <c r="CT774" s="122"/>
      <c r="CU774" s="122"/>
      <c r="CV774" s="122"/>
      <c r="CW774" s="122"/>
      <c r="CX774" s="122"/>
      <c r="CY774" s="122"/>
      <c r="CZ774" s="122"/>
      <c r="DA774" s="122"/>
      <c r="DB774" s="122"/>
      <c r="DC774" s="122"/>
      <c r="DD774" s="122"/>
      <c r="DE774" s="122"/>
      <c r="DF774" s="123"/>
      <c r="DG774" s="123"/>
      <c r="DH774" s="123"/>
      <c r="DI774" s="123"/>
      <c r="DJ774" s="123"/>
      <c r="DK774" s="123"/>
      <c r="DL774" s="123"/>
      <c r="DM774" s="123"/>
    </row>
    <row r="775" spans="1:117" s="121" customFormat="1" ht="12.75" x14ac:dyDescent="0.2">
      <c r="A775" s="706"/>
      <c r="B775" s="113"/>
      <c r="C775" s="113"/>
      <c r="D775" s="113"/>
      <c r="E775" s="129"/>
      <c r="F775" s="129"/>
      <c r="G775" s="129"/>
      <c r="H775" s="129"/>
      <c r="I775" s="129"/>
      <c r="J775" s="129"/>
      <c r="K775" s="129"/>
      <c r="L775" s="129"/>
      <c r="M775" s="129"/>
      <c r="N775" s="707"/>
      <c r="O775" s="707"/>
      <c r="P775" s="708"/>
      <c r="Q775" s="707"/>
      <c r="R775" s="709"/>
      <c r="BD775" s="122"/>
      <c r="BE775" s="122"/>
      <c r="BF775" s="122"/>
      <c r="BG775" s="122"/>
      <c r="BH775" s="122"/>
      <c r="BI775" s="122"/>
      <c r="BJ775" s="122"/>
      <c r="BK775" s="122"/>
      <c r="BL775" s="122"/>
      <c r="BM775" s="122"/>
      <c r="BN775" s="122"/>
      <c r="BO775" s="122"/>
      <c r="BP775" s="122"/>
      <c r="BQ775" s="122"/>
      <c r="BR775" s="122"/>
      <c r="BS775" s="122"/>
      <c r="BT775" s="122"/>
      <c r="BU775" s="122"/>
      <c r="BV775" s="122"/>
      <c r="BW775" s="122"/>
      <c r="BX775" s="122"/>
      <c r="BY775" s="122"/>
      <c r="BZ775" s="122"/>
      <c r="CA775" s="122"/>
      <c r="CB775" s="122"/>
      <c r="CC775" s="122"/>
      <c r="CD775" s="122"/>
      <c r="CE775" s="122"/>
      <c r="CF775" s="122"/>
      <c r="CG775" s="122"/>
      <c r="CH775" s="122"/>
      <c r="CI775" s="122"/>
      <c r="CJ775" s="122"/>
      <c r="CK775" s="122"/>
      <c r="CL775" s="122"/>
      <c r="CM775" s="122"/>
      <c r="CN775" s="122"/>
      <c r="CO775" s="122"/>
      <c r="CP775" s="122"/>
      <c r="CQ775" s="122"/>
      <c r="CR775" s="122"/>
      <c r="CS775" s="122"/>
      <c r="CT775" s="122"/>
      <c r="CU775" s="122"/>
      <c r="CV775" s="122"/>
      <c r="CW775" s="122"/>
      <c r="CX775" s="122"/>
      <c r="CY775" s="122"/>
      <c r="CZ775" s="122"/>
      <c r="DA775" s="122"/>
      <c r="DB775" s="122"/>
      <c r="DC775" s="122"/>
      <c r="DD775" s="122"/>
      <c r="DE775" s="122"/>
      <c r="DF775" s="123"/>
      <c r="DG775" s="123"/>
      <c r="DH775" s="123"/>
      <c r="DI775" s="123"/>
      <c r="DJ775" s="123"/>
      <c r="DK775" s="123"/>
      <c r="DL775" s="123"/>
      <c r="DM775" s="123"/>
    </row>
    <row r="776" spans="1:117" s="121" customFormat="1" ht="12.75" x14ac:dyDescent="0.2">
      <c r="A776" s="706"/>
      <c r="B776" s="113"/>
      <c r="C776" s="113"/>
      <c r="D776" s="113"/>
      <c r="E776" s="129"/>
      <c r="F776" s="129"/>
      <c r="G776" s="129"/>
      <c r="H776" s="129"/>
      <c r="I776" s="129"/>
      <c r="J776" s="129"/>
      <c r="K776" s="129"/>
      <c r="L776" s="129"/>
      <c r="M776" s="129"/>
      <c r="N776" s="707"/>
      <c r="O776" s="707"/>
      <c r="P776" s="708"/>
      <c r="Q776" s="707"/>
      <c r="R776" s="709"/>
      <c r="BD776" s="122"/>
      <c r="BE776" s="122"/>
      <c r="BF776" s="122"/>
      <c r="BG776" s="122"/>
      <c r="BH776" s="122"/>
      <c r="BI776" s="122"/>
      <c r="BJ776" s="122"/>
      <c r="BK776" s="122"/>
      <c r="BL776" s="122"/>
      <c r="BM776" s="122"/>
      <c r="BN776" s="122"/>
      <c r="BO776" s="122"/>
      <c r="BP776" s="122"/>
      <c r="BQ776" s="122"/>
      <c r="BR776" s="122"/>
      <c r="BS776" s="122"/>
      <c r="BT776" s="122"/>
      <c r="BU776" s="122"/>
      <c r="BV776" s="122"/>
      <c r="BW776" s="122"/>
      <c r="BX776" s="122"/>
      <c r="BY776" s="122"/>
      <c r="BZ776" s="122"/>
      <c r="CA776" s="122"/>
      <c r="CB776" s="122"/>
      <c r="CC776" s="122"/>
      <c r="CD776" s="122"/>
      <c r="CE776" s="122"/>
      <c r="CF776" s="122"/>
      <c r="CG776" s="122"/>
      <c r="CH776" s="122"/>
      <c r="CI776" s="122"/>
      <c r="CJ776" s="122"/>
      <c r="CK776" s="122"/>
      <c r="CL776" s="122"/>
      <c r="CM776" s="122"/>
      <c r="CN776" s="122"/>
      <c r="CO776" s="122"/>
      <c r="CP776" s="122"/>
      <c r="CQ776" s="122"/>
      <c r="CR776" s="122"/>
      <c r="CS776" s="122"/>
      <c r="CT776" s="122"/>
      <c r="CU776" s="122"/>
      <c r="CV776" s="122"/>
      <c r="CW776" s="122"/>
      <c r="CX776" s="122"/>
      <c r="CY776" s="122"/>
      <c r="CZ776" s="122"/>
      <c r="DA776" s="122"/>
      <c r="DB776" s="122"/>
      <c r="DC776" s="122"/>
      <c r="DD776" s="122"/>
      <c r="DE776" s="122"/>
      <c r="DF776" s="123"/>
      <c r="DG776" s="123"/>
      <c r="DH776" s="123"/>
      <c r="DI776" s="123"/>
      <c r="DJ776" s="123"/>
      <c r="DK776" s="123"/>
      <c r="DL776" s="123"/>
      <c r="DM776" s="123"/>
    </row>
    <row r="777" spans="1:117" s="121" customFormat="1" ht="12.75" x14ac:dyDescent="0.2">
      <c r="A777" s="706"/>
      <c r="B777" s="113"/>
      <c r="C777" s="113"/>
      <c r="D777" s="113"/>
      <c r="E777" s="129"/>
      <c r="F777" s="129"/>
      <c r="G777" s="129"/>
      <c r="H777" s="129"/>
      <c r="I777" s="129"/>
      <c r="J777" s="129"/>
      <c r="K777" s="129"/>
      <c r="L777" s="129"/>
      <c r="M777" s="129"/>
      <c r="N777" s="707"/>
      <c r="O777" s="707"/>
      <c r="P777" s="708"/>
      <c r="Q777" s="707"/>
      <c r="R777" s="709"/>
      <c r="BD777" s="122"/>
      <c r="BE777" s="122"/>
      <c r="BF777" s="122"/>
      <c r="BG777" s="122"/>
      <c r="BH777" s="122"/>
      <c r="BI777" s="122"/>
      <c r="BJ777" s="122"/>
      <c r="BK777" s="122"/>
      <c r="BL777" s="122"/>
      <c r="BM777" s="122"/>
      <c r="BN777" s="122"/>
      <c r="BO777" s="122"/>
      <c r="BP777" s="122"/>
      <c r="BQ777" s="122"/>
      <c r="BR777" s="122"/>
      <c r="BS777" s="122"/>
      <c r="BT777" s="122"/>
      <c r="BU777" s="122"/>
      <c r="BV777" s="122"/>
      <c r="BW777" s="122"/>
      <c r="BX777" s="122"/>
      <c r="BY777" s="122"/>
      <c r="BZ777" s="122"/>
      <c r="CA777" s="122"/>
      <c r="CB777" s="122"/>
      <c r="CC777" s="122"/>
      <c r="CD777" s="122"/>
      <c r="CE777" s="122"/>
      <c r="CF777" s="122"/>
      <c r="CG777" s="122"/>
      <c r="CH777" s="122"/>
      <c r="CI777" s="122"/>
      <c r="CJ777" s="122"/>
      <c r="CK777" s="122"/>
      <c r="CL777" s="122"/>
      <c r="CM777" s="122"/>
      <c r="CN777" s="122"/>
      <c r="CO777" s="122"/>
      <c r="CP777" s="122"/>
      <c r="CQ777" s="122"/>
      <c r="CR777" s="122"/>
      <c r="CS777" s="122"/>
      <c r="CT777" s="122"/>
      <c r="CU777" s="122"/>
      <c r="CV777" s="122"/>
      <c r="CW777" s="122"/>
      <c r="CX777" s="122"/>
      <c r="CY777" s="122"/>
      <c r="CZ777" s="122"/>
      <c r="DA777" s="122"/>
      <c r="DB777" s="122"/>
      <c r="DC777" s="122"/>
      <c r="DD777" s="122"/>
      <c r="DE777" s="122"/>
      <c r="DF777" s="123"/>
      <c r="DG777" s="123"/>
      <c r="DH777" s="123"/>
      <c r="DI777" s="123"/>
      <c r="DJ777" s="123"/>
      <c r="DK777" s="123"/>
      <c r="DL777" s="123"/>
      <c r="DM777" s="123"/>
    </row>
    <row r="778" spans="1:117" s="121" customFormat="1" ht="12.75" x14ac:dyDescent="0.2">
      <c r="A778" s="706"/>
      <c r="B778" s="113"/>
      <c r="C778" s="113"/>
      <c r="D778" s="113"/>
      <c r="E778" s="129"/>
      <c r="F778" s="129"/>
      <c r="G778" s="129"/>
      <c r="H778" s="129"/>
      <c r="I778" s="129"/>
      <c r="J778" s="129"/>
      <c r="K778" s="129"/>
      <c r="L778" s="129"/>
      <c r="M778" s="129"/>
      <c r="N778" s="707"/>
      <c r="O778" s="707"/>
      <c r="P778" s="708"/>
      <c r="Q778" s="707"/>
      <c r="R778" s="709"/>
      <c r="BD778" s="122"/>
      <c r="BE778" s="122"/>
      <c r="BF778" s="122"/>
      <c r="BG778" s="122"/>
      <c r="BH778" s="122"/>
      <c r="BI778" s="122"/>
      <c r="BJ778" s="122"/>
      <c r="BK778" s="122"/>
      <c r="BL778" s="122"/>
      <c r="BM778" s="122"/>
      <c r="BN778" s="122"/>
      <c r="BO778" s="122"/>
      <c r="BP778" s="122"/>
      <c r="BQ778" s="122"/>
      <c r="BR778" s="122"/>
      <c r="BS778" s="122"/>
      <c r="BT778" s="122"/>
      <c r="BU778" s="122"/>
      <c r="BV778" s="122"/>
      <c r="BW778" s="122"/>
      <c r="BX778" s="122"/>
      <c r="BY778" s="122"/>
      <c r="BZ778" s="122"/>
      <c r="CA778" s="122"/>
      <c r="CB778" s="122"/>
      <c r="CC778" s="122"/>
      <c r="CD778" s="122"/>
      <c r="CE778" s="122"/>
      <c r="CF778" s="122"/>
      <c r="CG778" s="122"/>
      <c r="CH778" s="122"/>
      <c r="CI778" s="122"/>
      <c r="CJ778" s="122"/>
      <c r="CK778" s="122"/>
      <c r="CL778" s="122"/>
      <c r="CM778" s="122"/>
      <c r="CN778" s="122"/>
      <c r="CO778" s="122"/>
      <c r="CP778" s="122"/>
      <c r="CQ778" s="122"/>
      <c r="CR778" s="122"/>
      <c r="CS778" s="122"/>
      <c r="CT778" s="122"/>
      <c r="CU778" s="122"/>
      <c r="CV778" s="122"/>
      <c r="CW778" s="122"/>
      <c r="CX778" s="122"/>
      <c r="CY778" s="122"/>
      <c r="CZ778" s="122"/>
      <c r="DA778" s="122"/>
      <c r="DB778" s="122"/>
      <c r="DC778" s="122"/>
      <c r="DD778" s="122"/>
      <c r="DE778" s="122"/>
      <c r="DF778" s="123"/>
      <c r="DG778" s="123"/>
      <c r="DH778" s="123"/>
      <c r="DI778" s="123"/>
      <c r="DJ778" s="123"/>
      <c r="DK778" s="123"/>
      <c r="DL778" s="123"/>
      <c r="DM778" s="123"/>
    </row>
    <row r="779" spans="1:117" s="121" customFormat="1" ht="12.75" x14ac:dyDescent="0.2">
      <c r="A779" s="706"/>
      <c r="B779" s="113"/>
      <c r="C779" s="113"/>
      <c r="D779" s="113"/>
      <c r="E779" s="129"/>
      <c r="F779" s="129"/>
      <c r="G779" s="129"/>
      <c r="H779" s="129"/>
      <c r="I779" s="129"/>
      <c r="J779" s="129"/>
      <c r="K779" s="129"/>
      <c r="L779" s="129"/>
      <c r="M779" s="129"/>
      <c r="N779" s="707"/>
      <c r="O779" s="707"/>
      <c r="P779" s="708"/>
      <c r="Q779" s="707"/>
      <c r="R779" s="709"/>
      <c r="BD779" s="122"/>
      <c r="BE779" s="122"/>
      <c r="BF779" s="122"/>
      <c r="BG779" s="122"/>
      <c r="BH779" s="122"/>
      <c r="BI779" s="122"/>
      <c r="BJ779" s="122"/>
      <c r="BK779" s="122"/>
      <c r="BL779" s="122"/>
      <c r="BM779" s="122"/>
      <c r="BN779" s="122"/>
      <c r="BO779" s="122"/>
      <c r="BP779" s="122"/>
      <c r="BQ779" s="122"/>
      <c r="BR779" s="122"/>
      <c r="BS779" s="122"/>
      <c r="BT779" s="122"/>
      <c r="BU779" s="122"/>
      <c r="BV779" s="122"/>
      <c r="BW779" s="122"/>
      <c r="BX779" s="122"/>
      <c r="BY779" s="122"/>
      <c r="BZ779" s="122"/>
      <c r="CA779" s="122"/>
      <c r="CB779" s="122"/>
      <c r="CC779" s="122"/>
      <c r="CD779" s="122"/>
      <c r="CE779" s="122"/>
      <c r="CF779" s="122"/>
      <c r="CG779" s="122"/>
      <c r="CH779" s="122"/>
      <c r="CI779" s="122"/>
      <c r="CJ779" s="122"/>
      <c r="CK779" s="122"/>
      <c r="CL779" s="122"/>
      <c r="CM779" s="122"/>
      <c r="CN779" s="122"/>
      <c r="CO779" s="122"/>
      <c r="CP779" s="122"/>
      <c r="CQ779" s="122"/>
      <c r="CR779" s="122"/>
      <c r="CS779" s="122"/>
      <c r="CT779" s="122"/>
      <c r="CU779" s="122"/>
      <c r="CV779" s="122"/>
      <c r="CW779" s="122"/>
      <c r="CX779" s="122"/>
      <c r="CY779" s="122"/>
      <c r="CZ779" s="122"/>
      <c r="DA779" s="122"/>
      <c r="DB779" s="122"/>
      <c r="DC779" s="122"/>
      <c r="DD779" s="122"/>
      <c r="DE779" s="122"/>
      <c r="DF779" s="123"/>
      <c r="DG779" s="123"/>
      <c r="DH779" s="123"/>
      <c r="DI779" s="123"/>
      <c r="DJ779" s="123"/>
      <c r="DK779" s="123"/>
      <c r="DL779" s="123"/>
      <c r="DM779" s="123"/>
    </row>
    <row r="780" spans="1:117" s="121" customFormat="1" ht="12.75" x14ac:dyDescent="0.2">
      <c r="A780" s="706"/>
      <c r="B780" s="113"/>
      <c r="C780" s="113"/>
      <c r="D780" s="113"/>
      <c r="E780" s="129"/>
      <c r="F780" s="129"/>
      <c r="G780" s="129"/>
      <c r="H780" s="129"/>
      <c r="I780" s="129"/>
      <c r="J780" s="129"/>
      <c r="K780" s="129"/>
      <c r="L780" s="129"/>
      <c r="M780" s="129"/>
      <c r="N780" s="707"/>
      <c r="O780" s="707"/>
      <c r="P780" s="708"/>
      <c r="Q780" s="707"/>
      <c r="R780" s="709"/>
      <c r="BD780" s="122"/>
      <c r="BE780" s="122"/>
      <c r="BF780" s="122"/>
      <c r="BG780" s="122"/>
      <c r="BH780" s="122"/>
      <c r="BI780" s="122"/>
      <c r="BJ780" s="122"/>
      <c r="BK780" s="122"/>
      <c r="BL780" s="122"/>
      <c r="BM780" s="122"/>
      <c r="BN780" s="122"/>
      <c r="BO780" s="122"/>
      <c r="BP780" s="122"/>
      <c r="BQ780" s="122"/>
      <c r="BR780" s="122"/>
      <c r="BS780" s="122"/>
      <c r="BT780" s="122"/>
      <c r="BU780" s="122"/>
      <c r="BV780" s="122"/>
      <c r="BW780" s="122"/>
      <c r="BX780" s="122"/>
      <c r="BY780" s="122"/>
      <c r="BZ780" s="122"/>
      <c r="CA780" s="122"/>
      <c r="CB780" s="122"/>
      <c r="CC780" s="122"/>
      <c r="CD780" s="122"/>
      <c r="CE780" s="122"/>
      <c r="CF780" s="122"/>
      <c r="CG780" s="122"/>
      <c r="CH780" s="122"/>
      <c r="CI780" s="122"/>
      <c r="CJ780" s="122"/>
      <c r="CK780" s="122"/>
      <c r="CL780" s="122"/>
      <c r="CM780" s="122"/>
      <c r="CN780" s="122"/>
      <c r="CO780" s="122"/>
      <c r="CP780" s="122"/>
      <c r="CQ780" s="122"/>
      <c r="CR780" s="122"/>
      <c r="CS780" s="122"/>
      <c r="CT780" s="122"/>
      <c r="CU780" s="122"/>
      <c r="CV780" s="122"/>
      <c r="CW780" s="122"/>
      <c r="CX780" s="122"/>
      <c r="CY780" s="122"/>
      <c r="CZ780" s="122"/>
      <c r="DA780" s="122"/>
      <c r="DB780" s="122"/>
      <c r="DC780" s="122"/>
      <c r="DD780" s="122"/>
      <c r="DE780" s="122"/>
      <c r="DF780" s="123"/>
      <c r="DG780" s="123"/>
      <c r="DH780" s="123"/>
      <c r="DI780" s="123"/>
      <c r="DJ780" s="123"/>
      <c r="DK780" s="123"/>
      <c r="DL780" s="123"/>
      <c r="DM780" s="123"/>
    </row>
    <row r="781" spans="1:117" s="121" customFormat="1" ht="12.75" x14ac:dyDescent="0.2">
      <c r="A781" s="706"/>
      <c r="B781" s="113"/>
      <c r="C781" s="113"/>
      <c r="D781" s="113"/>
      <c r="E781" s="129"/>
      <c r="F781" s="129"/>
      <c r="G781" s="129"/>
      <c r="H781" s="129"/>
      <c r="I781" s="129"/>
      <c r="J781" s="129"/>
      <c r="K781" s="129"/>
      <c r="L781" s="129"/>
      <c r="M781" s="129"/>
      <c r="N781" s="707"/>
      <c r="O781" s="707"/>
      <c r="P781" s="708"/>
      <c r="Q781" s="707"/>
      <c r="R781" s="709"/>
      <c r="BD781" s="122"/>
      <c r="BE781" s="122"/>
      <c r="BF781" s="122"/>
      <c r="BG781" s="122"/>
      <c r="BH781" s="122"/>
      <c r="BI781" s="122"/>
      <c r="BJ781" s="122"/>
      <c r="BK781" s="122"/>
      <c r="BL781" s="122"/>
      <c r="BM781" s="122"/>
      <c r="BN781" s="122"/>
      <c r="BO781" s="122"/>
      <c r="BP781" s="122"/>
      <c r="BQ781" s="122"/>
      <c r="BR781" s="122"/>
      <c r="BS781" s="122"/>
      <c r="BT781" s="122"/>
      <c r="BU781" s="122"/>
      <c r="BV781" s="122"/>
      <c r="BW781" s="122"/>
      <c r="BX781" s="122"/>
      <c r="BY781" s="122"/>
      <c r="BZ781" s="122"/>
      <c r="CA781" s="122"/>
      <c r="CB781" s="122"/>
      <c r="CC781" s="122"/>
      <c r="CD781" s="122"/>
      <c r="CE781" s="122"/>
      <c r="CF781" s="122"/>
      <c r="CG781" s="122"/>
      <c r="CH781" s="122"/>
      <c r="CI781" s="122"/>
      <c r="CJ781" s="122"/>
      <c r="CK781" s="122"/>
      <c r="CL781" s="122"/>
      <c r="CM781" s="122"/>
      <c r="CN781" s="122"/>
      <c r="CO781" s="122"/>
      <c r="CP781" s="122"/>
      <c r="CQ781" s="122"/>
      <c r="CR781" s="122"/>
      <c r="CS781" s="122"/>
      <c r="CT781" s="122"/>
      <c r="CU781" s="122"/>
      <c r="CV781" s="122"/>
      <c r="CW781" s="122"/>
      <c r="CX781" s="122"/>
      <c r="CY781" s="122"/>
      <c r="CZ781" s="122"/>
      <c r="DA781" s="122"/>
      <c r="DB781" s="122"/>
      <c r="DC781" s="122"/>
      <c r="DD781" s="122"/>
      <c r="DE781" s="122"/>
      <c r="DF781" s="123"/>
      <c r="DG781" s="123"/>
      <c r="DH781" s="123"/>
      <c r="DI781" s="123"/>
      <c r="DJ781" s="123"/>
      <c r="DK781" s="123"/>
      <c r="DL781" s="123"/>
      <c r="DM781" s="123"/>
    </row>
    <row r="782" spans="1:117" s="121" customFormat="1" ht="12.75" x14ac:dyDescent="0.2">
      <c r="A782" s="706"/>
      <c r="B782" s="113"/>
      <c r="C782" s="113"/>
      <c r="D782" s="113"/>
      <c r="E782" s="129"/>
      <c r="F782" s="129"/>
      <c r="G782" s="129"/>
      <c r="H782" s="129"/>
      <c r="I782" s="129"/>
      <c r="J782" s="129"/>
      <c r="K782" s="129"/>
      <c r="L782" s="129"/>
      <c r="M782" s="129"/>
      <c r="N782" s="707"/>
      <c r="O782" s="707"/>
      <c r="P782" s="708"/>
      <c r="Q782" s="707"/>
      <c r="R782" s="709"/>
      <c r="BD782" s="122"/>
      <c r="BE782" s="122"/>
      <c r="BF782" s="122"/>
      <c r="BG782" s="122"/>
      <c r="BH782" s="122"/>
      <c r="BI782" s="122"/>
      <c r="BJ782" s="122"/>
      <c r="BK782" s="122"/>
      <c r="BL782" s="122"/>
      <c r="BM782" s="122"/>
      <c r="BN782" s="122"/>
      <c r="BO782" s="122"/>
      <c r="BP782" s="122"/>
      <c r="BQ782" s="122"/>
      <c r="BR782" s="122"/>
      <c r="BS782" s="122"/>
      <c r="BT782" s="122"/>
      <c r="BU782" s="122"/>
      <c r="BV782" s="122"/>
      <c r="BW782" s="122"/>
      <c r="BX782" s="122"/>
      <c r="BY782" s="122"/>
      <c r="BZ782" s="122"/>
      <c r="CA782" s="122"/>
      <c r="CB782" s="122"/>
      <c r="CC782" s="122"/>
      <c r="CD782" s="122"/>
      <c r="CE782" s="122"/>
      <c r="CF782" s="122"/>
      <c r="CG782" s="122"/>
      <c r="CH782" s="122"/>
      <c r="CI782" s="122"/>
      <c r="CJ782" s="122"/>
      <c r="CK782" s="122"/>
      <c r="CL782" s="122"/>
      <c r="CM782" s="122"/>
      <c r="CN782" s="122"/>
      <c r="CO782" s="122"/>
      <c r="CP782" s="122"/>
      <c r="CQ782" s="122"/>
      <c r="CR782" s="122"/>
      <c r="CS782" s="122"/>
      <c r="CT782" s="122"/>
      <c r="CU782" s="122"/>
      <c r="CV782" s="122"/>
      <c r="CW782" s="122"/>
      <c r="CX782" s="122"/>
      <c r="CY782" s="122"/>
      <c r="CZ782" s="122"/>
      <c r="DA782" s="122"/>
      <c r="DB782" s="122"/>
      <c r="DC782" s="122"/>
      <c r="DD782" s="122"/>
      <c r="DE782" s="122"/>
      <c r="DF782" s="123"/>
      <c r="DG782" s="123"/>
      <c r="DH782" s="123"/>
      <c r="DI782" s="123"/>
      <c r="DJ782" s="123"/>
      <c r="DK782" s="123"/>
      <c r="DL782" s="123"/>
      <c r="DM782" s="123"/>
    </row>
    <row r="783" spans="1:117" s="121" customFormat="1" ht="12.75" x14ac:dyDescent="0.2">
      <c r="A783" s="706"/>
      <c r="B783" s="113"/>
      <c r="C783" s="113"/>
      <c r="D783" s="113"/>
      <c r="E783" s="129"/>
      <c r="F783" s="129"/>
      <c r="G783" s="129"/>
      <c r="H783" s="129"/>
      <c r="I783" s="129"/>
      <c r="J783" s="129"/>
      <c r="K783" s="129"/>
      <c r="L783" s="129"/>
      <c r="M783" s="129"/>
      <c r="N783" s="707"/>
      <c r="O783" s="707"/>
      <c r="P783" s="708"/>
      <c r="Q783" s="707"/>
      <c r="R783" s="709"/>
      <c r="BD783" s="122"/>
      <c r="BE783" s="122"/>
      <c r="BF783" s="122"/>
      <c r="BG783" s="122"/>
      <c r="BH783" s="122"/>
      <c r="BI783" s="122"/>
      <c r="BJ783" s="122"/>
      <c r="BK783" s="122"/>
      <c r="BL783" s="122"/>
      <c r="BM783" s="122"/>
      <c r="BN783" s="122"/>
      <c r="BO783" s="122"/>
      <c r="BP783" s="122"/>
      <c r="BQ783" s="122"/>
      <c r="BR783" s="122"/>
      <c r="BS783" s="122"/>
      <c r="BT783" s="122"/>
      <c r="BU783" s="122"/>
      <c r="BV783" s="122"/>
      <c r="BW783" s="122"/>
      <c r="BX783" s="122"/>
      <c r="BY783" s="122"/>
      <c r="BZ783" s="122"/>
      <c r="CA783" s="122"/>
      <c r="CB783" s="122"/>
      <c r="CC783" s="122"/>
      <c r="CD783" s="122"/>
      <c r="CE783" s="122"/>
      <c r="CF783" s="122"/>
      <c r="CG783" s="122"/>
      <c r="CH783" s="122"/>
      <c r="CI783" s="122"/>
      <c r="CJ783" s="122"/>
      <c r="CK783" s="122"/>
      <c r="CL783" s="122"/>
      <c r="CM783" s="122"/>
      <c r="CN783" s="122"/>
      <c r="CO783" s="122"/>
      <c r="CP783" s="122"/>
      <c r="CQ783" s="122"/>
      <c r="CR783" s="122"/>
      <c r="CS783" s="122"/>
      <c r="CT783" s="122"/>
      <c r="CU783" s="122"/>
      <c r="CV783" s="122"/>
      <c r="CW783" s="122"/>
      <c r="CX783" s="122"/>
      <c r="CY783" s="122"/>
      <c r="CZ783" s="122"/>
      <c r="DA783" s="122"/>
      <c r="DB783" s="122"/>
      <c r="DC783" s="122"/>
      <c r="DD783" s="122"/>
      <c r="DE783" s="122"/>
      <c r="DF783" s="123"/>
      <c r="DG783" s="123"/>
      <c r="DH783" s="123"/>
      <c r="DI783" s="123"/>
      <c r="DJ783" s="123"/>
      <c r="DK783" s="123"/>
      <c r="DL783" s="123"/>
      <c r="DM783" s="123"/>
    </row>
    <row r="784" spans="1:117" s="121" customFormat="1" ht="12.75" x14ac:dyDescent="0.2">
      <c r="A784" s="706"/>
      <c r="B784" s="113"/>
      <c r="C784" s="113"/>
      <c r="D784" s="113"/>
      <c r="E784" s="129"/>
      <c r="F784" s="129"/>
      <c r="G784" s="129"/>
      <c r="H784" s="129"/>
      <c r="I784" s="129"/>
      <c r="J784" s="129"/>
      <c r="K784" s="129"/>
      <c r="L784" s="129"/>
      <c r="M784" s="129"/>
      <c r="N784" s="707"/>
      <c r="O784" s="707"/>
      <c r="P784" s="708"/>
      <c r="Q784" s="707"/>
      <c r="R784" s="709"/>
      <c r="BD784" s="122"/>
      <c r="BE784" s="122"/>
      <c r="BF784" s="122"/>
      <c r="BG784" s="122"/>
      <c r="BH784" s="122"/>
      <c r="BI784" s="122"/>
      <c r="BJ784" s="122"/>
      <c r="BK784" s="122"/>
      <c r="BL784" s="122"/>
      <c r="BM784" s="122"/>
      <c r="BN784" s="122"/>
      <c r="BO784" s="122"/>
      <c r="BP784" s="122"/>
      <c r="BQ784" s="122"/>
      <c r="BR784" s="122"/>
      <c r="BS784" s="122"/>
      <c r="BT784" s="122"/>
      <c r="BU784" s="122"/>
      <c r="BV784" s="122"/>
      <c r="BW784" s="122"/>
      <c r="BX784" s="122"/>
      <c r="BY784" s="122"/>
      <c r="BZ784" s="122"/>
      <c r="CA784" s="122"/>
      <c r="CB784" s="122"/>
      <c r="CC784" s="122"/>
      <c r="CD784" s="122"/>
      <c r="CE784" s="122"/>
      <c r="CF784" s="122"/>
      <c r="CG784" s="122"/>
      <c r="CH784" s="122"/>
      <c r="CI784" s="122"/>
      <c r="CJ784" s="122"/>
      <c r="CK784" s="122"/>
      <c r="CL784" s="122"/>
      <c r="CM784" s="122"/>
      <c r="CN784" s="122"/>
      <c r="CO784" s="122"/>
      <c r="CP784" s="122"/>
      <c r="CQ784" s="122"/>
      <c r="CR784" s="122"/>
      <c r="CS784" s="122"/>
      <c r="CT784" s="122"/>
      <c r="CU784" s="122"/>
      <c r="CV784" s="122"/>
      <c r="CW784" s="122"/>
      <c r="CX784" s="122"/>
      <c r="CY784" s="122"/>
      <c r="CZ784" s="122"/>
      <c r="DA784" s="122"/>
      <c r="DB784" s="122"/>
      <c r="DC784" s="122"/>
      <c r="DD784" s="122"/>
      <c r="DE784" s="122"/>
      <c r="DF784" s="123"/>
      <c r="DG784" s="123"/>
      <c r="DH784" s="123"/>
      <c r="DI784" s="123"/>
      <c r="DJ784" s="123"/>
      <c r="DK784" s="123"/>
      <c r="DL784" s="123"/>
      <c r="DM784" s="123"/>
    </row>
    <row r="785" spans="1:117" s="121" customFormat="1" ht="12.75" x14ac:dyDescent="0.2">
      <c r="A785" s="706"/>
      <c r="B785" s="113"/>
      <c r="C785" s="113"/>
      <c r="D785" s="113"/>
      <c r="E785" s="129"/>
      <c r="F785" s="129"/>
      <c r="G785" s="129"/>
      <c r="H785" s="129"/>
      <c r="I785" s="129"/>
      <c r="J785" s="129"/>
      <c r="K785" s="129"/>
      <c r="L785" s="129"/>
      <c r="M785" s="129"/>
      <c r="N785" s="707"/>
      <c r="O785" s="707"/>
      <c r="P785" s="708"/>
      <c r="Q785" s="707"/>
      <c r="R785" s="709"/>
      <c r="BD785" s="122"/>
      <c r="BE785" s="122"/>
      <c r="BF785" s="122"/>
      <c r="BG785" s="122"/>
      <c r="BH785" s="122"/>
      <c r="BI785" s="122"/>
      <c r="BJ785" s="122"/>
      <c r="BK785" s="122"/>
      <c r="BL785" s="122"/>
      <c r="BM785" s="122"/>
      <c r="BN785" s="122"/>
      <c r="BO785" s="122"/>
      <c r="BP785" s="122"/>
      <c r="BQ785" s="122"/>
      <c r="BR785" s="122"/>
      <c r="BS785" s="122"/>
      <c r="BT785" s="122"/>
      <c r="BU785" s="122"/>
      <c r="BV785" s="122"/>
      <c r="BW785" s="122"/>
      <c r="BX785" s="122"/>
      <c r="BY785" s="122"/>
      <c r="BZ785" s="122"/>
      <c r="CA785" s="122"/>
      <c r="CB785" s="122"/>
      <c r="CC785" s="122"/>
      <c r="CD785" s="122"/>
      <c r="CE785" s="122"/>
      <c r="CF785" s="122"/>
      <c r="CG785" s="122"/>
      <c r="CH785" s="122"/>
      <c r="CI785" s="122"/>
      <c r="CJ785" s="122"/>
      <c r="CK785" s="122"/>
      <c r="CL785" s="122"/>
      <c r="CM785" s="122"/>
      <c r="CN785" s="122"/>
      <c r="CO785" s="122"/>
      <c r="CP785" s="122"/>
      <c r="CQ785" s="122"/>
      <c r="CR785" s="122"/>
      <c r="CS785" s="122"/>
      <c r="CT785" s="122"/>
      <c r="CU785" s="122"/>
      <c r="CV785" s="122"/>
      <c r="CW785" s="122"/>
      <c r="CX785" s="122"/>
      <c r="CY785" s="122"/>
      <c r="CZ785" s="122"/>
      <c r="DA785" s="122"/>
      <c r="DB785" s="122"/>
      <c r="DC785" s="122"/>
      <c r="DD785" s="122"/>
      <c r="DE785" s="122"/>
      <c r="DF785" s="123"/>
      <c r="DG785" s="123"/>
      <c r="DH785" s="123"/>
      <c r="DI785" s="123"/>
      <c r="DJ785" s="123"/>
      <c r="DK785" s="123"/>
      <c r="DL785" s="123"/>
      <c r="DM785" s="123"/>
    </row>
    <row r="786" spans="1:117" s="121" customFormat="1" ht="12.75" x14ac:dyDescent="0.2">
      <c r="A786" s="706"/>
      <c r="B786" s="113"/>
      <c r="C786" s="113"/>
      <c r="D786" s="113"/>
      <c r="E786" s="129"/>
      <c r="F786" s="129"/>
      <c r="G786" s="129"/>
      <c r="H786" s="129"/>
      <c r="I786" s="129"/>
      <c r="J786" s="129"/>
      <c r="K786" s="129"/>
      <c r="L786" s="129"/>
      <c r="M786" s="129"/>
      <c r="N786" s="707"/>
      <c r="O786" s="707"/>
      <c r="P786" s="708"/>
      <c r="Q786" s="707"/>
      <c r="R786" s="709"/>
      <c r="BD786" s="122"/>
      <c r="BE786" s="122"/>
      <c r="BF786" s="122"/>
      <c r="BG786" s="122"/>
      <c r="BH786" s="122"/>
      <c r="BI786" s="122"/>
      <c r="BJ786" s="122"/>
      <c r="BK786" s="122"/>
      <c r="BL786" s="122"/>
      <c r="BM786" s="122"/>
      <c r="BN786" s="122"/>
      <c r="BO786" s="122"/>
      <c r="BP786" s="122"/>
      <c r="BQ786" s="122"/>
      <c r="BR786" s="122"/>
      <c r="BS786" s="122"/>
      <c r="BT786" s="122"/>
      <c r="BU786" s="122"/>
      <c r="BV786" s="122"/>
      <c r="BW786" s="122"/>
      <c r="BX786" s="122"/>
      <c r="BY786" s="122"/>
      <c r="BZ786" s="122"/>
      <c r="CA786" s="122"/>
      <c r="CB786" s="122"/>
      <c r="CC786" s="122"/>
      <c r="CD786" s="122"/>
      <c r="CE786" s="122"/>
      <c r="CF786" s="122"/>
      <c r="CG786" s="122"/>
      <c r="CH786" s="122"/>
      <c r="CI786" s="122"/>
      <c r="CJ786" s="122"/>
      <c r="CK786" s="122"/>
      <c r="CL786" s="122"/>
      <c r="CM786" s="122"/>
      <c r="CN786" s="122"/>
      <c r="CO786" s="122"/>
      <c r="CP786" s="122"/>
      <c r="CQ786" s="122"/>
      <c r="CR786" s="122"/>
      <c r="CS786" s="122"/>
      <c r="CT786" s="122"/>
      <c r="CU786" s="122"/>
      <c r="CV786" s="122"/>
      <c r="CW786" s="122"/>
      <c r="CX786" s="122"/>
      <c r="CY786" s="122"/>
      <c r="CZ786" s="122"/>
      <c r="DA786" s="122"/>
      <c r="DB786" s="122"/>
      <c r="DC786" s="122"/>
      <c r="DD786" s="122"/>
      <c r="DE786" s="122"/>
      <c r="DF786" s="123"/>
      <c r="DG786" s="123"/>
      <c r="DH786" s="123"/>
      <c r="DI786" s="123"/>
      <c r="DJ786" s="123"/>
      <c r="DK786" s="123"/>
      <c r="DL786" s="123"/>
      <c r="DM786" s="123"/>
    </row>
    <row r="787" spans="1:117" s="121" customFormat="1" ht="12.75" x14ac:dyDescent="0.2">
      <c r="A787" s="706"/>
      <c r="B787" s="113"/>
      <c r="C787" s="113"/>
      <c r="D787" s="113"/>
      <c r="E787" s="129"/>
      <c r="F787" s="129"/>
      <c r="G787" s="129"/>
      <c r="H787" s="129"/>
      <c r="I787" s="129"/>
      <c r="J787" s="129"/>
      <c r="K787" s="129"/>
      <c r="L787" s="129"/>
      <c r="M787" s="129"/>
      <c r="N787" s="707"/>
      <c r="O787" s="707"/>
      <c r="P787" s="708"/>
      <c r="Q787" s="707"/>
      <c r="R787" s="709"/>
      <c r="BD787" s="122"/>
      <c r="BE787" s="122"/>
      <c r="BF787" s="122"/>
      <c r="BG787" s="122"/>
      <c r="BH787" s="122"/>
      <c r="BI787" s="122"/>
      <c r="BJ787" s="122"/>
      <c r="BK787" s="122"/>
      <c r="BL787" s="122"/>
      <c r="BM787" s="122"/>
      <c r="BN787" s="122"/>
      <c r="BO787" s="122"/>
      <c r="BP787" s="122"/>
      <c r="BQ787" s="122"/>
      <c r="BR787" s="122"/>
      <c r="BS787" s="122"/>
      <c r="BT787" s="122"/>
      <c r="BU787" s="122"/>
      <c r="BV787" s="122"/>
      <c r="BW787" s="122"/>
      <c r="BX787" s="122"/>
      <c r="BY787" s="122"/>
      <c r="BZ787" s="122"/>
      <c r="CA787" s="122"/>
      <c r="CB787" s="122"/>
      <c r="CC787" s="122"/>
      <c r="CD787" s="122"/>
      <c r="CE787" s="122"/>
      <c r="CF787" s="122"/>
      <c r="CG787" s="122"/>
      <c r="CH787" s="122"/>
      <c r="CI787" s="122"/>
      <c r="CJ787" s="122"/>
      <c r="CK787" s="122"/>
      <c r="CL787" s="122"/>
      <c r="CM787" s="122"/>
      <c r="CN787" s="122"/>
      <c r="CO787" s="122"/>
      <c r="CP787" s="122"/>
      <c r="CQ787" s="122"/>
      <c r="CR787" s="122"/>
      <c r="CS787" s="122"/>
      <c r="CT787" s="122"/>
      <c r="CU787" s="122"/>
      <c r="CV787" s="122"/>
      <c r="CW787" s="122"/>
      <c r="CX787" s="122"/>
      <c r="CY787" s="122"/>
      <c r="CZ787" s="122"/>
      <c r="DA787" s="122"/>
      <c r="DB787" s="122"/>
      <c r="DC787" s="122"/>
      <c r="DD787" s="122"/>
      <c r="DE787" s="122"/>
      <c r="DF787" s="123"/>
      <c r="DG787" s="123"/>
      <c r="DH787" s="123"/>
      <c r="DI787" s="123"/>
      <c r="DJ787" s="123"/>
      <c r="DK787" s="123"/>
      <c r="DL787" s="123"/>
      <c r="DM787" s="123"/>
    </row>
    <row r="788" spans="1:117" s="121" customFormat="1" ht="12.75" x14ac:dyDescent="0.2">
      <c r="A788" s="706"/>
      <c r="B788" s="113"/>
      <c r="C788" s="113"/>
      <c r="D788" s="113"/>
      <c r="E788" s="129"/>
      <c r="F788" s="129"/>
      <c r="G788" s="129"/>
      <c r="H788" s="129"/>
      <c r="I788" s="129"/>
      <c r="J788" s="129"/>
      <c r="K788" s="129"/>
      <c r="L788" s="129"/>
      <c r="M788" s="129"/>
      <c r="N788" s="707"/>
      <c r="O788" s="707"/>
      <c r="P788" s="708"/>
      <c r="Q788" s="707"/>
      <c r="R788" s="709"/>
      <c r="BD788" s="122"/>
      <c r="BE788" s="122"/>
      <c r="BF788" s="122"/>
      <c r="BG788" s="122"/>
      <c r="BH788" s="122"/>
      <c r="BI788" s="122"/>
      <c r="BJ788" s="122"/>
      <c r="BK788" s="122"/>
      <c r="BL788" s="122"/>
      <c r="BM788" s="122"/>
      <c r="BN788" s="122"/>
      <c r="BO788" s="122"/>
      <c r="BP788" s="122"/>
      <c r="BQ788" s="122"/>
      <c r="BR788" s="122"/>
      <c r="BS788" s="122"/>
      <c r="BT788" s="122"/>
      <c r="BU788" s="122"/>
      <c r="BV788" s="122"/>
      <c r="BW788" s="122"/>
      <c r="BX788" s="122"/>
      <c r="BY788" s="122"/>
      <c r="BZ788" s="122"/>
      <c r="CA788" s="122"/>
      <c r="CB788" s="122"/>
      <c r="CC788" s="122"/>
      <c r="CD788" s="122"/>
      <c r="CE788" s="122"/>
      <c r="CF788" s="122"/>
      <c r="CG788" s="122"/>
      <c r="CH788" s="122"/>
      <c r="CI788" s="122"/>
      <c r="CJ788" s="122"/>
      <c r="CK788" s="122"/>
      <c r="CL788" s="122"/>
      <c r="CM788" s="122"/>
      <c r="CN788" s="122"/>
      <c r="CO788" s="122"/>
      <c r="CP788" s="122"/>
      <c r="CQ788" s="122"/>
      <c r="CR788" s="122"/>
      <c r="CS788" s="122"/>
      <c r="CT788" s="122"/>
      <c r="CU788" s="122"/>
      <c r="CV788" s="122"/>
      <c r="CW788" s="122"/>
      <c r="CX788" s="122"/>
      <c r="CY788" s="122"/>
      <c r="CZ788" s="122"/>
      <c r="DA788" s="122"/>
      <c r="DB788" s="122"/>
      <c r="DC788" s="122"/>
      <c r="DD788" s="122"/>
      <c r="DE788" s="122"/>
      <c r="DF788" s="123"/>
      <c r="DG788" s="123"/>
      <c r="DH788" s="123"/>
      <c r="DI788" s="123"/>
      <c r="DJ788" s="123"/>
      <c r="DK788" s="123"/>
      <c r="DL788" s="123"/>
      <c r="DM788" s="123"/>
    </row>
    <row r="789" spans="1:117" s="121" customFormat="1" ht="12.75" x14ac:dyDescent="0.2">
      <c r="A789" s="706"/>
      <c r="B789" s="113"/>
      <c r="C789" s="113"/>
      <c r="D789" s="113"/>
      <c r="E789" s="129"/>
      <c r="F789" s="129"/>
      <c r="G789" s="129"/>
      <c r="H789" s="129"/>
      <c r="I789" s="129"/>
      <c r="J789" s="129"/>
      <c r="K789" s="129"/>
      <c r="L789" s="129"/>
      <c r="M789" s="129"/>
      <c r="N789" s="707"/>
      <c r="O789" s="707"/>
      <c r="P789" s="708"/>
      <c r="Q789" s="707"/>
      <c r="R789" s="709"/>
      <c r="BD789" s="122"/>
      <c r="BE789" s="122"/>
      <c r="BF789" s="122"/>
      <c r="BG789" s="122"/>
      <c r="BH789" s="122"/>
      <c r="BI789" s="122"/>
      <c r="BJ789" s="122"/>
      <c r="BK789" s="122"/>
      <c r="BL789" s="122"/>
      <c r="BM789" s="122"/>
      <c r="BN789" s="122"/>
      <c r="BO789" s="122"/>
      <c r="BP789" s="122"/>
      <c r="BQ789" s="122"/>
      <c r="BR789" s="122"/>
      <c r="BS789" s="122"/>
      <c r="BT789" s="122"/>
      <c r="BU789" s="122"/>
      <c r="BV789" s="122"/>
      <c r="BW789" s="122"/>
      <c r="BX789" s="122"/>
      <c r="BY789" s="122"/>
      <c r="BZ789" s="122"/>
      <c r="CA789" s="122"/>
      <c r="CB789" s="122"/>
      <c r="CC789" s="122"/>
      <c r="CD789" s="122"/>
      <c r="CE789" s="122"/>
      <c r="CF789" s="122"/>
      <c r="CG789" s="122"/>
      <c r="CH789" s="122"/>
      <c r="CI789" s="122"/>
      <c r="CJ789" s="122"/>
      <c r="CK789" s="122"/>
      <c r="CL789" s="122"/>
      <c r="CM789" s="122"/>
      <c r="CN789" s="122"/>
      <c r="CO789" s="122"/>
      <c r="CP789" s="122"/>
      <c r="CQ789" s="122"/>
      <c r="CR789" s="122"/>
      <c r="CS789" s="122"/>
      <c r="CT789" s="122"/>
      <c r="CU789" s="122"/>
      <c r="CV789" s="122"/>
      <c r="CW789" s="122"/>
      <c r="CX789" s="122"/>
      <c r="CY789" s="122"/>
      <c r="CZ789" s="122"/>
      <c r="DA789" s="122"/>
      <c r="DB789" s="122"/>
      <c r="DC789" s="122"/>
      <c r="DD789" s="122"/>
      <c r="DE789" s="122"/>
      <c r="DF789" s="123"/>
      <c r="DG789" s="123"/>
      <c r="DH789" s="123"/>
      <c r="DI789" s="123"/>
      <c r="DJ789" s="123"/>
      <c r="DK789" s="123"/>
      <c r="DL789" s="123"/>
      <c r="DM789" s="123"/>
    </row>
    <row r="790" spans="1:117" s="121" customFormat="1" ht="12.75" x14ac:dyDescent="0.2">
      <c r="A790" s="706"/>
      <c r="B790" s="113"/>
      <c r="C790" s="113"/>
      <c r="D790" s="113"/>
      <c r="E790" s="129"/>
      <c r="F790" s="129"/>
      <c r="G790" s="129"/>
      <c r="H790" s="129"/>
      <c r="I790" s="129"/>
      <c r="J790" s="129"/>
      <c r="K790" s="129"/>
      <c r="L790" s="129"/>
      <c r="M790" s="129"/>
      <c r="N790" s="707"/>
      <c r="O790" s="707"/>
      <c r="P790" s="708"/>
      <c r="Q790" s="707"/>
      <c r="R790" s="709"/>
      <c r="BD790" s="122"/>
      <c r="BE790" s="122"/>
      <c r="BF790" s="122"/>
      <c r="BG790" s="122"/>
      <c r="BH790" s="122"/>
      <c r="BI790" s="122"/>
      <c r="BJ790" s="122"/>
      <c r="BK790" s="122"/>
      <c r="BL790" s="122"/>
      <c r="BM790" s="122"/>
      <c r="BN790" s="122"/>
      <c r="BO790" s="122"/>
      <c r="BP790" s="122"/>
      <c r="BQ790" s="122"/>
      <c r="BR790" s="122"/>
      <c r="BS790" s="122"/>
      <c r="BT790" s="122"/>
      <c r="BU790" s="122"/>
      <c r="BV790" s="122"/>
      <c r="BW790" s="122"/>
      <c r="BX790" s="122"/>
      <c r="BY790" s="122"/>
      <c r="BZ790" s="122"/>
      <c r="CA790" s="122"/>
      <c r="CB790" s="122"/>
      <c r="CC790" s="122"/>
      <c r="CD790" s="122"/>
      <c r="CE790" s="122"/>
      <c r="CF790" s="122"/>
      <c r="CG790" s="122"/>
      <c r="CH790" s="122"/>
      <c r="CI790" s="122"/>
      <c r="CJ790" s="122"/>
      <c r="CK790" s="122"/>
      <c r="CL790" s="122"/>
      <c r="CM790" s="122"/>
      <c r="CN790" s="122"/>
      <c r="CO790" s="122"/>
      <c r="CP790" s="122"/>
      <c r="CQ790" s="122"/>
      <c r="CR790" s="122"/>
      <c r="CS790" s="122"/>
      <c r="CT790" s="122"/>
      <c r="CU790" s="122"/>
      <c r="CV790" s="122"/>
      <c r="CW790" s="122"/>
      <c r="CX790" s="122"/>
      <c r="CY790" s="122"/>
      <c r="CZ790" s="122"/>
      <c r="DA790" s="122"/>
      <c r="DB790" s="122"/>
      <c r="DC790" s="122"/>
      <c r="DD790" s="122"/>
      <c r="DE790" s="122"/>
      <c r="DF790" s="123"/>
      <c r="DG790" s="123"/>
      <c r="DH790" s="123"/>
      <c r="DI790" s="123"/>
      <c r="DJ790" s="123"/>
      <c r="DK790" s="123"/>
      <c r="DL790" s="123"/>
      <c r="DM790" s="123"/>
    </row>
    <row r="791" spans="1:117" s="121" customFormat="1" ht="12.75" x14ac:dyDescent="0.2">
      <c r="A791" s="706"/>
      <c r="B791" s="113"/>
      <c r="C791" s="113"/>
      <c r="D791" s="113"/>
      <c r="E791" s="129"/>
      <c r="F791" s="129"/>
      <c r="G791" s="129"/>
      <c r="H791" s="129"/>
      <c r="I791" s="129"/>
      <c r="J791" s="129"/>
      <c r="K791" s="129"/>
      <c r="L791" s="129"/>
      <c r="M791" s="129"/>
      <c r="N791" s="707"/>
      <c r="O791" s="707"/>
      <c r="P791" s="708"/>
      <c r="Q791" s="707"/>
      <c r="R791" s="709"/>
      <c r="BD791" s="122"/>
      <c r="BE791" s="122"/>
      <c r="BF791" s="122"/>
      <c r="BG791" s="122"/>
      <c r="BH791" s="122"/>
      <c r="BI791" s="122"/>
      <c r="BJ791" s="122"/>
      <c r="BK791" s="122"/>
      <c r="BL791" s="122"/>
      <c r="BM791" s="122"/>
      <c r="BN791" s="122"/>
      <c r="BO791" s="122"/>
      <c r="BP791" s="122"/>
      <c r="BQ791" s="122"/>
      <c r="BR791" s="122"/>
      <c r="BS791" s="122"/>
      <c r="BT791" s="122"/>
      <c r="BU791" s="122"/>
      <c r="BV791" s="122"/>
      <c r="BW791" s="122"/>
      <c r="BX791" s="122"/>
      <c r="BY791" s="122"/>
      <c r="BZ791" s="122"/>
      <c r="CA791" s="122"/>
      <c r="CB791" s="122"/>
      <c r="CC791" s="122"/>
      <c r="CD791" s="122"/>
      <c r="CE791" s="122"/>
      <c r="CF791" s="122"/>
      <c r="CG791" s="122"/>
      <c r="CH791" s="122"/>
      <c r="CI791" s="122"/>
      <c r="CJ791" s="122"/>
      <c r="CK791" s="122"/>
      <c r="CL791" s="122"/>
      <c r="CM791" s="122"/>
      <c r="CN791" s="122"/>
      <c r="CO791" s="122"/>
      <c r="CP791" s="122"/>
      <c r="CQ791" s="122"/>
      <c r="CR791" s="122"/>
      <c r="CS791" s="122"/>
      <c r="CT791" s="122"/>
      <c r="CU791" s="122"/>
      <c r="CV791" s="122"/>
      <c r="CW791" s="122"/>
      <c r="CX791" s="122"/>
      <c r="CY791" s="122"/>
      <c r="CZ791" s="122"/>
      <c r="DA791" s="122"/>
      <c r="DB791" s="122"/>
      <c r="DC791" s="122"/>
      <c r="DD791" s="122"/>
      <c r="DE791" s="122"/>
      <c r="DF791" s="123"/>
      <c r="DG791" s="123"/>
      <c r="DH791" s="123"/>
      <c r="DI791" s="123"/>
      <c r="DJ791" s="123"/>
      <c r="DK791" s="123"/>
      <c r="DL791" s="123"/>
      <c r="DM791" s="123"/>
    </row>
    <row r="792" spans="1:117" s="121" customFormat="1" ht="12.75" x14ac:dyDescent="0.2">
      <c r="A792" s="706"/>
      <c r="B792" s="113"/>
      <c r="C792" s="113"/>
      <c r="D792" s="113"/>
      <c r="E792" s="129"/>
      <c r="F792" s="129"/>
      <c r="G792" s="129"/>
      <c r="H792" s="129"/>
      <c r="I792" s="129"/>
      <c r="J792" s="129"/>
      <c r="K792" s="129"/>
      <c r="L792" s="129"/>
      <c r="M792" s="129"/>
      <c r="N792" s="707"/>
      <c r="O792" s="707"/>
      <c r="P792" s="708"/>
      <c r="Q792" s="707"/>
      <c r="R792" s="709"/>
      <c r="BD792" s="122"/>
      <c r="BE792" s="122"/>
      <c r="BF792" s="122"/>
      <c r="BG792" s="122"/>
      <c r="BH792" s="122"/>
      <c r="BI792" s="122"/>
      <c r="BJ792" s="122"/>
      <c r="BK792" s="122"/>
      <c r="BL792" s="122"/>
      <c r="BM792" s="122"/>
      <c r="BN792" s="122"/>
      <c r="BO792" s="122"/>
      <c r="BP792" s="122"/>
      <c r="BQ792" s="122"/>
      <c r="BR792" s="122"/>
      <c r="BS792" s="122"/>
      <c r="BT792" s="122"/>
      <c r="BU792" s="122"/>
      <c r="BV792" s="122"/>
      <c r="BW792" s="122"/>
      <c r="BX792" s="122"/>
      <c r="BY792" s="122"/>
      <c r="BZ792" s="122"/>
      <c r="CA792" s="122"/>
      <c r="CB792" s="122"/>
      <c r="CC792" s="122"/>
      <c r="CD792" s="122"/>
      <c r="CE792" s="122"/>
      <c r="CF792" s="122"/>
      <c r="CG792" s="122"/>
      <c r="CH792" s="122"/>
      <c r="CI792" s="122"/>
      <c r="CJ792" s="122"/>
      <c r="CK792" s="122"/>
      <c r="CL792" s="122"/>
      <c r="CM792" s="122"/>
      <c r="CN792" s="122"/>
      <c r="CO792" s="122"/>
      <c r="CP792" s="122"/>
      <c r="CQ792" s="122"/>
      <c r="CR792" s="122"/>
      <c r="CS792" s="122"/>
      <c r="CT792" s="122"/>
      <c r="CU792" s="122"/>
      <c r="CV792" s="122"/>
      <c r="CW792" s="122"/>
      <c r="CX792" s="122"/>
      <c r="CY792" s="122"/>
      <c r="CZ792" s="122"/>
      <c r="DA792" s="122"/>
      <c r="DB792" s="122"/>
      <c r="DC792" s="122"/>
      <c r="DD792" s="122"/>
      <c r="DE792" s="122"/>
      <c r="DF792" s="123"/>
      <c r="DG792" s="123"/>
      <c r="DH792" s="123"/>
      <c r="DI792" s="123"/>
      <c r="DJ792" s="123"/>
      <c r="DK792" s="123"/>
      <c r="DL792" s="123"/>
      <c r="DM792" s="123"/>
    </row>
    <row r="793" spans="1:117" s="121" customFormat="1" ht="12.75" x14ac:dyDescent="0.2">
      <c r="A793" s="706"/>
      <c r="B793" s="113"/>
      <c r="C793" s="113"/>
      <c r="D793" s="113"/>
      <c r="E793" s="129"/>
      <c r="F793" s="129"/>
      <c r="G793" s="129"/>
      <c r="H793" s="129"/>
      <c r="I793" s="129"/>
      <c r="J793" s="129"/>
      <c r="K793" s="129"/>
      <c r="L793" s="129"/>
      <c r="M793" s="129"/>
      <c r="N793" s="707"/>
      <c r="O793" s="707"/>
      <c r="P793" s="708"/>
      <c r="Q793" s="707"/>
      <c r="R793" s="709"/>
      <c r="BD793" s="122"/>
      <c r="BE793" s="122"/>
      <c r="BF793" s="122"/>
      <c r="BG793" s="122"/>
      <c r="BH793" s="122"/>
      <c r="BI793" s="122"/>
      <c r="BJ793" s="122"/>
      <c r="BK793" s="122"/>
      <c r="BL793" s="122"/>
      <c r="BM793" s="122"/>
      <c r="BN793" s="122"/>
      <c r="BO793" s="122"/>
      <c r="BP793" s="122"/>
      <c r="BQ793" s="122"/>
      <c r="BR793" s="122"/>
      <c r="BS793" s="122"/>
      <c r="BT793" s="122"/>
      <c r="BU793" s="122"/>
      <c r="BV793" s="122"/>
      <c r="BW793" s="122"/>
      <c r="BX793" s="122"/>
      <c r="BY793" s="122"/>
      <c r="BZ793" s="122"/>
      <c r="CA793" s="122"/>
      <c r="CB793" s="122"/>
      <c r="CC793" s="122"/>
      <c r="CD793" s="122"/>
      <c r="CE793" s="122"/>
      <c r="CF793" s="122"/>
      <c r="CG793" s="122"/>
      <c r="CH793" s="122"/>
      <c r="CI793" s="122"/>
      <c r="CJ793" s="122"/>
      <c r="CK793" s="122"/>
      <c r="CL793" s="122"/>
      <c r="CM793" s="122"/>
      <c r="CN793" s="122"/>
      <c r="CO793" s="122"/>
      <c r="CP793" s="122"/>
      <c r="CQ793" s="122"/>
      <c r="CR793" s="122"/>
      <c r="CS793" s="122"/>
      <c r="CT793" s="122"/>
      <c r="CU793" s="122"/>
      <c r="CV793" s="122"/>
      <c r="CW793" s="122"/>
      <c r="CX793" s="122"/>
      <c r="CY793" s="122"/>
      <c r="CZ793" s="122"/>
      <c r="DA793" s="122"/>
      <c r="DB793" s="122"/>
      <c r="DC793" s="122"/>
      <c r="DD793" s="122"/>
      <c r="DE793" s="122"/>
      <c r="DF793" s="123"/>
      <c r="DG793" s="123"/>
      <c r="DH793" s="123"/>
      <c r="DI793" s="123"/>
      <c r="DJ793" s="123"/>
      <c r="DK793" s="123"/>
      <c r="DL793" s="123"/>
      <c r="DM793" s="123"/>
    </row>
    <row r="794" spans="1:117" s="121" customFormat="1" ht="12.75" x14ac:dyDescent="0.2">
      <c r="A794" s="706"/>
      <c r="B794" s="113"/>
      <c r="C794" s="113"/>
      <c r="D794" s="113"/>
      <c r="E794" s="129"/>
      <c r="F794" s="129"/>
      <c r="G794" s="129"/>
      <c r="H794" s="129"/>
      <c r="I794" s="129"/>
      <c r="J794" s="129"/>
      <c r="K794" s="129"/>
      <c r="L794" s="129"/>
      <c r="M794" s="129"/>
      <c r="N794" s="707"/>
      <c r="O794" s="707"/>
      <c r="P794" s="708"/>
      <c r="Q794" s="707"/>
      <c r="R794" s="709"/>
      <c r="BD794" s="122"/>
      <c r="BE794" s="122"/>
      <c r="BF794" s="122"/>
      <c r="BG794" s="122"/>
      <c r="BH794" s="122"/>
      <c r="BI794" s="122"/>
      <c r="BJ794" s="122"/>
      <c r="BK794" s="122"/>
      <c r="BL794" s="122"/>
      <c r="BM794" s="122"/>
      <c r="BN794" s="122"/>
      <c r="BO794" s="122"/>
      <c r="BP794" s="122"/>
      <c r="BQ794" s="122"/>
      <c r="BR794" s="122"/>
      <c r="BS794" s="122"/>
      <c r="BT794" s="122"/>
      <c r="BU794" s="122"/>
      <c r="BV794" s="122"/>
      <c r="BW794" s="122"/>
      <c r="BX794" s="122"/>
      <c r="BY794" s="122"/>
      <c r="BZ794" s="122"/>
      <c r="CA794" s="122"/>
      <c r="CB794" s="122"/>
      <c r="CC794" s="122"/>
      <c r="CD794" s="122"/>
      <c r="CE794" s="122"/>
      <c r="CF794" s="122"/>
      <c r="CG794" s="122"/>
      <c r="CH794" s="122"/>
      <c r="CI794" s="122"/>
      <c r="CJ794" s="122"/>
      <c r="CK794" s="122"/>
      <c r="CL794" s="122"/>
      <c r="CM794" s="122"/>
      <c r="CN794" s="122"/>
      <c r="CO794" s="122"/>
      <c r="CP794" s="122"/>
      <c r="CQ794" s="122"/>
      <c r="CR794" s="122"/>
      <c r="CS794" s="122"/>
      <c r="CT794" s="122"/>
      <c r="CU794" s="122"/>
      <c r="CV794" s="122"/>
      <c r="CW794" s="122"/>
      <c r="CX794" s="122"/>
      <c r="CY794" s="122"/>
      <c r="CZ794" s="122"/>
      <c r="DA794" s="122"/>
      <c r="DB794" s="122"/>
      <c r="DC794" s="122"/>
      <c r="DD794" s="122"/>
      <c r="DE794" s="122"/>
      <c r="DF794" s="123"/>
      <c r="DG794" s="123"/>
      <c r="DH794" s="123"/>
      <c r="DI794" s="123"/>
      <c r="DJ794" s="123"/>
      <c r="DK794" s="123"/>
      <c r="DL794" s="123"/>
      <c r="DM794" s="123"/>
    </row>
    <row r="795" spans="1:117" s="121" customFormat="1" ht="12.75" x14ac:dyDescent="0.2">
      <c r="A795" s="706"/>
      <c r="B795" s="113"/>
      <c r="C795" s="113"/>
      <c r="D795" s="113"/>
      <c r="E795" s="129"/>
      <c r="F795" s="129"/>
      <c r="G795" s="129"/>
      <c r="H795" s="129"/>
      <c r="I795" s="129"/>
      <c r="J795" s="129"/>
      <c r="K795" s="129"/>
      <c r="L795" s="129"/>
      <c r="M795" s="129"/>
      <c r="N795" s="707"/>
      <c r="O795" s="707"/>
      <c r="P795" s="708"/>
      <c r="Q795" s="707"/>
      <c r="R795" s="709"/>
      <c r="BD795" s="122"/>
      <c r="BE795" s="122"/>
      <c r="BF795" s="122"/>
      <c r="BG795" s="122"/>
      <c r="BH795" s="122"/>
      <c r="BI795" s="122"/>
      <c r="BJ795" s="122"/>
      <c r="BK795" s="122"/>
      <c r="BL795" s="122"/>
      <c r="BM795" s="122"/>
      <c r="BN795" s="122"/>
      <c r="BO795" s="122"/>
      <c r="BP795" s="122"/>
      <c r="BQ795" s="122"/>
      <c r="BR795" s="122"/>
      <c r="BS795" s="122"/>
      <c r="BT795" s="122"/>
      <c r="BU795" s="122"/>
      <c r="BV795" s="122"/>
      <c r="BW795" s="122"/>
      <c r="BX795" s="122"/>
      <c r="BY795" s="122"/>
      <c r="BZ795" s="122"/>
      <c r="CA795" s="122"/>
      <c r="CB795" s="122"/>
      <c r="CC795" s="122"/>
      <c r="CD795" s="122"/>
      <c r="CE795" s="122"/>
      <c r="CF795" s="122"/>
      <c r="CG795" s="122"/>
      <c r="CH795" s="122"/>
      <c r="CI795" s="122"/>
      <c r="CJ795" s="122"/>
      <c r="CK795" s="122"/>
      <c r="CL795" s="122"/>
      <c r="CM795" s="122"/>
      <c r="CN795" s="122"/>
      <c r="CO795" s="122"/>
      <c r="CP795" s="122"/>
      <c r="CQ795" s="122"/>
      <c r="CR795" s="122"/>
      <c r="CS795" s="122"/>
      <c r="CT795" s="122"/>
      <c r="CU795" s="122"/>
      <c r="CV795" s="122"/>
      <c r="CW795" s="122"/>
      <c r="CX795" s="122"/>
      <c r="CY795" s="122"/>
      <c r="CZ795" s="122"/>
      <c r="DA795" s="122"/>
      <c r="DB795" s="122"/>
      <c r="DC795" s="122"/>
      <c r="DD795" s="122"/>
      <c r="DE795" s="122"/>
      <c r="DF795" s="123"/>
      <c r="DG795" s="123"/>
      <c r="DH795" s="123"/>
      <c r="DI795" s="123"/>
      <c r="DJ795" s="123"/>
      <c r="DK795" s="123"/>
      <c r="DL795" s="123"/>
      <c r="DM795" s="123"/>
    </row>
    <row r="796" spans="1:117" s="121" customFormat="1" ht="12.75" x14ac:dyDescent="0.2">
      <c r="A796" s="706"/>
      <c r="B796" s="113"/>
      <c r="C796" s="113"/>
      <c r="D796" s="113"/>
      <c r="E796" s="129"/>
      <c r="F796" s="129"/>
      <c r="G796" s="129"/>
      <c r="H796" s="129"/>
      <c r="I796" s="129"/>
      <c r="J796" s="129"/>
      <c r="K796" s="129"/>
      <c r="L796" s="129"/>
      <c r="M796" s="129"/>
      <c r="N796" s="707"/>
      <c r="O796" s="707"/>
      <c r="P796" s="708"/>
      <c r="Q796" s="707"/>
      <c r="R796" s="709"/>
      <c r="BD796" s="122"/>
      <c r="BE796" s="122"/>
      <c r="BF796" s="122"/>
      <c r="BG796" s="122"/>
      <c r="BH796" s="122"/>
      <c r="BI796" s="122"/>
      <c r="BJ796" s="122"/>
      <c r="BK796" s="122"/>
      <c r="BL796" s="122"/>
      <c r="BM796" s="122"/>
      <c r="BN796" s="122"/>
      <c r="BO796" s="122"/>
      <c r="BP796" s="122"/>
      <c r="BQ796" s="122"/>
      <c r="BR796" s="122"/>
      <c r="BS796" s="122"/>
      <c r="BT796" s="122"/>
      <c r="BU796" s="122"/>
      <c r="BV796" s="122"/>
      <c r="BW796" s="122"/>
      <c r="BX796" s="122"/>
      <c r="BY796" s="122"/>
      <c r="BZ796" s="122"/>
      <c r="CA796" s="122"/>
      <c r="CB796" s="122"/>
      <c r="CC796" s="122"/>
      <c r="CD796" s="122"/>
      <c r="CE796" s="122"/>
      <c r="CF796" s="122"/>
      <c r="CG796" s="122"/>
      <c r="CH796" s="122"/>
      <c r="CI796" s="122"/>
      <c r="CJ796" s="122"/>
      <c r="CK796" s="122"/>
      <c r="CL796" s="122"/>
      <c r="CM796" s="122"/>
      <c r="CN796" s="122"/>
      <c r="CO796" s="122"/>
      <c r="CP796" s="122"/>
      <c r="CQ796" s="122"/>
      <c r="CR796" s="122"/>
      <c r="CS796" s="122"/>
      <c r="CT796" s="122"/>
      <c r="CU796" s="122"/>
      <c r="CV796" s="122"/>
      <c r="CW796" s="122"/>
      <c r="CX796" s="122"/>
      <c r="CY796" s="122"/>
      <c r="CZ796" s="122"/>
      <c r="DA796" s="122"/>
      <c r="DB796" s="122"/>
      <c r="DC796" s="122"/>
      <c r="DD796" s="122"/>
      <c r="DE796" s="122"/>
      <c r="DF796" s="123"/>
      <c r="DG796" s="123"/>
      <c r="DH796" s="123"/>
      <c r="DI796" s="123"/>
      <c r="DJ796" s="123"/>
      <c r="DK796" s="123"/>
      <c r="DL796" s="123"/>
      <c r="DM796" s="123"/>
    </row>
    <row r="797" spans="1:117" s="121" customFormat="1" ht="12.75" x14ac:dyDescent="0.2">
      <c r="A797" s="706"/>
      <c r="B797" s="113"/>
      <c r="C797" s="113"/>
      <c r="D797" s="113"/>
      <c r="E797" s="129"/>
      <c r="F797" s="129"/>
      <c r="G797" s="129"/>
      <c r="H797" s="129"/>
      <c r="I797" s="129"/>
      <c r="J797" s="129"/>
      <c r="K797" s="129"/>
      <c r="L797" s="129"/>
      <c r="M797" s="129"/>
      <c r="N797" s="707"/>
      <c r="O797" s="707"/>
      <c r="P797" s="708"/>
      <c r="Q797" s="707"/>
      <c r="R797" s="709"/>
      <c r="BD797" s="122"/>
      <c r="BE797" s="122"/>
      <c r="BF797" s="122"/>
      <c r="BG797" s="122"/>
      <c r="BH797" s="122"/>
      <c r="BI797" s="122"/>
      <c r="BJ797" s="122"/>
      <c r="BK797" s="122"/>
      <c r="BL797" s="122"/>
      <c r="BM797" s="122"/>
      <c r="BN797" s="122"/>
      <c r="BO797" s="122"/>
      <c r="BP797" s="122"/>
      <c r="BQ797" s="122"/>
      <c r="BR797" s="122"/>
      <c r="BS797" s="122"/>
      <c r="BT797" s="122"/>
      <c r="BU797" s="122"/>
      <c r="BV797" s="122"/>
      <c r="BW797" s="122"/>
      <c r="BX797" s="122"/>
      <c r="BY797" s="122"/>
      <c r="BZ797" s="122"/>
      <c r="CA797" s="122"/>
      <c r="CB797" s="122"/>
      <c r="CC797" s="122"/>
      <c r="CD797" s="122"/>
      <c r="CE797" s="122"/>
      <c r="CF797" s="122"/>
      <c r="CG797" s="122"/>
      <c r="CH797" s="122"/>
      <c r="CI797" s="122"/>
      <c r="CJ797" s="122"/>
      <c r="CK797" s="122"/>
      <c r="CL797" s="122"/>
      <c r="CM797" s="122"/>
      <c r="CN797" s="122"/>
      <c r="CO797" s="122"/>
      <c r="CP797" s="122"/>
      <c r="CQ797" s="122"/>
      <c r="CR797" s="122"/>
      <c r="CS797" s="122"/>
      <c r="CT797" s="122"/>
      <c r="CU797" s="122"/>
      <c r="CV797" s="122"/>
      <c r="CW797" s="122"/>
      <c r="CX797" s="122"/>
      <c r="CY797" s="122"/>
      <c r="CZ797" s="122"/>
      <c r="DA797" s="122"/>
      <c r="DB797" s="122"/>
      <c r="DC797" s="122"/>
      <c r="DD797" s="122"/>
      <c r="DE797" s="122"/>
      <c r="DF797" s="123"/>
      <c r="DG797" s="123"/>
      <c r="DH797" s="123"/>
      <c r="DI797" s="123"/>
      <c r="DJ797" s="123"/>
      <c r="DK797" s="123"/>
      <c r="DL797" s="123"/>
      <c r="DM797" s="123"/>
    </row>
    <row r="798" spans="1:117" s="121" customFormat="1" ht="12.75" x14ac:dyDescent="0.2">
      <c r="A798" s="706"/>
      <c r="B798" s="113"/>
      <c r="C798" s="113"/>
      <c r="D798" s="113"/>
      <c r="E798" s="129"/>
      <c r="F798" s="129"/>
      <c r="G798" s="129"/>
      <c r="H798" s="129"/>
      <c r="I798" s="129"/>
      <c r="J798" s="129"/>
      <c r="K798" s="129"/>
      <c r="L798" s="129"/>
      <c r="M798" s="129"/>
      <c r="N798" s="707"/>
      <c r="O798" s="707"/>
      <c r="P798" s="708"/>
      <c r="Q798" s="707"/>
      <c r="R798" s="709"/>
      <c r="BD798" s="122"/>
      <c r="BE798" s="122"/>
      <c r="BF798" s="122"/>
      <c r="BG798" s="122"/>
      <c r="BH798" s="122"/>
      <c r="BI798" s="122"/>
      <c r="BJ798" s="122"/>
      <c r="BK798" s="122"/>
      <c r="BL798" s="122"/>
      <c r="BM798" s="122"/>
      <c r="BN798" s="122"/>
      <c r="BO798" s="122"/>
      <c r="BP798" s="122"/>
      <c r="BQ798" s="122"/>
      <c r="BR798" s="122"/>
      <c r="BS798" s="122"/>
      <c r="BT798" s="122"/>
      <c r="BU798" s="122"/>
      <c r="BV798" s="122"/>
      <c r="BW798" s="122"/>
      <c r="BX798" s="122"/>
      <c r="BY798" s="122"/>
      <c r="BZ798" s="122"/>
      <c r="CA798" s="122"/>
      <c r="CB798" s="122"/>
      <c r="CC798" s="122"/>
      <c r="CD798" s="122"/>
      <c r="CE798" s="122"/>
      <c r="CF798" s="122"/>
      <c r="CG798" s="122"/>
      <c r="CH798" s="122"/>
      <c r="CI798" s="122"/>
      <c r="CJ798" s="122"/>
      <c r="CK798" s="122"/>
      <c r="CL798" s="122"/>
      <c r="CM798" s="122"/>
      <c r="CN798" s="122"/>
      <c r="CO798" s="122"/>
      <c r="CP798" s="122"/>
      <c r="CQ798" s="122"/>
      <c r="CR798" s="122"/>
      <c r="CS798" s="122"/>
      <c r="CT798" s="122"/>
      <c r="CU798" s="122"/>
      <c r="CV798" s="122"/>
      <c r="CW798" s="122"/>
      <c r="CX798" s="122"/>
      <c r="CY798" s="122"/>
      <c r="CZ798" s="122"/>
      <c r="DA798" s="122"/>
      <c r="DB798" s="122"/>
      <c r="DC798" s="122"/>
      <c r="DD798" s="122"/>
      <c r="DE798" s="122"/>
      <c r="DF798" s="123"/>
      <c r="DG798" s="123"/>
      <c r="DH798" s="123"/>
      <c r="DI798" s="123"/>
      <c r="DJ798" s="123"/>
      <c r="DK798" s="123"/>
      <c r="DL798" s="123"/>
      <c r="DM798" s="123"/>
    </row>
    <row r="799" spans="1:117" s="121" customFormat="1" ht="12.75" x14ac:dyDescent="0.2">
      <c r="A799" s="706"/>
      <c r="B799" s="113"/>
      <c r="C799" s="113"/>
      <c r="D799" s="113"/>
      <c r="E799" s="129"/>
      <c r="F799" s="129"/>
      <c r="G799" s="129"/>
      <c r="H799" s="129"/>
      <c r="I799" s="129"/>
      <c r="J799" s="129"/>
      <c r="K799" s="129"/>
      <c r="L799" s="129"/>
      <c r="M799" s="129"/>
      <c r="N799" s="707"/>
      <c r="O799" s="707"/>
      <c r="P799" s="708"/>
      <c r="Q799" s="707"/>
      <c r="R799" s="709"/>
      <c r="BD799" s="122"/>
      <c r="BE799" s="122"/>
      <c r="BF799" s="122"/>
      <c r="BG799" s="122"/>
      <c r="BH799" s="122"/>
      <c r="BI799" s="122"/>
      <c r="BJ799" s="122"/>
      <c r="BK799" s="122"/>
      <c r="BL799" s="122"/>
      <c r="BM799" s="122"/>
      <c r="BN799" s="122"/>
      <c r="BO799" s="122"/>
      <c r="BP799" s="122"/>
      <c r="BQ799" s="122"/>
      <c r="BR799" s="122"/>
      <c r="BS799" s="122"/>
      <c r="BT799" s="122"/>
      <c r="BU799" s="122"/>
      <c r="BV799" s="122"/>
      <c r="BW799" s="122"/>
      <c r="BX799" s="122"/>
      <c r="BY799" s="122"/>
      <c r="BZ799" s="122"/>
      <c r="CA799" s="122"/>
      <c r="CB799" s="122"/>
      <c r="CC799" s="122"/>
      <c r="CD799" s="122"/>
      <c r="CE799" s="122"/>
      <c r="CF799" s="122"/>
      <c r="CG799" s="122"/>
      <c r="CH799" s="122"/>
      <c r="CI799" s="122"/>
      <c r="CJ799" s="122"/>
      <c r="CK799" s="122"/>
      <c r="CL799" s="122"/>
      <c r="CM799" s="122"/>
      <c r="CN799" s="122"/>
      <c r="CO799" s="122"/>
      <c r="CP799" s="122"/>
      <c r="CQ799" s="122"/>
      <c r="CR799" s="122"/>
      <c r="CS799" s="122"/>
      <c r="CT799" s="122"/>
      <c r="CU799" s="122"/>
      <c r="CV799" s="122"/>
      <c r="CW799" s="122"/>
      <c r="CX799" s="122"/>
      <c r="CY799" s="122"/>
      <c r="CZ799" s="122"/>
      <c r="DA799" s="122"/>
      <c r="DB799" s="122"/>
      <c r="DC799" s="122"/>
      <c r="DD799" s="122"/>
      <c r="DE799" s="122"/>
      <c r="DF799" s="123"/>
      <c r="DG799" s="123"/>
      <c r="DH799" s="123"/>
      <c r="DI799" s="123"/>
      <c r="DJ799" s="123"/>
      <c r="DK799" s="123"/>
      <c r="DL799" s="123"/>
      <c r="DM799" s="123"/>
    </row>
    <row r="800" spans="1:117" s="121" customFormat="1" ht="12.75" x14ac:dyDescent="0.2">
      <c r="A800" s="706"/>
      <c r="B800" s="113"/>
      <c r="C800" s="113"/>
      <c r="D800" s="113"/>
      <c r="E800" s="129"/>
      <c r="F800" s="129"/>
      <c r="G800" s="129"/>
      <c r="H800" s="129"/>
      <c r="I800" s="129"/>
      <c r="J800" s="129"/>
      <c r="K800" s="129"/>
      <c r="L800" s="129"/>
      <c r="M800" s="129"/>
      <c r="N800" s="707"/>
      <c r="O800" s="707"/>
      <c r="P800" s="708"/>
      <c r="Q800" s="707"/>
      <c r="R800" s="709"/>
      <c r="BD800" s="122"/>
      <c r="BE800" s="122"/>
      <c r="BF800" s="122"/>
      <c r="BG800" s="122"/>
      <c r="BH800" s="122"/>
      <c r="BI800" s="122"/>
      <c r="BJ800" s="122"/>
      <c r="BK800" s="122"/>
      <c r="BL800" s="122"/>
      <c r="BM800" s="122"/>
      <c r="BN800" s="122"/>
      <c r="BO800" s="122"/>
      <c r="BP800" s="122"/>
      <c r="BQ800" s="122"/>
      <c r="BR800" s="122"/>
      <c r="BS800" s="122"/>
      <c r="BT800" s="122"/>
      <c r="BU800" s="122"/>
      <c r="BV800" s="122"/>
      <c r="BW800" s="122"/>
      <c r="BX800" s="122"/>
      <c r="BY800" s="122"/>
      <c r="BZ800" s="122"/>
      <c r="CA800" s="122"/>
      <c r="CB800" s="122"/>
      <c r="CC800" s="122"/>
      <c r="CD800" s="122"/>
      <c r="CE800" s="122"/>
      <c r="CF800" s="122"/>
      <c r="CG800" s="122"/>
      <c r="CH800" s="122"/>
      <c r="CI800" s="122"/>
      <c r="CJ800" s="122"/>
      <c r="CK800" s="122"/>
      <c r="CL800" s="122"/>
      <c r="CM800" s="122"/>
      <c r="CN800" s="122"/>
      <c r="CO800" s="122"/>
      <c r="CP800" s="122"/>
      <c r="CQ800" s="122"/>
      <c r="CR800" s="122"/>
      <c r="CS800" s="122"/>
      <c r="CT800" s="122"/>
      <c r="CU800" s="122"/>
      <c r="CV800" s="122"/>
      <c r="CW800" s="122"/>
      <c r="CX800" s="122"/>
      <c r="CY800" s="122"/>
      <c r="CZ800" s="122"/>
      <c r="DA800" s="122"/>
      <c r="DB800" s="122"/>
      <c r="DC800" s="122"/>
      <c r="DD800" s="122"/>
      <c r="DE800" s="122"/>
      <c r="DF800" s="123"/>
      <c r="DG800" s="123"/>
      <c r="DH800" s="123"/>
      <c r="DI800" s="123"/>
      <c r="DJ800" s="123"/>
      <c r="DK800" s="123"/>
      <c r="DL800" s="123"/>
      <c r="DM800" s="123"/>
    </row>
    <row r="801" spans="1:117" s="121" customFormat="1" ht="12.75" x14ac:dyDescent="0.2">
      <c r="A801" s="706"/>
      <c r="B801" s="113"/>
      <c r="C801" s="113"/>
      <c r="D801" s="113"/>
      <c r="E801" s="129"/>
      <c r="F801" s="129"/>
      <c r="G801" s="129"/>
      <c r="H801" s="129"/>
      <c r="I801" s="129"/>
      <c r="J801" s="129"/>
      <c r="K801" s="129"/>
      <c r="L801" s="129"/>
      <c r="M801" s="129"/>
      <c r="N801" s="707"/>
      <c r="O801" s="707"/>
      <c r="P801" s="708"/>
      <c r="Q801" s="707"/>
      <c r="R801" s="709"/>
      <c r="BD801" s="122"/>
      <c r="BE801" s="122"/>
      <c r="BF801" s="122"/>
      <c r="BG801" s="122"/>
      <c r="BH801" s="122"/>
      <c r="BI801" s="122"/>
      <c r="BJ801" s="122"/>
      <c r="BK801" s="122"/>
      <c r="BL801" s="122"/>
      <c r="BM801" s="122"/>
      <c r="BN801" s="122"/>
      <c r="BO801" s="122"/>
      <c r="BP801" s="122"/>
      <c r="BQ801" s="122"/>
      <c r="BR801" s="122"/>
      <c r="BS801" s="122"/>
      <c r="BT801" s="122"/>
      <c r="BU801" s="122"/>
      <c r="BV801" s="122"/>
      <c r="BW801" s="122"/>
      <c r="BX801" s="122"/>
      <c r="BY801" s="122"/>
      <c r="BZ801" s="122"/>
      <c r="CA801" s="122"/>
      <c r="CB801" s="122"/>
      <c r="CC801" s="122"/>
      <c r="CD801" s="122"/>
      <c r="CE801" s="122"/>
      <c r="CF801" s="122"/>
      <c r="CG801" s="122"/>
      <c r="CH801" s="122"/>
      <c r="CI801" s="122"/>
      <c r="CJ801" s="122"/>
      <c r="CK801" s="122"/>
      <c r="CL801" s="122"/>
      <c r="CM801" s="122"/>
      <c r="CN801" s="122"/>
      <c r="CO801" s="122"/>
      <c r="CP801" s="122"/>
      <c r="CQ801" s="122"/>
      <c r="CR801" s="122"/>
      <c r="CS801" s="122"/>
      <c r="CT801" s="122"/>
      <c r="CU801" s="122"/>
      <c r="CV801" s="122"/>
      <c r="CW801" s="122"/>
      <c r="CX801" s="122"/>
      <c r="CY801" s="122"/>
      <c r="CZ801" s="122"/>
      <c r="DA801" s="122"/>
      <c r="DB801" s="122"/>
      <c r="DC801" s="122"/>
      <c r="DD801" s="122"/>
      <c r="DE801" s="122"/>
      <c r="DF801" s="123"/>
      <c r="DG801" s="123"/>
      <c r="DH801" s="123"/>
      <c r="DI801" s="123"/>
      <c r="DJ801" s="123"/>
      <c r="DK801" s="123"/>
      <c r="DL801" s="123"/>
      <c r="DM801" s="123"/>
    </row>
    <row r="802" spans="1:117" s="121" customFormat="1" ht="12.75" x14ac:dyDescent="0.2">
      <c r="A802" s="706"/>
      <c r="B802" s="113"/>
      <c r="C802" s="113"/>
      <c r="D802" s="113"/>
      <c r="E802" s="129"/>
      <c r="F802" s="129"/>
      <c r="G802" s="129"/>
      <c r="H802" s="129"/>
      <c r="I802" s="129"/>
      <c r="J802" s="129"/>
      <c r="K802" s="129"/>
      <c r="L802" s="129"/>
      <c r="M802" s="129"/>
      <c r="N802" s="707"/>
      <c r="O802" s="707"/>
      <c r="P802" s="708"/>
      <c r="Q802" s="707"/>
      <c r="R802" s="709"/>
      <c r="BD802" s="122"/>
      <c r="BE802" s="122"/>
      <c r="BF802" s="122"/>
      <c r="BG802" s="122"/>
      <c r="BH802" s="122"/>
      <c r="BI802" s="122"/>
      <c r="BJ802" s="122"/>
      <c r="BK802" s="122"/>
      <c r="BL802" s="122"/>
      <c r="BM802" s="122"/>
      <c r="BN802" s="122"/>
      <c r="BO802" s="122"/>
      <c r="BP802" s="122"/>
      <c r="BQ802" s="122"/>
      <c r="BR802" s="122"/>
      <c r="BS802" s="122"/>
      <c r="BT802" s="122"/>
      <c r="BU802" s="122"/>
      <c r="BV802" s="122"/>
      <c r="BW802" s="122"/>
      <c r="BX802" s="122"/>
      <c r="BY802" s="122"/>
      <c r="BZ802" s="122"/>
      <c r="CA802" s="122"/>
      <c r="CB802" s="122"/>
      <c r="CC802" s="122"/>
      <c r="CD802" s="122"/>
      <c r="CE802" s="122"/>
      <c r="CF802" s="122"/>
      <c r="CG802" s="122"/>
      <c r="CH802" s="122"/>
      <c r="CI802" s="122"/>
      <c r="CJ802" s="122"/>
      <c r="CK802" s="122"/>
      <c r="CL802" s="122"/>
      <c r="CM802" s="122"/>
      <c r="CN802" s="122"/>
      <c r="CO802" s="122"/>
      <c r="CP802" s="122"/>
      <c r="CQ802" s="122"/>
      <c r="CR802" s="122"/>
      <c r="CS802" s="122"/>
      <c r="CT802" s="122"/>
      <c r="CU802" s="122"/>
      <c r="CV802" s="122"/>
      <c r="CW802" s="122"/>
      <c r="CX802" s="122"/>
      <c r="CY802" s="122"/>
      <c r="CZ802" s="122"/>
      <c r="DA802" s="122"/>
      <c r="DB802" s="122"/>
      <c r="DC802" s="122"/>
      <c r="DD802" s="122"/>
      <c r="DE802" s="122"/>
      <c r="DF802" s="123"/>
      <c r="DG802" s="123"/>
      <c r="DH802" s="123"/>
      <c r="DI802" s="123"/>
      <c r="DJ802" s="123"/>
      <c r="DK802" s="123"/>
      <c r="DL802" s="123"/>
      <c r="DM802" s="123"/>
    </row>
    <row r="803" spans="1:117" s="121" customFormat="1" ht="12.75" x14ac:dyDescent="0.2">
      <c r="A803" s="706"/>
      <c r="B803" s="113"/>
      <c r="C803" s="113"/>
      <c r="D803" s="113"/>
      <c r="E803" s="129"/>
      <c r="F803" s="129"/>
      <c r="G803" s="129"/>
      <c r="H803" s="129"/>
      <c r="I803" s="129"/>
      <c r="J803" s="129"/>
      <c r="K803" s="129"/>
      <c r="L803" s="129"/>
      <c r="M803" s="129"/>
      <c r="N803" s="707"/>
      <c r="O803" s="707"/>
      <c r="P803" s="708"/>
      <c r="Q803" s="707"/>
      <c r="R803" s="709"/>
      <c r="BD803" s="122"/>
      <c r="BE803" s="122"/>
      <c r="BF803" s="122"/>
      <c r="BG803" s="122"/>
      <c r="BH803" s="122"/>
      <c r="BI803" s="122"/>
      <c r="BJ803" s="122"/>
      <c r="BK803" s="122"/>
      <c r="BL803" s="122"/>
      <c r="BM803" s="122"/>
      <c r="BN803" s="122"/>
      <c r="BO803" s="122"/>
      <c r="BP803" s="122"/>
      <c r="BQ803" s="122"/>
      <c r="BR803" s="122"/>
      <c r="BS803" s="122"/>
      <c r="BT803" s="122"/>
      <c r="BU803" s="122"/>
      <c r="BV803" s="122"/>
      <c r="BW803" s="122"/>
      <c r="BX803" s="122"/>
      <c r="BY803" s="122"/>
      <c r="BZ803" s="122"/>
      <c r="CA803" s="122"/>
      <c r="CB803" s="122"/>
      <c r="CC803" s="122"/>
      <c r="CD803" s="122"/>
      <c r="CE803" s="122"/>
      <c r="CF803" s="122"/>
      <c r="CG803" s="122"/>
      <c r="CH803" s="122"/>
      <c r="CI803" s="122"/>
      <c r="CJ803" s="122"/>
      <c r="CK803" s="122"/>
      <c r="CL803" s="122"/>
      <c r="CM803" s="122"/>
      <c r="CN803" s="122"/>
      <c r="CO803" s="122"/>
      <c r="CP803" s="122"/>
      <c r="CQ803" s="122"/>
      <c r="CR803" s="122"/>
      <c r="CS803" s="122"/>
      <c r="CT803" s="122"/>
      <c r="CU803" s="122"/>
      <c r="CV803" s="122"/>
      <c r="CW803" s="122"/>
      <c r="CX803" s="122"/>
      <c r="CY803" s="122"/>
      <c r="CZ803" s="122"/>
      <c r="DA803" s="122"/>
      <c r="DB803" s="122"/>
      <c r="DC803" s="122"/>
      <c r="DD803" s="122"/>
      <c r="DE803" s="122"/>
      <c r="DF803" s="123"/>
      <c r="DG803" s="123"/>
      <c r="DH803" s="123"/>
      <c r="DI803" s="123"/>
      <c r="DJ803" s="123"/>
      <c r="DK803" s="123"/>
      <c r="DL803" s="123"/>
      <c r="DM803" s="123"/>
    </row>
    <row r="804" spans="1:117" s="121" customFormat="1" ht="12.75" x14ac:dyDescent="0.2">
      <c r="A804" s="706"/>
      <c r="B804" s="113"/>
      <c r="C804" s="113"/>
      <c r="D804" s="113"/>
      <c r="E804" s="129"/>
      <c r="F804" s="129"/>
      <c r="G804" s="129"/>
      <c r="H804" s="129"/>
      <c r="I804" s="129"/>
      <c r="J804" s="129"/>
      <c r="K804" s="129"/>
      <c r="L804" s="129"/>
      <c r="M804" s="129"/>
      <c r="N804" s="707"/>
      <c r="O804" s="707"/>
      <c r="P804" s="708"/>
      <c r="Q804" s="707"/>
      <c r="R804" s="709"/>
      <c r="BD804" s="122"/>
      <c r="BE804" s="122"/>
      <c r="BF804" s="122"/>
      <c r="BG804" s="122"/>
      <c r="BH804" s="122"/>
      <c r="BI804" s="122"/>
      <c r="BJ804" s="122"/>
      <c r="BK804" s="122"/>
      <c r="BL804" s="122"/>
      <c r="BM804" s="122"/>
      <c r="BN804" s="122"/>
      <c r="BO804" s="122"/>
      <c r="BP804" s="122"/>
      <c r="BQ804" s="122"/>
      <c r="BR804" s="122"/>
      <c r="BS804" s="122"/>
      <c r="BT804" s="122"/>
      <c r="BU804" s="122"/>
      <c r="BV804" s="122"/>
      <c r="BW804" s="122"/>
      <c r="BX804" s="122"/>
      <c r="BY804" s="122"/>
      <c r="BZ804" s="122"/>
      <c r="CA804" s="122"/>
      <c r="CB804" s="122"/>
      <c r="CC804" s="122"/>
      <c r="CD804" s="122"/>
      <c r="CE804" s="122"/>
      <c r="CF804" s="122"/>
      <c r="CG804" s="122"/>
      <c r="CH804" s="122"/>
      <c r="CI804" s="122"/>
      <c r="CJ804" s="122"/>
      <c r="CK804" s="122"/>
      <c r="CL804" s="122"/>
      <c r="CM804" s="122"/>
      <c r="CN804" s="122"/>
      <c r="CO804" s="122"/>
      <c r="CP804" s="122"/>
      <c r="CQ804" s="122"/>
      <c r="CR804" s="122"/>
      <c r="CS804" s="122"/>
      <c r="CT804" s="122"/>
      <c r="CU804" s="122"/>
      <c r="CV804" s="122"/>
      <c r="CW804" s="122"/>
      <c r="CX804" s="122"/>
      <c r="CY804" s="122"/>
      <c r="CZ804" s="122"/>
      <c r="DA804" s="122"/>
      <c r="DB804" s="122"/>
      <c r="DC804" s="122"/>
      <c r="DD804" s="122"/>
      <c r="DE804" s="122"/>
      <c r="DF804" s="123"/>
      <c r="DG804" s="123"/>
      <c r="DH804" s="123"/>
      <c r="DI804" s="123"/>
      <c r="DJ804" s="123"/>
      <c r="DK804" s="123"/>
      <c r="DL804" s="123"/>
      <c r="DM804" s="123"/>
    </row>
    <row r="805" spans="1:117" s="121" customFormat="1" ht="12.75" x14ac:dyDescent="0.2">
      <c r="A805" s="706"/>
      <c r="B805" s="113"/>
      <c r="C805" s="113"/>
      <c r="D805" s="113"/>
      <c r="E805" s="129"/>
      <c r="F805" s="129"/>
      <c r="G805" s="129"/>
      <c r="H805" s="129"/>
      <c r="I805" s="129"/>
      <c r="J805" s="129"/>
      <c r="K805" s="129"/>
      <c r="L805" s="129"/>
      <c r="M805" s="129"/>
      <c r="N805" s="707"/>
      <c r="O805" s="707"/>
      <c r="P805" s="708"/>
      <c r="Q805" s="707"/>
      <c r="R805" s="709"/>
      <c r="BD805" s="122"/>
      <c r="BE805" s="122"/>
      <c r="BF805" s="122"/>
      <c r="BG805" s="122"/>
      <c r="BH805" s="122"/>
      <c r="BI805" s="122"/>
      <c r="BJ805" s="122"/>
      <c r="BK805" s="122"/>
      <c r="BL805" s="122"/>
      <c r="BM805" s="122"/>
      <c r="BN805" s="122"/>
      <c r="BO805" s="122"/>
      <c r="BP805" s="122"/>
      <c r="BQ805" s="122"/>
      <c r="BR805" s="122"/>
      <c r="BS805" s="122"/>
      <c r="BT805" s="122"/>
      <c r="BU805" s="122"/>
      <c r="BV805" s="122"/>
      <c r="BW805" s="122"/>
      <c r="BX805" s="122"/>
      <c r="BY805" s="122"/>
      <c r="BZ805" s="122"/>
      <c r="CA805" s="122"/>
      <c r="CB805" s="122"/>
      <c r="CC805" s="122"/>
      <c r="CD805" s="122"/>
      <c r="CE805" s="122"/>
      <c r="CF805" s="122"/>
      <c r="CG805" s="122"/>
      <c r="CH805" s="122"/>
      <c r="CI805" s="122"/>
      <c r="CJ805" s="122"/>
      <c r="CK805" s="122"/>
      <c r="CL805" s="122"/>
      <c r="CM805" s="122"/>
      <c r="CN805" s="122"/>
      <c r="CO805" s="122"/>
      <c r="CP805" s="122"/>
      <c r="CQ805" s="122"/>
      <c r="CR805" s="122"/>
      <c r="CS805" s="122"/>
      <c r="CT805" s="122"/>
      <c r="CU805" s="122"/>
      <c r="CV805" s="122"/>
      <c r="CW805" s="122"/>
      <c r="CX805" s="122"/>
      <c r="CY805" s="122"/>
      <c r="CZ805" s="122"/>
      <c r="DA805" s="122"/>
      <c r="DB805" s="122"/>
      <c r="DC805" s="122"/>
      <c r="DD805" s="122"/>
      <c r="DE805" s="122"/>
      <c r="DF805" s="123"/>
      <c r="DG805" s="123"/>
      <c r="DH805" s="123"/>
      <c r="DI805" s="123"/>
      <c r="DJ805" s="123"/>
      <c r="DK805" s="123"/>
      <c r="DL805" s="123"/>
      <c r="DM805" s="123"/>
    </row>
    <row r="806" spans="1:117" s="121" customFormat="1" ht="12.75" x14ac:dyDescent="0.2">
      <c r="A806" s="706"/>
      <c r="B806" s="113"/>
      <c r="C806" s="113"/>
      <c r="D806" s="113"/>
      <c r="E806" s="129"/>
      <c r="F806" s="129"/>
      <c r="G806" s="129"/>
      <c r="H806" s="129"/>
      <c r="I806" s="129"/>
      <c r="J806" s="129"/>
      <c r="K806" s="129"/>
      <c r="L806" s="129"/>
      <c r="M806" s="129"/>
      <c r="N806" s="707"/>
      <c r="O806" s="707"/>
      <c r="P806" s="708"/>
      <c r="Q806" s="707"/>
      <c r="R806" s="709"/>
      <c r="BD806" s="122"/>
      <c r="BE806" s="122"/>
      <c r="BF806" s="122"/>
      <c r="BG806" s="122"/>
      <c r="BH806" s="122"/>
      <c r="BI806" s="122"/>
      <c r="BJ806" s="122"/>
      <c r="BK806" s="122"/>
      <c r="BL806" s="122"/>
      <c r="BM806" s="122"/>
      <c r="BN806" s="122"/>
      <c r="BO806" s="122"/>
      <c r="BP806" s="122"/>
      <c r="BQ806" s="122"/>
      <c r="BR806" s="122"/>
      <c r="BS806" s="122"/>
      <c r="BT806" s="122"/>
      <c r="BU806" s="122"/>
      <c r="BV806" s="122"/>
      <c r="BW806" s="122"/>
      <c r="BX806" s="122"/>
      <c r="BY806" s="122"/>
      <c r="BZ806" s="122"/>
      <c r="CA806" s="122"/>
      <c r="CB806" s="122"/>
      <c r="CC806" s="122"/>
      <c r="CD806" s="122"/>
      <c r="CE806" s="122"/>
      <c r="CF806" s="122"/>
      <c r="CG806" s="122"/>
      <c r="CH806" s="122"/>
      <c r="CI806" s="122"/>
      <c r="CJ806" s="122"/>
      <c r="CK806" s="122"/>
      <c r="CL806" s="122"/>
      <c r="CM806" s="122"/>
      <c r="CN806" s="122"/>
      <c r="CO806" s="122"/>
      <c r="CP806" s="122"/>
      <c r="CQ806" s="122"/>
      <c r="CR806" s="122"/>
      <c r="CS806" s="122"/>
      <c r="CT806" s="122"/>
      <c r="CU806" s="122"/>
      <c r="CV806" s="122"/>
      <c r="CW806" s="122"/>
      <c r="CX806" s="122"/>
      <c r="CY806" s="122"/>
      <c r="CZ806" s="122"/>
      <c r="DA806" s="122"/>
      <c r="DB806" s="122"/>
      <c r="DC806" s="122"/>
      <c r="DD806" s="122"/>
      <c r="DE806" s="122"/>
      <c r="DF806" s="123"/>
      <c r="DG806" s="123"/>
      <c r="DH806" s="123"/>
      <c r="DI806" s="123"/>
      <c r="DJ806" s="123"/>
      <c r="DK806" s="123"/>
      <c r="DL806" s="123"/>
      <c r="DM806" s="123"/>
    </row>
    <row r="807" spans="1:117" s="121" customFormat="1" ht="12.75" x14ac:dyDescent="0.2">
      <c r="A807" s="706"/>
      <c r="B807" s="113"/>
      <c r="C807" s="113"/>
      <c r="D807" s="113"/>
      <c r="E807" s="129"/>
      <c r="F807" s="129"/>
      <c r="G807" s="129"/>
      <c r="H807" s="129"/>
      <c r="I807" s="129"/>
      <c r="J807" s="129"/>
      <c r="K807" s="129"/>
      <c r="L807" s="129"/>
      <c r="M807" s="129"/>
      <c r="N807" s="707"/>
      <c r="O807" s="707"/>
      <c r="P807" s="708"/>
      <c r="Q807" s="707"/>
      <c r="R807" s="709"/>
      <c r="BD807" s="122"/>
      <c r="BE807" s="122"/>
      <c r="BF807" s="122"/>
      <c r="BG807" s="122"/>
      <c r="BH807" s="122"/>
      <c r="BI807" s="122"/>
      <c r="BJ807" s="122"/>
      <c r="BK807" s="122"/>
      <c r="BL807" s="122"/>
      <c r="BM807" s="122"/>
      <c r="BN807" s="122"/>
      <c r="BO807" s="122"/>
      <c r="BP807" s="122"/>
      <c r="BQ807" s="122"/>
      <c r="BR807" s="122"/>
      <c r="BS807" s="122"/>
      <c r="BT807" s="122"/>
      <c r="BU807" s="122"/>
      <c r="BV807" s="122"/>
      <c r="BW807" s="122"/>
      <c r="BX807" s="122"/>
      <c r="BY807" s="122"/>
      <c r="BZ807" s="122"/>
      <c r="CA807" s="122"/>
      <c r="CB807" s="122"/>
      <c r="CC807" s="122"/>
      <c r="CD807" s="122"/>
      <c r="CE807" s="122"/>
      <c r="CF807" s="122"/>
      <c r="CG807" s="122"/>
      <c r="CH807" s="122"/>
      <c r="CI807" s="122"/>
      <c r="CJ807" s="122"/>
      <c r="CK807" s="122"/>
      <c r="CL807" s="122"/>
      <c r="CM807" s="122"/>
      <c r="CN807" s="122"/>
      <c r="CO807" s="122"/>
      <c r="CP807" s="122"/>
      <c r="CQ807" s="122"/>
      <c r="CR807" s="122"/>
      <c r="CS807" s="122"/>
      <c r="CT807" s="122"/>
      <c r="CU807" s="122"/>
      <c r="CV807" s="122"/>
      <c r="CW807" s="122"/>
      <c r="CX807" s="122"/>
      <c r="CY807" s="122"/>
      <c r="CZ807" s="122"/>
      <c r="DA807" s="122"/>
      <c r="DB807" s="122"/>
      <c r="DC807" s="122"/>
      <c r="DD807" s="122"/>
      <c r="DE807" s="122"/>
      <c r="DF807" s="123"/>
      <c r="DG807" s="123"/>
      <c r="DH807" s="123"/>
      <c r="DI807" s="123"/>
      <c r="DJ807" s="123"/>
      <c r="DK807" s="123"/>
      <c r="DL807" s="123"/>
      <c r="DM807" s="123"/>
    </row>
    <row r="808" spans="1:117" s="121" customFormat="1" ht="12.75" x14ac:dyDescent="0.2">
      <c r="A808" s="706"/>
      <c r="B808" s="113"/>
      <c r="C808" s="113"/>
      <c r="D808" s="113"/>
      <c r="E808" s="129"/>
      <c r="F808" s="129"/>
      <c r="G808" s="129"/>
      <c r="H808" s="129"/>
      <c r="I808" s="129"/>
      <c r="J808" s="129"/>
      <c r="K808" s="129"/>
      <c r="L808" s="129"/>
      <c r="M808" s="129"/>
      <c r="N808" s="707"/>
      <c r="O808" s="707"/>
      <c r="P808" s="708"/>
      <c r="Q808" s="707"/>
      <c r="R808" s="709"/>
      <c r="BD808" s="122"/>
      <c r="BE808" s="122"/>
      <c r="BF808" s="122"/>
      <c r="BG808" s="122"/>
      <c r="BH808" s="122"/>
      <c r="BI808" s="122"/>
      <c r="BJ808" s="122"/>
      <c r="BK808" s="122"/>
      <c r="BL808" s="122"/>
      <c r="BM808" s="122"/>
      <c r="BN808" s="122"/>
      <c r="BO808" s="122"/>
      <c r="BP808" s="122"/>
      <c r="BQ808" s="122"/>
      <c r="BR808" s="122"/>
      <c r="BS808" s="122"/>
      <c r="BT808" s="122"/>
      <c r="BU808" s="122"/>
      <c r="BV808" s="122"/>
      <c r="BW808" s="122"/>
      <c r="BX808" s="122"/>
      <c r="BY808" s="122"/>
      <c r="BZ808" s="122"/>
      <c r="CA808" s="122"/>
      <c r="CB808" s="122"/>
      <c r="CC808" s="122"/>
      <c r="CD808" s="122"/>
      <c r="CE808" s="122"/>
      <c r="CF808" s="122"/>
      <c r="CG808" s="122"/>
      <c r="CH808" s="122"/>
      <c r="CI808" s="122"/>
      <c r="CJ808" s="122"/>
      <c r="CK808" s="122"/>
      <c r="CL808" s="122"/>
      <c r="CM808" s="122"/>
      <c r="CN808" s="122"/>
      <c r="CO808" s="122"/>
      <c r="CP808" s="122"/>
      <c r="CQ808" s="122"/>
      <c r="CR808" s="122"/>
      <c r="CS808" s="122"/>
      <c r="CT808" s="122"/>
      <c r="CU808" s="122"/>
      <c r="CV808" s="122"/>
      <c r="CW808" s="122"/>
      <c r="CX808" s="122"/>
      <c r="CY808" s="122"/>
      <c r="CZ808" s="122"/>
      <c r="DA808" s="122"/>
      <c r="DB808" s="122"/>
      <c r="DC808" s="122"/>
      <c r="DD808" s="122"/>
      <c r="DE808" s="122"/>
      <c r="DF808" s="123"/>
      <c r="DG808" s="123"/>
      <c r="DH808" s="123"/>
      <c r="DI808" s="123"/>
      <c r="DJ808" s="123"/>
      <c r="DK808" s="123"/>
      <c r="DL808" s="123"/>
      <c r="DM808" s="123"/>
    </row>
    <row r="809" spans="1:117" s="121" customFormat="1" ht="12.75" x14ac:dyDescent="0.2">
      <c r="A809" s="706"/>
      <c r="B809" s="113"/>
      <c r="C809" s="113"/>
      <c r="D809" s="113"/>
      <c r="E809" s="129"/>
      <c r="F809" s="129"/>
      <c r="G809" s="129"/>
      <c r="H809" s="129"/>
      <c r="I809" s="129"/>
      <c r="J809" s="129"/>
      <c r="K809" s="129"/>
      <c r="L809" s="129"/>
      <c r="M809" s="129"/>
      <c r="N809" s="707"/>
      <c r="O809" s="707"/>
      <c r="P809" s="708"/>
      <c r="Q809" s="707"/>
      <c r="R809" s="709"/>
      <c r="BD809" s="122"/>
      <c r="BE809" s="122"/>
      <c r="BF809" s="122"/>
      <c r="BG809" s="122"/>
      <c r="BH809" s="122"/>
      <c r="BI809" s="122"/>
      <c r="BJ809" s="122"/>
      <c r="BK809" s="122"/>
      <c r="BL809" s="122"/>
      <c r="BM809" s="122"/>
      <c r="BN809" s="122"/>
      <c r="BO809" s="122"/>
      <c r="BP809" s="122"/>
      <c r="BQ809" s="122"/>
      <c r="BR809" s="122"/>
      <c r="BS809" s="122"/>
      <c r="BT809" s="122"/>
      <c r="BU809" s="122"/>
      <c r="BV809" s="122"/>
      <c r="BW809" s="122"/>
      <c r="BX809" s="122"/>
      <c r="BY809" s="122"/>
      <c r="BZ809" s="122"/>
      <c r="CA809" s="122"/>
      <c r="CB809" s="122"/>
      <c r="CC809" s="122"/>
      <c r="CD809" s="122"/>
      <c r="CE809" s="122"/>
      <c r="CF809" s="122"/>
      <c r="CG809" s="122"/>
      <c r="CH809" s="122"/>
      <c r="CI809" s="122"/>
      <c r="CJ809" s="122"/>
      <c r="CK809" s="122"/>
      <c r="CL809" s="122"/>
      <c r="CM809" s="122"/>
      <c r="CN809" s="122"/>
      <c r="CO809" s="122"/>
      <c r="CP809" s="122"/>
      <c r="CQ809" s="122"/>
      <c r="CR809" s="122"/>
      <c r="CS809" s="122"/>
      <c r="CT809" s="122"/>
      <c r="CU809" s="122"/>
      <c r="CV809" s="122"/>
      <c r="CW809" s="122"/>
      <c r="CX809" s="122"/>
      <c r="CY809" s="122"/>
      <c r="CZ809" s="122"/>
      <c r="DA809" s="122"/>
      <c r="DB809" s="122"/>
      <c r="DC809" s="122"/>
      <c r="DD809" s="122"/>
      <c r="DE809" s="122"/>
      <c r="DF809" s="123"/>
      <c r="DG809" s="123"/>
      <c r="DH809" s="123"/>
      <c r="DI809" s="123"/>
      <c r="DJ809" s="123"/>
      <c r="DK809" s="123"/>
      <c r="DL809" s="123"/>
      <c r="DM809" s="123"/>
    </row>
    <row r="810" spans="1:117" s="121" customFormat="1" ht="12.75" x14ac:dyDescent="0.2">
      <c r="A810" s="706"/>
      <c r="B810" s="113"/>
      <c r="C810" s="113"/>
      <c r="D810" s="113"/>
      <c r="E810" s="129"/>
      <c r="F810" s="129"/>
      <c r="G810" s="129"/>
      <c r="H810" s="129"/>
      <c r="I810" s="129"/>
      <c r="J810" s="129"/>
      <c r="K810" s="129"/>
      <c r="L810" s="129"/>
      <c r="M810" s="129"/>
      <c r="N810" s="707"/>
      <c r="O810" s="707"/>
      <c r="P810" s="708"/>
      <c r="Q810" s="707"/>
      <c r="R810" s="709"/>
      <c r="BD810" s="122"/>
      <c r="BE810" s="122"/>
      <c r="BF810" s="122"/>
      <c r="BG810" s="122"/>
      <c r="BH810" s="122"/>
      <c r="BI810" s="122"/>
      <c r="BJ810" s="122"/>
      <c r="BK810" s="122"/>
      <c r="BL810" s="122"/>
      <c r="BM810" s="122"/>
      <c r="BN810" s="122"/>
      <c r="BO810" s="122"/>
      <c r="BP810" s="122"/>
      <c r="BQ810" s="122"/>
      <c r="BR810" s="122"/>
      <c r="BS810" s="122"/>
      <c r="BT810" s="122"/>
      <c r="BU810" s="122"/>
      <c r="BV810" s="122"/>
      <c r="BW810" s="122"/>
      <c r="BX810" s="122"/>
      <c r="BY810" s="122"/>
      <c r="BZ810" s="122"/>
      <c r="CA810" s="122"/>
      <c r="CB810" s="122"/>
      <c r="CC810" s="122"/>
      <c r="CD810" s="122"/>
      <c r="CE810" s="122"/>
      <c r="CF810" s="122"/>
      <c r="CG810" s="122"/>
      <c r="CH810" s="122"/>
      <c r="CI810" s="122"/>
      <c r="CJ810" s="122"/>
      <c r="CK810" s="122"/>
      <c r="CL810" s="122"/>
      <c r="CM810" s="122"/>
      <c r="CN810" s="122"/>
      <c r="CO810" s="122"/>
      <c r="CP810" s="122"/>
      <c r="CQ810" s="122"/>
      <c r="CR810" s="122"/>
      <c r="CS810" s="122"/>
      <c r="CT810" s="122"/>
      <c r="CU810" s="122"/>
      <c r="CV810" s="122"/>
      <c r="CW810" s="122"/>
      <c r="CX810" s="122"/>
      <c r="CY810" s="122"/>
      <c r="CZ810" s="122"/>
      <c r="DA810" s="122"/>
      <c r="DB810" s="122"/>
      <c r="DC810" s="122"/>
      <c r="DD810" s="122"/>
      <c r="DE810" s="122"/>
      <c r="DF810" s="123"/>
      <c r="DG810" s="123"/>
      <c r="DH810" s="123"/>
      <c r="DI810" s="123"/>
      <c r="DJ810" s="123"/>
      <c r="DK810" s="123"/>
      <c r="DL810" s="123"/>
      <c r="DM810" s="123"/>
    </row>
    <row r="811" spans="1:117" s="121" customFormat="1" ht="12.75" x14ac:dyDescent="0.2">
      <c r="A811" s="706"/>
      <c r="B811" s="113"/>
      <c r="C811" s="113"/>
      <c r="D811" s="113"/>
      <c r="E811" s="129"/>
      <c r="F811" s="129"/>
      <c r="G811" s="129"/>
      <c r="H811" s="129"/>
      <c r="I811" s="129"/>
      <c r="J811" s="129"/>
      <c r="K811" s="129"/>
      <c r="L811" s="129"/>
      <c r="M811" s="129"/>
      <c r="N811" s="707"/>
      <c r="O811" s="707"/>
      <c r="P811" s="708"/>
      <c r="Q811" s="707"/>
      <c r="R811" s="709"/>
      <c r="BD811" s="122"/>
      <c r="BE811" s="122"/>
      <c r="BF811" s="122"/>
      <c r="BG811" s="122"/>
      <c r="BH811" s="122"/>
      <c r="BI811" s="122"/>
      <c r="BJ811" s="122"/>
      <c r="BK811" s="122"/>
      <c r="BL811" s="122"/>
      <c r="BM811" s="122"/>
      <c r="BN811" s="122"/>
      <c r="BO811" s="122"/>
      <c r="BP811" s="122"/>
      <c r="BQ811" s="122"/>
      <c r="BR811" s="122"/>
      <c r="BS811" s="122"/>
      <c r="BT811" s="122"/>
      <c r="BU811" s="122"/>
      <c r="BV811" s="122"/>
      <c r="BW811" s="122"/>
      <c r="BX811" s="122"/>
      <c r="BY811" s="122"/>
      <c r="BZ811" s="122"/>
      <c r="CA811" s="122"/>
      <c r="CB811" s="122"/>
      <c r="CC811" s="122"/>
      <c r="CD811" s="122"/>
      <c r="CE811" s="122"/>
      <c r="CF811" s="122"/>
      <c r="CG811" s="122"/>
      <c r="CH811" s="122"/>
      <c r="CI811" s="122"/>
      <c r="CJ811" s="122"/>
      <c r="CK811" s="122"/>
      <c r="CL811" s="122"/>
      <c r="CM811" s="122"/>
      <c r="CN811" s="122"/>
      <c r="CO811" s="122"/>
      <c r="CP811" s="122"/>
      <c r="CQ811" s="122"/>
      <c r="CR811" s="122"/>
      <c r="CS811" s="122"/>
      <c r="CT811" s="122"/>
      <c r="CU811" s="122"/>
      <c r="CV811" s="122"/>
      <c r="CW811" s="122"/>
      <c r="CX811" s="122"/>
      <c r="CY811" s="122"/>
      <c r="CZ811" s="122"/>
      <c r="DA811" s="122"/>
      <c r="DB811" s="122"/>
      <c r="DC811" s="122"/>
      <c r="DD811" s="122"/>
      <c r="DE811" s="122"/>
      <c r="DF811" s="123"/>
      <c r="DG811" s="123"/>
      <c r="DH811" s="123"/>
      <c r="DI811" s="123"/>
      <c r="DJ811" s="123"/>
      <c r="DK811" s="123"/>
      <c r="DL811" s="123"/>
      <c r="DM811" s="123"/>
    </row>
    <row r="812" spans="1:117" s="121" customFormat="1" ht="12.75" x14ac:dyDescent="0.2">
      <c r="A812" s="706"/>
      <c r="B812" s="113"/>
      <c r="C812" s="113"/>
      <c r="D812" s="113"/>
      <c r="E812" s="129"/>
      <c r="F812" s="129"/>
      <c r="G812" s="129"/>
      <c r="H812" s="129"/>
      <c r="I812" s="129"/>
      <c r="J812" s="129"/>
      <c r="K812" s="129"/>
      <c r="L812" s="129"/>
      <c r="M812" s="129"/>
      <c r="N812" s="707"/>
      <c r="O812" s="707"/>
      <c r="P812" s="708"/>
      <c r="Q812" s="707"/>
      <c r="R812" s="709"/>
      <c r="BD812" s="122"/>
      <c r="BE812" s="122"/>
      <c r="BF812" s="122"/>
      <c r="BG812" s="122"/>
      <c r="BH812" s="122"/>
      <c r="BI812" s="122"/>
      <c r="BJ812" s="122"/>
      <c r="BK812" s="122"/>
      <c r="BL812" s="122"/>
      <c r="BM812" s="122"/>
      <c r="BN812" s="122"/>
      <c r="BO812" s="122"/>
      <c r="BP812" s="122"/>
      <c r="BQ812" s="122"/>
      <c r="BR812" s="122"/>
      <c r="BS812" s="122"/>
      <c r="BT812" s="122"/>
      <c r="BU812" s="122"/>
      <c r="BV812" s="122"/>
      <c r="BW812" s="122"/>
      <c r="BX812" s="122"/>
      <c r="BY812" s="122"/>
      <c r="BZ812" s="122"/>
      <c r="CA812" s="122"/>
      <c r="CB812" s="122"/>
      <c r="CC812" s="122"/>
      <c r="CD812" s="122"/>
      <c r="CE812" s="122"/>
      <c r="CF812" s="122"/>
      <c r="CG812" s="122"/>
      <c r="CH812" s="122"/>
      <c r="CI812" s="122"/>
      <c r="CJ812" s="122"/>
      <c r="CK812" s="122"/>
      <c r="CL812" s="122"/>
      <c r="CM812" s="122"/>
      <c r="CN812" s="122"/>
      <c r="CO812" s="122"/>
      <c r="CP812" s="122"/>
      <c r="CQ812" s="122"/>
      <c r="CR812" s="122"/>
      <c r="CS812" s="122"/>
      <c r="CT812" s="122"/>
      <c r="CU812" s="122"/>
      <c r="CV812" s="122"/>
      <c r="CW812" s="122"/>
      <c r="CX812" s="122"/>
      <c r="CY812" s="122"/>
      <c r="CZ812" s="122"/>
      <c r="DA812" s="122"/>
      <c r="DB812" s="122"/>
      <c r="DC812" s="122"/>
      <c r="DD812" s="122"/>
      <c r="DE812" s="122"/>
      <c r="DF812" s="123"/>
      <c r="DG812" s="123"/>
      <c r="DH812" s="123"/>
      <c r="DI812" s="123"/>
      <c r="DJ812" s="123"/>
      <c r="DK812" s="123"/>
      <c r="DL812" s="123"/>
      <c r="DM812" s="123"/>
    </row>
    <row r="813" spans="1:117" s="121" customFormat="1" ht="12.75" x14ac:dyDescent="0.2">
      <c r="A813" s="706"/>
      <c r="B813" s="113"/>
      <c r="C813" s="113"/>
      <c r="D813" s="113"/>
      <c r="E813" s="129"/>
      <c r="F813" s="129"/>
      <c r="G813" s="129"/>
      <c r="H813" s="129"/>
      <c r="I813" s="129"/>
      <c r="J813" s="129"/>
      <c r="K813" s="129"/>
      <c r="L813" s="129"/>
      <c r="M813" s="129"/>
      <c r="N813" s="707"/>
      <c r="O813" s="707"/>
      <c r="P813" s="708"/>
      <c r="Q813" s="707"/>
      <c r="R813" s="709"/>
      <c r="BD813" s="122"/>
      <c r="BE813" s="122"/>
      <c r="BF813" s="122"/>
      <c r="BG813" s="122"/>
      <c r="BH813" s="122"/>
      <c r="BI813" s="122"/>
      <c r="BJ813" s="122"/>
      <c r="BK813" s="122"/>
      <c r="BL813" s="122"/>
      <c r="BM813" s="122"/>
      <c r="BN813" s="122"/>
      <c r="BO813" s="122"/>
      <c r="BP813" s="122"/>
      <c r="BQ813" s="122"/>
      <c r="BR813" s="122"/>
      <c r="BS813" s="122"/>
      <c r="BT813" s="122"/>
      <c r="BU813" s="122"/>
      <c r="BV813" s="122"/>
      <c r="BW813" s="122"/>
      <c r="BX813" s="122"/>
      <c r="BY813" s="122"/>
      <c r="BZ813" s="122"/>
      <c r="CA813" s="122"/>
      <c r="CB813" s="122"/>
      <c r="CC813" s="122"/>
      <c r="CD813" s="122"/>
      <c r="CE813" s="122"/>
      <c r="CF813" s="122"/>
      <c r="CG813" s="122"/>
      <c r="CH813" s="122"/>
      <c r="CI813" s="122"/>
      <c r="CJ813" s="122"/>
      <c r="CK813" s="122"/>
      <c r="CL813" s="122"/>
      <c r="CM813" s="122"/>
      <c r="CN813" s="122"/>
      <c r="CO813" s="122"/>
      <c r="CP813" s="122"/>
      <c r="CQ813" s="122"/>
      <c r="CR813" s="122"/>
      <c r="CS813" s="122"/>
      <c r="CT813" s="122"/>
      <c r="CU813" s="122"/>
      <c r="CV813" s="122"/>
      <c r="CW813" s="122"/>
      <c r="CX813" s="122"/>
      <c r="CY813" s="122"/>
      <c r="CZ813" s="122"/>
      <c r="DA813" s="122"/>
      <c r="DB813" s="122"/>
      <c r="DC813" s="122"/>
      <c r="DD813" s="122"/>
      <c r="DE813" s="122"/>
      <c r="DF813" s="123"/>
      <c r="DG813" s="123"/>
      <c r="DH813" s="123"/>
      <c r="DI813" s="123"/>
      <c r="DJ813" s="123"/>
      <c r="DK813" s="123"/>
      <c r="DL813" s="123"/>
      <c r="DM813" s="123"/>
    </row>
    <row r="814" spans="1:117" s="121" customFormat="1" ht="12.75" x14ac:dyDescent="0.2">
      <c r="A814" s="706"/>
      <c r="B814" s="113"/>
      <c r="C814" s="113"/>
      <c r="D814" s="113"/>
      <c r="E814" s="129"/>
      <c r="F814" s="129"/>
      <c r="G814" s="129"/>
      <c r="H814" s="129"/>
      <c r="I814" s="129"/>
      <c r="J814" s="129"/>
      <c r="K814" s="129"/>
      <c r="L814" s="129"/>
      <c r="M814" s="129"/>
      <c r="N814" s="707"/>
      <c r="O814" s="707"/>
      <c r="P814" s="708"/>
      <c r="Q814" s="707"/>
      <c r="R814" s="709"/>
      <c r="BD814" s="122"/>
      <c r="BE814" s="122"/>
      <c r="BF814" s="122"/>
      <c r="BG814" s="122"/>
      <c r="BH814" s="122"/>
      <c r="BI814" s="122"/>
      <c r="BJ814" s="122"/>
      <c r="BK814" s="122"/>
      <c r="BL814" s="122"/>
      <c r="BM814" s="122"/>
      <c r="BN814" s="122"/>
      <c r="BO814" s="122"/>
      <c r="BP814" s="122"/>
      <c r="BQ814" s="122"/>
      <c r="BR814" s="122"/>
      <c r="BS814" s="122"/>
      <c r="BT814" s="122"/>
      <c r="BU814" s="122"/>
      <c r="BV814" s="122"/>
      <c r="BW814" s="122"/>
      <c r="BX814" s="122"/>
      <c r="BY814" s="122"/>
      <c r="BZ814" s="122"/>
      <c r="CA814" s="122"/>
      <c r="CB814" s="122"/>
      <c r="CC814" s="122"/>
      <c r="CD814" s="122"/>
      <c r="CE814" s="122"/>
      <c r="CF814" s="122"/>
      <c r="CG814" s="122"/>
      <c r="CH814" s="122"/>
      <c r="CI814" s="122"/>
      <c r="CJ814" s="122"/>
      <c r="CK814" s="122"/>
      <c r="CL814" s="122"/>
      <c r="CM814" s="122"/>
      <c r="CN814" s="122"/>
      <c r="CO814" s="122"/>
      <c r="CP814" s="122"/>
      <c r="CQ814" s="122"/>
      <c r="CR814" s="122"/>
      <c r="CS814" s="122"/>
      <c r="CT814" s="122"/>
      <c r="CU814" s="122"/>
      <c r="CV814" s="122"/>
      <c r="CW814" s="122"/>
      <c r="CX814" s="122"/>
      <c r="CY814" s="122"/>
      <c r="CZ814" s="122"/>
      <c r="DA814" s="122"/>
      <c r="DB814" s="122"/>
      <c r="DC814" s="122"/>
      <c r="DD814" s="122"/>
      <c r="DE814" s="122"/>
      <c r="DF814" s="123"/>
      <c r="DG814" s="123"/>
      <c r="DH814" s="123"/>
      <c r="DI814" s="123"/>
      <c r="DJ814" s="123"/>
      <c r="DK814" s="123"/>
      <c r="DL814" s="123"/>
      <c r="DM814" s="123"/>
    </row>
    <row r="815" spans="1:117" s="121" customFormat="1" ht="12.75" x14ac:dyDescent="0.2">
      <c r="A815" s="706"/>
      <c r="B815" s="113"/>
      <c r="C815" s="113"/>
      <c r="D815" s="113"/>
      <c r="E815" s="129"/>
      <c r="F815" s="129"/>
      <c r="G815" s="129"/>
      <c r="H815" s="129"/>
      <c r="I815" s="129"/>
      <c r="J815" s="129"/>
      <c r="K815" s="129"/>
      <c r="L815" s="129"/>
      <c r="M815" s="129"/>
      <c r="N815" s="707"/>
      <c r="O815" s="707"/>
      <c r="P815" s="708"/>
      <c r="Q815" s="707"/>
      <c r="R815" s="709"/>
      <c r="BD815" s="122"/>
      <c r="BE815" s="122"/>
      <c r="BF815" s="122"/>
      <c r="BG815" s="122"/>
      <c r="BH815" s="122"/>
      <c r="BI815" s="122"/>
      <c r="BJ815" s="122"/>
      <c r="BK815" s="122"/>
      <c r="BL815" s="122"/>
      <c r="BM815" s="122"/>
      <c r="BN815" s="122"/>
      <c r="BO815" s="122"/>
      <c r="BP815" s="122"/>
      <c r="BQ815" s="122"/>
      <c r="BR815" s="122"/>
      <c r="BS815" s="122"/>
      <c r="BT815" s="122"/>
      <c r="BU815" s="122"/>
      <c r="BV815" s="122"/>
      <c r="BW815" s="122"/>
      <c r="BX815" s="122"/>
      <c r="BY815" s="122"/>
      <c r="BZ815" s="122"/>
      <c r="CA815" s="122"/>
      <c r="CB815" s="122"/>
      <c r="CC815" s="122"/>
      <c r="CD815" s="122"/>
      <c r="CE815" s="122"/>
      <c r="CF815" s="122"/>
      <c r="CG815" s="122"/>
      <c r="CH815" s="122"/>
      <c r="CI815" s="122"/>
      <c r="CJ815" s="122"/>
      <c r="CK815" s="122"/>
      <c r="CL815" s="122"/>
      <c r="CM815" s="122"/>
      <c r="CN815" s="122"/>
      <c r="CO815" s="122"/>
      <c r="CP815" s="122"/>
      <c r="CQ815" s="122"/>
      <c r="CR815" s="122"/>
      <c r="CS815" s="122"/>
      <c r="CT815" s="122"/>
      <c r="CU815" s="122"/>
      <c r="CV815" s="122"/>
      <c r="CW815" s="122"/>
      <c r="CX815" s="122"/>
      <c r="CY815" s="122"/>
      <c r="CZ815" s="122"/>
      <c r="DA815" s="122"/>
      <c r="DB815" s="122"/>
      <c r="DC815" s="122"/>
      <c r="DD815" s="122"/>
      <c r="DE815" s="122"/>
      <c r="DF815" s="123"/>
      <c r="DG815" s="123"/>
      <c r="DH815" s="123"/>
      <c r="DI815" s="123"/>
      <c r="DJ815" s="123"/>
      <c r="DK815" s="123"/>
      <c r="DL815" s="123"/>
      <c r="DM815" s="123"/>
    </row>
    <row r="816" spans="1:117" s="121" customFormat="1" ht="12.75" x14ac:dyDescent="0.2">
      <c r="A816" s="706"/>
      <c r="B816" s="113"/>
      <c r="C816" s="113"/>
      <c r="D816" s="113"/>
      <c r="E816" s="129"/>
      <c r="F816" s="129"/>
      <c r="G816" s="129"/>
      <c r="H816" s="129"/>
      <c r="I816" s="129"/>
      <c r="J816" s="129"/>
      <c r="K816" s="129"/>
      <c r="L816" s="129"/>
      <c r="M816" s="129"/>
      <c r="N816" s="707"/>
      <c r="O816" s="707"/>
      <c r="P816" s="708"/>
      <c r="Q816" s="707"/>
      <c r="R816" s="709"/>
      <c r="BD816" s="122"/>
      <c r="BE816" s="122"/>
      <c r="BF816" s="122"/>
      <c r="BG816" s="122"/>
      <c r="BH816" s="122"/>
      <c r="BI816" s="122"/>
      <c r="BJ816" s="122"/>
      <c r="BK816" s="122"/>
      <c r="BL816" s="122"/>
      <c r="BM816" s="122"/>
      <c r="BN816" s="122"/>
      <c r="BO816" s="122"/>
      <c r="BP816" s="122"/>
      <c r="BQ816" s="122"/>
      <c r="BR816" s="122"/>
      <c r="BS816" s="122"/>
      <c r="BT816" s="122"/>
      <c r="BU816" s="122"/>
      <c r="BV816" s="122"/>
      <c r="BW816" s="122"/>
      <c r="BX816" s="122"/>
      <c r="BY816" s="122"/>
      <c r="BZ816" s="122"/>
      <c r="CA816" s="122"/>
      <c r="CB816" s="122"/>
      <c r="CC816" s="122"/>
      <c r="CD816" s="122"/>
      <c r="CE816" s="122"/>
      <c r="CF816" s="122"/>
      <c r="CG816" s="122"/>
      <c r="CH816" s="122"/>
      <c r="CI816" s="122"/>
      <c r="CJ816" s="122"/>
      <c r="CK816" s="122"/>
      <c r="CL816" s="122"/>
      <c r="CM816" s="122"/>
      <c r="CN816" s="122"/>
      <c r="CO816" s="122"/>
      <c r="CP816" s="122"/>
      <c r="CQ816" s="122"/>
      <c r="CR816" s="122"/>
      <c r="CS816" s="122"/>
      <c r="CT816" s="122"/>
      <c r="CU816" s="122"/>
      <c r="CV816" s="122"/>
      <c r="CW816" s="122"/>
      <c r="CX816" s="122"/>
      <c r="CY816" s="122"/>
      <c r="CZ816" s="122"/>
      <c r="DA816" s="122"/>
      <c r="DB816" s="122"/>
      <c r="DC816" s="122"/>
      <c r="DD816" s="122"/>
      <c r="DE816" s="122"/>
      <c r="DF816" s="123"/>
      <c r="DG816" s="123"/>
      <c r="DH816" s="123"/>
      <c r="DI816" s="123"/>
      <c r="DJ816" s="123"/>
      <c r="DK816" s="123"/>
      <c r="DL816" s="123"/>
      <c r="DM816" s="123"/>
    </row>
    <row r="817" spans="1:117" s="121" customFormat="1" ht="12.75" x14ac:dyDescent="0.2">
      <c r="A817" s="706"/>
      <c r="B817" s="113"/>
      <c r="C817" s="113"/>
      <c r="D817" s="113"/>
      <c r="E817" s="129"/>
      <c r="F817" s="129"/>
      <c r="G817" s="129"/>
      <c r="H817" s="129"/>
      <c r="I817" s="129"/>
      <c r="J817" s="129"/>
      <c r="K817" s="129"/>
      <c r="L817" s="129"/>
      <c r="M817" s="129"/>
      <c r="N817" s="707"/>
      <c r="O817" s="707"/>
      <c r="P817" s="708"/>
      <c r="Q817" s="707"/>
      <c r="R817" s="709"/>
      <c r="BD817" s="122"/>
      <c r="BE817" s="122"/>
      <c r="BF817" s="122"/>
      <c r="BG817" s="122"/>
      <c r="BH817" s="122"/>
      <c r="BI817" s="122"/>
      <c r="BJ817" s="122"/>
      <c r="BK817" s="122"/>
      <c r="BL817" s="122"/>
      <c r="BM817" s="122"/>
      <c r="BN817" s="122"/>
      <c r="BO817" s="122"/>
      <c r="BP817" s="122"/>
      <c r="BQ817" s="122"/>
      <c r="BR817" s="122"/>
      <c r="BS817" s="122"/>
      <c r="BT817" s="122"/>
      <c r="BU817" s="122"/>
      <c r="BV817" s="122"/>
      <c r="BW817" s="122"/>
      <c r="BX817" s="122"/>
      <c r="BY817" s="122"/>
      <c r="BZ817" s="122"/>
      <c r="CA817" s="122"/>
      <c r="CB817" s="122"/>
      <c r="CC817" s="122"/>
      <c r="CD817" s="122"/>
      <c r="CE817" s="122"/>
      <c r="CF817" s="122"/>
      <c r="CG817" s="122"/>
      <c r="CH817" s="122"/>
      <c r="CI817" s="122"/>
      <c r="CJ817" s="122"/>
      <c r="CK817" s="122"/>
      <c r="CL817" s="122"/>
      <c r="CM817" s="122"/>
      <c r="CN817" s="122"/>
      <c r="CO817" s="122"/>
      <c r="CP817" s="122"/>
      <c r="CQ817" s="122"/>
      <c r="CR817" s="122"/>
      <c r="CS817" s="122"/>
      <c r="CT817" s="122"/>
      <c r="CU817" s="122"/>
      <c r="CV817" s="122"/>
      <c r="CW817" s="122"/>
      <c r="CX817" s="122"/>
      <c r="CY817" s="122"/>
      <c r="CZ817" s="122"/>
      <c r="DA817" s="122"/>
      <c r="DB817" s="122"/>
      <c r="DC817" s="122"/>
      <c r="DD817" s="122"/>
      <c r="DE817" s="122"/>
      <c r="DF817" s="123"/>
      <c r="DG817" s="123"/>
      <c r="DH817" s="123"/>
      <c r="DI817" s="123"/>
      <c r="DJ817" s="123"/>
      <c r="DK817" s="123"/>
      <c r="DL817" s="123"/>
      <c r="DM817" s="123"/>
    </row>
    <row r="818" spans="1:117" s="121" customFormat="1" ht="12.75" x14ac:dyDescent="0.2">
      <c r="A818" s="706"/>
      <c r="B818" s="113"/>
      <c r="C818" s="113"/>
      <c r="D818" s="113"/>
      <c r="E818" s="129"/>
      <c r="F818" s="129"/>
      <c r="G818" s="129"/>
      <c r="H818" s="129"/>
      <c r="I818" s="129"/>
      <c r="J818" s="129"/>
      <c r="K818" s="129"/>
      <c r="L818" s="129"/>
      <c r="M818" s="129"/>
      <c r="N818" s="707"/>
      <c r="O818" s="707"/>
      <c r="P818" s="708"/>
      <c r="Q818" s="707"/>
      <c r="R818" s="709"/>
      <c r="BD818" s="122"/>
      <c r="BE818" s="122"/>
      <c r="BF818" s="122"/>
      <c r="BG818" s="122"/>
      <c r="BH818" s="122"/>
      <c r="BI818" s="122"/>
      <c r="BJ818" s="122"/>
      <c r="BK818" s="122"/>
      <c r="BL818" s="122"/>
      <c r="BM818" s="122"/>
      <c r="BN818" s="122"/>
      <c r="BO818" s="122"/>
      <c r="BP818" s="122"/>
      <c r="BQ818" s="122"/>
      <c r="BR818" s="122"/>
      <c r="BS818" s="122"/>
      <c r="BT818" s="122"/>
      <c r="BU818" s="122"/>
      <c r="BV818" s="122"/>
      <c r="BW818" s="122"/>
      <c r="BX818" s="122"/>
      <c r="BY818" s="122"/>
      <c r="BZ818" s="122"/>
      <c r="CA818" s="122"/>
      <c r="CB818" s="122"/>
      <c r="CC818" s="122"/>
      <c r="CD818" s="122"/>
      <c r="CE818" s="122"/>
      <c r="CF818" s="122"/>
      <c r="CG818" s="122"/>
      <c r="CH818" s="122"/>
      <c r="CI818" s="122"/>
      <c r="CJ818" s="122"/>
      <c r="CK818" s="122"/>
      <c r="CL818" s="122"/>
      <c r="CM818" s="122"/>
      <c r="CN818" s="122"/>
      <c r="CO818" s="122"/>
      <c r="CP818" s="122"/>
      <c r="CQ818" s="122"/>
      <c r="CR818" s="122"/>
      <c r="CS818" s="122"/>
      <c r="CT818" s="122"/>
      <c r="CU818" s="122"/>
      <c r="CV818" s="122"/>
      <c r="CW818" s="122"/>
      <c r="CX818" s="122"/>
      <c r="CY818" s="122"/>
      <c r="CZ818" s="122"/>
      <c r="DA818" s="122"/>
      <c r="DB818" s="122"/>
      <c r="DC818" s="122"/>
      <c r="DD818" s="122"/>
      <c r="DE818" s="122"/>
      <c r="DF818" s="123"/>
      <c r="DG818" s="123"/>
      <c r="DH818" s="123"/>
      <c r="DI818" s="123"/>
      <c r="DJ818" s="123"/>
      <c r="DK818" s="123"/>
      <c r="DL818" s="123"/>
      <c r="DM818" s="123"/>
    </row>
    <row r="819" spans="1:117" s="121" customFormat="1" ht="12.75" x14ac:dyDescent="0.2">
      <c r="A819" s="706"/>
      <c r="B819" s="113"/>
      <c r="C819" s="113"/>
      <c r="D819" s="113"/>
      <c r="E819" s="129"/>
      <c r="F819" s="129"/>
      <c r="G819" s="129"/>
      <c r="H819" s="129"/>
      <c r="I819" s="129"/>
      <c r="J819" s="129"/>
      <c r="K819" s="129"/>
      <c r="L819" s="129"/>
      <c r="M819" s="129"/>
      <c r="N819" s="707"/>
      <c r="O819" s="707"/>
      <c r="P819" s="708"/>
      <c r="Q819" s="707"/>
      <c r="R819" s="709"/>
      <c r="BD819" s="122"/>
      <c r="BE819" s="122"/>
      <c r="BF819" s="122"/>
      <c r="BG819" s="122"/>
      <c r="BH819" s="122"/>
      <c r="BI819" s="122"/>
      <c r="BJ819" s="122"/>
      <c r="BK819" s="122"/>
      <c r="BL819" s="122"/>
      <c r="BM819" s="122"/>
      <c r="BN819" s="122"/>
      <c r="BO819" s="122"/>
      <c r="BP819" s="122"/>
      <c r="BQ819" s="122"/>
      <c r="BR819" s="122"/>
      <c r="BS819" s="122"/>
      <c r="BT819" s="122"/>
      <c r="BU819" s="122"/>
      <c r="BV819" s="122"/>
      <c r="BW819" s="122"/>
      <c r="BX819" s="122"/>
      <c r="BY819" s="122"/>
      <c r="BZ819" s="122"/>
      <c r="CA819" s="122"/>
      <c r="CB819" s="122"/>
      <c r="CC819" s="122"/>
      <c r="CD819" s="122"/>
      <c r="CE819" s="122"/>
      <c r="CF819" s="122"/>
      <c r="CG819" s="122"/>
      <c r="CH819" s="122"/>
      <c r="CI819" s="122"/>
      <c r="CJ819" s="122"/>
      <c r="CK819" s="122"/>
      <c r="CL819" s="122"/>
      <c r="CM819" s="122"/>
      <c r="CN819" s="122"/>
      <c r="CO819" s="122"/>
      <c r="CP819" s="122"/>
      <c r="CQ819" s="122"/>
      <c r="CR819" s="122"/>
      <c r="CS819" s="122"/>
      <c r="CT819" s="122"/>
      <c r="CU819" s="122"/>
      <c r="CV819" s="122"/>
      <c r="CW819" s="122"/>
      <c r="CX819" s="122"/>
      <c r="CY819" s="122"/>
      <c r="CZ819" s="122"/>
      <c r="DA819" s="122"/>
      <c r="DB819" s="122"/>
      <c r="DC819" s="122"/>
      <c r="DD819" s="122"/>
      <c r="DE819" s="122"/>
      <c r="DF819" s="123"/>
      <c r="DG819" s="123"/>
      <c r="DH819" s="123"/>
      <c r="DI819" s="123"/>
      <c r="DJ819" s="123"/>
      <c r="DK819" s="123"/>
      <c r="DL819" s="123"/>
      <c r="DM819" s="123"/>
    </row>
    <row r="820" spans="1:117" s="121" customFormat="1" ht="12.75" x14ac:dyDescent="0.2">
      <c r="A820" s="706"/>
      <c r="B820" s="113"/>
      <c r="C820" s="113"/>
      <c r="D820" s="113"/>
      <c r="E820" s="129"/>
      <c r="F820" s="129"/>
      <c r="G820" s="129"/>
      <c r="H820" s="129"/>
      <c r="I820" s="129"/>
      <c r="J820" s="129"/>
      <c r="K820" s="129"/>
      <c r="L820" s="129"/>
      <c r="M820" s="129"/>
      <c r="N820" s="707"/>
      <c r="O820" s="707"/>
      <c r="P820" s="708"/>
      <c r="Q820" s="707"/>
      <c r="R820" s="709"/>
      <c r="BD820" s="122"/>
      <c r="BE820" s="122"/>
      <c r="BF820" s="122"/>
      <c r="BG820" s="122"/>
      <c r="BH820" s="122"/>
      <c r="BI820" s="122"/>
      <c r="BJ820" s="122"/>
      <c r="BK820" s="122"/>
      <c r="BL820" s="122"/>
      <c r="BM820" s="122"/>
      <c r="BN820" s="122"/>
      <c r="BO820" s="122"/>
      <c r="BP820" s="122"/>
      <c r="BQ820" s="122"/>
      <c r="BR820" s="122"/>
      <c r="BS820" s="122"/>
      <c r="BT820" s="122"/>
      <c r="BU820" s="122"/>
      <c r="BV820" s="122"/>
      <c r="BW820" s="122"/>
      <c r="BX820" s="122"/>
      <c r="BY820" s="122"/>
      <c r="BZ820" s="122"/>
      <c r="CA820" s="122"/>
      <c r="CB820" s="122"/>
      <c r="CC820" s="122"/>
      <c r="CD820" s="122"/>
      <c r="CE820" s="122"/>
      <c r="CF820" s="122"/>
      <c r="CG820" s="122"/>
      <c r="CH820" s="122"/>
      <c r="CI820" s="122"/>
      <c r="CJ820" s="122"/>
      <c r="CK820" s="122"/>
      <c r="CL820" s="122"/>
      <c r="CM820" s="122"/>
      <c r="CN820" s="122"/>
      <c r="CO820" s="122"/>
      <c r="CP820" s="122"/>
      <c r="CQ820" s="122"/>
      <c r="CR820" s="122"/>
      <c r="CS820" s="122"/>
      <c r="CT820" s="122"/>
      <c r="CU820" s="122"/>
      <c r="CV820" s="122"/>
      <c r="CW820" s="122"/>
      <c r="CX820" s="122"/>
      <c r="CY820" s="122"/>
      <c r="CZ820" s="122"/>
      <c r="DA820" s="122"/>
      <c r="DB820" s="122"/>
      <c r="DC820" s="122"/>
      <c r="DD820" s="122"/>
      <c r="DE820" s="122"/>
      <c r="DF820" s="123"/>
      <c r="DG820" s="123"/>
      <c r="DH820" s="123"/>
      <c r="DI820" s="123"/>
      <c r="DJ820" s="123"/>
      <c r="DK820" s="123"/>
      <c r="DL820" s="123"/>
      <c r="DM820" s="123"/>
    </row>
    <row r="821" spans="1:117" s="121" customFormat="1" ht="12.75" x14ac:dyDescent="0.2">
      <c r="A821" s="706"/>
      <c r="B821" s="113"/>
      <c r="C821" s="113"/>
      <c r="D821" s="113"/>
      <c r="E821" s="129"/>
      <c r="F821" s="129"/>
      <c r="G821" s="129"/>
      <c r="H821" s="129"/>
      <c r="I821" s="129"/>
      <c r="J821" s="129"/>
      <c r="K821" s="129"/>
      <c r="L821" s="129"/>
      <c r="M821" s="129"/>
      <c r="N821" s="707"/>
      <c r="O821" s="707"/>
      <c r="P821" s="708"/>
      <c r="Q821" s="707"/>
      <c r="R821" s="709"/>
      <c r="BD821" s="122"/>
      <c r="BE821" s="122"/>
      <c r="BF821" s="122"/>
      <c r="BG821" s="122"/>
      <c r="BH821" s="122"/>
      <c r="BI821" s="122"/>
      <c r="BJ821" s="122"/>
      <c r="BK821" s="122"/>
      <c r="BL821" s="122"/>
      <c r="BM821" s="122"/>
      <c r="BN821" s="122"/>
      <c r="BO821" s="122"/>
      <c r="BP821" s="122"/>
      <c r="BQ821" s="122"/>
      <c r="BR821" s="122"/>
      <c r="BS821" s="122"/>
      <c r="BT821" s="122"/>
      <c r="BU821" s="122"/>
      <c r="BV821" s="122"/>
      <c r="BW821" s="122"/>
      <c r="BX821" s="122"/>
      <c r="BY821" s="122"/>
      <c r="BZ821" s="122"/>
      <c r="CA821" s="122"/>
      <c r="CB821" s="122"/>
      <c r="CC821" s="122"/>
      <c r="CD821" s="122"/>
      <c r="CE821" s="122"/>
      <c r="CF821" s="122"/>
      <c r="CG821" s="122"/>
      <c r="CH821" s="122"/>
      <c r="CI821" s="122"/>
      <c r="CJ821" s="122"/>
      <c r="CK821" s="122"/>
      <c r="CL821" s="122"/>
      <c r="CM821" s="122"/>
      <c r="CN821" s="122"/>
      <c r="CO821" s="122"/>
      <c r="CP821" s="122"/>
      <c r="CQ821" s="122"/>
      <c r="CR821" s="122"/>
      <c r="CS821" s="122"/>
      <c r="CT821" s="122"/>
      <c r="CU821" s="122"/>
      <c r="CV821" s="122"/>
      <c r="CW821" s="122"/>
      <c r="CX821" s="122"/>
      <c r="CY821" s="122"/>
      <c r="CZ821" s="122"/>
      <c r="DA821" s="122"/>
      <c r="DB821" s="122"/>
      <c r="DC821" s="122"/>
      <c r="DD821" s="122"/>
      <c r="DE821" s="122"/>
      <c r="DF821" s="123"/>
      <c r="DG821" s="123"/>
      <c r="DH821" s="123"/>
      <c r="DI821" s="123"/>
      <c r="DJ821" s="123"/>
      <c r="DK821" s="123"/>
      <c r="DL821" s="123"/>
      <c r="DM821" s="123"/>
    </row>
    <row r="822" spans="1:117" s="121" customFormat="1" ht="12.75" x14ac:dyDescent="0.2">
      <c r="A822" s="706"/>
      <c r="B822" s="113"/>
      <c r="C822" s="113"/>
      <c r="D822" s="113"/>
      <c r="E822" s="129"/>
      <c r="F822" s="129"/>
      <c r="G822" s="129"/>
      <c r="H822" s="129"/>
      <c r="I822" s="129"/>
      <c r="J822" s="129"/>
      <c r="K822" s="129"/>
      <c r="L822" s="129"/>
      <c r="M822" s="129"/>
      <c r="N822" s="707"/>
      <c r="O822" s="707"/>
      <c r="P822" s="708"/>
      <c r="Q822" s="707"/>
      <c r="R822" s="709"/>
      <c r="BD822" s="122"/>
      <c r="BE822" s="122"/>
      <c r="BF822" s="122"/>
      <c r="BG822" s="122"/>
      <c r="BH822" s="122"/>
      <c r="BI822" s="122"/>
      <c r="BJ822" s="122"/>
      <c r="BK822" s="122"/>
      <c r="BL822" s="122"/>
      <c r="BM822" s="122"/>
      <c r="BN822" s="122"/>
      <c r="BO822" s="122"/>
      <c r="BP822" s="122"/>
      <c r="BQ822" s="122"/>
      <c r="BR822" s="122"/>
      <c r="BS822" s="122"/>
      <c r="BT822" s="122"/>
      <c r="BU822" s="122"/>
      <c r="BV822" s="122"/>
      <c r="BW822" s="122"/>
      <c r="BX822" s="122"/>
      <c r="BY822" s="122"/>
      <c r="BZ822" s="122"/>
      <c r="CA822" s="122"/>
      <c r="CB822" s="122"/>
      <c r="CC822" s="122"/>
      <c r="CD822" s="122"/>
      <c r="CE822" s="122"/>
      <c r="CF822" s="122"/>
      <c r="CG822" s="122"/>
      <c r="CH822" s="122"/>
      <c r="CI822" s="122"/>
      <c r="CJ822" s="122"/>
      <c r="CK822" s="122"/>
      <c r="CL822" s="122"/>
      <c r="CM822" s="122"/>
      <c r="CN822" s="122"/>
      <c r="CO822" s="122"/>
      <c r="CP822" s="122"/>
      <c r="CQ822" s="122"/>
      <c r="CR822" s="122"/>
      <c r="CS822" s="122"/>
      <c r="CT822" s="122"/>
      <c r="CU822" s="122"/>
      <c r="CV822" s="122"/>
      <c r="CW822" s="122"/>
      <c r="CX822" s="122"/>
      <c r="CY822" s="122"/>
      <c r="CZ822" s="122"/>
      <c r="DA822" s="122"/>
      <c r="DB822" s="122"/>
      <c r="DC822" s="122"/>
      <c r="DD822" s="122"/>
      <c r="DE822" s="122"/>
      <c r="DF822" s="123"/>
      <c r="DG822" s="123"/>
      <c r="DH822" s="123"/>
      <c r="DI822" s="123"/>
      <c r="DJ822" s="123"/>
      <c r="DK822" s="123"/>
      <c r="DL822" s="123"/>
      <c r="DM822" s="123"/>
    </row>
    <row r="823" spans="1:117" s="121" customFormat="1" ht="12.75" x14ac:dyDescent="0.2">
      <c r="A823" s="706"/>
      <c r="B823" s="113"/>
      <c r="C823" s="113"/>
      <c r="D823" s="113"/>
      <c r="E823" s="129"/>
      <c r="F823" s="129"/>
      <c r="G823" s="129"/>
      <c r="H823" s="129"/>
      <c r="I823" s="129"/>
      <c r="J823" s="129"/>
      <c r="K823" s="129"/>
      <c r="L823" s="129"/>
      <c r="M823" s="129"/>
      <c r="N823" s="707"/>
      <c r="O823" s="707"/>
      <c r="P823" s="708"/>
      <c r="Q823" s="707"/>
      <c r="R823" s="709"/>
      <c r="BD823" s="122"/>
      <c r="BE823" s="122"/>
      <c r="BF823" s="122"/>
      <c r="BG823" s="122"/>
      <c r="BH823" s="122"/>
      <c r="BI823" s="122"/>
      <c r="BJ823" s="122"/>
      <c r="BK823" s="122"/>
      <c r="BL823" s="122"/>
      <c r="BM823" s="122"/>
      <c r="BN823" s="122"/>
      <c r="BO823" s="122"/>
      <c r="BP823" s="122"/>
      <c r="BQ823" s="122"/>
      <c r="BR823" s="122"/>
      <c r="BS823" s="122"/>
      <c r="BT823" s="122"/>
      <c r="BU823" s="122"/>
      <c r="BV823" s="122"/>
      <c r="BW823" s="122"/>
      <c r="BX823" s="122"/>
      <c r="BY823" s="122"/>
      <c r="BZ823" s="122"/>
      <c r="CA823" s="122"/>
      <c r="CB823" s="122"/>
      <c r="CC823" s="122"/>
      <c r="CD823" s="122"/>
      <c r="CE823" s="122"/>
      <c r="CF823" s="122"/>
      <c r="CG823" s="122"/>
      <c r="CH823" s="122"/>
      <c r="CI823" s="122"/>
      <c r="CJ823" s="122"/>
      <c r="CK823" s="122"/>
      <c r="CL823" s="122"/>
      <c r="CM823" s="122"/>
      <c r="CN823" s="122"/>
      <c r="CO823" s="122"/>
      <c r="CP823" s="122"/>
      <c r="CQ823" s="122"/>
      <c r="CR823" s="122"/>
      <c r="CS823" s="122"/>
      <c r="CT823" s="122"/>
      <c r="CU823" s="122"/>
      <c r="CV823" s="122"/>
      <c r="CW823" s="122"/>
      <c r="CX823" s="122"/>
      <c r="CY823" s="122"/>
      <c r="CZ823" s="122"/>
      <c r="DA823" s="122"/>
      <c r="DB823" s="122"/>
      <c r="DC823" s="122"/>
      <c r="DD823" s="122"/>
      <c r="DE823" s="122"/>
      <c r="DF823" s="123"/>
      <c r="DG823" s="123"/>
      <c r="DH823" s="123"/>
      <c r="DI823" s="123"/>
      <c r="DJ823" s="123"/>
      <c r="DK823" s="123"/>
      <c r="DL823" s="123"/>
      <c r="DM823" s="123"/>
    </row>
    <row r="824" spans="1:117" s="121" customFormat="1" ht="12.75" x14ac:dyDescent="0.2">
      <c r="A824" s="706"/>
      <c r="B824" s="113"/>
      <c r="C824" s="113"/>
      <c r="D824" s="113"/>
      <c r="E824" s="129"/>
      <c r="F824" s="129"/>
      <c r="G824" s="129"/>
      <c r="H824" s="129"/>
      <c r="I824" s="129"/>
      <c r="J824" s="129"/>
      <c r="K824" s="129"/>
      <c r="L824" s="129"/>
      <c r="M824" s="129"/>
      <c r="N824" s="707"/>
      <c r="O824" s="707"/>
      <c r="P824" s="708"/>
      <c r="Q824" s="707"/>
      <c r="R824" s="709"/>
      <c r="BD824" s="122"/>
      <c r="BE824" s="122"/>
      <c r="BF824" s="122"/>
      <c r="BG824" s="122"/>
      <c r="BH824" s="122"/>
      <c r="BI824" s="122"/>
      <c r="BJ824" s="122"/>
      <c r="BK824" s="122"/>
      <c r="BL824" s="122"/>
      <c r="BM824" s="122"/>
      <c r="BN824" s="122"/>
      <c r="BO824" s="122"/>
      <c r="BP824" s="122"/>
      <c r="BQ824" s="122"/>
      <c r="BR824" s="122"/>
      <c r="BS824" s="122"/>
      <c r="BT824" s="122"/>
      <c r="BU824" s="122"/>
      <c r="BV824" s="122"/>
      <c r="BW824" s="122"/>
      <c r="BX824" s="122"/>
      <c r="BY824" s="122"/>
      <c r="BZ824" s="122"/>
      <c r="CA824" s="122"/>
      <c r="CB824" s="122"/>
      <c r="CC824" s="122"/>
      <c r="CD824" s="122"/>
      <c r="CE824" s="122"/>
      <c r="CF824" s="122"/>
      <c r="CG824" s="122"/>
      <c r="CH824" s="122"/>
      <c r="CI824" s="122"/>
      <c r="CJ824" s="122"/>
      <c r="CK824" s="122"/>
      <c r="CL824" s="122"/>
      <c r="CM824" s="122"/>
      <c r="CN824" s="122"/>
      <c r="CO824" s="122"/>
      <c r="CP824" s="122"/>
      <c r="CQ824" s="122"/>
      <c r="CR824" s="122"/>
      <c r="CS824" s="122"/>
      <c r="CT824" s="122"/>
      <c r="CU824" s="122"/>
      <c r="CV824" s="122"/>
      <c r="CW824" s="122"/>
      <c r="CX824" s="122"/>
      <c r="CY824" s="122"/>
      <c r="CZ824" s="122"/>
      <c r="DA824" s="122"/>
      <c r="DB824" s="122"/>
      <c r="DC824" s="122"/>
      <c r="DD824" s="122"/>
      <c r="DE824" s="122"/>
      <c r="DF824" s="123"/>
      <c r="DG824" s="123"/>
      <c r="DH824" s="123"/>
      <c r="DI824" s="123"/>
      <c r="DJ824" s="123"/>
      <c r="DK824" s="123"/>
      <c r="DL824" s="123"/>
      <c r="DM824" s="123"/>
    </row>
    <row r="825" spans="1:117" s="121" customFormat="1" ht="12.75" x14ac:dyDescent="0.2">
      <c r="A825" s="706"/>
      <c r="B825" s="113"/>
      <c r="C825" s="113"/>
      <c r="D825" s="113"/>
      <c r="E825" s="129"/>
      <c r="F825" s="129"/>
      <c r="G825" s="129"/>
      <c r="H825" s="129"/>
      <c r="I825" s="129"/>
      <c r="J825" s="129"/>
      <c r="K825" s="129"/>
      <c r="L825" s="129"/>
      <c r="M825" s="129"/>
      <c r="N825" s="707"/>
      <c r="O825" s="707"/>
      <c r="P825" s="708"/>
      <c r="Q825" s="707"/>
      <c r="R825" s="709"/>
      <c r="BD825" s="122"/>
      <c r="BE825" s="122"/>
      <c r="BF825" s="122"/>
      <c r="BG825" s="122"/>
      <c r="BH825" s="122"/>
      <c r="BI825" s="122"/>
      <c r="BJ825" s="122"/>
      <c r="BK825" s="122"/>
      <c r="BL825" s="122"/>
      <c r="BM825" s="122"/>
      <c r="BN825" s="122"/>
      <c r="BO825" s="122"/>
      <c r="BP825" s="122"/>
      <c r="BQ825" s="122"/>
      <c r="BR825" s="122"/>
      <c r="BS825" s="122"/>
      <c r="BT825" s="122"/>
      <c r="BU825" s="122"/>
      <c r="BV825" s="122"/>
      <c r="BW825" s="122"/>
      <c r="BX825" s="122"/>
      <c r="BY825" s="122"/>
      <c r="BZ825" s="122"/>
      <c r="CA825" s="122"/>
      <c r="CB825" s="122"/>
      <c r="CC825" s="122"/>
      <c r="CD825" s="122"/>
      <c r="CE825" s="122"/>
      <c r="CF825" s="122"/>
      <c r="CG825" s="122"/>
      <c r="CH825" s="122"/>
      <c r="CI825" s="122"/>
      <c r="CJ825" s="122"/>
      <c r="CK825" s="122"/>
      <c r="CL825" s="122"/>
      <c r="CM825" s="122"/>
      <c r="CN825" s="122"/>
      <c r="CO825" s="122"/>
      <c r="CP825" s="122"/>
      <c r="CQ825" s="122"/>
      <c r="CR825" s="122"/>
      <c r="CS825" s="122"/>
      <c r="CT825" s="122"/>
      <c r="CU825" s="122"/>
      <c r="CV825" s="122"/>
      <c r="CW825" s="122"/>
      <c r="CX825" s="122"/>
      <c r="CY825" s="122"/>
      <c r="CZ825" s="122"/>
      <c r="DA825" s="122"/>
      <c r="DB825" s="122"/>
      <c r="DC825" s="122"/>
      <c r="DD825" s="122"/>
      <c r="DE825" s="122"/>
      <c r="DF825" s="123"/>
      <c r="DG825" s="123"/>
      <c r="DH825" s="123"/>
      <c r="DI825" s="123"/>
      <c r="DJ825" s="123"/>
      <c r="DK825" s="123"/>
      <c r="DL825" s="123"/>
      <c r="DM825" s="123"/>
    </row>
    <row r="826" spans="1:117" s="121" customFormat="1" ht="12.75" x14ac:dyDescent="0.2">
      <c r="A826" s="706"/>
      <c r="B826" s="113"/>
      <c r="C826" s="113"/>
      <c r="D826" s="113"/>
      <c r="E826" s="129"/>
      <c r="F826" s="129"/>
      <c r="G826" s="129"/>
      <c r="H826" s="129"/>
      <c r="I826" s="129"/>
      <c r="J826" s="129"/>
      <c r="K826" s="129"/>
      <c r="L826" s="129"/>
      <c r="M826" s="129"/>
      <c r="N826" s="707"/>
      <c r="O826" s="707"/>
      <c r="P826" s="708"/>
      <c r="Q826" s="707"/>
      <c r="R826" s="709"/>
      <c r="BD826" s="122"/>
      <c r="BE826" s="122"/>
      <c r="BF826" s="122"/>
      <c r="BG826" s="122"/>
      <c r="BH826" s="122"/>
      <c r="BI826" s="122"/>
      <c r="BJ826" s="122"/>
      <c r="BK826" s="122"/>
      <c r="BL826" s="122"/>
      <c r="BM826" s="122"/>
      <c r="BN826" s="122"/>
      <c r="BO826" s="122"/>
      <c r="BP826" s="122"/>
      <c r="BQ826" s="122"/>
      <c r="BR826" s="122"/>
      <c r="BS826" s="122"/>
      <c r="BT826" s="122"/>
      <c r="BU826" s="122"/>
      <c r="BV826" s="122"/>
      <c r="BW826" s="122"/>
      <c r="BX826" s="122"/>
      <c r="BY826" s="122"/>
      <c r="BZ826" s="122"/>
      <c r="CA826" s="122"/>
      <c r="CB826" s="122"/>
      <c r="CC826" s="122"/>
      <c r="CD826" s="122"/>
      <c r="CE826" s="122"/>
      <c r="CF826" s="122"/>
      <c r="CG826" s="122"/>
      <c r="CH826" s="122"/>
      <c r="CI826" s="122"/>
      <c r="CJ826" s="122"/>
      <c r="CK826" s="122"/>
      <c r="CL826" s="122"/>
      <c r="CM826" s="122"/>
      <c r="CN826" s="122"/>
      <c r="CO826" s="122"/>
      <c r="CP826" s="122"/>
      <c r="CQ826" s="122"/>
      <c r="CR826" s="122"/>
      <c r="CS826" s="122"/>
      <c r="CT826" s="122"/>
      <c r="CU826" s="122"/>
      <c r="CV826" s="122"/>
      <c r="CW826" s="122"/>
      <c r="CX826" s="122"/>
      <c r="CY826" s="122"/>
      <c r="CZ826" s="122"/>
      <c r="DA826" s="122"/>
      <c r="DB826" s="122"/>
      <c r="DC826" s="122"/>
      <c r="DD826" s="122"/>
      <c r="DE826" s="122"/>
      <c r="DF826" s="123"/>
      <c r="DG826" s="123"/>
      <c r="DH826" s="123"/>
      <c r="DI826" s="123"/>
      <c r="DJ826" s="123"/>
      <c r="DK826" s="123"/>
      <c r="DL826" s="123"/>
      <c r="DM826" s="123"/>
    </row>
    <row r="827" spans="1:117" s="121" customFormat="1" ht="12.75" x14ac:dyDescent="0.2">
      <c r="A827" s="706"/>
      <c r="B827" s="113"/>
      <c r="C827" s="113"/>
      <c r="D827" s="113"/>
      <c r="E827" s="129"/>
      <c r="F827" s="129"/>
      <c r="G827" s="129"/>
      <c r="H827" s="129"/>
      <c r="I827" s="129"/>
      <c r="J827" s="129"/>
      <c r="K827" s="129"/>
      <c r="L827" s="129"/>
      <c r="M827" s="129"/>
      <c r="N827" s="707"/>
      <c r="O827" s="707"/>
      <c r="P827" s="708"/>
      <c r="Q827" s="707"/>
      <c r="R827" s="709"/>
      <c r="BD827" s="122"/>
      <c r="BE827" s="122"/>
      <c r="BF827" s="122"/>
      <c r="BG827" s="122"/>
      <c r="BH827" s="122"/>
      <c r="BI827" s="122"/>
      <c r="BJ827" s="122"/>
      <c r="BK827" s="122"/>
      <c r="BL827" s="122"/>
      <c r="BM827" s="122"/>
      <c r="BN827" s="122"/>
      <c r="BO827" s="122"/>
      <c r="BP827" s="122"/>
      <c r="BQ827" s="122"/>
      <c r="BR827" s="122"/>
      <c r="BS827" s="122"/>
      <c r="BT827" s="122"/>
      <c r="BU827" s="122"/>
      <c r="BV827" s="122"/>
      <c r="BW827" s="122"/>
      <c r="BX827" s="122"/>
      <c r="BY827" s="122"/>
      <c r="BZ827" s="122"/>
      <c r="CA827" s="122"/>
      <c r="CB827" s="122"/>
      <c r="CC827" s="122"/>
      <c r="CD827" s="122"/>
      <c r="CE827" s="122"/>
      <c r="CF827" s="122"/>
      <c r="CG827" s="122"/>
      <c r="CH827" s="122"/>
      <c r="CI827" s="122"/>
      <c r="CJ827" s="122"/>
      <c r="CK827" s="122"/>
      <c r="CL827" s="122"/>
      <c r="CM827" s="122"/>
      <c r="CN827" s="122"/>
      <c r="CO827" s="122"/>
      <c r="CP827" s="122"/>
      <c r="CQ827" s="122"/>
      <c r="CR827" s="122"/>
      <c r="CS827" s="122"/>
      <c r="CT827" s="122"/>
      <c r="CU827" s="122"/>
      <c r="CV827" s="122"/>
      <c r="CW827" s="122"/>
      <c r="CX827" s="122"/>
      <c r="CY827" s="122"/>
      <c r="CZ827" s="122"/>
      <c r="DA827" s="122"/>
      <c r="DB827" s="122"/>
      <c r="DC827" s="122"/>
      <c r="DD827" s="122"/>
      <c r="DE827" s="122"/>
      <c r="DF827" s="123"/>
      <c r="DG827" s="123"/>
      <c r="DH827" s="123"/>
      <c r="DI827" s="123"/>
      <c r="DJ827" s="123"/>
      <c r="DK827" s="123"/>
      <c r="DL827" s="123"/>
      <c r="DM827" s="123"/>
    </row>
    <row r="828" spans="1:117" s="121" customFormat="1" ht="12.75" x14ac:dyDescent="0.2">
      <c r="A828" s="706"/>
      <c r="B828" s="113"/>
      <c r="C828" s="113"/>
      <c r="D828" s="113"/>
      <c r="E828" s="129"/>
      <c r="F828" s="129"/>
      <c r="G828" s="129"/>
      <c r="H828" s="129"/>
      <c r="I828" s="129"/>
      <c r="J828" s="129"/>
      <c r="K828" s="129"/>
      <c r="L828" s="129"/>
      <c r="M828" s="129"/>
      <c r="N828" s="707"/>
      <c r="O828" s="707"/>
      <c r="P828" s="708"/>
      <c r="Q828" s="707"/>
      <c r="R828" s="709"/>
      <c r="BD828" s="122"/>
      <c r="BE828" s="122"/>
      <c r="BF828" s="122"/>
      <c r="BG828" s="122"/>
      <c r="BH828" s="122"/>
      <c r="BI828" s="122"/>
      <c r="BJ828" s="122"/>
      <c r="BK828" s="122"/>
      <c r="BL828" s="122"/>
      <c r="BM828" s="122"/>
      <c r="BN828" s="122"/>
      <c r="BO828" s="122"/>
      <c r="BP828" s="122"/>
      <c r="BQ828" s="122"/>
      <c r="BR828" s="122"/>
      <c r="BS828" s="122"/>
      <c r="BT828" s="122"/>
      <c r="BU828" s="122"/>
      <c r="BV828" s="122"/>
      <c r="BW828" s="122"/>
      <c r="BX828" s="122"/>
      <c r="BY828" s="122"/>
      <c r="BZ828" s="122"/>
      <c r="CA828" s="122"/>
      <c r="CB828" s="122"/>
      <c r="CC828" s="122"/>
      <c r="CD828" s="122"/>
      <c r="CE828" s="122"/>
      <c r="CF828" s="122"/>
      <c r="CG828" s="122"/>
      <c r="CH828" s="122"/>
      <c r="CI828" s="122"/>
      <c r="CJ828" s="122"/>
      <c r="CK828" s="122"/>
      <c r="CL828" s="122"/>
      <c r="CM828" s="122"/>
      <c r="CN828" s="122"/>
      <c r="CO828" s="122"/>
      <c r="CP828" s="122"/>
      <c r="CQ828" s="122"/>
      <c r="CR828" s="122"/>
      <c r="CS828" s="122"/>
      <c r="CT828" s="122"/>
      <c r="CU828" s="122"/>
      <c r="CV828" s="122"/>
      <c r="CW828" s="122"/>
      <c r="CX828" s="122"/>
      <c r="CY828" s="122"/>
      <c r="CZ828" s="122"/>
      <c r="DA828" s="122"/>
      <c r="DB828" s="122"/>
      <c r="DC828" s="122"/>
      <c r="DD828" s="122"/>
      <c r="DE828" s="122"/>
      <c r="DF828" s="123"/>
      <c r="DG828" s="123"/>
      <c r="DH828" s="123"/>
      <c r="DI828" s="123"/>
      <c r="DJ828" s="123"/>
      <c r="DK828" s="123"/>
      <c r="DL828" s="123"/>
      <c r="DM828" s="123"/>
    </row>
    <row r="829" spans="1:117" s="121" customFormat="1" ht="12.75" x14ac:dyDescent="0.2">
      <c r="A829" s="706"/>
      <c r="B829" s="113"/>
      <c r="C829" s="113"/>
      <c r="D829" s="113"/>
      <c r="E829" s="129"/>
      <c r="F829" s="129"/>
      <c r="G829" s="129"/>
      <c r="H829" s="129"/>
      <c r="I829" s="129"/>
      <c r="J829" s="129"/>
      <c r="K829" s="129"/>
      <c r="L829" s="129"/>
      <c r="M829" s="129"/>
      <c r="N829" s="707"/>
      <c r="O829" s="707"/>
      <c r="P829" s="708"/>
      <c r="Q829" s="707"/>
      <c r="R829" s="709"/>
      <c r="BD829" s="122"/>
      <c r="BE829" s="122"/>
      <c r="BF829" s="122"/>
      <c r="BG829" s="122"/>
      <c r="BH829" s="122"/>
      <c r="BI829" s="122"/>
      <c r="BJ829" s="122"/>
      <c r="BK829" s="122"/>
      <c r="BL829" s="122"/>
      <c r="BM829" s="122"/>
      <c r="BN829" s="122"/>
      <c r="BO829" s="122"/>
      <c r="BP829" s="122"/>
      <c r="BQ829" s="122"/>
      <c r="BR829" s="122"/>
      <c r="BS829" s="122"/>
      <c r="BT829" s="122"/>
      <c r="BU829" s="122"/>
      <c r="BV829" s="122"/>
      <c r="BW829" s="122"/>
      <c r="BX829" s="122"/>
      <c r="BY829" s="122"/>
      <c r="BZ829" s="122"/>
      <c r="CA829" s="122"/>
      <c r="CB829" s="122"/>
      <c r="CC829" s="122"/>
      <c r="CD829" s="122"/>
      <c r="CE829" s="122"/>
      <c r="CF829" s="122"/>
      <c r="CG829" s="122"/>
      <c r="CH829" s="122"/>
      <c r="CI829" s="122"/>
      <c r="CJ829" s="122"/>
      <c r="CK829" s="122"/>
      <c r="CL829" s="122"/>
      <c r="CM829" s="122"/>
      <c r="CN829" s="122"/>
      <c r="CO829" s="122"/>
      <c r="CP829" s="122"/>
      <c r="CQ829" s="122"/>
      <c r="CR829" s="122"/>
      <c r="CS829" s="122"/>
      <c r="CT829" s="122"/>
      <c r="CU829" s="122"/>
      <c r="CV829" s="122"/>
      <c r="CW829" s="122"/>
      <c r="CX829" s="122"/>
      <c r="CY829" s="122"/>
      <c r="CZ829" s="122"/>
      <c r="DA829" s="122"/>
      <c r="DB829" s="122"/>
      <c r="DC829" s="122"/>
      <c r="DD829" s="122"/>
      <c r="DE829" s="122"/>
      <c r="DF829" s="123"/>
      <c r="DG829" s="123"/>
      <c r="DH829" s="123"/>
      <c r="DI829" s="123"/>
      <c r="DJ829" s="123"/>
      <c r="DK829" s="123"/>
      <c r="DL829" s="123"/>
      <c r="DM829" s="123"/>
    </row>
    <row r="830" spans="1:117" s="121" customFormat="1" ht="12.75" x14ac:dyDescent="0.2">
      <c r="A830" s="706"/>
      <c r="B830" s="113"/>
      <c r="C830" s="113"/>
      <c r="D830" s="113"/>
      <c r="E830" s="129"/>
      <c r="F830" s="129"/>
      <c r="G830" s="129"/>
      <c r="H830" s="129"/>
      <c r="I830" s="129"/>
      <c r="J830" s="129"/>
      <c r="K830" s="129"/>
      <c r="L830" s="129"/>
      <c r="M830" s="129"/>
      <c r="N830" s="707"/>
      <c r="O830" s="707"/>
      <c r="P830" s="708"/>
      <c r="Q830" s="707"/>
      <c r="R830" s="709"/>
      <c r="BD830" s="122"/>
      <c r="BE830" s="122"/>
      <c r="BF830" s="122"/>
      <c r="BG830" s="122"/>
      <c r="BH830" s="122"/>
      <c r="BI830" s="122"/>
      <c r="BJ830" s="122"/>
      <c r="BK830" s="122"/>
      <c r="BL830" s="122"/>
      <c r="BM830" s="122"/>
      <c r="BN830" s="122"/>
      <c r="BO830" s="122"/>
      <c r="BP830" s="122"/>
      <c r="BQ830" s="122"/>
      <c r="BR830" s="122"/>
      <c r="BS830" s="122"/>
      <c r="BT830" s="122"/>
      <c r="BU830" s="122"/>
      <c r="BV830" s="122"/>
      <c r="BW830" s="122"/>
      <c r="BX830" s="122"/>
      <c r="BY830" s="122"/>
      <c r="BZ830" s="122"/>
      <c r="CA830" s="122"/>
      <c r="CB830" s="122"/>
      <c r="CC830" s="122"/>
      <c r="CD830" s="122"/>
      <c r="CE830" s="122"/>
      <c r="CF830" s="122"/>
      <c r="CG830" s="122"/>
      <c r="CH830" s="122"/>
      <c r="CI830" s="122"/>
      <c r="CJ830" s="122"/>
      <c r="CK830" s="122"/>
      <c r="CL830" s="122"/>
      <c r="CM830" s="122"/>
      <c r="CN830" s="122"/>
      <c r="CO830" s="122"/>
      <c r="CP830" s="122"/>
      <c r="CQ830" s="122"/>
      <c r="CR830" s="122"/>
      <c r="CS830" s="122"/>
      <c r="CT830" s="122"/>
      <c r="CU830" s="122"/>
      <c r="CV830" s="122"/>
      <c r="CW830" s="122"/>
      <c r="CX830" s="122"/>
      <c r="CY830" s="122"/>
      <c r="CZ830" s="122"/>
      <c r="DA830" s="122"/>
      <c r="DB830" s="122"/>
      <c r="DC830" s="122"/>
      <c r="DD830" s="122"/>
      <c r="DE830" s="122"/>
      <c r="DF830" s="123"/>
      <c r="DG830" s="123"/>
      <c r="DH830" s="123"/>
      <c r="DI830" s="123"/>
      <c r="DJ830" s="123"/>
      <c r="DK830" s="123"/>
      <c r="DL830" s="123"/>
      <c r="DM830" s="123"/>
    </row>
    <row r="831" spans="1:117" s="121" customFormat="1" ht="12.75" x14ac:dyDescent="0.2">
      <c r="A831" s="706"/>
      <c r="B831" s="113"/>
      <c r="C831" s="113"/>
      <c r="D831" s="113"/>
      <c r="E831" s="129"/>
      <c r="F831" s="129"/>
      <c r="G831" s="129"/>
      <c r="H831" s="129"/>
      <c r="I831" s="129"/>
      <c r="J831" s="129"/>
      <c r="K831" s="129"/>
      <c r="L831" s="129"/>
      <c r="M831" s="129"/>
      <c r="N831" s="707"/>
      <c r="O831" s="707"/>
      <c r="P831" s="708"/>
      <c r="Q831" s="707"/>
      <c r="R831" s="709"/>
      <c r="BD831" s="122"/>
      <c r="BE831" s="122"/>
      <c r="BF831" s="122"/>
      <c r="BG831" s="122"/>
      <c r="BH831" s="122"/>
      <c r="BI831" s="122"/>
      <c r="BJ831" s="122"/>
      <c r="BK831" s="122"/>
      <c r="BL831" s="122"/>
      <c r="BM831" s="122"/>
      <c r="BN831" s="122"/>
      <c r="BO831" s="122"/>
      <c r="BP831" s="122"/>
      <c r="BQ831" s="122"/>
      <c r="BR831" s="122"/>
      <c r="BS831" s="122"/>
      <c r="BT831" s="122"/>
      <c r="BU831" s="122"/>
      <c r="BV831" s="122"/>
      <c r="BW831" s="122"/>
      <c r="BX831" s="122"/>
      <c r="BY831" s="122"/>
      <c r="BZ831" s="122"/>
      <c r="CA831" s="122"/>
      <c r="CB831" s="122"/>
      <c r="CC831" s="122"/>
      <c r="CD831" s="122"/>
      <c r="CE831" s="122"/>
      <c r="CF831" s="122"/>
      <c r="CG831" s="122"/>
      <c r="CH831" s="122"/>
      <c r="CI831" s="122"/>
      <c r="CJ831" s="122"/>
      <c r="CK831" s="122"/>
      <c r="CL831" s="122"/>
      <c r="CM831" s="122"/>
      <c r="CN831" s="122"/>
      <c r="CO831" s="122"/>
      <c r="CP831" s="122"/>
      <c r="CQ831" s="122"/>
      <c r="CR831" s="122"/>
      <c r="CS831" s="122"/>
      <c r="CT831" s="122"/>
      <c r="CU831" s="122"/>
      <c r="CV831" s="122"/>
      <c r="CW831" s="122"/>
      <c r="CX831" s="122"/>
      <c r="CY831" s="122"/>
      <c r="CZ831" s="122"/>
      <c r="DA831" s="122"/>
      <c r="DB831" s="122"/>
      <c r="DC831" s="122"/>
      <c r="DD831" s="122"/>
      <c r="DE831" s="122"/>
      <c r="DF831" s="123"/>
      <c r="DG831" s="123"/>
      <c r="DH831" s="123"/>
      <c r="DI831" s="123"/>
      <c r="DJ831" s="123"/>
      <c r="DK831" s="123"/>
      <c r="DL831" s="123"/>
      <c r="DM831" s="123"/>
    </row>
    <row r="832" spans="1:117" s="121" customFormat="1" ht="12.75" x14ac:dyDescent="0.2">
      <c r="A832" s="706"/>
      <c r="B832" s="113"/>
      <c r="C832" s="113"/>
      <c r="D832" s="113"/>
      <c r="E832" s="129"/>
      <c r="F832" s="129"/>
      <c r="G832" s="129"/>
      <c r="H832" s="129"/>
      <c r="I832" s="129"/>
      <c r="J832" s="129"/>
      <c r="K832" s="129"/>
      <c r="L832" s="129"/>
      <c r="M832" s="129"/>
      <c r="N832" s="707"/>
      <c r="O832" s="707"/>
      <c r="P832" s="708"/>
      <c r="Q832" s="707"/>
      <c r="R832" s="709"/>
      <c r="BD832" s="122"/>
      <c r="BE832" s="122"/>
      <c r="BF832" s="122"/>
      <c r="BG832" s="122"/>
      <c r="BH832" s="122"/>
      <c r="BI832" s="122"/>
      <c r="BJ832" s="122"/>
      <c r="BK832" s="122"/>
      <c r="BL832" s="122"/>
      <c r="BM832" s="122"/>
      <c r="BN832" s="122"/>
      <c r="BO832" s="122"/>
      <c r="BP832" s="122"/>
      <c r="BQ832" s="122"/>
      <c r="BR832" s="122"/>
      <c r="BS832" s="122"/>
      <c r="BT832" s="122"/>
      <c r="BU832" s="122"/>
      <c r="BV832" s="122"/>
      <c r="BW832" s="122"/>
      <c r="BX832" s="122"/>
      <c r="BY832" s="122"/>
      <c r="BZ832" s="122"/>
      <c r="CA832" s="122"/>
      <c r="CB832" s="122"/>
      <c r="CC832" s="122"/>
      <c r="CD832" s="122"/>
      <c r="CE832" s="122"/>
      <c r="CF832" s="122"/>
      <c r="CG832" s="122"/>
      <c r="CH832" s="122"/>
      <c r="CI832" s="122"/>
      <c r="CJ832" s="122"/>
      <c r="CK832" s="122"/>
      <c r="CL832" s="122"/>
      <c r="CM832" s="122"/>
      <c r="CN832" s="122"/>
      <c r="CO832" s="122"/>
      <c r="CP832" s="122"/>
      <c r="CQ832" s="122"/>
      <c r="CR832" s="122"/>
      <c r="CS832" s="122"/>
      <c r="CT832" s="122"/>
      <c r="CU832" s="122"/>
      <c r="CV832" s="122"/>
      <c r="CW832" s="122"/>
      <c r="CX832" s="122"/>
      <c r="CY832" s="122"/>
      <c r="CZ832" s="122"/>
      <c r="DA832" s="122"/>
      <c r="DB832" s="122"/>
      <c r="DC832" s="122"/>
      <c r="DD832" s="122"/>
      <c r="DE832" s="122"/>
      <c r="DF832" s="123"/>
      <c r="DG832" s="123"/>
      <c r="DH832" s="123"/>
      <c r="DI832" s="123"/>
      <c r="DJ832" s="123"/>
      <c r="DK832" s="123"/>
      <c r="DL832" s="123"/>
      <c r="DM832" s="123"/>
    </row>
    <row r="833" spans="1:117" s="121" customFormat="1" ht="12.75" x14ac:dyDescent="0.2">
      <c r="A833" s="706"/>
      <c r="B833" s="113"/>
      <c r="C833" s="113"/>
      <c r="D833" s="113"/>
      <c r="E833" s="129"/>
      <c r="F833" s="129"/>
      <c r="G833" s="129"/>
      <c r="H833" s="129"/>
      <c r="I833" s="129"/>
      <c r="J833" s="129"/>
      <c r="K833" s="129"/>
      <c r="L833" s="129"/>
      <c r="M833" s="129"/>
      <c r="N833" s="707"/>
      <c r="O833" s="707"/>
      <c r="P833" s="708"/>
      <c r="Q833" s="707"/>
      <c r="R833" s="709"/>
      <c r="BD833" s="122"/>
      <c r="BE833" s="122"/>
      <c r="BF833" s="122"/>
      <c r="BG833" s="122"/>
      <c r="BH833" s="122"/>
      <c r="BI833" s="122"/>
      <c r="BJ833" s="122"/>
      <c r="BK833" s="122"/>
      <c r="BL833" s="122"/>
      <c r="BM833" s="122"/>
      <c r="BN833" s="122"/>
      <c r="BO833" s="122"/>
      <c r="BP833" s="122"/>
      <c r="BQ833" s="122"/>
      <c r="BR833" s="122"/>
      <c r="BS833" s="122"/>
      <c r="BT833" s="122"/>
      <c r="BU833" s="122"/>
      <c r="BV833" s="122"/>
      <c r="BW833" s="122"/>
      <c r="BX833" s="122"/>
      <c r="BY833" s="122"/>
      <c r="BZ833" s="122"/>
      <c r="CA833" s="122"/>
      <c r="CB833" s="122"/>
      <c r="CC833" s="122"/>
      <c r="CD833" s="122"/>
      <c r="CE833" s="122"/>
      <c r="CF833" s="122"/>
      <c r="CG833" s="122"/>
      <c r="CH833" s="122"/>
      <c r="CI833" s="122"/>
      <c r="CJ833" s="122"/>
      <c r="CK833" s="122"/>
      <c r="CL833" s="122"/>
      <c r="CM833" s="122"/>
      <c r="CN833" s="122"/>
      <c r="CO833" s="122"/>
      <c r="CP833" s="122"/>
      <c r="CQ833" s="122"/>
      <c r="CR833" s="122"/>
      <c r="CS833" s="122"/>
      <c r="CT833" s="122"/>
      <c r="CU833" s="122"/>
      <c r="CV833" s="122"/>
      <c r="CW833" s="122"/>
      <c r="CX833" s="122"/>
      <c r="CY833" s="122"/>
      <c r="CZ833" s="122"/>
      <c r="DA833" s="122"/>
      <c r="DB833" s="122"/>
      <c r="DC833" s="122"/>
      <c r="DD833" s="122"/>
      <c r="DE833" s="122"/>
      <c r="DF833" s="123"/>
      <c r="DG833" s="123"/>
      <c r="DH833" s="123"/>
      <c r="DI833" s="123"/>
      <c r="DJ833" s="123"/>
      <c r="DK833" s="123"/>
      <c r="DL833" s="123"/>
      <c r="DM833" s="123"/>
    </row>
    <row r="834" spans="1:117" s="121" customFormat="1" ht="12.75" x14ac:dyDescent="0.2">
      <c r="A834" s="706"/>
      <c r="B834" s="113"/>
      <c r="C834" s="113"/>
      <c r="D834" s="113"/>
      <c r="E834" s="129"/>
      <c r="F834" s="129"/>
      <c r="G834" s="129"/>
      <c r="H834" s="129"/>
      <c r="I834" s="129"/>
      <c r="J834" s="129"/>
      <c r="K834" s="129"/>
      <c r="L834" s="129"/>
      <c r="M834" s="129"/>
      <c r="N834" s="707"/>
      <c r="O834" s="707"/>
      <c r="P834" s="708"/>
      <c r="Q834" s="707"/>
      <c r="R834" s="709"/>
      <c r="BD834" s="122"/>
      <c r="BE834" s="122"/>
      <c r="BF834" s="122"/>
      <c r="BG834" s="122"/>
      <c r="BH834" s="122"/>
      <c r="BI834" s="122"/>
      <c r="BJ834" s="122"/>
      <c r="BK834" s="122"/>
      <c r="BL834" s="122"/>
      <c r="BM834" s="122"/>
      <c r="BN834" s="122"/>
      <c r="BO834" s="122"/>
      <c r="BP834" s="122"/>
      <c r="BQ834" s="122"/>
      <c r="BR834" s="122"/>
      <c r="BS834" s="122"/>
      <c r="BT834" s="122"/>
      <c r="BU834" s="122"/>
      <c r="BV834" s="122"/>
      <c r="BW834" s="122"/>
      <c r="BX834" s="122"/>
      <c r="BY834" s="122"/>
      <c r="BZ834" s="122"/>
      <c r="CA834" s="122"/>
      <c r="CB834" s="122"/>
      <c r="CC834" s="122"/>
      <c r="CD834" s="122"/>
      <c r="CE834" s="122"/>
      <c r="CF834" s="122"/>
      <c r="CG834" s="122"/>
      <c r="CH834" s="122"/>
      <c r="CI834" s="122"/>
      <c r="CJ834" s="122"/>
      <c r="CK834" s="122"/>
      <c r="CL834" s="122"/>
      <c r="CM834" s="122"/>
      <c r="CN834" s="122"/>
      <c r="CO834" s="122"/>
      <c r="CP834" s="122"/>
      <c r="CQ834" s="122"/>
      <c r="CR834" s="122"/>
      <c r="CS834" s="122"/>
      <c r="CT834" s="122"/>
      <c r="CU834" s="122"/>
      <c r="CV834" s="122"/>
      <c r="CW834" s="122"/>
      <c r="CX834" s="122"/>
      <c r="CY834" s="122"/>
      <c r="CZ834" s="122"/>
      <c r="DA834" s="122"/>
      <c r="DB834" s="122"/>
      <c r="DC834" s="122"/>
      <c r="DD834" s="122"/>
      <c r="DE834" s="122"/>
      <c r="DF834" s="123"/>
      <c r="DG834" s="123"/>
      <c r="DH834" s="123"/>
      <c r="DI834" s="123"/>
      <c r="DJ834" s="123"/>
      <c r="DK834" s="123"/>
      <c r="DL834" s="123"/>
      <c r="DM834" s="123"/>
    </row>
    <row r="835" spans="1:117" s="121" customFormat="1" ht="12.75" x14ac:dyDescent="0.2">
      <c r="A835" s="706"/>
      <c r="B835" s="113"/>
      <c r="C835" s="113"/>
      <c r="D835" s="113"/>
      <c r="E835" s="129"/>
      <c r="F835" s="129"/>
      <c r="G835" s="129"/>
      <c r="H835" s="129"/>
      <c r="I835" s="129"/>
      <c r="J835" s="129"/>
      <c r="K835" s="129"/>
      <c r="L835" s="129"/>
      <c r="M835" s="129"/>
      <c r="N835" s="707"/>
      <c r="O835" s="707"/>
      <c r="P835" s="708"/>
      <c r="Q835" s="707"/>
      <c r="R835" s="709"/>
      <c r="BD835" s="122"/>
      <c r="BE835" s="122"/>
      <c r="BF835" s="122"/>
      <c r="BG835" s="122"/>
      <c r="BH835" s="122"/>
      <c r="BI835" s="122"/>
      <c r="BJ835" s="122"/>
      <c r="BK835" s="122"/>
      <c r="BL835" s="122"/>
      <c r="BM835" s="122"/>
      <c r="BN835" s="122"/>
      <c r="BO835" s="122"/>
      <c r="BP835" s="122"/>
      <c r="BQ835" s="122"/>
      <c r="BR835" s="122"/>
      <c r="BS835" s="122"/>
      <c r="BT835" s="122"/>
      <c r="BU835" s="122"/>
      <c r="BV835" s="122"/>
      <c r="BW835" s="122"/>
      <c r="BX835" s="122"/>
      <c r="BY835" s="122"/>
      <c r="BZ835" s="122"/>
      <c r="CA835" s="122"/>
      <c r="CB835" s="122"/>
      <c r="CC835" s="122"/>
      <c r="CD835" s="122"/>
      <c r="CE835" s="122"/>
      <c r="CF835" s="122"/>
      <c r="CG835" s="122"/>
      <c r="CH835" s="122"/>
      <c r="CI835" s="122"/>
      <c r="CJ835" s="122"/>
      <c r="CK835" s="122"/>
      <c r="CL835" s="122"/>
      <c r="CM835" s="122"/>
      <c r="CN835" s="122"/>
      <c r="CO835" s="122"/>
      <c r="CP835" s="122"/>
      <c r="CQ835" s="122"/>
      <c r="CR835" s="122"/>
      <c r="CS835" s="122"/>
      <c r="CT835" s="122"/>
      <c r="CU835" s="122"/>
      <c r="CV835" s="122"/>
      <c r="CW835" s="122"/>
      <c r="CX835" s="122"/>
      <c r="CY835" s="122"/>
      <c r="CZ835" s="122"/>
      <c r="DA835" s="122"/>
      <c r="DB835" s="122"/>
      <c r="DC835" s="122"/>
      <c r="DD835" s="122"/>
      <c r="DE835" s="122"/>
      <c r="DF835" s="123"/>
      <c r="DG835" s="123"/>
      <c r="DH835" s="123"/>
      <c r="DI835" s="123"/>
      <c r="DJ835" s="123"/>
      <c r="DK835" s="123"/>
      <c r="DL835" s="123"/>
      <c r="DM835" s="123"/>
    </row>
    <row r="836" spans="1:117" s="121" customFormat="1" ht="12.75" x14ac:dyDescent="0.2">
      <c r="A836" s="706"/>
      <c r="B836" s="113"/>
      <c r="C836" s="113"/>
      <c r="D836" s="113"/>
      <c r="E836" s="129"/>
      <c r="F836" s="129"/>
      <c r="G836" s="129"/>
      <c r="H836" s="129"/>
      <c r="I836" s="129"/>
      <c r="J836" s="129"/>
      <c r="K836" s="129"/>
      <c r="L836" s="129"/>
      <c r="M836" s="129"/>
      <c r="N836" s="707"/>
      <c r="O836" s="707"/>
      <c r="P836" s="708"/>
      <c r="Q836" s="707"/>
      <c r="R836" s="709"/>
      <c r="BD836" s="122"/>
      <c r="BE836" s="122"/>
      <c r="BF836" s="122"/>
      <c r="BG836" s="122"/>
      <c r="BH836" s="122"/>
      <c r="BI836" s="122"/>
      <c r="BJ836" s="122"/>
      <c r="BK836" s="122"/>
      <c r="BL836" s="122"/>
      <c r="BM836" s="122"/>
      <c r="BN836" s="122"/>
      <c r="BO836" s="122"/>
      <c r="BP836" s="122"/>
      <c r="BQ836" s="122"/>
      <c r="BR836" s="122"/>
      <c r="BS836" s="122"/>
      <c r="BT836" s="122"/>
      <c r="BU836" s="122"/>
      <c r="BV836" s="122"/>
      <c r="BW836" s="122"/>
      <c r="BX836" s="122"/>
      <c r="BY836" s="122"/>
      <c r="BZ836" s="122"/>
      <c r="CA836" s="122"/>
      <c r="CB836" s="122"/>
      <c r="CC836" s="122"/>
      <c r="CD836" s="122"/>
      <c r="CE836" s="122"/>
      <c r="CF836" s="122"/>
      <c r="CG836" s="122"/>
      <c r="CH836" s="122"/>
      <c r="CI836" s="122"/>
      <c r="CJ836" s="122"/>
      <c r="CK836" s="122"/>
      <c r="CL836" s="122"/>
      <c r="CM836" s="122"/>
      <c r="CN836" s="122"/>
      <c r="CO836" s="122"/>
      <c r="CP836" s="122"/>
      <c r="CQ836" s="122"/>
      <c r="CR836" s="122"/>
      <c r="CS836" s="122"/>
      <c r="CT836" s="122"/>
      <c r="CU836" s="122"/>
      <c r="CV836" s="122"/>
      <c r="CW836" s="122"/>
      <c r="CX836" s="122"/>
      <c r="CY836" s="122"/>
      <c r="CZ836" s="122"/>
      <c r="DA836" s="122"/>
      <c r="DB836" s="122"/>
      <c r="DC836" s="122"/>
      <c r="DD836" s="122"/>
      <c r="DE836" s="122"/>
      <c r="DF836" s="123"/>
      <c r="DG836" s="123"/>
      <c r="DH836" s="123"/>
      <c r="DI836" s="123"/>
      <c r="DJ836" s="123"/>
      <c r="DK836" s="123"/>
      <c r="DL836" s="123"/>
      <c r="DM836" s="123"/>
    </row>
    <row r="837" spans="1:117" s="121" customFormat="1" ht="12.75" x14ac:dyDescent="0.2">
      <c r="A837" s="706"/>
      <c r="B837" s="113"/>
      <c r="C837" s="113"/>
      <c r="D837" s="113"/>
      <c r="E837" s="129"/>
      <c r="F837" s="129"/>
      <c r="G837" s="129"/>
      <c r="H837" s="129"/>
      <c r="I837" s="129"/>
      <c r="J837" s="129"/>
      <c r="K837" s="129"/>
      <c r="L837" s="129"/>
      <c r="M837" s="129"/>
      <c r="N837" s="707"/>
      <c r="O837" s="707"/>
      <c r="P837" s="708"/>
      <c r="Q837" s="707"/>
      <c r="R837" s="709"/>
      <c r="BD837" s="122"/>
      <c r="BE837" s="122"/>
      <c r="BF837" s="122"/>
      <c r="BG837" s="122"/>
      <c r="BH837" s="122"/>
      <c r="BI837" s="122"/>
      <c r="BJ837" s="122"/>
      <c r="BK837" s="122"/>
      <c r="BL837" s="122"/>
      <c r="BM837" s="122"/>
      <c r="BN837" s="122"/>
      <c r="BO837" s="122"/>
      <c r="BP837" s="122"/>
      <c r="BQ837" s="122"/>
      <c r="BR837" s="122"/>
      <c r="BS837" s="122"/>
      <c r="BT837" s="122"/>
      <c r="BU837" s="122"/>
      <c r="BV837" s="122"/>
      <c r="BW837" s="122"/>
      <c r="BX837" s="122"/>
      <c r="BY837" s="122"/>
      <c r="BZ837" s="122"/>
      <c r="CA837" s="122"/>
      <c r="CB837" s="122"/>
      <c r="CC837" s="122"/>
      <c r="CD837" s="122"/>
      <c r="CE837" s="122"/>
      <c r="CF837" s="122"/>
      <c r="CG837" s="122"/>
      <c r="CH837" s="122"/>
      <c r="CI837" s="122"/>
      <c r="CJ837" s="122"/>
      <c r="CK837" s="122"/>
      <c r="CL837" s="122"/>
      <c r="CM837" s="122"/>
      <c r="CN837" s="122"/>
      <c r="CO837" s="122"/>
      <c r="CP837" s="122"/>
      <c r="CQ837" s="122"/>
      <c r="CR837" s="122"/>
      <c r="CS837" s="122"/>
      <c r="CT837" s="122"/>
      <c r="CU837" s="122"/>
      <c r="CV837" s="122"/>
      <c r="CW837" s="122"/>
      <c r="CX837" s="122"/>
      <c r="CY837" s="122"/>
      <c r="CZ837" s="122"/>
      <c r="DA837" s="122"/>
      <c r="DB837" s="122"/>
      <c r="DC837" s="122"/>
      <c r="DD837" s="122"/>
      <c r="DE837" s="122"/>
      <c r="DF837" s="123"/>
      <c r="DG837" s="123"/>
      <c r="DH837" s="123"/>
      <c r="DI837" s="123"/>
      <c r="DJ837" s="123"/>
      <c r="DK837" s="123"/>
      <c r="DL837" s="123"/>
      <c r="DM837" s="123"/>
    </row>
    <row r="838" spans="1:117" s="121" customFormat="1" ht="12.75" x14ac:dyDescent="0.2">
      <c r="A838" s="706"/>
      <c r="B838" s="113"/>
      <c r="C838" s="113"/>
      <c r="D838" s="113"/>
      <c r="E838" s="129"/>
      <c r="F838" s="129"/>
      <c r="G838" s="129"/>
      <c r="H838" s="129"/>
      <c r="I838" s="129"/>
      <c r="J838" s="129"/>
      <c r="K838" s="129"/>
      <c r="L838" s="129"/>
      <c r="M838" s="129"/>
      <c r="N838" s="707"/>
      <c r="O838" s="707"/>
      <c r="P838" s="708"/>
      <c r="Q838" s="707"/>
      <c r="R838" s="709"/>
      <c r="BD838" s="122"/>
      <c r="BE838" s="122"/>
      <c r="BF838" s="122"/>
      <c r="BG838" s="122"/>
      <c r="BH838" s="122"/>
      <c r="BI838" s="122"/>
      <c r="BJ838" s="122"/>
      <c r="BK838" s="122"/>
      <c r="BL838" s="122"/>
      <c r="BM838" s="122"/>
      <c r="BN838" s="122"/>
      <c r="BO838" s="122"/>
      <c r="BP838" s="122"/>
      <c r="BQ838" s="122"/>
      <c r="BR838" s="122"/>
      <c r="BS838" s="122"/>
      <c r="BT838" s="122"/>
      <c r="BU838" s="122"/>
      <c r="BV838" s="122"/>
      <c r="BW838" s="122"/>
      <c r="BX838" s="122"/>
      <c r="BY838" s="122"/>
      <c r="BZ838" s="122"/>
      <c r="CA838" s="122"/>
      <c r="CB838" s="122"/>
      <c r="CC838" s="122"/>
      <c r="CD838" s="122"/>
      <c r="CE838" s="122"/>
      <c r="CF838" s="122"/>
      <c r="CG838" s="122"/>
      <c r="CH838" s="122"/>
      <c r="CI838" s="122"/>
      <c r="CJ838" s="122"/>
      <c r="CK838" s="122"/>
      <c r="CL838" s="122"/>
      <c r="CM838" s="122"/>
      <c r="CN838" s="122"/>
      <c r="CO838" s="122"/>
      <c r="CP838" s="122"/>
      <c r="CQ838" s="122"/>
      <c r="CR838" s="122"/>
      <c r="CS838" s="122"/>
      <c r="CT838" s="122"/>
      <c r="CU838" s="122"/>
      <c r="CV838" s="122"/>
      <c r="CW838" s="122"/>
      <c r="CX838" s="122"/>
      <c r="CY838" s="122"/>
      <c r="CZ838" s="122"/>
      <c r="DA838" s="122"/>
      <c r="DB838" s="122"/>
      <c r="DC838" s="122"/>
      <c r="DD838" s="122"/>
      <c r="DE838" s="122"/>
      <c r="DF838" s="123"/>
      <c r="DG838" s="123"/>
      <c r="DH838" s="123"/>
      <c r="DI838" s="123"/>
      <c r="DJ838" s="123"/>
      <c r="DK838" s="123"/>
      <c r="DL838" s="123"/>
      <c r="DM838" s="123"/>
    </row>
    <row r="839" spans="1:117" s="121" customFormat="1" ht="12.75" x14ac:dyDescent="0.2">
      <c r="A839" s="706"/>
      <c r="B839" s="113"/>
      <c r="C839" s="113"/>
      <c r="D839" s="113"/>
      <c r="E839" s="129"/>
      <c r="F839" s="129"/>
      <c r="G839" s="129"/>
      <c r="H839" s="129"/>
      <c r="I839" s="129"/>
      <c r="J839" s="129"/>
      <c r="K839" s="129"/>
      <c r="L839" s="129"/>
      <c r="M839" s="129"/>
      <c r="N839" s="707"/>
      <c r="O839" s="707"/>
      <c r="P839" s="708"/>
      <c r="Q839" s="707"/>
      <c r="R839" s="709"/>
      <c r="BD839" s="122"/>
      <c r="BE839" s="122"/>
      <c r="BF839" s="122"/>
      <c r="BG839" s="122"/>
      <c r="BH839" s="122"/>
      <c r="BI839" s="122"/>
      <c r="BJ839" s="122"/>
      <c r="BK839" s="122"/>
      <c r="BL839" s="122"/>
      <c r="BM839" s="122"/>
      <c r="BN839" s="122"/>
      <c r="BO839" s="122"/>
      <c r="BP839" s="122"/>
      <c r="BQ839" s="122"/>
      <c r="BR839" s="122"/>
      <c r="BS839" s="122"/>
      <c r="BT839" s="122"/>
      <c r="BU839" s="122"/>
      <c r="BV839" s="122"/>
      <c r="BW839" s="122"/>
      <c r="BX839" s="122"/>
      <c r="BY839" s="122"/>
      <c r="BZ839" s="122"/>
      <c r="CA839" s="122"/>
      <c r="CB839" s="122"/>
      <c r="CC839" s="122"/>
      <c r="CD839" s="122"/>
      <c r="CE839" s="122"/>
      <c r="CF839" s="122"/>
      <c r="CG839" s="122"/>
      <c r="CH839" s="122"/>
      <c r="CI839" s="122"/>
      <c r="CJ839" s="122"/>
      <c r="CK839" s="122"/>
      <c r="CL839" s="122"/>
      <c r="CM839" s="122"/>
      <c r="CN839" s="122"/>
      <c r="CO839" s="122"/>
      <c r="CP839" s="122"/>
      <c r="CQ839" s="122"/>
      <c r="CR839" s="122"/>
      <c r="CS839" s="122"/>
      <c r="CT839" s="122"/>
      <c r="CU839" s="122"/>
      <c r="CV839" s="122"/>
      <c r="CW839" s="122"/>
      <c r="CX839" s="122"/>
      <c r="CY839" s="122"/>
      <c r="CZ839" s="122"/>
      <c r="DA839" s="122"/>
      <c r="DB839" s="122"/>
      <c r="DC839" s="122"/>
      <c r="DD839" s="122"/>
      <c r="DE839" s="122"/>
      <c r="DF839" s="123"/>
      <c r="DG839" s="123"/>
      <c r="DH839" s="123"/>
      <c r="DI839" s="123"/>
      <c r="DJ839" s="123"/>
      <c r="DK839" s="123"/>
      <c r="DL839" s="123"/>
      <c r="DM839" s="123"/>
    </row>
    <row r="840" spans="1:117" s="121" customFormat="1" ht="12.75" x14ac:dyDescent="0.2">
      <c r="A840" s="706"/>
      <c r="B840" s="113"/>
      <c r="C840" s="113"/>
      <c r="D840" s="113"/>
      <c r="E840" s="129"/>
      <c r="F840" s="129"/>
      <c r="G840" s="129"/>
      <c r="H840" s="129"/>
      <c r="I840" s="129"/>
      <c r="J840" s="129"/>
      <c r="K840" s="129"/>
      <c r="L840" s="129"/>
      <c r="M840" s="129"/>
      <c r="N840" s="707"/>
      <c r="O840" s="707"/>
      <c r="P840" s="708"/>
      <c r="Q840" s="707"/>
      <c r="R840" s="709"/>
      <c r="BD840" s="122"/>
      <c r="BE840" s="122"/>
      <c r="BF840" s="122"/>
      <c r="BG840" s="122"/>
      <c r="BH840" s="122"/>
      <c r="BI840" s="122"/>
      <c r="BJ840" s="122"/>
      <c r="BK840" s="122"/>
      <c r="BL840" s="122"/>
      <c r="BM840" s="122"/>
      <c r="BN840" s="122"/>
      <c r="BO840" s="122"/>
      <c r="BP840" s="122"/>
      <c r="BQ840" s="122"/>
      <c r="BR840" s="122"/>
      <c r="BS840" s="122"/>
      <c r="BT840" s="122"/>
      <c r="BU840" s="122"/>
      <c r="BV840" s="122"/>
      <c r="BW840" s="122"/>
      <c r="BX840" s="122"/>
      <c r="BY840" s="122"/>
      <c r="BZ840" s="122"/>
      <c r="CA840" s="122"/>
      <c r="CB840" s="122"/>
      <c r="CC840" s="122"/>
      <c r="CD840" s="122"/>
      <c r="CE840" s="122"/>
      <c r="CF840" s="122"/>
      <c r="CG840" s="122"/>
      <c r="CH840" s="122"/>
      <c r="CI840" s="122"/>
      <c r="CJ840" s="122"/>
      <c r="CK840" s="122"/>
      <c r="CL840" s="122"/>
      <c r="CM840" s="122"/>
      <c r="CN840" s="122"/>
      <c r="CO840" s="122"/>
      <c r="CP840" s="122"/>
      <c r="CQ840" s="122"/>
      <c r="CR840" s="122"/>
      <c r="CS840" s="122"/>
      <c r="CT840" s="122"/>
      <c r="CU840" s="122"/>
      <c r="CV840" s="122"/>
      <c r="CW840" s="122"/>
      <c r="CX840" s="122"/>
      <c r="CY840" s="122"/>
      <c r="CZ840" s="122"/>
      <c r="DA840" s="122"/>
      <c r="DB840" s="122"/>
      <c r="DC840" s="122"/>
      <c r="DD840" s="122"/>
      <c r="DE840" s="122"/>
      <c r="DF840" s="123"/>
      <c r="DG840" s="123"/>
      <c r="DH840" s="123"/>
      <c r="DI840" s="123"/>
      <c r="DJ840" s="123"/>
      <c r="DK840" s="123"/>
      <c r="DL840" s="123"/>
      <c r="DM840" s="123"/>
    </row>
    <row r="841" spans="1:117" s="121" customFormat="1" ht="12.75" x14ac:dyDescent="0.2">
      <c r="A841" s="706"/>
      <c r="B841" s="113"/>
      <c r="C841" s="113"/>
      <c r="D841" s="113"/>
      <c r="E841" s="129"/>
      <c r="F841" s="129"/>
      <c r="G841" s="129"/>
      <c r="H841" s="129"/>
      <c r="I841" s="129"/>
      <c r="J841" s="129"/>
      <c r="K841" s="129"/>
      <c r="L841" s="129"/>
      <c r="M841" s="129"/>
      <c r="N841" s="707"/>
      <c r="O841" s="707"/>
      <c r="P841" s="708"/>
      <c r="Q841" s="707"/>
      <c r="R841" s="709"/>
      <c r="BD841" s="122"/>
      <c r="BE841" s="122"/>
      <c r="BF841" s="122"/>
      <c r="BG841" s="122"/>
      <c r="BH841" s="122"/>
      <c r="BI841" s="122"/>
      <c r="BJ841" s="122"/>
      <c r="BK841" s="122"/>
      <c r="BL841" s="122"/>
      <c r="BM841" s="122"/>
      <c r="BN841" s="122"/>
      <c r="BO841" s="122"/>
      <c r="BP841" s="122"/>
      <c r="BQ841" s="122"/>
      <c r="BR841" s="122"/>
      <c r="BS841" s="122"/>
      <c r="BT841" s="122"/>
      <c r="BU841" s="122"/>
      <c r="BV841" s="122"/>
      <c r="BW841" s="122"/>
      <c r="BX841" s="122"/>
      <c r="BY841" s="122"/>
      <c r="BZ841" s="122"/>
      <c r="CA841" s="122"/>
      <c r="CB841" s="122"/>
      <c r="CC841" s="122"/>
      <c r="CD841" s="122"/>
      <c r="CE841" s="122"/>
      <c r="CF841" s="122"/>
      <c r="CG841" s="122"/>
      <c r="CH841" s="122"/>
      <c r="CI841" s="122"/>
      <c r="CJ841" s="122"/>
      <c r="CK841" s="122"/>
      <c r="CL841" s="122"/>
      <c r="CM841" s="122"/>
      <c r="CN841" s="122"/>
      <c r="CO841" s="122"/>
      <c r="CP841" s="122"/>
      <c r="CQ841" s="122"/>
      <c r="CR841" s="122"/>
      <c r="CS841" s="122"/>
      <c r="CT841" s="122"/>
      <c r="CU841" s="122"/>
      <c r="CV841" s="122"/>
      <c r="CW841" s="122"/>
      <c r="CX841" s="122"/>
      <c r="CY841" s="122"/>
      <c r="CZ841" s="122"/>
      <c r="DA841" s="122"/>
      <c r="DB841" s="122"/>
      <c r="DC841" s="122"/>
      <c r="DD841" s="122"/>
      <c r="DE841" s="122"/>
      <c r="DF841" s="123"/>
      <c r="DG841" s="123"/>
      <c r="DH841" s="123"/>
      <c r="DI841" s="123"/>
      <c r="DJ841" s="123"/>
      <c r="DK841" s="123"/>
      <c r="DL841" s="123"/>
      <c r="DM841" s="123"/>
    </row>
    <row r="842" spans="1:117" s="121" customFormat="1" ht="12.75" x14ac:dyDescent="0.2">
      <c r="A842" s="706"/>
      <c r="B842" s="113"/>
      <c r="C842" s="113"/>
      <c r="D842" s="113"/>
      <c r="E842" s="129"/>
      <c r="F842" s="129"/>
      <c r="G842" s="129"/>
      <c r="H842" s="129"/>
      <c r="I842" s="129"/>
      <c r="J842" s="129"/>
      <c r="K842" s="129"/>
      <c r="L842" s="129"/>
      <c r="M842" s="129"/>
      <c r="N842" s="707"/>
      <c r="O842" s="707"/>
      <c r="P842" s="708"/>
      <c r="Q842" s="707"/>
      <c r="R842" s="709"/>
      <c r="BD842" s="122"/>
      <c r="BE842" s="122"/>
      <c r="BF842" s="122"/>
      <c r="BG842" s="122"/>
      <c r="BH842" s="122"/>
      <c r="BI842" s="122"/>
      <c r="BJ842" s="122"/>
      <c r="BK842" s="122"/>
      <c r="BL842" s="122"/>
      <c r="BM842" s="122"/>
      <c r="BN842" s="122"/>
      <c r="BO842" s="122"/>
      <c r="BP842" s="122"/>
      <c r="BQ842" s="122"/>
      <c r="BR842" s="122"/>
      <c r="BS842" s="122"/>
      <c r="BT842" s="122"/>
      <c r="BU842" s="122"/>
      <c r="BV842" s="122"/>
      <c r="BW842" s="122"/>
      <c r="BX842" s="122"/>
      <c r="BY842" s="122"/>
      <c r="BZ842" s="122"/>
      <c r="CA842" s="122"/>
      <c r="CB842" s="122"/>
      <c r="CC842" s="122"/>
      <c r="CD842" s="122"/>
      <c r="CE842" s="122"/>
      <c r="CF842" s="122"/>
      <c r="CG842" s="122"/>
      <c r="CH842" s="122"/>
      <c r="CI842" s="122"/>
      <c r="CJ842" s="122"/>
      <c r="CK842" s="122"/>
      <c r="CL842" s="122"/>
      <c r="CM842" s="122"/>
      <c r="CN842" s="122"/>
      <c r="CO842" s="122"/>
      <c r="CP842" s="122"/>
      <c r="CQ842" s="122"/>
      <c r="CR842" s="122"/>
      <c r="CS842" s="122"/>
      <c r="CT842" s="122"/>
      <c r="CU842" s="122"/>
      <c r="CV842" s="122"/>
      <c r="CW842" s="122"/>
      <c r="CX842" s="122"/>
      <c r="CY842" s="122"/>
      <c r="CZ842" s="122"/>
      <c r="DA842" s="122"/>
      <c r="DB842" s="122"/>
      <c r="DC842" s="122"/>
      <c r="DD842" s="122"/>
      <c r="DE842" s="122"/>
      <c r="DF842" s="123"/>
      <c r="DG842" s="123"/>
      <c r="DH842" s="123"/>
      <c r="DI842" s="123"/>
      <c r="DJ842" s="123"/>
      <c r="DK842" s="123"/>
      <c r="DL842" s="123"/>
      <c r="DM842" s="123"/>
    </row>
    <row r="843" spans="1:117" s="121" customFormat="1" ht="12.75" x14ac:dyDescent="0.2">
      <c r="A843" s="706"/>
      <c r="B843" s="113"/>
      <c r="C843" s="113"/>
      <c r="D843" s="113"/>
      <c r="E843" s="129"/>
      <c r="F843" s="129"/>
      <c r="G843" s="129"/>
      <c r="H843" s="129"/>
      <c r="I843" s="129"/>
      <c r="J843" s="129"/>
      <c r="K843" s="129"/>
      <c r="L843" s="129"/>
      <c r="M843" s="129"/>
      <c r="N843" s="707"/>
      <c r="O843" s="707"/>
      <c r="P843" s="708"/>
      <c r="Q843" s="707"/>
      <c r="R843" s="709"/>
      <c r="BD843" s="122"/>
      <c r="BE843" s="122"/>
      <c r="BF843" s="122"/>
      <c r="BG843" s="122"/>
      <c r="BH843" s="122"/>
      <c r="BI843" s="122"/>
      <c r="BJ843" s="122"/>
      <c r="BK843" s="122"/>
      <c r="BL843" s="122"/>
      <c r="BM843" s="122"/>
      <c r="BN843" s="122"/>
      <c r="BO843" s="122"/>
      <c r="BP843" s="122"/>
      <c r="BQ843" s="122"/>
      <c r="BR843" s="122"/>
      <c r="BS843" s="122"/>
      <c r="BT843" s="122"/>
      <c r="BU843" s="122"/>
      <c r="BV843" s="122"/>
      <c r="BW843" s="122"/>
      <c r="BX843" s="122"/>
      <c r="BY843" s="122"/>
      <c r="BZ843" s="122"/>
      <c r="CA843" s="122"/>
      <c r="CB843" s="122"/>
      <c r="CC843" s="122"/>
      <c r="CD843" s="122"/>
      <c r="CE843" s="122"/>
      <c r="CF843" s="122"/>
      <c r="CG843" s="122"/>
      <c r="CH843" s="122"/>
      <c r="CI843" s="122"/>
      <c r="CJ843" s="122"/>
      <c r="CK843" s="122"/>
      <c r="CL843" s="122"/>
      <c r="CM843" s="122"/>
      <c r="CN843" s="122"/>
      <c r="CO843" s="122"/>
      <c r="CP843" s="122"/>
      <c r="CQ843" s="122"/>
      <c r="CR843" s="122"/>
      <c r="CS843" s="122"/>
      <c r="CT843" s="122"/>
      <c r="CU843" s="122"/>
      <c r="CV843" s="122"/>
      <c r="CW843" s="122"/>
      <c r="CX843" s="122"/>
      <c r="CY843" s="122"/>
      <c r="CZ843" s="122"/>
      <c r="DA843" s="122"/>
      <c r="DB843" s="122"/>
      <c r="DC843" s="122"/>
      <c r="DD843" s="122"/>
      <c r="DE843" s="122"/>
      <c r="DF843" s="123"/>
      <c r="DG843" s="123"/>
      <c r="DH843" s="123"/>
      <c r="DI843" s="123"/>
      <c r="DJ843" s="123"/>
      <c r="DK843" s="123"/>
      <c r="DL843" s="123"/>
      <c r="DM843" s="123"/>
    </row>
    <row r="844" spans="1:117" s="121" customFormat="1" ht="12.75" x14ac:dyDescent="0.2">
      <c r="A844" s="706"/>
      <c r="B844" s="113"/>
      <c r="C844" s="113"/>
      <c r="D844" s="113"/>
      <c r="E844" s="129"/>
      <c r="F844" s="129"/>
      <c r="G844" s="129"/>
      <c r="H844" s="129"/>
      <c r="I844" s="129"/>
      <c r="J844" s="129"/>
      <c r="K844" s="129"/>
      <c r="L844" s="129"/>
      <c r="M844" s="129"/>
      <c r="N844" s="707"/>
      <c r="O844" s="707"/>
      <c r="P844" s="708"/>
      <c r="Q844" s="707"/>
      <c r="R844" s="709"/>
      <c r="BD844" s="122"/>
      <c r="BE844" s="122"/>
      <c r="BF844" s="122"/>
      <c r="BG844" s="122"/>
      <c r="BH844" s="122"/>
      <c r="BI844" s="122"/>
      <c r="BJ844" s="122"/>
      <c r="BK844" s="122"/>
      <c r="BL844" s="122"/>
      <c r="BM844" s="122"/>
      <c r="BN844" s="122"/>
      <c r="BO844" s="122"/>
      <c r="BP844" s="122"/>
      <c r="BQ844" s="122"/>
      <c r="BR844" s="122"/>
      <c r="BS844" s="122"/>
      <c r="BT844" s="122"/>
      <c r="BU844" s="122"/>
      <c r="BV844" s="122"/>
      <c r="BW844" s="122"/>
      <c r="BX844" s="122"/>
      <c r="BY844" s="122"/>
      <c r="BZ844" s="122"/>
      <c r="CA844" s="122"/>
      <c r="CB844" s="122"/>
      <c r="CC844" s="122"/>
      <c r="CD844" s="122"/>
      <c r="CE844" s="122"/>
      <c r="CF844" s="122"/>
      <c r="CG844" s="122"/>
      <c r="CH844" s="122"/>
      <c r="CI844" s="122"/>
      <c r="CJ844" s="122"/>
      <c r="CK844" s="122"/>
      <c r="CL844" s="122"/>
      <c r="CM844" s="122"/>
      <c r="CN844" s="122"/>
      <c r="CO844" s="122"/>
      <c r="CP844" s="122"/>
      <c r="CQ844" s="122"/>
      <c r="CR844" s="122"/>
      <c r="CS844" s="122"/>
      <c r="CT844" s="122"/>
      <c r="CU844" s="122"/>
      <c r="CV844" s="122"/>
      <c r="CW844" s="122"/>
      <c r="CX844" s="122"/>
      <c r="CY844" s="122"/>
      <c r="CZ844" s="122"/>
      <c r="DA844" s="122"/>
      <c r="DB844" s="122"/>
      <c r="DC844" s="122"/>
      <c r="DD844" s="122"/>
      <c r="DE844" s="122"/>
      <c r="DF844" s="123"/>
      <c r="DG844" s="123"/>
      <c r="DH844" s="123"/>
      <c r="DI844" s="123"/>
      <c r="DJ844" s="123"/>
      <c r="DK844" s="123"/>
      <c r="DL844" s="123"/>
      <c r="DM844" s="123"/>
    </row>
    <row r="845" spans="1:117" s="121" customFormat="1" ht="12.75" x14ac:dyDescent="0.2">
      <c r="A845" s="706"/>
      <c r="B845" s="113"/>
      <c r="C845" s="113"/>
      <c r="D845" s="113"/>
      <c r="E845" s="129"/>
      <c r="F845" s="129"/>
      <c r="G845" s="129"/>
      <c r="H845" s="129"/>
      <c r="I845" s="129"/>
      <c r="J845" s="129"/>
      <c r="K845" s="129"/>
      <c r="L845" s="129"/>
      <c r="M845" s="129"/>
      <c r="N845" s="707"/>
      <c r="O845" s="707"/>
      <c r="P845" s="708"/>
      <c r="Q845" s="707"/>
      <c r="R845" s="709"/>
      <c r="BD845" s="122"/>
      <c r="BE845" s="122"/>
      <c r="BF845" s="122"/>
      <c r="BG845" s="122"/>
      <c r="BH845" s="122"/>
      <c r="BI845" s="122"/>
      <c r="BJ845" s="122"/>
      <c r="BK845" s="122"/>
      <c r="BL845" s="122"/>
      <c r="BM845" s="122"/>
      <c r="BN845" s="122"/>
      <c r="BO845" s="122"/>
      <c r="BP845" s="122"/>
      <c r="BQ845" s="122"/>
      <c r="BR845" s="122"/>
      <c r="BS845" s="122"/>
      <c r="BT845" s="122"/>
      <c r="BU845" s="122"/>
      <c r="BV845" s="122"/>
      <c r="BW845" s="122"/>
      <c r="BX845" s="122"/>
      <c r="BY845" s="122"/>
      <c r="BZ845" s="122"/>
      <c r="CA845" s="122"/>
      <c r="CB845" s="122"/>
      <c r="CC845" s="122"/>
      <c r="CD845" s="122"/>
      <c r="CE845" s="122"/>
      <c r="CF845" s="122"/>
      <c r="CG845" s="122"/>
      <c r="CH845" s="122"/>
      <c r="CI845" s="122"/>
      <c r="CJ845" s="122"/>
      <c r="CK845" s="122"/>
      <c r="CL845" s="122"/>
      <c r="CM845" s="122"/>
      <c r="CN845" s="122"/>
      <c r="CO845" s="122"/>
      <c r="CP845" s="122"/>
      <c r="CQ845" s="122"/>
      <c r="CR845" s="122"/>
      <c r="CS845" s="122"/>
      <c r="CT845" s="122"/>
      <c r="CU845" s="122"/>
      <c r="CV845" s="122"/>
      <c r="CW845" s="122"/>
      <c r="CX845" s="122"/>
      <c r="CY845" s="122"/>
      <c r="CZ845" s="122"/>
      <c r="DA845" s="122"/>
      <c r="DB845" s="122"/>
      <c r="DC845" s="122"/>
      <c r="DD845" s="122"/>
      <c r="DE845" s="122"/>
      <c r="DF845" s="123"/>
      <c r="DG845" s="123"/>
      <c r="DH845" s="123"/>
      <c r="DI845" s="123"/>
      <c r="DJ845" s="123"/>
      <c r="DK845" s="123"/>
      <c r="DL845" s="123"/>
      <c r="DM845" s="123"/>
    </row>
    <row r="846" spans="1:117" s="121" customFormat="1" ht="12.75" x14ac:dyDescent="0.2">
      <c r="A846" s="706"/>
      <c r="B846" s="113"/>
      <c r="C846" s="113"/>
      <c r="D846" s="113"/>
      <c r="E846" s="129"/>
      <c r="F846" s="129"/>
      <c r="G846" s="129"/>
      <c r="H846" s="129"/>
      <c r="I846" s="129"/>
      <c r="J846" s="129"/>
      <c r="K846" s="129"/>
      <c r="L846" s="129"/>
      <c r="M846" s="129"/>
      <c r="N846" s="707"/>
      <c r="O846" s="707"/>
      <c r="P846" s="708"/>
      <c r="Q846" s="707"/>
      <c r="R846" s="709"/>
      <c r="BD846" s="122"/>
      <c r="BE846" s="122"/>
      <c r="BF846" s="122"/>
      <c r="BG846" s="122"/>
      <c r="BH846" s="122"/>
      <c r="BI846" s="122"/>
      <c r="BJ846" s="122"/>
      <c r="BK846" s="122"/>
      <c r="BL846" s="122"/>
      <c r="BM846" s="122"/>
      <c r="BN846" s="122"/>
      <c r="BO846" s="122"/>
      <c r="BP846" s="122"/>
      <c r="BQ846" s="122"/>
      <c r="BR846" s="122"/>
      <c r="BS846" s="122"/>
      <c r="BT846" s="122"/>
      <c r="BU846" s="122"/>
      <c r="BV846" s="122"/>
      <c r="BW846" s="122"/>
      <c r="BX846" s="122"/>
      <c r="BY846" s="122"/>
      <c r="BZ846" s="122"/>
      <c r="CA846" s="122"/>
      <c r="CB846" s="122"/>
      <c r="CC846" s="122"/>
      <c r="CD846" s="122"/>
      <c r="CE846" s="122"/>
      <c r="CF846" s="122"/>
      <c r="CG846" s="122"/>
      <c r="CH846" s="122"/>
      <c r="CI846" s="122"/>
      <c r="CJ846" s="122"/>
      <c r="CK846" s="122"/>
      <c r="CL846" s="122"/>
      <c r="CM846" s="122"/>
      <c r="CN846" s="122"/>
      <c r="CO846" s="122"/>
      <c r="CP846" s="122"/>
      <c r="CQ846" s="122"/>
      <c r="CR846" s="122"/>
      <c r="CS846" s="122"/>
      <c r="CT846" s="122"/>
      <c r="CU846" s="122"/>
      <c r="CV846" s="122"/>
      <c r="CW846" s="122"/>
      <c r="CX846" s="122"/>
      <c r="CY846" s="122"/>
      <c r="CZ846" s="122"/>
      <c r="DA846" s="122"/>
      <c r="DB846" s="122"/>
      <c r="DC846" s="122"/>
      <c r="DD846" s="122"/>
      <c r="DE846" s="122"/>
      <c r="DF846" s="123"/>
      <c r="DG846" s="123"/>
      <c r="DH846" s="123"/>
      <c r="DI846" s="123"/>
      <c r="DJ846" s="123"/>
      <c r="DK846" s="123"/>
      <c r="DL846" s="123"/>
      <c r="DM846" s="123"/>
    </row>
    <row r="847" spans="1:117" s="121" customFormat="1" ht="12.75" x14ac:dyDescent="0.2">
      <c r="A847" s="706"/>
      <c r="B847" s="113"/>
      <c r="C847" s="113"/>
      <c r="D847" s="113"/>
      <c r="E847" s="129"/>
      <c r="F847" s="129"/>
      <c r="G847" s="129"/>
      <c r="H847" s="129"/>
      <c r="I847" s="129"/>
      <c r="J847" s="129"/>
      <c r="K847" s="129"/>
      <c r="L847" s="129"/>
      <c r="M847" s="129"/>
      <c r="N847" s="707"/>
      <c r="O847" s="707"/>
      <c r="P847" s="708"/>
      <c r="Q847" s="707"/>
      <c r="R847" s="709"/>
      <c r="BD847" s="122"/>
      <c r="BE847" s="122"/>
      <c r="BF847" s="122"/>
      <c r="BG847" s="122"/>
      <c r="BH847" s="122"/>
      <c r="BI847" s="122"/>
      <c r="BJ847" s="122"/>
      <c r="BK847" s="122"/>
      <c r="BL847" s="122"/>
      <c r="BM847" s="122"/>
      <c r="BN847" s="122"/>
      <c r="BO847" s="122"/>
      <c r="BP847" s="122"/>
      <c r="BQ847" s="122"/>
      <c r="BR847" s="122"/>
      <c r="BS847" s="122"/>
      <c r="BT847" s="122"/>
      <c r="BU847" s="122"/>
      <c r="BV847" s="122"/>
      <c r="BW847" s="122"/>
      <c r="BX847" s="122"/>
      <c r="BY847" s="122"/>
      <c r="BZ847" s="122"/>
      <c r="CA847" s="122"/>
      <c r="CB847" s="122"/>
      <c r="CC847" s="122"/>
      <c r="CD847" s="122"/>
      <c r="CE847" s="122"/>
      <c r="CF847" s="122"/>
      <c r="CG847" s="122"/>
      <c r="CH847" s="122"/>
      <c r="CI847" s="122"/>
      <c r="CJ847" s="122"/>
      <c r="CK847" s="122"/>
      <c r="CL847" s="122"/>
      <c r="CM847" s="122"/>
      <c r="CN847" s="122"/>
      <c r="CO847" s="122"/>
      <c r="CP847" s="122"/>
      <c r="CQ847" s="122"/>
      <c r="CR847" s="122"/>
      <c r="CS847" s="122"/>
      <c r="CT847" s="122"/>
      <c r="CU847" s="122"/>
      <c r="CV847" s="122"/>
      <c r="CW847" s="122"/>
      <c r="CX847" s="122"/>
      <c r="CY847" s="122"/>
      <c r="CZ847" s="122"/>
      <c r="DA847" s="122"/>
      <c r="DB847" s="122"/>
      <c r="DC847" s="122"/>
      <c r="DD847" s="122"/>
      <c r="DE847" s="122"/>
      <c r="DF847" s="123"/>
      <c r="DG847" s="123"/>
      <c r="DH847" s="123"/>
      <c r="DI847" s="123"/>
      <c r="DJ847" s="123"/>
      <c r="DK847" s="123"/>
      <c r="DL847" s="123"/>
      <c r="DM847" s="123"/>
    </row>
    <row r="848" spans="1:117" s="121" customFormat="1" ht="12.75" x14ac:dyDescent="0.2">
      <c r="A848" s="706"/>
      <c r="B848" s="113"/>
      <c r="C848" s="113"/>
      <c r="D848" s="113"/>
      <c r="E848" s="129"/>
      <c r="F848" s="129"/>
      <c r="G848" s="129"/>
      <c r="H848" s="129"/>
      <c r="I848" s="129"/>
      <c r="J848" s="129"/>
      <c r="K848" s="129"/>
      <c r="L848" s="129"/>
      <c r="M848" s="129"/>
      <c r="N848" s="707"/>
      <c r="O848" s="707"/>
      <c r="P848" s="708"/>
      <c r="Q848" s="707"/>
      <c r="R848" s="709"/>
      <c r="BD848" s="122"/>
      <c r="BE848" s="122"/>
      <c r="BF848" s="122"/>
      <c r="BG848" s="122"/>
      <c r="BH848" s="122"/>
      <c r="BI848" s="122"/>
      <c r="BJ848" s="122"/>
      <c r="BK848" s="122"/>
      <c r="BL848" s="122"/>
      <c r="BM848" s="122"/>
      <c r="BN848" s="122"/>
      <c r="BO848" s="122"/>
      <c r="BP848" s="122"/>
      <c r="BQ848" s="122"/>
      <c r="BR848" s="122"/>
      <c r="BS848" s="122"/>
      <c r="BT848" s="122"/>
      <c r="BU848" s="122"/>
      <c r="BV848" s="122"/>
      <c r="BW848" s="122"/>
      <c r="BX848" s="122"/>
      <c r="BY848" s="122"/>
      <c r="BZ848" s="122"/>
      <c r="CA848" s="122"/>
      <c r="CB848" s="122"/>
      <c r="CC848" s="122"/>
      <c r="CD848" s="122"/>
      <c r="CE848" s="122"/>
      <c r="CF848" s="122"/>
      <c r="CG848" s="122"/>
      <c r="CH848" s="122"/>
      <c r="CI848" s="122"/>
      <c r="CJ848" s="122"/>
      <c r="CK848" s="122"/>
      <c r="CL848" s="122"/>
      <c r="CM848" s="122"/>
      <c r="CN848" s="122"/>
      <c r="CO848" s="122"/>
      <c r="CP848" s="122"/>
      <c r="CQ848" s="122"/>
      <c r="CR848" s="122"/>
      <c r="CS848" s="122"/>
      <c r="CT848" s="122"/>
      <c r="CU848" s="122"/>
      <c r="CV848" s="122"/>
      <c r="CW848" s="122"/>
      <c r="CX848" s="122"/>
      <c r="CY848" s="122"/>
      <c r="CZ848" s="122"/>
      <c r="DA848" s="122"/>
      <c r="DB848" s="122"/>
      <c r="DC848" s="122"/>
      <c r="DD848" s="122"/>
      <c r="DE848" s="122"/>
      <c r="DF848" s="123"/>
      <c r="DG848" s="123"/>
      <c r="DH848" s="123"/>
      <c r="DI848" s="123"/>
      <c r="DJ848" s="123"/>
      <c r="DK848" s="123"/>
      <c r="DL848" s="123"/>
      <c r="DM848" s="123"/>
    </row>
    <row r="849" spans="1:117" s="121" customFormat="1" ht="12.75" x14ac:dyDescent="0.2">
      <c r="A849" s="706"/>
      <c r="B849" s="113"/>
      <c r="C849" s="113"/>
      <c r="D849" s="113"/>
      <c r="E849" s="129"/>
      <c r="F849" s="129"/>
      <c r="G849" s="129"/>
      <c r="H849" s="129"/>
      <c r="I849" s="129"/>
      <c r="J849" s="129"/>
      <c r="K849" s="129"/>
      <c r="L849" s="129"/>
      <c r="M849" s="129"/>
      <c r="N849" s="707"/>
      <c r="O849" s="707"/>
      <c r="P849" s="708"/>
      <c r="Q849" s="707"/>
      <c r="R849" s="709"/>
      <c r="BD849" s="122"/>
      <c r="BE849" s="122"/>
      <c r="BF849" s="122"/>
      <c r="BG849" s="122"/>
      <c r="BH849" s="122"/>
      <c r="BI849" s="122"/>
      <c r="BJ849" s="122"/>
      <c r="BK849" s="122"/>
      <c r="BL849" s="122"/>
      <c r="BM849" s="122"/>
      <c r="BN849" s="122"/>
      <c r="BO849" s="122"/>
      <c r="BP849" s="122"/>
      <c r="BQ849" s="122"/>
      <c r="BR849" s="122"/>
      <c r="BS849" s="122"/>
      <c r="BT849" s="122"/>
      <c r="BU849" s="122"/>
      <c r="BV849" s="122"/>
      <c r="BW849" s="122"/>
      <c r="BX849" s="122"/>
      <c r="BY849" s="122"/>
      <c r="BZ849" s="122"/>
      <c r="CA849" s="122"/>
      <c r="CB849" s="122"/>
      <c r="CC849" s="122"/>
      <c r="CD849" s="122"/>
      <c r="CE849" s="122"/>
      <c r="CF849" s="122"/>
      <c r="CG849" s="122"/>
      <c r="CH849" s="122"/>
      <c r="CI849" s="122"/>
      <c r="CJ849" s="122"/>
      <c r="CK849" s="122"/>
      <c r="CL849" s="122"/>
      <c r="CM849" s="122"/>
      <c r="CN849" s="122"/>
      <c r="CO849" s="122"/>
      <c r="CP849" s="122"/>
      <c r="CQ849" s="122"/>
      <c r="CR849" s="122"/>
      <c r="CS849" s="122"/>
      <c r="CT849" s="122"/>
      <c r="CU849" s="122"/>
      <c r="CV849" s="122"/>
      <c r="CW849" s="122"/>
      <c r="CX849" s="122"/>
      <c r="CY849" s="122"/>
      <c r="CZ849" s="122"/>
      <c r="DA849" s="122"/>
      <c r="DB849" s="122"/>
      <c r="DC849" s="122"/>
      <c r="DD849" s="122"/>
      <c r="DE849" s="122"/>
      <c r="DF849" s="123"/>
      <c r="DG849" s="123"/>
      <c r="DH849" s="123"/>
      <c r="DI849" s="123"/>
      <c r="DJ849" s="123"/>
      <c r="DK849" s="123"/>
      <c r="DL849" s="123"/>
      <c r="DM849" s="123"/>
    </row>
    <row r="850" spans="1:117" s="121" customFormat="1" ht="12.75" x14ac:dyDescent="0.2">
      <c r="A850" s="706"/>
      <c r="B850" s="113"/>
      <c r="C850" s="113"/>
      <c r="D850" s="113"/>
      <c r="E850" s="129"/>
      <c r="F850" s="129"/>
      <c r="G850" s="129"/>
      <c r="H850" s="129"/>
      <c r="I850" s="129"/>
      <c r="J850" s="129"/>
      <c r="K850" s="129"/>
      <c r="L850" s="129"/>
      <c r="M850" s="129"/>
      <c r="N850" s="707"/>
      <c r="O850" s="707"/>
      <c r="P850" s="708"/>
      <c r="Q850" s="707"/>
      <c r="R850" s="709"/>
      <c r="BD850" s="122"/>
      <c r="BE850" s="122"/>
      <c r="BF850" s="122"/>
      <c r="BG850" s="122"/>
      <c r="BH850" s="122"/>
      <c r="BI850" s="122"/>
      <c r="BJ850" s="122"/>
      <c r="BK850" s="122"/>
      <c r="BL850" s="122"/>
      <c r="BM850" s="122"/>
      <c r="BN850" s="122"/>
      <c r="BO850" s="122"/>
      <c r="BP850" s="122"/>
      <c r="BQ850" s="122"/>
      <c r="BR850" s="122"/>
      <c r="BS850" s="122"/>
      <c r="BT850" s="122"/>
      <c r="BU850" s="122"/>
      <c r="BV850" s="122"/>
      <c r="BW850" s="122"/>
      <c r="BX850" s="122"/>
      <c r="BY850" s="122"/>
      <c r="BZ850" s="122"/>
      <c r="CA850" s="122"/>
      <c r="CB850" s="122"/>
      <c r="CC850" s="122"/>
      <c r="CD850" s="122"/>
      <c r="CE850" s="122"/>
      <c r="CF850" s="122"/>
      <c r="CG850" s="122"/>
      <c r="CH850" s="122"/>
      <c r="CI850" s="122"/>
      <c r="CJ850" s="122"/>
      <c r="CK850" s="122"/>
      <c r="CL850" s="122"/>
      <c r="CM850" s="122"/>
      <c r="CN850" s="122"/>
      <c r="CO850" s="122"/>
      <c r="CP850" s="122"/>
      <c r="CQ850" s="122"/>
      <c r="CR850" s="122"/>
      <c r="CS850" s="122"/>
      <c r="CT850" s="122"/>
      <c r="CU850" s="122"/>
      <c r="CV850" s="122"/>
      <c r="CW850" s="122"/>
      <c r="CX850" s="122"/>
      <c r="CY850" s="122"/>
      <c r="CZ850" s="122"/>
      <c r="DA850" s="122"/>
      <c r="DB850" s="122"/>
      <c r="DC850" s="122"/>
      <c r="DD850" s="122"/>
      <c r="DE850" s="122"/>
      <c r="DF850" s="123"/>
      <c r="DG850" s="123"/>
      <c r="DH850" s="123"/>
      <c r="DI850" s="123"/>
      <c r="DJ850" s="123"/>
      <c r="DK850" s="123"/>
      <c r="DL850" s="123"/>
      <c r="DM850" s="123"/>
    </row>
    <row r="851" spans="1:117" s="121" customFormat="1" ht="12.75" x14ac:dyDescent="0.2">
      <c r="A851" s="706"/>
      <c r="B851" s="113"/>
      <c r="C851" s="113"/>
      <c r="D851" s="113"/>
      <c r="E851" s="129"/>
      <c r="F851" s="129"/>
      <c r="G851" s="129"/>
      <c r="H851" s="129"/>
      <c r="I851" s="129"/>
      <c r="J851" s="129"/>
      <c r="K851" s="129"/>
      <c r="L851" s="129"/>
      <c r="M851" s="129"/>
      <c r="N851" s="707"/>
      <c r="O851" s="707"/>
      <c r="P851" s="708"/>
      <c r="Q851" s="707"/>
      <c r="R851" s="709"/>
      <c r="BD851" s="122"/>
      <c r="BE851" s="122"/>
      <c r="BF851" s="122"/>
      <c r="BG851" s="122"/>
      <c r="BH851" s="122"/>
      <c r="BI851" s="122"/>
      <c r="BJ851" s="122"/>
      <c r="BK851" s="122"/>
      <c r="BL851" s="122"/>
      <c r="BM851" s="122"/>
      <c r="BN851" s="122"/>
      <c r="BO851" s="122"/>
      <c r="BP851" s="122"/>
      <c r="BQ851" s="122"/>
      <c r="BR851" s="122"/>
      <c r="BS851" s="122"/>
      <c r="BT851" s="122"/>
      <c r="BU851" s="122"/>
      <c r="BV851" s="122"/>
      <c r="BW851" s="122"/>
      <c r="BX851" s="122"/>
      <c r="BY851" s="122"/>
      <c r="BZ851" s="122"/>
      <c r="CA851" s="122"/>
      <c r="CB851" s="122"/>
      <c r="CC851" s="122"/>
      <c r="CD851" s="122"/>
      <c r="CE851" s="122"/>
      <c r="CF851" s="122"/>
      <c r="CG851" s="122"/>
      <c r="CH851" s="122"/>
      <c r="CI851" s="122"/>
      <c r="CJ851" s="122"/>
      <c r="CK851" s="122"/>
      <c r="CL851" s="122"/>
      <c r="CM851" s="122"/>
      <c r="CN851" s="122"/>
      <c r="CO851" s="122"/>
      <c r="CP851" s="122"/>
      <c r="CQ851" s="122"/>
      <c r="CR851" s="122"/>
      <c r="CS851" s="122"/>
      <c r="CT851" s="122"/>
      <c r="CU851" s="122"/>
      <c r="CV851" s="122"/>
      <c r="CW851" s="122"/>
      <c r="CX851" s="122"/>
      <c r="CY851" s="122"/>
      <c r="CZ851" s="122"/>
      <c r="DA851" s="122"/>
      <c r="DB851" s="122"/>
      <c r="DC851" s="122"/>
      <c r="DD851" s="122"/>
      <c r="DE851" s="122"/>
      <c r="DF851" s="123"/>
      <c r="DG851" s="123"/>
      <c r="DH851" s="123"/>
      <c r="DI851" s="123"/>
      <c r="DJ851" s="123"/>
      <c r="DK851" s="123"/>
      <c r="DL851" s="123"/>
      <c r="DM851" s="123"/>
    </row>
    <row r="852" spans="1:117" s="121" customFormat="1" ht="12.75" x14ac:dyDescent="0.2">
      <c r="A852" s="706"/>
      <c r="B852" s="113"/>
      <c r="C852" s="113"/>
      <c r="D852" s="113"/>
      <c r="E852" s="129"/>
      <c r="F852" s="129"/>
      <c r="G852" s="129"/>
      <c r="H852" s="129"/>
      <c r="I852" s="129"/>
      <c r="J852" s="129"/>
      <c r="K852" s="129"/>
      <c r="L852" s="129"/>
      <c r="M852" s="129"/>
      <c r="N852" s="707"/>
      <c r="O852" s="707"/>
      <c r="P852" s="708"/>
      <c r="Q852" s="707"/>
      <c r="R852" s="709"/>
      <c r="BD852" s="122"/>
      <c r="BE852" s="122"/>
      <c r="BF852" s="122"/>
      <c r="BG852" s="122"/>
      <c r="BH852" s="122"/>
      <c r="BI852" s="122"/>
      <c r="BJ852" s="122"/>
      <c r="BK852" s="122"/>
      <c r="BL852" s="122"/>
      <c r="BM852" s="122"/>
      <c r="BN852" s="122"/>
      <c r="BO852" s="122"/>
      <c r="BP852" s="122"/>
      <c r="BQ852" s="122"/>
      <c r="BR852" s="122"/>
      <c r="BS852" s="122"/>
      <c r="BT852" s="122"/>
      <c r="BU852" s="122"/>
      <c r="BV852" s="122"/>
      <c r="BW852" s="122"/>
      <c r="BX852" s="122"/>
      <c r="BY852" s="122"/>
      <c r="BZ852" s="122"/>
      <c r="CA852" s="122"/>
      <c r="CB852" s="122"/>
      <c r="CC852" s="122"/>
      <c r="CD852" s="122"/>
      <c r="CE852" s="122"/>
      <c r="CF852" s="122"/>
      <c r="CG852" s="122"/>
      <c r="CH852" s="122"/>
      <c r="CI852" s="122"/>
      <c r="CJ852" s="122"/>
      <c r="CK852" s="122"/>
      <c r="CL852" s="122"/>
      <c r="CM852" s="122"/>
      <c r="CN852" s="122"/>
      <c r="CO852" s="122"/>
      <c r="CP852" s="122"/>
      <c r="CQ852" s="122"/>
      <c r="CR852" s="122"/>
      <c r="CS852" s="122"/>
      <c r="CT852" s="122"/>
      <c r="CU852" s="122"/>
      <c r="CV852" s="122"/>
      <c r="CW852" s="122"/>
      <c r="CX852" s="122"/>
      <c r="CY852" s="122"/>
      <c r="CZ852" s="122"/>
      <c r="DA852" s="122"/>
      <c r="DB852" s="122"/>
      <c r="DC852" s="122"/>
      <c r="DD852" s="122"/>
      <c r="DE852" s="122"/>
      <c r="DF852" s="123"/>
      <c r="DG852" s="123"/>
      <c r="DH852" s="123"/>
      <c r="DI852" s="123"/>
      <c r="DJ852" s="123"/>
      <c r="DK852" s="123"/>
      <c r="DL852" s="123"/>
      <c r="DM852" s="123"/>
    </row>
    <row r="853" spans="1:117" s="121" customFormat="1" ht="12.75" x14ac:dyDescent="0.2">
      <c r="A853" s="706"/>
      <c r="B853" s="113"/>
      <c r="C853" s="113"/>
      <c r="D853" s="113"/>
      <c r="E853" s="129"/>
      <c r="F853" s="129"/>
      <c r="G853" s="129"/>
      <c r="H853" s="129"/>
      <c r="I853" s="129"/>
      <c r="J853" s="129"/>
      <c r="K853" s="129"/>
      <c r="L853" s="129"/>
      <c r="M853" s="129"/>
      <c r="N853" s="707"/>
      <c r="O853" s="707"/>
      <c r="P853" s="708"/>
      <c r="Q853" s="707"/>
      <c r="R853" s="709"/>
      <c r="BD853" s="122"/>
      <c r="BE853" s="122"/>
      <c r="BF853" s="122"/>
      <c r="BG853" s="122"/>
      <c r="BH853" s="122"/>
      <c r="BI853" s="122"/>
      <c r="BJ853" s="122"/>
      <c r="BK853" s="122"/>
      <c r="BL853" s="122"/>
      <c r="BM853" s="122"/>
      <c r="BN853" s="122"/>
      <c r="BO853" s="122"/>
      <c r="BP853" s="122"/>
      <c r="BQ853" s="122"/>
      <c r="BR853" s="122"/>
      <c r="BS853" s="122"/>
      <c r="BT853" s="122"/>
      <c r="BU853" s="122"/>
      <c r="BV853" s="122"/>
      <c r="BW853" s="122"/>
      <c r="BX853" s="122"/>
      <c r="BY853" s="122"/>
      <c r="BZ853" s="122"/>
      <c r="CA853" s="122"/>
      <c r="CB853" s="122"/>
      <c r="CC853" s="122"/>
      <c r="CD853" s="122"/>
      <c r="CE853" s="122"/>
      <c r="CF853" s="122"/>
      <c r="CG853" s="122"/>
      <c r="CH853" s="122"/>
      <c r="CI853" s="122"/>
      <c r="CJ853" s="122"/>
      <c r="CK853" s="122"/>
      <c r="CL853" s="122"/>
      <c r="CM853" s="122"/>
      <c r="CN853" s="122"/>
      <c r="CO853" s="122"/>
      <c r="CP853" s="122"/>
      <c r="CQ853" s="122"/>
      <c r="CR853" s="122"/>
      <c r="CS853" s="122"/>
      <c r="CT853" s="122"/>
      <c r="CU853" s="122"/>
      <c r="CV853" s="122"/>
      <c r="CW853" s="122"/>
      <c r="CX853" s="122"/>
      <c r="CY853" s="122"/>
      <c r="CZ853" s="122"/>
      <c r="DA853" s="122"/>
      <c r="DB853" s="122"/>
      <c r="DC853" s="122"/>
      <c r="DD853" s="122"/>
      <c r="DE853" s="122"/>
      <c r="DF853" s="123"/>
      <c r="DG853" s="123"/>
      <c r="DH853" s="123"/>
      <c r="DI853" s="123"/>
      <c r="DJ853" s="123"/>
      <c r="DK853" s="123"/>
      <c r="DL853" s="123"/>
      <c r="DM853" s="123"/>
    </row>
    <row r="854" spans="1:117" s="121" customFormat="1" ht="12.75" x14ac:dyDescent="0.2">
      <c r="A854" s="706"/>
      <c r="B854" s="113"/>
      <c r="C854" s="113"/>
      <c r="D854" s="113"/>
      <c r="E854" s="129"/>
      <c r="F854" s="129"/>
      <c r="G854" s="129"/>
      <c r="H854" s="129"/>
      <c r="I854" s="129"/>
      <c r="J854" s="129"/>
      <c r="K854" s="129"/>
      <c r="L854" s="129"/>
      <c r="M854" s="129"/>
      <c r="N854" s="707"/>
      <c r="O854" s="707"/>
      <c r="P854" s="708"/>
      <c r="Q854" s="707"/>
      <c r="R854" s="709"/>
      <c r="BD854" s="122"/>
      <c r="BE854" s="122"/>
      <c r="BF854" s="122"/>
      <c r="BG854" s="122"/>
      <c r="BH854" s="122"/>
      <c r="BI854" s="122"/>
      <c r="BJ854" s="122"/>
      <c r="BK854" s="122"/>
      <c r="BL854" s="122"/>
      <c r="BM854" s="122"/>
      <c r="BN854" s="122"/>
      <c r="BO854" s="122"/>
      <c r="BP854" s="122"/>
      <c r="BQ854" s="122"/>
      <c r="BR854" s="122"/>
      <c r="BS854" s="122"/>
      <c r="BT854" s="122"/>
      <c r="BU854" s="122"/>
      <c r="BV854" s="122"/>
      <c r="BW854" s="122"/>
      <c r="BX854" s="122"/>
      <c r="BY854" s="122"/>
      <c r="BZ854" s="122"/>
      <c r="CA854" s="122"/>
      <c r="CB854" s="122"/>
      <c r="CC854" s="122"/>
      <c r="CD854" s="122"/>
      <c r="CE854" s="122"/>
      <c r="CF854" s="122"/>
      <c r="CG854" s="122"/>
      <c r="CH854" s="122"/>
      <c r="CI854" s="122"/>
      <c r="CJ854" s="122"/>
      <c r="CK854" s="122"/>
      <c r="CL854" s="122"/>
      <c r="CM854" s="122"/>
      <c r="CN854" s="122"/>
      <c r="CO854" s="122"/>
      <c r="CP854" s="122"/>
      <c r="CQ854" s="122"/>
      <c r="CR854" s="122"/>
      <c r="CS854" s="122"/>
      <c r="CT854" s="122"/>
      <c r="CU854" s="122"/>
      <c r="CV854" s="122"/>
      <c r="CW854" s="122"/>
      <c r="CX854" s="122"/>
      <c r="CY854" s="122"/>
      <c r="CZ854" s="122"/>
      <c r="DA854" s="122"/>
      <c r="DB854" s="122"/>
      <c r="DC854" s="122"/>
      <c r="DD854" s="122"/>
      <c r="DE854" s="122"/>
      <c r="DF854" s="123"/>
      <c r="DG854" s="123"/>
      <c r="DH854" s="123"/>
      <c r="DI854" s="123"/>
      <c r="DJ854" s="123"/>
      <c r="DK854" s="123"/>
      <c r="DL854" s="123"/>
      <c r="DM854" s="123"/>
    </row>
    <row r="855" spans="1:117" s="121" customFormat="1" ht="12.75" x14ac:dyDescent="0.2">
      <c r="A855" s="706"/>
      <c r="B855" s="113"/>
      <c r="C855" s="113"/>
      <c r="D855" s="113"/>
      <c r="E855" s="129"/>
      <c r="F855" s="129"/>
      <c r="G855" s="129"/>
      <c r="H855" s="129"/>
      <c r="I855" s="129"/>
      <c r="J855" s="129"/>
      <c r="K855" s="129"/>
      <c r="L855" s="129"/>
      <c r="M855" s="129"/>
      <c r="N855" s="707"/>
      <c r="O855" s="707"/>
      <c r="P855" s="708"/>
      <c r="Q855" s="707"/>
      <c r="R855" s="709"/>
      <c r="BD855" s="122"/>
      <c r="BE855" s="122"/>
      <c r="BF855" s="122"/>
      <c r="BG855" s="122"/>
      <c r="BH855" s="122"/>
      <c r="BI855" s="122"/>
      <c r="BJ855" s="122"/>
      <c r="BK855" s="122"/>
      <c r="BL855" s="122"/>
      <c r="BM855" s="122"/>
      <c r="BN855" s="122"/>
      <c r="BO855" s="122"/>
      <c r="BP855" s="122"/>
      <c r="BQ855" s="122"/>
      <c r="BR855" s="122"/>
      <c r="BS855" s="122"/>
      <c r="BT855" s="122"/>
      <c r="BU855" s="122"/>
      <c r="BV855" s="122"/>
      <c r="BW855" s="122"/>
      <c r="BX855" s="122"/>
      <c r="BY855" s="122"/>
      <c r="BZ855" s="122"/>
      <c r="CA855" s="122"/>
      <c r="CB855" s="122"/>
      <c r="CC855" s="122"/>
      <c r="CD855" s="122"/>
      <c r="CE855" s="122"/>
      <c r="CF855" s="122"/>
      <c r="CG855" s="122"/>
      <c r="CH855" s="122"/>
      <c r="CI855" s="122"/>
      <c r="CJ855" s="122"/>
      <c r="CK855" s="122"/>
      <c r="CL855" s="122"/>
      <c r="CM855" s="122"/>
      <c r="CN855" s="122"/>
      <c r="CO855" s="122"/>
      <c r="CP855" s="122"/>
      <c r="CQ855" s="122"/>
      <c r="CR855" s="122"/>
      <c r="CS855" s="122"/>
      <c r="CT855" s="122"/>
      <c r="CU855" s="122"/>
      <c r="CV855" s="122"/>
      <c r="CW855" s="122"/>
      <c r="CX855" s="122"/>
      <c r="CY855" s="122"/>
      <c r="CZ855" s="122"/>
      <c r="DA855" s="122"/>
      <c r="DB855" s="122"/>
      <c r="DC855" s="122"/>
      <c r="DD855" s="122"/>
      <c r="DE855" s="122"/>
      <c r="DF855" s="123"/>
      <c r="DG855" s="123"/>
      <c r="DH855" s="123"/>
      <c r="DI855" s="123"/>
      <c r="DJ855" s="123"/>
      <c r="DK855" s="123"/>
      <c r="DL855" s="123"/>
      <c r="DM855" s="123"/>
    </row>
    <row r="856" spans="1:117" s="121" customFormat="1" ht="12.75" x14ac:dyDescent="0.2">
      <c r="A856" s="706"/>
      <c r="B856" s="113"/>
      <c r="C856" s="113"/>
      <c r="D856" s="113"/>
      <c r="E856" s="129"/>
      <c r="F856" s="129"/>
      <c r="G856" s="129"/>
      <c r="H856" s="129"/>
      <c r="I856" s="129"/>
      <c r="J856" s="129"/>
      <c r="K856" s="129"/>
      <c r="L856" s="129"/>
      <c r="M856" s="129"/>
      <c r="N856" s="707"/>
      <c r="O856" s="707"/>
      <c r="P856" s="708"/>
      <c r="Q856" s="707"/>
      <c r="R856" s="709"/>
      <c r="BD856" s="122"/>
      <c r="BE856" s="122"/>
      <c r="BF856" s="122"/>
      <c r="BG856" s="122"/>
      <c r="BH856" s="122"/>
      <c r="BI856" s="122"/>
      <c r="BJ856" s="122"/>
      <c r="BK856" s="122"/>
      <c r="BL856" s="122"/>
      <c r="BM856" s="122"/>
      <c r="BN856" s="122"/>
      <c r="BO856" s="122"/>
      <c r="BP856" s="122"/>
      <c r="BQ856" s="122"/>
      <c r="BR856" s="122"/>
      <c r="BS856" s="122"/>
      <c r="BT856" s="122"/>
      <c r="BU856" s="122"/>
      <c r="BV856" s="122"/>
      <c r="BW856" s="122"/>
      <c r="BX856" s="122"/>
      <c r="BY856" s="122"/>
      <c r="BZ856" s="122"/>
      <c r="CA856" s="122"/>
      <c r="CB856" s="122"/>
      <c r="CC856" s="122"/>
      <c r="CD856" s="122"/>
      <c r="CE856" s="122"/>
      <c r="CF856" s="122"/>
      <c r="CG856" s="122"/>
      <c r="CH856" s="122"/>
      <c r="CI856" s="122"/>
      <c r="CJ856" s="122"/>
      <c r="CK856" s="122"/>
      <c r="CL856" s="122"/>
      <c r="CM856" s="122"/>
      <c r="CN856" s="122"/>
      <c r="CO856" s="122"/>
      <c r="CP856" s="122"/>
      <c r="CQ856" s="122"/>
      <c r="CR856" s="122"/>
      <c r="CS856" s="122"/>
      <c r="CT856" s="122"/>
      <c r="CU856" s="122"/>
      <c r="CV856" s="122"/>
      <c r="CW856" s="122"/>
      <c r="CX856" s="122"/>
      <c r="CY856" s="122"/>
      <c r="CZ856" s="122"/>
      <c r="DA856" s="122"/>
      <c r="DB856" s="122"/>
      <c r="DC856" s="122"/>
      <c r="DD856" s="122"/>
      <c r="DE856" s="122"/>
      <c r="DF856" s="123"/>
      <c r="DG856" s="123"/>
      <c r="DH856" s="123"/>
      <c r="DI856" s="123"/>
      <c r="DJ856" s="123"/>
      <c r="DK856" s="123"/>
      <c r="DL856" s="123"/>
      <c r="DM856" s="123"/>
    </row>
    <row r="857" spans="1:117" s="121" customFormat="1" ht="12.75" x14ac:dyDescent="0.2">
      <c r="A857" s="706"/>
      <c r="B857" s="113"/>
      <c r="C857" s="113"/>
      <c r="D857" s="113"/>
      <c r="E857" s="129"/>
      <c r="F857" s="129"/>
      <c r="G857" s="129"/>
      <c r="H857" s="129"/>
      <c r="I857" s="129"/>
      <c r="J857" s="129"/>
      <c r="K857" s="129"/>
      <c r="L857" s="129"/>
      <c r="M857" s="129"/>
      <c r="N857" s="707"/>
      <c r="O857" s="707"/>
      <c r="P857" s="708"/>
      <c r="Q857" s="707"/>
      <c r="R857" s="709"/>
      <c r="BD857" s="122"/>
      <c r="BE857" s="122"/>
      <c r="BF857" s="122"/>
      <c r="BG857" s="122"/>
      <c r="BH857" s="122"/>
      <c r="BI857" s="122"/>
      <c r="BJ857" s="122"/>
      <c r="BK857" s="122"/>
      <c r="BL857" s="122"/>
      <c r="BM857" s="122"/>
      <c r="BN857" s="122"/>
      <c r="BO857" s="122"/>
      <c r="BP857" s="122"/>
      <c r="BQ857" s="122"/>
      <c r="BR857" s="122"/>
      <c r="BS857" s="122"/>
      <c r="BT857" s="122"/>
      <c r="BU857" s="122"/>
      <c r="BV857" s="122"/>
      <c r="BW857" s="122"/>
      <c r="BX857" s="122"/>
      <c r="BY857" s="122"/>
      <c r="BZ857" s="122"/>
      <c r="CA857" s="122"/>
      <c r="CB857" s="122"/>
      <c r="CC857" s="122"/>
      <c r="CD857" s="122"/>
      <c r="CE857" s="122"/>
      <c r="CF857" s="122"/>
      <c r="CG857" s="122"/>
      <c r="CH857" s="122"/>
      <c r="CI857" s="122"/>
      <c r="CJ857" s="122"/>
      <c r="CK857" s="122"/>
      <c r="CL857" s="122"/>
      <c r="CM857" s="122"/>
      <c r="CN857" s="122"/>
      <c r="CO857" s="122"/>
      <c r="CP857" s="122"/>
      <c r="CQ857" s="122"/>
      <c r="CR857" s="122"/>
      <c r="CS857" s="122"/>
      <c r="CT857" s="122"/>
      <c r="CU857" s="122"/>
      <c r="CV857" s="122"/>
      <c r="CW857" s="122"/>
      <c r="CX857" s="122"/>
      <c r="CY857" s="122"/>
      <c r="CZ857" s="122"/>
      <c r="DA857" s="122"/>
      <c r="DB857" s="122"/>
      <c r="DC857" s="122"/>
      <c r="DD857" s="122"/>
      <c r="DE857" s="122"/>
      <c r="DF857" s="123"/>
      <c r="DG857" s="123"/>
      <c r="DH857" s="123"/>
      <c r="DI857" s="123"/>
      <c r="DJ857" s="123"/>
      <c r="DK857" s="123"/>
      <c r="DL857" s="123"/>
      <c r="DM857" s="123"/>
    </row>
    <row r="858" spans="1:117" s="121" customFormat="1" ht="12.75" x14ac:dyDescent="0.2">
      <c r="A858" s="706"/>
      <c r="B858" s="113"/>
      <c r="C858" s="113"/>
      <c r="D858" s="113"/>
      <c r="E858" s="129"/>
      <c r="F858" s="129"/>
      <c r="G858" s="129"/>
      <c r="H858" s="129"/>
      <c r="I858" s="129"/>
      <c r="J858" s="129"/>
      <c r="K858" s="129"/>
      <c r="L858" s="129"/>
      <c r="M858" s="129"/>
      <c r="N858" s="707"/>
      <c r="O858" s="707"/>
      <c r="P858" s="708"/>
      <c r="Q858" s="707"/>
      <c r="R858" s="709"/>
      <c r="BD858" s="122"/>
      <c r="BE858" s="122"/>
      <c r="BF858" s="122"/>
      <c r="BG858" s="122"/>
      <c r="BH858" s="122"/>
      <c r="BI858" s="122"/>
      <c r="BJ858" s="122"/>
      <c r="BK858" s="122"/>
      <c r="BL858" s="122"/>
      <c r="BM858" s="122"/>
      <c r="BN858" s="122"/>
      <c r="BO858" s="122"/>
      <c r="BP858" s="122"/>
      <c r="BQ858" s="122"/>
      <c r="BR858" s="122"/>
      <c r="BS858" s="122"/>
      <c r="BT858" s="122"/>
      <c r="BU858" s="122"/>
      <c r="BV858" s="122"/>
      <c r="BW858" s="122"/>
      <c r="BX858" s="122"/>
      <c r="BY858" s="122"/>
      <c r="BZ858" s="122"/>
      <c r="CA858" s="122"/>
      <c r="CB858" s="122"/>
      <c r="CC858" s="122"/>
      <c r="CD858" s="122"/>
      <c r="CE858" s="122"/>
      <c r="CF858" s="122"/>
      <c r="CG858" s="122"/>
      <c r="CH858" s="122"/>
      <c r="CI858" s="122"/>
      <c r="CJ858" s="122"/>
      <c r="CK858" s="122"/>
      <c r="CL858" s="122"/>
      <c r="CM858" s="122"/>
      <c r="CN858" s="122"/>
      <c r="CO858" s="122"/>
      <c r="CP858" s="122"/>
      <c r="CQ858" s="122"/>
      <c r="CR858" s="122"/>
      <c r="CS858" s="122"/>
      <c r="CT858" s="122"/>
      <c r="CU858" s="122"/>
      <c r="CV858" s="122"/>
      <c r="CW858" s="122"/>
      <c r="CX858" s="122"/>
      <c r="CY858" s="122"/>
      <c r="CZ858" s="122"/>
      <c r="DA858" s="122"/>
      <c r="DB858" s="122"/>
      <c r="DC858" s="122"/>
      <c r="DD858" s="122"/>
      <c r="DE858" s="122"/>
      <c r="DF858" s="123"/>
      <c r="DG858" s="123"/>
      <c r="DH858" s="123"/>
      <c r="DI858" s="123"/>
      <c r="DJ858" s="123"/>
      <c r="DK858" s="123"/>
      <c r="DL858" s="123"/>
      <c r="DM858" s="123"/>
    </row>
    <row r="859" spans="1:117" s="121" customFormat="1" ht="12.75" x14ac:dyDescent="0.2">
      <c r="A859" s="706"/>
      <c r="B859" s="113"/>
      <c r="C859" s="113"/>
      <c r="D859" s="113"/>
      <c r="E859" s="129"/>
      <c r="F859" s="129"/>
      <c r="G859" s="129"/>
      <c r="H859" s="129"/>
      <c r="I859" s="129"/>
      <c r="J859" s="129"/>
      <c r="K859" s="129"/>
      <c r="L859" s="129"/>
      <c r="M859" s="129"/>
      <c r="N859" s="707"/>
      <c r="O859" s="707"/>
      <c r="P859" s="708"/>
      <c r="Q859" s="707"/>
      <c r="R859" s="709"/>
      <c r="BD859" s="122"/>
      <c r="BE859" s="122"/>
      <c r="BF859" s="122"/>
      <c r="BG859" s="122"/>
      <c r="BH859" s="122"/>
      <c r="BI859" s="122"/>
      <c r="BJ859" s="122"/>
      <c r="BK859" s="122"/>
      <c r="BL859" s="122"/>
      <c r="BM859" s="122"/>
      <c r="BN859" s="122"/>
      <c r="BO859" s="122"/>
      <c r="BP859" s="122"/>
      <c r="BQ859" s="122"/>
      <c r="BR859" s="122"/>
      <c r="BS859" s="122"/>
      <c r="BT859" s="122"/>
      <c r="BU859" s="122"/>
      <c r="BV859" s="122"/>
      <c r="BW859" s="122"/>
      <c r="BX859" s="122"/>
      <c r="BY859" s="122"/>
      <c r="BZ859" s="122"/>
      <c r="CA859" s="122"/>
      <c r="CB859" s="122"/>
      <c r="CC859" s="122"/>
      <c r="CD859" s="122"/>
      <c r="CE859" s="122"/>
      <c r="CF859" s="122"/>
      <c r="CG859" s="122"/>
      <c r="CH859" s="122"/>
      <c r="CI859" s="122"/>
      <c r="CJ859" s="122"/>
      <c r="CK859" s="122"/>
      <c r="CL859" s="122"/>
      <c r="CM859" s="122"/>
      <c r="CN859" s="122"/>
      <c r="CO859" s="122"/>
      <c r="CP859" s="122"/>
      <c r="CQ859" s="122"/>
      <c r="CR859" s="122"/>
      <c r="CS859" s="122"/>
      <c r="CT859" s="122"/>
      <c r="CU859" s="122"/>
      <c r="CV859" s="122"/>
      <c r="CW859" s="122"/>
      <c r="CX859" s="122"/>
      <c r="CY859" s="122"/>
      <c r="CZ859" s="122"/>
      <c r="DA859" s="122"/>
      <c r="DB859" s="122"/>
      <c r="DC859" s="122"/>
      <c r="DD859" s="122"/>
      <c r="DE859" s="122"/>
      <c r="DF859" s="123"/>
      <c r="DG859" s="123"/>
      <c r="DH859" s="123"/>
      <c r="DI859" s="123"/>
      <c r="DJ859" s="123"/>
      <c r="DK859" s="123"/>
      <c r="DL859" s="123"/>
      <c r="DM859" s="123"/>
    </row>
    <row r="860" spans="1:117" s="121" customFormat="1" ht="12.75" x14ac:dyDescent="0.2">
      <c r="A860" s="706"/>
      <c r="B860" s="113"/>
      <c r="C860" s="113"/>
      <c r="D860" s="113"/>
      <c r="E860" s="129"/>
      <c r="F860" s="129"/>
      <c r="G860" s="129"/>
      <c r="H860" s="129"/>
      <c r="I860" s="129"/>
      <c r="J860" s="129"/>
      <c r="K860" s="129"/>
      <c r="L860" s="129"/>
      <c r="M860" s="129"/>
      <c r="N860" s="707"/>
      <c r="O860" s="707"/>
      <c r="P860" s="708"/>
      <c r="Q860" s="707"/>
      <c r="R860" s="709"/>
      <c r="BD860" s="122"/>
      <c r="BE860" s="122"/>
      <c r="BF860" s="122"/>
      <c r="BG860" s="122"/>
      <c r="BH860" s="122"/>
      <c r="BI860" s="122"/>
      <c r="BJ860" s="122"/>
      <c r="BK860" s="122"/>
      <c r="BL860" s="122"/>
      <c r="BM860" s="122"/>
      <c r="BN860" s="122"/>
      <c r="BO860" s="122"/>
      <c r="BP860" s="122"/>
      <c r="BQ860" s="122"/>
      <c r="BR860" s="122"/>
      <c r="BS860" s="122"/>
      <c r="BT860" s="122"/>
      <c r="BU860" s="122"/>
      <c r="BV860" s="122"/>
      <c r="BW860" s="122"/>
      <c r="BX860" s="122"/>
      <c r="BY860" s="122"/>
      <c r="BZ860" s="122"/>
      <c r="CA860" s="122"/>
      <c r="CB860" s="122"/>
      <c r="CC860" s="122"/>
      <c r="CD860" s="122"/>
      <c r="CE860" s="122"/>
      <c r="CF860" s="122"/>
      <c r="CG860" s="122"/>
      <c r="CH860" s="122"/>
      <c r="CI860" s="122"/>
      <c r="CJ860" s="122"/>
      <c r="CK860" s="122"/>
      <c r="CL860" s="122"/>
      <c r="CM860" s="122"/>
      <c r="CN860" s="122"/>
      <c r="CO860" s="122"/>
      <c r="CP860" s="122"/>
      <c r="CQ860" s="122"/>
      <c r="CR860" s="122"/>
      <c r="CS860" s="122"/>
      <c r="CT860" s="122"/>
      <c r="CU860" s="122"/>
      <c r="CV860" s="122"/>
      <c r="CW860" s="122"/>
      <c r="CX860" s="122"/>
      <c r="CY860" s="122"/>
      <c r="CZ860" s="122"/>
      <c r="DA860" s="122"/>
      <c r="DB860" s="122"/>
      <c r="DC860" s="122"/>
      <c r="DD860" s="122"/>
      <c r="DE860" s="122"/>
      <c r="DF860" s="123"/>
      <c r="DG860" s="123"/>
      <c r="DH860" s="123"/>
      <c r="DI860" s="123"/>
      <c r="DJ860" s="123"/>
      <c r="DK860" s="123"/>
      <c r="DL860" s="123"/>
      <c r="DM860" s="123"/>
    </row>
    <row r="861" spans="1:117" s="121" customFormat="1" ht="12.75" x14ac:dyDescent="0.2">
      <c r="A861" s="706"/>
      <c r="B861" s="113"/>
      <c r="C861" s="113"/>
      <c r="D861" s="113"/>
      <c r="E861" s="129"/>
      <c r="F861" s="129"/>
      <c r="G861" s="129"/>
      <c r="H861" s="129"/>
      <c r="I861" s="129"/>
      <c r="J861" s="129"/>
      <c r="K861" s="129"/>
      <c r="L861" s="129"/>
      <c r="M861" s="129"/>
      <c r="N861" s="707"/>
      <c r="O861" s="707"/>
      <c r="P861" s="708"/>
      <c r="Q861" s="707"/>
      <c r="R861" s="709"/>
      <c r="BD861" s="122"/>
      <c r="BE861" s="122"/>
      <c r="BF861" s="122"/>
      <c r="BG861" s="122"/>
      <c r="BH861" s="122"/>
      <c r="BI861" s="122"/>
      <c r="BJ861" s="122"/>
      <c r="BK861" s="122"/>
      <c r="BL861" s="122"/>
      <c r="BM861" s="122"/>
      <c r="BN861" s="122"/>
      <c r="BO861" s="122"/>
      <c r="BP861" s="122"/>
      <c r="BQ861" s="122"/>
      <c r="BR861" s="122"/>
      <c r="BS861" s="122"/>
      <c r="BT861" s="122"/>
      <c r="BU861" s="122"/>
      <c r="BV861" s="122"/>
      <c r="BW861" s="122"/>
      <c r="BX861" s="122"/>
      <c r="BY861" s="122"/>
      <c r="BZ861" s="122"/>
      <c r="CA861" s="122"/>
      <c r="CB861" s="122"/>
      <c r="CC861" s="122"/>
      <c r="CD861" s="122"/>
      <c r="CE861" s="122"/>
      <c r="CF861" s="122"/>
      <c r="CG861" s="122"/>
      <c r="CH861" s="122"/>
      <c r="CI861" s="122"/>
      <c r="CJ861" s="122"/>
      <c r="CK861" s="122"/>
      <c r="CL861" s="122"/>
      <c r="CM861" s="122"/>
      <c r="CN861" s="122"/>
      <c r="CO861" s="122"/>
      <c r="CP861" s="122"/>
      <c r="CQ861" s="122"/>
      <c r="CR861" s="122"/>
      <c r="CS861" s="122"/>
      <c r="CT861" s="122"/>
      <c r="CU861" s="122"/>
      <c r="CV861" s="122"/>
      <c r="CW861" s="122"/>
      <c r="CX861" s="122"/>
      <c r="CY861" s="122"/>
      <c r="CZ861" s="122"/>
      <c r="DA861" s="122"/>
      <c r="DB861" s="122"/>
      <c r="DC861" s="122"/>
      <c r="DD861" s="122"/>
      <c r="DE861" s="122"/>
      <c r="DF861" s="123"/>
      <c r="DG861" s="123"/>
      <c r="DH861" s="123"/>
      <c r="DI861" s="123"/>
      <c r="DJ861" s="123"/>
      <c r="DK861" s="123"/>
      <c r="DL861" s="123"/>
      <c r="DM861" s="123"/>
    </row>
    <row r="862" spans="1:117" s="121" customFormat="1" ht="12.75" x14ac:dyDescent="0.2">
      <c r="A862" s="706"/>
      <c r="B862" s="113"/>
      <c r="C862" s="113"/>
      <c r="D862" s="113"/>
      <c r="E862" s="129"/>
      <c r="F862" s="129"/>
      <c r="G862" s="129"/>
      <c r="H862" s="129"/>
      <c r="I862" s="129"/>
      <c r="J862" s="129"/>
      <c r="K862" s="129"/>
      <c r="L862" s="129"/>
      <c r="M862" s="129"/>
      <c r="N862" s="707"/>
      <c r="O862" s="707"/>
      <c r="P862" s="708"/>
      <c r="Q862" s="707"/>
      <c r="R862" s="709"/>
      <c r="BD862" s="122"/>
      <c r="BE862" s="122"/>
      <c r="BF862" s="122"/>
      <c r="BG862" s="122"/>
      <c r="BH862" s="122"/>
      <c r="BI862" s="122"/>
      <c r="BJ862" s="122"/>
      <c r="BK862" s="122"/>
      <c r="BL862" s="122"/>
      <c r="BM862" s="122"/>
      <c r="BN862" s="122"/>
      <c r="BO862" s="122"/>
      <c r="BP862" s="122"/>
      <c r="BQ862" s="122"/>
      <c r="BR862" s="122"/>
      <c r="BS862" s="122"/>
      <c r="BT862" s="122"/>
      <c r="BU862" s="122"/>
      <c r="BV862" s="122"/>
      <c r="BW862" s="122"/>
      <c r="BX862" s="122"/>
      <c r="BY862" s="122"/>
      <c r="BZ862" s="122"/>
      <c r="CA862" s="122"/>
      <c r="CB862" s="122"/>
      <c r="CC862" s="122"/>
      <c r="CD862" s="122"/>
      <c r="CE862" s="122"/>
      <c r="CF862" s="122"/>
      <c r="CG862" s="122"/>
      <c r="CH862" s="122"/>
      <c r="CI862" s="122"/>
      <c r="CJ862" s="122"/>
      <c r="CK862" s="122"/>
      <c r="CL862" s="122"/>
      <c r="CM862" s="122"/>
      <c r="CN862" s="122"/>
      <c r="CO862" s="122"/>
      <c r="CP862" s="122"/>
      <c r="CQ862" s="122"/>
      <c r="CR862" s="122"/>
      <c r="CS862" s="122"/>
      <c r="CT862" s="122"/>
      <c r="CU862" s="122"/>
      <c r="CV862" s="122"/>
      <c r="CW862" s="122"/>
      <c r="CX862" s="122"/>
      <c r="CY862" s="122"/>
      <c r="CZ862" s="122"/>
      <c r="DA862" s="122"/>
      <c r="DB862" s="122"/>
      <c r="DC862" s="122"/>
      <c r="DD862" s="122"/>
      <c r="DE862" s="122"/>
      <c r="DF862" s="123"/>
      <c r="DG862" s="123"/>
      <c r="DH862" s="123"/>
      <c r="DI862" s="123"/>
      <c r="DJ862" s="123"/>
      <c r="DK862" s="123"/>
      <c r="DL862" s="123"/>
      <c r="DM862" s="123"/>
    </row>
    <row r="863" spans="1:117" s="121" customFormat="1" ht="12.75" x14ac:dyDescent="0.2">
      <c r="A863" s="706"/>
      <c r="B863" s="113"/>
      <c r="C863" s="113"/>
      <c r="D863" s="113"/>
      <c r="E863" s="129"/>
      <c r="F863" s="129"/>
      <c r="G863" s="129"/>
      <c r="H863" s="129"/>
      <c r="I863" s="129"/>
      <c r="J863" s="129"/>
      <c r="K863" s="129"/>
      <c r="L863" s="129"/>
      <c r="M863" s="129"/>
      <c r="N863" s="707"/>
      <c r="O863" s="707"/>
      <c r="P863" s="708"/>
      <c r="Q863" s="707"/>
      <c r="R863" s="709"/>
      <c r="BD863" s="122"/>
      <c r="BE863" s="122"/>
      <c r="BF863" s="122"/>
      <c r="BG863" s="122"/>
      <c r="BH863" s="122"/>
      <c r="BI863" s="122"/>
      <c r="BJ863" s="122"/>
      <c r="BK863" s="122"/>
      <c r="BL863" s="122"/>
      <c r="BM863" s="122"/>
      <c r="BN863" s="122"/>
      <c r="BO863" s="122"/>
      <c r="BP863" s="122"/>
      <c r="BQ863" s="122"/>
      <c r="BR863" s="122"/>
      <c r="BS863" s="122"/>
      <c r="BT863" s="122"/>
      <c r="BU863" s="122"/>
      <c r="BV863" s="122"/>
      <c r="BW863" s="122"/>
      <c r="BX863" s="122"/>
      <c r="BY863" s="122"/>
      <c r="BZ863" s="122"/>
      <c r="CA863" s="122"/>
      <c r="CB863" s="122"/>
      <c r="CC863" s="122"/>
      <c r="CD863" s="122"/>
      <c r="CE863" s="122"/>
      <c r="CF863" s="122"/>
      <c r="CG863" s="122"/>
      <c r="CH863" s="122"/>
      <c r="CI863" s="122"/>
      <c r="CJ863" s="122"/>
      <c r="CK863" s="122"/>
      <c r="CL863" s="122"/>
      <c r="CM863" s="122"/>
      <c r="CN863" s="122"/>
      <c r="CO863" s="122"/>
      <c r="CP863" s="122"/>
      <c r="CQ863" s="122"/>
      <c r="CR863" s="122"/>
      <c r="CS863" s="122"/>
      <c r="CT863" s="122"/>
      <c r="CU863" s="122"/>
      <c r="CV863" s="122"/>
      <c r="CW863" s="122"/>
      <c r="CX863" s="122"/>
      <c r="CY863" s="122"/>
      <c r="CZ863" s="122"/>
      <c r="DA863" s="122"/>
      <c r="DB863" s="122"/>
      <c r="DC863" s="122"/>
      <c r="DD863" s="122"/>
      <c r="DE863" s="122"/>
      <c r="DF863" s="123"/>
      <c r="DG863" s="123"/>
      <c r="DH863" s="123"/>
      <c r="DI863" s="123"/>
      <c r="DJ863" s="123"/>
      <c r="DK863" s="123"/>
      <c r="DL863" s="123"/>
      <c r="DM863" s="123"/>
    </row>
    <row r="864" spans="1:117" s="121" customFormat="1" ht="12.75" x14ac:dyDescent="0.2">
      <c r="A864" s="706"/>
      <c r="B864" s="113"/>
      <c r="C864" s="113"/>
      <c r="D864" s="113"/>
      <c r="E864" s="129"/>
      <c r="F864" s="129"/>
      <c r="G864" s="129"/>
      <c r="H864" s="129"/>
      <c r="I864" s="129"/>
      <c r="J864" s="129"/>
      <c r="K864" s="129"/>
      <c r="L864" s="129"/>
      <c r="M864" s="129"/>
      <c r="N864" s="707"/>
      <c r="O864" s="707"/>
      <c r="P864" s="708"/>
      <c r="Q864" s="707"/>
      <c r="R864" s="709"/>
      <c r="BD864" s="122"/>
      <c r="BE864" s="122"/>
      <c r="BF864" s="122"/>
      <c r="BG864" s="122"/>
      <c r="BH864" s="122"/>
      <c r="BI864" s="122"/>
      <c r="BJ864" s="122"/>
      <c r="BK864" s="122"/>
      <c r="BL864" s="122"/>
      <c r="BM864" s="122"/>
      <c r="BN864" s="122"/>
      <c r="BO864" s="122"/>
      <c r="BP864" s="122"/>
      <c r="BQ864" s="122"/>
      <c r="BR864" s="122"/>
      <c r="BS864" s="122"/>
      <c r="BT864" s="122"/>
      <c r="BU864" s="122"/>
      <c r="BV864" s="122"/>
      <c r="BW864" s="122"/>
      <c r="BX864" s="122"/>
      <c r="BY864" s="122"/>
      <c r="BZ864" s="122"/>
      <c r="CA864" s="122"/>
      <c r="CB864" s="122"/>
      <c r="CC864" s="122"/>
      <c r="CD864" s="122"/>
      <c r="CE864" s="122"/>
      <c r="CF864" s="122"/>
      <c r="CG864" s="122"/>
      <c r="CH864" s="122"/>
      <c r="CI864" s="122"/>
      <c r="CJ864" s="122"/>
      <c r="CK864" s="122"/>
      <c r="CL864" s="122"/>
      <c r="CM864" s="122"/>
      <c r="CN864" s="122"/>
      <c r="CO864" s="122"/>
      <c r="CP864" s="122"/>
      <c r="CQ864" s="122"/>
      <c r="CR864" s="122"/>
      <c r="CS864" s="122"/>
      <c r="CT864" s="122"/>
      <c r="CU864" s="122"/>
      <c r="CV864" s="122"/>
      <c r="CW864" s="122"/>
      <c r="CX864" s="122"/>
      <c r="CY864" s="122"/>
      <c r="CZ864" s="122"/>
      <c r="DA864" s="122"/>
      <c r="DB864" s="122"/>
      <c r="DC864" s="122"/>
      <c r="DD864" s="122"/>
      <c r="DE864" s="122"/>
      <c r="DF864" s="123"/>
      <c r="DG864" s="123"/>
      <c r="DH864" s="123"/>
      <c r="DI864" s="123"/>
      <c r="DJ864" s="123"/>
      <c r="DK864" s="123"/>
      <c r="DL864" s="123"/>
      <c r="DM864" s="123"/>
    </row>
    <row r="865" spans="1:117" s="121" customFormat="1" ht="12.75" x14ac:dyDescent="0.2">
      <c r="A865" s="706"/>
      <c r="B865" s="113"/>
      <c r="C865" s="113"/>
      <c r="D865" s="113"/>
      <c r="E865" s="129"/>
      <c r="F865" s="129"/>
      <c r="G865" s="129"/>
      <c r="H865" s="129"/>
      <c r="I865" s="129"/>
      <c r="J865" s="129"/>
      <c r="K865" s="129"/>
      <c r="L865" s="129"/>
      <c r="M865" s="129"/>
      <c r="N865" s="707"/>
      <c r="O865" s="707"/>
      <c r="P865" s="708"/>
      <c r="Q865" s="707"/>
      <c r="R865" s="709"/>
      <c r="BD865" s="122"/>
      <c r="BE865" s="122"/>
      <c r="BF865" s="122"/>
      <c r="BG865" s="122"/>
      <c r="BH865" s="122"/>
      <c r="BI865" s="122"/>
      <c r="BJ865" s="122"/>
      <c r="BK865" s="122"/>
      <c r="BL865" s="122"/>
      <c r="BM865" s="122"/>
      <c r="BN865" s="122"/>
      <c r="BO865" s="122"/>
      <c r="BP865" s="122"/>
      <c r="BQ865" s="122"/>
      <c r="BR865" s="122"/>
      <c r="BS865" s="122"/>
      <c r="BT865" s="122"/>
      <c r="BU865" s="122"/>
      <c r="BV865" s="122"/>
      <c r="BW865" s="122"/>
      <c r="BX865" s="122"/>
      <c r="BY865" s="122"/>
      <c r="BZ865" s="122"/>
      <c r="CA865" s="122"/>
      <c r="CB865" s="122"/>
      <c r="CC865" s="122"/>
      <c r="CD865" s="122"/>
      <c r="CE865" s="122"/>
      <c r="CF865" s="122"/>
      <c r="CG865" s="122"/>
      <c r="CH865" s="122"/>
      <c r="CI865" s="122"/>
      <c r="CJ865" s="122"/>
      <c r="CK865" s="122"/>
      <c r="CL865" s="122"/>
      <c r="CM865" s="122"/>
      <c r="CN865" s="122"/>
      <c r="CO865" s="122"/>
      <c r="CP865" s="122"/>
      <c r="CQ865" s="122"/>
      <c r="CR865" s="122"/>
      <c r="CS865" s="122"/>
      <c r="CT865" s="122"/>
      <c r="CU865" s="122"/>
      <c r="CV865" s="122"/>
      <c r="CW865" s="122"/>
      <c r="CX865" s="122"/>
      <c r="CY865" s="122"/>
      <c r="CZ865" s="122"/>
      <c r="DA865" s="122"/>
      <c r="DB865" s="122"/>
      <c r="DC865" s="122"/>
      <c r="DD865" s="122"/>
      <c r="DE865" s="122"/>
      <c r="DF865" s="123"/>
      <c r="DG865" s="123"/>
      <c r="DH865" s="123"/>
      <c r="DI865" s="123"/>
      <c r="DJ865" s="123"/>
      <c r="DK865" s="123"/>
      <c r="DL865" s="123"/>
      <c r="DM865" s="123"/>
    </row>
    <row r="866" spans="1:117" s="121" customFormat="1" ht="12.75" x14ac:dyDescent="0.2">
      <c r="A866" s="706"/>
      <c r="B866" s="113"/>
      <c r="C866" s="113"/>
      <c r="D866" s="113"/>
      <c r="E866" s="129"/>
      <c r="F866" s="129"/>
      <c r="G866" s="129"/>
      <c r="H866" s="129"/>
      <c r="I866" s="129"/>
      <c r="J866" s="129"/>
      <c r="K866" s="129"/>
      <c r="L866" s="129"/>
      <c r="M866" s="129"/>
      <c r="N866" s="707"/>
      <c r="O866" s="707"/>
      <c r="P866" s="708"/>
      <c r="Q866" s="707"/>
      <c r="R866" s="709"/>
      <c r="BD866" s="122"/>
      <c r="BE866" s="122"/>
      <c r="BF866" s="122"/>
      <c r="BG866" s="122"/>
      <c r="BH866" s="122"/>
      <c r="BI866" s="122"/>
      <c r="BJ866" s="122"/>
      <c r="BK866" s="122"/>
      <c r="BL866" s="122"/>
      <c r="BM866" s="122"/>
      <c r="BN866" s="122"/>
      <c r="BO866" s="122"/>
      <c r="BP866" s="122"/>
      <c r="BQ866" s="122"/>
      <c r="BR866" s="122"/>
      <c r="BS866" s="122"/>
      <c r="BT866" s="122"/>
      <c r="BU866" s="122"/>
      <c r="BV866" s="122"/>
      <c r="BW866" s="122"/>
      <c r="BX866" s="122"/>
      <c r="BY866" s="122"/>
      <c r="BZ866" s="122"/>
      <c r="CA866" s="122"/>
      <c r="CB866" s="122"/>
      <c r="CC866" s="122"/>
      <c r="CD866" s="122"/>
      <c r="CE866" s="122"/>
      <c r="CF866" s="122"/>
      <c r="CG866" s="122"/>
      <c r="CH866" s="122"/>
      <c r="CI866" s="122"/>
      <c r="CJ866" s="122"/>
      <c r="CK866" s="122"/>
      <c r="CL866" s="122"/>
      <c r="CM866" s="122"/>
      <c r="CN866" s="122"/>
      <c r="CO866" s="122"/>
      <c r="CP866" s="122"/>
      <c r="CQ866" s="122"/>
      <c r="CR866" s="122"/>
      <c r="CS866" s="122"/>
      <c r="CT866" s="122"/>
      <c r="CU866" s="122"/>
      <c r="CV866" s="122"/>
      <c r="CW866" s="122"/>
      <c r="CX866" s="122"/>
      <c r="CY866" s="122"/>
      <c r="CZ866" s="122"/>
      <c r="DA866" s="122"/>
      <c r="DB866" s="122"/>
      <c r="DC866" s="122"/>
      <c r="DD866" s="122"/>
      <c r="DE866" s="122"/>
      <c r="DF866" s="123"/>
      <c r="DG866" s="123"/>
      <c r="DH866" s="123"/>
      <c r="DI866" s="123"/>
      <c r="DJ866" s="123"/>
      <c r="DK866" s="123"/>
      <c r="DL866" s="123"/>
      <c r="DM866" s="123"/>
    </row>
    <row r="867" spans="1:117" s="121" customFormat="1" ht="12.75" x14ac:dyDescent="0.2">
      <c r="A867" s="706"/>
      <c r="B867" s="113"/>
      <c r="C867" s="113"/>
      <c r="D867" s="113"/>
      <c r="E867" s="129"/>
      <c r="F867" s="129"/>
      <c r="G867" s="129"/>
      <c r="H867" s="129"/>
      <c r="I867" s="129"/>
      <c r="J867" s="129"/>
      <c r="K867" s="129"/>
      <c r="L867" s="129"/>
      <c r="M867" s="129"/>
      <c r="N867" s="707"/>
      <c r="O867" s="707"/>
      <c r="P867" s="708"/>
      <c r="Q867" s="707"/>
      <c r="R867" s="709"/>
      <c r="BD867" s="122"/>
      <c r="BE867" s="122"/>
      <c r="BF867" s="122"/>
      <c r="BG867" s="122"/>
      <c r="BH867" s="122"/>
      <c r="BI867" s="122"/>
      <c r="BJ867" s="122"/>
      <c r="BK867" s="122"/>
      <c r="BL867" s="122"/>
      <c r="BM867" s="122"/>
      <c r="BN867" s="122"/>
      <c r="BO867" s="122"/>
      <c r="BP867" s="122"/>
      <c r="BQ867" s="122"/>
      <c r="BR867" s="122"/>
      <c r="BS867" s="122"/>
      <c r="BT867" s="122"/>
      <c r="BU867" s="122"/>
      <c r="BV867" s="122"/>
      <c r="BW867" s="122"/>
      <c r="BX867" s="122"/>
      <c r="BY867" s="122"/>
      <c r="BZ867" s="122"/>
      <c r="CA867" s="122"/>
      <c r="CB867" s="122"/>
      <c r="CC867" s="122"/>
      <c r="CD867" s="122"/>
      <c r="CE867" s="122"/>
      <c r="CF867" s="122"/>
      <c r="CG867" s="122"/>
      <c r="CH867" s="122"/>
      <c r="CI867" s="122"/>
      <c r="CJ867" s="122"/>
      <c r="CK867" s="122"/>
      <c r="CL867" s="122"/>
      <c r="CM867" s="122"/>
      <c r="CN867" s="122"/>
      <c r="CO867" s="122"/>
      <c r="CP867" s="122"/>
      <c r="CQ867" s="122"/>
      <c r="CR867" s="122"/>
      <c r="CS867" s="122"/>
      <c r="CT867" s="122"/>
      <c r="CU867" s="122"/>
      <c r="CV867" s="122"/>
      <c r="CW867" s="122"/>
      <c r="CX867" s="122"/>
      <c r="CY867" s="122"/>
      <c r="CZ867" s="122"/>
      <c r="DA867" s="122"/>
      <c r="DB867" s="122"/>
      <c r="DC867" s="122"/>
      <c r="DD867" s="122"/>
      <c r="DE867" s="122"/>
      <c r="DF867" s="123"/>
      <c r="DG867" s="123"/>
      <c r="DH867" s="123"/>
      <c r="DI867" s="123"/>
      <c r="DJ867" s="123"/>
      <c r="DK867" s="123"/>
      <c r="DL867" s="123"/>
      <c r="DM867" s="123"/>
    </row>
    <row r="868" spans="1:117" s="121" customFormat="1" ht="12.75" x14ac:dyDescent="0.2">
      <c r="A868" s="706"/>
      <c r="B868" s="113"/>
      <c r="C868" s="113"/>
      <c r="D868" s="113"/>
      <c r="E868" s="129"/>
      <c r="F868" s="129"/>
      <c r="G868" s="129"/>
      <c r="H868" s="129"/>
      <c r="I868" s="129"/>
      <c r="J868" s="129"/>
      <c r="K868" s="129"/>
      <c r="L868" s="129"/>
      <c r="M868" s="129"/>
      <c r="N868" s="707"/>
      <c r="O868" s="707"/>
      <c r="P868" s="708"/>
      <c r="Q868" s="707"/>
      <c r="R868" s="709"/>
      <c r="BD868" s="122"/>
      <c r="BE868" s="122"/>
      <c r="BF868" s="122"/>
      <c r="BG868" s="122"/>
      <c r="BH868" s="122"/>
      <c r="BI868" s="122"/>
      <c r="BJ868" s="122"/>
      <c r="BK868" s="122"/>
      <c r="BL868" s="122"/>
      <c r="BM868" s="122"/>
      <c r="BN868" s="122"/>
      <c r="BO868" s="122"/>
      <c r="BP868" s="122"/>
      <c r="BQ868" s="122"/>
      <c r="BR868" s="122"/>
      <c r="BS868" s="122"/>
      <c r="BT868" s="122"/>
      <c r="BU868" s="122"/>
      <c r="BV868" s="122"/>
      <c r="BW868" s="122"/>
      <c r="BX868" s="122"/>
      <c r="BY868" s="122"/>
      <c r="BZ868" s="122"/>
      <c r="CA868" s="122"/>
      <c r="CB868" s="122"/>
      <c r="CC868" s="122"/>
      <c r="CD868" s="122"/>
      <c r="CE868" s="122"/>
      <c r="CF868" s="122"/>
      <c r="CG868" s="122"/>
      <c r="CH868" s="122"/>
      <c r="CI868" s="122"/>
      <c r="CJ868" s="122"/>
      <c r="CK868" s="122"/>
      <c r="CL868" s="122"/>
      <c r="CM868" s="122"/>
      <c r="CN868" s="122"/>
      <c r="CO868" s="122"/>
      <c r="CP868" s="122"/>
      <c r="CQ868" s="122"/>
      <c r="CR868" s="122"/>
      <c r="CS868" s="122"/>
      <c r="CT868" s="122"/>
      <c r="CU868" s="122"/>
      <c r="CV868" s="122"/>
      <c r="CW868" s="122"/>
      <c r="CX868" s="122"/>
      <c r="CY868" s="122"/>
      <c r="CZ868" s="122"/>
      <c r="DA868" s="122"/>
      <c r="DB868" s="122"/>
      <c r="DC868" s="122"/>
      <c r="DD868" s="122"/>
      <c r="DE868" s="122"/>
      <c r="DF868" s="123"/>
      <c r="DG868" s="123"/>
      <c r="DH868" s="123"/>
      <c r="DI868" s="123"/>
      <c r="DJ868" s="123"/>
      <c r="DK868" s="123"/>
      <c r="DL868" s="123"/>
      <c r="DM868" s="123"/>
    </row>
    <row r="869" spans="1:117" s="121" customFormat="1" ht="12.75" x14ac:dyDescent="0.2">
      <c r="A869" s="706"/>
      <c r="B869" s="113"/>
      <c r="C869" s="113"/>
      <c r="D869" s="113"/>
      <c r="E869" s="129"/>
      <c r="F869" s="129"/>
      <c r="G869" s="129"/>
      <c r="H869" s="129"/>
      <c r="I869" s="129"/>
      <c r="J869" s="129"/>
      <c r="K869" s="129"/>
      <c r="L869" s="129"/>
      <c r="M869" s="129"/>
      <c r="N869" s="707"/>
      <c r="O869" s="707"/>
      <c r="P869" s="708"/>
      <c r="Q869" s="707"/>
      <c r="R869" s="709"/>
      <c r="BD869" s="122"/>
      <c r="BE869" s="122"/>
      <c r="BF869" s="122"/>
      <c r="BG869" s="122"/>
      <c r="BH869" s="122"/>
      <c r="BI869" s="122"/>
      <c r="BJ869" s="122"/>
      <c r="BK869" s="122"/>
      <c r="BL869" s="122"/>
      <c r="BM869" s="122"/>
      <c r="BN869" s="122"/>
      <c r="BO869" s="122"/>
      <c r="BP869" s="122"/>
      <c r="BQ869" s="122"/>
      <c r="BR869" s="122"/>
      <c r="BS869" s="122"/>
      <c r="BT869" s="122"/>
      <c r="BU869" s="122"/>
      <c r="BV869" s="122"/>
      <c r="BW869" s="122"/>
      <c r="BX869" s="122"/>
      <c r="BY869" s="122"/>
      <c r="BZ869" s="122"/>
      <c r="CA869" s="122"/>
      <c r="CB869" s="122"/>
      <c r="CC869" s="122"/>
      <c r="CD869" s="122"/>
      <c r="CE869" s="122"/>
      <c r="CF869" s="122"/>
      <c r="CG869" s="122"/>
      <c r="CH869" s="122"/>
      <c r="CI869" s="122"/>
      <c r="CJ869" s="122"/>
      <c r="CK869" s="122"/>
      <c r="CL869" s="122"/>
      <c r="CM869" s="122"/>
      <c r="CN869" s="122"/>
      <c r="CO869" s="122"/>
      <c r="CP869" s="122"/>
      <c r="CQ869" s="122"/>
      <c r="CR869" s="122"/>
      <c r="CS869" s="122"/>
      <c r="CT869" s="122"/>
      <c r="CU869" s="122"/>
      <c r="CV869" s="122"/>
      <c r="CW869" s="122"/>
      <c r="CX869" s="122"/>
      <c r="CY869" s="122"/>
      <c r="CZ869" s="122"/>
      <c r="DA869" s="122"/>
      <c r="DB869" s="122"/>
      <c r="DC869" s="122"/>
      <c r="DD869" s="122"/>
      <c r="DE869" s="122"/>
      <c r="DF869" s="123"/>
      <c r="DG869" s="123"/>
      <c r="DH869" s="123"/>
      <c r="DI869" s="123"/>
      <c r="DJ869" s="123"/>
      <c r="DK869" s="123"/>
      <c r="DL869" s="123"/>
      <c r="DM869" s="123"/>
    </row>
    <row r="870" spans="1:117" s="121" customFormat="1" ht="12.75" x14ac:dyDescent="0.2">
      <c r="A870" s="706"/>
      <c r="B870" s="113"/>
      <c r="C870" s="113"/>
      <c r="D870" s="113"/>
      <c r="E870" s="129"/>
      <c r="F870" s="129"/>
      <c r="G870" s="129"/>
      <c r="H870" s="129"/>
      <c r="I870" s="129"/>
      <c r="J870" s="129"/>
      <c r="K870" s="129"/>
      <c r="L870" s="129"/>
      <c r="M870" s="129"/>
      <c r="N870" s="707"/>
      <c r="O870" s="707"/>
      <c r="P870" s="708"/>
      <c r="Q870" s="707"/>
      <c r="R870" s="709"/>
      <c r="BD870" s="122"/>
      <c r="BE870" s="122"/>
      <c r="BF870" s="122"/>
      <c r="BG870" s="122"/>
      <c r="BH870" s="122"/>
      <c r="BI870" s="122"/>
      <c r="BJ870" s="122"/>
      <c r="BK870" s="122"/>
      <c r="BL870" s="122"/>
      <c r="BM870" s="122"/>
      <c r="BN870" s="122"/>
      <c r="BO870" s="122"/>
      <c r="BP870" s="122"/>
      <c r="BQ870" s="122"/>
      <c r="BR870" s="122"/>
      <c r="BS870" s="122"/>
      <c r="BT870" s="122"/>
      <c r="BU870" s="122"/>
      <c r="BV870" s="122"/>
      <c r="BW870" s="122"/>
      <c r="BX870" s="122"/>
      <c r="BY870" s="122"/>
      <c r="BZ870" s="122"/>
      <c r="CA870" s="122"/>
      <c r="CB870" s="122"/>
      <c r="CC870" s="122"/>
      <c r="CD870" s="122"/>
      <c r="CE870" s="122"/>
      <c r="CF870" s="122"/>
      <c r="CG870" s="122"/>
      <c r="CH870" s="122"/>
      <c r="CI870" s="122"/>
      <c r="CJ870" s="122"/>
      <c r="CK870" s="122"/>
      <c r="CL870" s="122"/>
      <c r="CM870" s="122"/>
      <c r="CN870" s="122"/>
      <c r="CO870" s="122"/>
      <c r="CP870" s="122"/>
      <c r="CQ870" s="122"/>
      <c r="CR870" s="122"/>
      <c r="CS870" s="122"/>
      <c r="CT870" s="122"/>
      <c r="CU870" s="122"/>
      <c r="CV870" s="122"/>
      <c r="CW870" s="122"/>
      <c r="CX870" s="122"/>
      <c r="CY870" s="122"/>
      <c r="CZ870" s="122"/>
      <c r="DA870" s="122"/>
      <c r="DB870" s="122"/>
      <c r="DC870" s="122"/>
      <c r="DD870" s="122"/>
      <c r="DE870" s="122"/>
      <c r="DF870" s="123"/>
      <c r="DG870" s="123"/>
      <c r="DH870" s="123"/>
      <c r="DI870" s="123"/>
      <c r="DJ870" s="123"/>
      <c r="DK870" s="123"/>
      <c r="DL870" s="123"/>
      <c r="DM870" s="123"/>
    </row>
    <row r="871" spans="1:117" s="121" customFormat="1" ht="12.75" x14ac:dyDescent="0.2">
      <c r="A871" s="706"/>
      <c r="B871" s="113"/>
      <c r="C871" s="113"/>
      <c r="D871" s="113"/>
      <c r="E871" s="129"/>
      <c r="F871" s="129"/>
      <c r="G871" s="129"/>
      <c r="H871" s="129"/>
      <c r="I871" s="129"/>
      <c r="J871" s="129"/>
      <c r="K871" s="129"/>
      <c r="L871" s="129"/>
      <c r="M871" s="129"/>
      <c r="N871" s="707"/>
      <c r="O871" s="707"/>
      <c r="P871" s="708"/>
      <c r="Q871" s="707"/>
      <c r="R871" s="709"/>
      <c r="BD871" s="122"/>
      <c r="BE871" s="122"/>
      <c r="BF871" s="122"/>
      <c r="BG871" s="122"/>
      <c r="BH871" s="122"/>
      <c r="BI871" s="122"/>
      <c r="BJ871" s="122"/>
      <c r="BK871" s="122"/>
      <c r="BL871" s="122"/>
      <c r="BM871" s="122"/>
      <c r="BN871" s="122"/>
      <c r="BO871" s="122"/>
      <c r="BP871" s="122"/>
      <c r="BQ871" s="122"/>
      <c r="BR871" s="122"/>
      <c r="BS871" s="122"/>
      <c r="BT871" s="122"/>
      <c r="BU871" s="122"/>
      <c r="BV871" s="122"/>
      <c r="BW871" s="122"/>
      <c r="BX871" s="122"/>
      <c r="BY871" s="122"/>
      <c r="BZ871" s="122"/>
      <c r="CA871" s="122"/>
      <c r="CB871" s="122"/>
      <c r="CC871" s="122"/>
      <c r="CD871" s="122"/>
      <c r="CE871" s="122"/>
      <c r="CF871" s="122"/>
      <c r="CG871" s="122"/>
      <c r="CH871" s="122"/>
      <c r="CI871" s="122"/>
      <c r="CJ871" s="122"/>
      <c r="CK871" s="122"/>
      <c r="CL871" s="122"/>
      <c r="CM871" s="122"/>
      <c r="CN871" s="122"/>
      <c r="CO871" s="122"/>
      <c r="CP871" s="122"/>
      <c r="CQ871" s="122"/>
      <c r="CR871" s="122"/>
      <c r="CS871" s="122"/>
      <c r="CT871" s="122"/>
      <c r="CU871" s="122"/>
      <c r="CV871" s="122"/>
      <c r="CW871" s="122"/>
      <c r="CX871" s="122"/>
      <c r="CY871" s="122"/>
      <c r="CZ871" s="122"/>
      <c r="DA871" s="122"/>
      <c r="DB871" s="122"/>
      <c r="DC871" s="122"/>
      <c r="DD871" s="122"/>
      <c r="DE871" s="122"/>
      <c r="DF871" s="123"/>
      <c r="DG871" s="123"/>
      <c r="DH871" s="123"/>
      <c r="DI871" s="123"/>
      <c r="DJ871" s="123"/>
      <c r="DK871" s="123"/>
      <c r="DL871" s="123"/>
      <c r="DM871" s="123"/>
    </row>
    <row r="872" spans="1:117" s="121" customFormat="1" ht="12.75" x14ac:dyDescent="0.2">
      <c r="A872" s="706"/>
      <c r="B872" s="113"/>
      <c r="C872" s="113"/>
      <c r="D872" s="113"/>
      <c r="E872" s="129"/>
      <c r="F872" s="129"/>
      <c r="G872" s="129"/>
      <c r="H872" s="129"/>
      <c r="I872" s="129"/>
      <c r="J872" s="129"/>
      <c r="K872" s="129"/>
      <c r="L872" s="129"/>
      <c r="M872" s="129"/>
      <c r="N872" s="707"/>
      <c r="O872" s="707"/>
      <c r="P872" s="708"/>
      <c r="Q872" s="707"/>
      <c r="R872" s="709"/>
      <c r="BD872" s="122"/>
      <c r="BE872" s="122"/>
      <c r="BF872" s="122"/>
      <c r="BG872" s="122"/>
      <c r="BH872" s="122"/>
      <c r="BI872" s="122"/>
      <c r="BJ872" s="122"/>
      <c r="BK872" s="122"/>
      <c r="BL872" s="122"/>
      <c r="BM872" s="122"/>
      <c r="BN872" s="122"/>
      <c r="BO872" s="122"/>
      <c r="BP872" s="122"/>
      <c r="BQ872" s="122"/>
      <c r="BR872" s="122"/>
      <c r="BS872" s="122"/>
      <c r="BT872" s="122"/>
      <c r="BU872" s="122"/>
      <c r="BV872" s="122"/>
      <c r="BW872" s="122"/>
      <c r="BX872" s="122"/>
      <c r="BY872" s="122"/>
      <c r="BZ872" s="122"/>
      <c r="CA872" s="122"/>
      <c r="CB872" s="122"/>
      <c r="CC872" s="122"/>
      <c r="CD872" s="122"/>
      <c r="CE872" s="122"/>
      <c r="CF872" s="122"/>
      <c r="CG872" s="122"/>
      <c r="CH872" s="122"/>
      <c r="CI872" s="122"/>
      <c r="CJ872" s="122"/>
      <c r="CK872" s="122"/>
      <c r="CL872" s="122"/>
      <c r="CM872" s="122"/>
      <c r="CN872" s="122"/>
      <c r="CO872" s="122"/>
      <c r="CP872" s="122"/>
      <c r="CQ872" s="122"/>
      <c r="CR872" s="122"/>
      <c r="CS872" s="122"/>
      <c r="CT872" s="122"/>
      <c r="CU872" s="122"/>
      <c r="CV872" s="122"/>
      <c r="CW872" s="122"/>
      <c r="CX872" s="122"/>
      <c r="CY872" s="122"/>
      <c r="CZ872" s="122"/>
      <c r="DA872" s="122"/>
      <c r="DB872" s="122"/>
      <c r="DC872" s="122"/>
      <c r="DD872" s="122"/>
      <c r="DE872" s="122"/>
      <c r="DF872" s="123"/>
      <c r="DG872" s="123"/>
      <c r="DH872" s="123"/>
      <c r="DI872" s="123"/>
      <c r="DJ872" s="123"/>
      <c r="DK872" s="123"/>
      <c r="DL872" s="123"/>
      <c r="DM872" s="123"/>
    </row>
    <row r="873" spans="1:117" s="121" customFormat="1" ht="12.75" x14ac:dyDescent="0.2">
      <c r="A873" s="706"/>
      <c r="B873" s="113"/>
      <c r="C873" s="113"/>
      <c r="D873" s="113"/>
      <c r="E873" s="129"/>
      <c r="F873" s="129"/>
      <c r="G873" s="129"/>
      <c r="H873" s="129"/>
      <c r="I873" s="129"/>
      <c r="J873" s="129"/>
      <c r="K873" s="129"/>
      <c r="L873" s="129"/>
      <c r="M873" s="129"/>
      <c r="N873" s="707"/>
      <c r="O873" s="707"/>
      <c r="P873" s="708"/>
      <c r="Q873" s="707"/>
      <c r="R873" s="709"/>
      <c r="BD873" s="122"/>
      <c r="BE873" s="122"/>
      <c r="BF873" s="122"/>
      <c r="BG873" s="122"/>
      <c r="BH873" s="122"/>
      <c r="BI873" s="122"/>
      <c r="BJ873" s="122"/>
      <c r="BK873" s="122"/>
      <c r="BL873" s="122"/>
      <c r="BM873" s="122"/>
      <c r="BN873" s="122"/>
      <c r="BO873" s="122"/>
      <c r="BP873" s="122"/>
      <c r="BQ873" s="122"/>
      <c r="BR873" s="122"/>
      <c r="BS873" s="122"/>
      <c r="BT873" s="122"/>
      <c r="BU873" s="122"/>
      <c r="BV873" s="122"/>
      <c r="BW873" s="122"/>
      <c r="BX873" s="122"/>
      <c r="BY873" s="122"/>
      <c r="BZ873" s="122"/>
      <c r="CA873" s="122"/>
      <c r="CB873" s="122"/>
      <c r="CC873" s="122"/>
      <c r="CD873" s="122"/>
      <c r="CE873" s="122"/>
      <c r="CF873" s="122"/>
      <c r="CG873" s="122"/>
      <c r="CH873" s="122"/>
      <c r="CI873" s="122"/>
      <c r="CJ873" s="122"/>
      <c r="CK873" s="122"/>
      <c r="CL873" s="122"/>
      <c r="CM873" s="122"/>
      <c r="CN873" s="122"/>
      <c r="CO873" s="122"/>
      <c r="CP873" s="122"/>
      <c r="CQ873" s="122"/>
      <c r="CR873" s="122"/>
      <c r="CS873" s="122"/>
      <c r="CT873" s="122"/>
      <c r="CU873" s="122"/>
      <c r="CV873" s="122"/>
      <c r="CW873" s="122"/>
      <c r="CX873" s="122"/>
      <c r="CY873" s="122"/>
      <c r="CZ873" s="122"/>
      <c r="DA873" s="122"/>
      <c r="DB873" s="122"/>
      <c r="DC873" s="122"/>
      <c r="DD873" s="122"/>
      <c r="DE873" s="122"/>
      <c r="DF873" s="123"/>
      <c r="DG873" s="123"/>
      <c r="DH873" s="123"/>
      <c r="DI873" s="123"/>
      <c r="DJ873" s="123"/>
      <c r="DK873" s="123"/>
      <c r="DL873" s="123"/>
      <c r="DM873" s="123"/>
    </row>
    <row r="874" spans="1:117" s="121" customFormat="1" ht="12.75" x14ac:dyDescent="0.2">
      <c r="A874" s="706"/>
      <c r="B874" s="113"/>
      <c r="C874" s="113"/>
      <c r="D874" s="113"/>
      <c r="E874" s="129"/>
      <c r="F874" s="129"/>
      <c r="G874" s="129"/>
      <c r="H874" s="129"/>
      <c r="I874" s="129"/>
      <c r="J874" s="129"/>
      <c r="K874" s="129"/>
      <c r="L874" s="129"/>
      <c r="M874" s="129"/>
      <c r="N874" s="707"/>
      <c r="O874" s="707"/>
      <c r="P874" s="708"/>
      <c r="Q874" s="707"/>
      <c r="R874" s="709"/>
      <c r="BD874" s="122"/>
      <c r="BE874" s="122"/>
      <c r="BF874" s="122"/>
      <c r="BG874" s="122"/>
      <c r="BH874" s="122"/>
      <c r="BI874" s="122"/>
      <c r="BJ874" s="122"/>
      <c r="BK874" s="122"/>
      <c r="BL874" s="122"/>
      <c r="BM874" s="122"/>
      <c r="BN874" s="122"/>
      <c r="BO874" s="122"/>
      <c r="BP874" s="122"/>
      <c r="BQ874" s="122"/>
      <c r="BR874" s="122"/>
      <c r="BS874" s="122"/>
      <c r="BT874" s="122"/>
      <c r="BU874" s="122"/>
      <c r="BV874" s="122"/>
      <c r="BW874" s="122"/>
      <c r="BX874" s="122"/>
      <c r="BY874" s="122"/>
      <c r="BZ874" s="122"/>
      <c r="CA874" s="122"/>
      <c r="CB874" s="122"/>
      <c r="CC874" s="122"/>
      <c r="CD874" s="122"/>
      <c r="CE874" s="122"/>
      <c r="CF874" s="122"/>
      <c r="CG874" s="122"/>
      <c r="CH874" s="122"/>
      <c r="CI874" s="122"/>
      <c r="CJ874" s="122"/>
      <c r="CK874" s="122"/>
      <c r="CL874" s="122"/>
      <c r="CM874" s="122"/>
      <c r="CN874" s="122"/>
      <c r="CO874" s="122"/>
      <c r="CP874" s="122"/>
      <c r="CQ874" s="122"/>
      <c r="CR874" s="122"/>
      <c r="CS874" s="122"/>
      <c r="CT874" s="122"/>
      <c r="CU874" s="122"/>
      <c r="CV874" s="122"/>
      <c r="CW874" s="122"/>
      <c r="CX874" s="122"/>
      <c r="CY874" s="122"/>
      <c r="CZ874" s="122"/>
      <c r="DA874" s="122"/>
      <c r="DB874" s="122"/>
      <c r="DC874" s="122"/>
      <c r="DD874" s="122"/>
      <c r="DE874" s="122"/>
      <c r="DF874" s="123"/>
      <c r="DG874" s="123"/>
      <c r="DH874" s="123"/>
      <c r="DI874" s="123"/>
      <c r="DJ874" s="123"/>
      <c r="DK874" s="123"/>
      <c r="DL874" s="123"/>
      <c r="DM874" s="123"/>
    </row>
    <row r="875" spans="1:117" s="121" customFormat="1" ht="12.75" x14ac:dyDescent="0.2">
      <c r="A875" s="706"/>
      <c r="B875" s="113"/>
      <c r="C875" s="113"/>
      <c r="D875" s="113"/>
      <c r="E875" s="129"/>
      <c r="F875" s="129"/>
      <c r="G875" s="129"/>
      <c r="H875" s="129"/>
      <c r="I875" s="129"/>
      <c r="J875" s="129"/>
      <c r="K875" s="129"/>
      <c r="L875" s="129"/>
      <c r="M875" s="129"/>
      <c r="N875" s="707"/>
      <c r="O875" s="707"/>
      <c r="P875" s="708"/>
      <c r="Q875" s="707"/>
      <c r="R875" s="709"/>
      <c r="BD875" s="122"/>
      <c r="BE875" s="122"/>
      <c r="BF875" s="122"/>
      <c r="BG875" s="122"/>
      <c r="BH875" s="122"/>
      <c r="BI875" s="122"/>
      <c r="BJ875" s="122"/>
      <c r="BK875" s="122"/>
      <c r="BL875" s="122"/>
      <c r="BM875" s="122"/>
      <c r="BN875" s="122"/>
      <c r="BO875" s="122"/>
      <c r="BP875" s="122"/>
      <c r="BQ875" s="122"/>
      <c r="BR875" s="122"/>
      <c r="BS875" s="122"/>
      <c r="BT875" s="122"/>
      <c r="BU875" s="122"/>
      <c r="BV875" s="122"/>
      <c r="BW875" s="122"/>
      <c r="BX875" s="122"/>
      <c r="BY875" s="122"/>
      <c r="BZ875" s="122"/>
      <c r="CA875" s="122"/>
      <c r="CB875" s="122"/>
      <c r="CC875" s="122"/>
      <c r="CD875" s="122"/>
      <c r="CE875" s="122"/>
      <c r="CF875" s="122"/>
      <c r="CG875" s="122"/>
      <c r="CH875" s="122"/>
      <c r="CI875" s="122"/>
      <c r="CJ875" s="122"/>
      <c r="CK875" s="122"/>
      <c r="CL875" s="122"/>
      <c r="CM875" s="122"/>
      <c r="CN875" s="122"/>
      <c r="CO875" s="122"/>
      <c r="CP875" s="122"/>
      <c r="CQ875" s="122"/>
      <c r="CR875" s="122"/>
      <c r="CS875" s="122"/>
      <c r="CT875" s="122"/>
      <c r="CU875" s="122"/>
      <c r="CV875" s="122"/>
      <c r="CW875" s="122"/>
      <c r="CX875" s="122"/>
      <c r="CY875" s="122"/>
      <c r="CZ875" s="122"/>
      <c r="DA875" s="122"/>
      <c r="DB875" s="122"/>
      <c r="DC875" s="122"/>
      <c r="DD875" s="122"/>
      <c r="DE875" s="122"/>
      <c r="DF875" s="123"/>
      <c r="DG875" s="123"/>
      <c r="DH875" s="123"/>
      <c r="DI875" s="123"/>
      <c r="DJ875" s="123"/>
      <c r="DK875" s="123"/>
      <c r="DL875" s="123"/>
      <c r="DM875" s="123"/>
    </row>
  </sheetData>
  <mergeCells count="41">
    <mergeCell ref="A1:R1"/>
    <mergeCell ref="E3:H3"/>
    <mergeCell ref="J3:K3"/>
    <mergeCell ref="L3:M3"/>
    <mergeCell ref="N3:Q3"/>
    <mergeCell ref="E4:E5"/>
    <mergeCell ref="F4:H4"/>
    <mergeCell ref="P4:P5"/>
    <mergeCell ref="Q4:Q5"/>
    <mergeCell ref="A221:D221"/>
    <mergeCell ref="A7:D7"/>
    <mergeCell ref="A29:D29"/>
    <mergeCell ref="A72:D72"/>
    <mergeCell ref="A76:D76"/>
    <mergeCell ref="A78:D78"/>
    <mergeCell ref="A80:D80"/>
    <mergeCell ref="A113:D113"/>
    <mergeCell ref="A210:D210"/>
    <mergeCell ref="A212:D212"/>
    <mergeCell ref="A213:D213"/>
    <mergeCell ref="A215:D215"/>
    <mergeCell ref="A276:D276"/>
    <mergeCell ref="A223:D223"/>
    <mergeCell ref="A226:D226"/>
    <mergeCell ref="A228:D228"/>
    <mergeCell ref="A235:D235"/>
    <mergeCell ref="A237:D237"/>
    <mergeCell ref="A239:D239"/>
    <mergeCell ref="A241:D241"/>
    <mergeCell ref="A258:D258"/>
    <mergeCell ref="A267:D267"/>
    <mergeCell ref="A272:D272"/>
    <mergeCell ref="A275:D275"/>
    <mergeCell ref="A301:D301"/>
    <mergeCell ref="A307:D307"/>
    <mergeCell ref="A278:D278"/>
    <mergeCell ref="A279:D279"/>
    <mergeCell ref="A287:D287"/>
    <mergeCell ref="A288:D288"/>
    <mergeCell ref="A291:D291"/>
    <mergeCell ref="A300:D300"/>
  </mergeCells>
  <pageMargins left="0.59055118110236227" right="0" top="0.39370078740157483" bottom="0.39370078740157483" header="0" footer="0"/>
  <pageSetup paperSize="9" scale="60" orientation="landscape" r:id="rId1"/>
  <headerFooter alignWithMargins="0">
    <oddFooter>Stránka &amp;P</oddFooter>
  </headerFooter>
  <ignoredErrors>
    <ignoredError sqref="E8:E28 E30:E71 E84:E209 E211:E214 E260:E266 E268:E353" formulaRange="1"/>
    <ignoredError sqref="P19:Q26 Q16 P79:Q91 O84 Q119:Q129 Q137:Q146 P159:P162 P193:Q203 P211 P219:Q233 N233:O233 N262:P273 K5:L6" numberStoredAsText="1"/>
    <ignoredError sqref="E29 E72:E83 E210 E215:E240 E241:E259 E267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2015-12-TITUL</vt:lpstr>
      <vt:lpstr>2015 - 12</vt:lpstr>
      <vt:lpstr>'2015 - 12'!Názvy_tisku</vt:lpstr>
      <vt:lpstr>'2015 - 12'!Oblast_tisku</vt:lpstr>
      <vt:lpstr>'2015-12-TITUL'!Oblast_tisku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Ryška Pavel</dc:creator>
  <cp:lastModifiedBy>Krupčík Ivan</cp:lastModifiedBy>
  <cp:lastPrinted>2016-02-25T07:40:28Z</cp:lastPrinted>
  <dcterms:created xsi:type="dcterms:W3CDTF">2016-02-11T08:09:00Z</dcterms:created>
  <dcterms:modified xsi:type="dcterms:W3CDTF">2016-05-31T08:45:22Z</dcterms:modified>
</cp:coreProperties>
</file>