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5480" windowHeight="11310"/>
  </bookViews>
  <sheets>
    <sheet name="2012-12-TITUL" sheetId="1" r:id="rId1"/>
    <sheet name="2012 - 12" sheetId="2" r:id="rId2"/>
  </sheets>
  <definedNames>
    <definedName name="_xlnm.Print_Titles" localSheetId="1">'2012 - 12'!$3:$5</definedName>
    <definedName name="_xlnm.Print_Area" localSheetId="1">'2012 - 12'!$A$1:$R$295</definedName>
    <definedName name="Z_20A1F1C0_FB4C_11D8_8643_00E01835F52E_.wvu.PrintArea" localSheetId="1" hidden="1">'2012 - 12'!$A$1:$Q$295</definedName>
    <definedName name="Z_20A1F1C0_FB4C_11D8_8643_00E01835F52E_.wvu.PrintArea" localSheetId="0" hidden="1">'2012-12-TITUL'!$A$4:$E$46</definedName>
  </definedNames>
  <calcPr calcId="145621"/>
</workbook>
</file>

<file path=xl/calcChain.xml><?xml version="1.0" encoding="utf-8"?>
<calcChain xmlns="http://schemas.openxmlformats.org/spreadsheetml/2006/main">
  <c r="L204" i="2" l="1"/>
  <c r="L78" i="2"/>
  <c r="M238" i="2" l="1"/>
  <c r="L293" i="2" l="1"/>
  <c r="K293" i="2"/>
  <c r="J293" i="2"/>
  <c r="L290" i="2"/>
  <c r="K290" i="2"/>
  <c r="J290" i="2"/>
  <c r="M289" i="2"/>
  <c r="E289" i="2"/>
  <c r="L288" i="2"/>
  <c r="K288" i="2"/>
  <c r="J288" i="2"/>
  <c r="I288" i="2"/>
  <c r="H288" i="2"/>
  <c r="G288" i="2"/>
  <c r="F288" i="2"/>
  <c r="E288" i="2"/>
  <c r="L287" i="2"/>
  <c r="K287" i="2"/>
  <c r="J287" i="2"/>
  <c r="I287" i="2"/>
  <c r="H287" i="2"/>
  <c r="G287" i="2"/>
  <c r="F287" i="2"/>
  <c r="E287" i="2"/>
  <c r="M286" i="2"/>
  <c r="E286" i="2"/>
  <c r="M285" i="2"/>
  <c r="E285" i="2"/>
  <c r="M284" i="2"/>
  <c r="H284" i="2"/>
  <c r="E284" i="2" s="1"/>
  <c r="M283" i="2"/>
  <c r="E283" i="2"/>
  <c r="M282" i="2"/>
  <c r="H282" i="2"/>
  <c r="E282" i="2" s="1"/>
  <c r="M281" i="2"/>
  <c r="E281" i="2"/>
  <c r="M280" i="2"/>
  <c r="E280" i="2"/>
  <c r="M279" i="2"/>
  <c r="E279" i="2"/>
  <c r="L278" i="2"/>
  <c r="K278" i="2"/>
  <c r="J278" i="2"/>
  <c r="I278" i="2"/>
  <c r="H278" i="2"/>
  <c r="G278" i="2"/>
  <c r="F278" i="2"/>
  <c r="M271" i="2"/>
  <c r="E271" i="2"/>
  <c r="M270" i="2"/>
  <c r="E270" i="2"/>
  <c r="M269" i="2"/>
  <c r="E269" i="2"/>
  <c r="M268" i="2"/>
  <c r="E268" i="2"/>
  <c r="L267" i="2"/>
  <c r="K267" i="2"/>
  <c r="J267" i="2"/>
  <c r="I267" i="2"/>
  <c r="H267" i="2"/>
  <c r="G267" i="2"/>
  <c r="F267" i="2"/>
  <c r="E267" i="2"/>
  <c r="K266" i="2"/>
  <c r="G266" i="2"/>
  <c r="M265" i="2"/>
  <c r="E265" i="2"/>
  <c r="L264" i="2"/>
  <c r="K264" i="2"/>
  <c r="J264" i="2"/>
  <c r="I264" i="2"/>
  <c r="H264" i="2"/>
  <c r="G264" i="2"/>
  <c r="F264" i="2"/>
  <c r="E264" i="2"/>
  <c r="M263" i="2"/>
  <c r="E263" i="2"/>
  <c r="M262" i="2"/>
  <c r="E262" i="2"/>
  <c r="M261" i="2"/>
  <c r="E261" i="2"/>
  <c r="M260" i="2"/>
  <c r="E260" i="2"/>
  <c r="M259" i="2"/>
  <c r="E259" i="2"/>
  <c r="E258" i="2"/>
  <c r="M257" i="2"/>
  <c r="E257" i="2"/>
  <c r="M256" i="2"/>
  <c r="E256" i="2"/>
  <c r="M255" i="2"/>
  <c r="E255" i="2"/>
  <c r="M254" i="2"/>
  <c r="E254" i="2"/>
  <c r="M253" i="2"/>
  <c r="E253" i="2"/>
  <c r="M252" i="2"/>
  <c r="E252" i="2"/>
  <c r="M251" i="2"/>
  <c r="I251" i="2"/>
  <c r="F251" i="2"/>
  <c r="E251" i="2" s="1"/>
  <c r="M250" i="2"/>
  <c r="E250" i="2"/>
  <c r="E249" i="2"/>
  <c r="L248" i="2"/>
  <c r="M248" i="2" s="1"/>
  <c r="K248" i="2"/>
  <c r="J248" i="2"/>
  <c r="I248" i="2"/>
  <c r="H248" i="2"/>
  <c r="G248" i="2"/>
  <c r="F248" i="2"/>
  <c r="M247" i="2"/>
  <c r="E247" i="2"/>
  <c r="L246" i="2"/>
  <c r="K246" i="2"/>
  <c r="J246" i="2"/>
  <c r="I246" i="2"/>
  <c r="H246" i="2"/>
  <c r="G246" i="2"/>
  <c r="F246" i="2"/>
  <c r="E246" i="2"/>
  <c r="M245" i="2"/>
  <c r="E245" i="2"/>
  <c r="L244" i="2"/>
  <c r="K244" i="2"/>
  <c r="M244" i="2" s="1"/>
  <c r="J244" i="2"/>
  <c r="I244" i="2"/>
  <c r="H244" i="2"/>
  <c r="G244" i="2"/>
  <c r="G242" i="2" s="1"/>
  <c r="F244" i="2"/>
  <c r="E244" i="2"/>
  <c r="I242" i="2"/>
  <c r="M241" i="2"/>
  <c r="E241" i="2"/>
  <c r="E240" i="2"/>
  <c r="L239" i="2"/>
  <c r="K239" i="2"/>
  <c r="J239" i="2"/>
  <c r="I239" i="2"/>
  <c r="H239" i="2"/>
  <c r="G239" i="2"/>
  <c r="F239" i="2"/>
  <c r="E239" i="2"/>
  <c r="E238" i="2"/>
  <c r="M237" i="2"/>
  <c r="E237" i="2"/>
  <c r="L236" i="2"/>
  <c r="K236" i="2"/>
  <c r="J236" i="2"/>
  <c r="I236" i="2"/>
  <c r="H236" i="2"/>
  <c r="G236" i="2"/>
  <c r="F236" i="2"/>
  <c r="E236" i="2"/>
  <c r="M235" i="2"/>
  <c r="E235" i="2"/>
  <c r="M234" i="2"/>
  <c r="E234" i="2"/>
  <c r="M233" i="2"/>
  <c r="E233" i="2"/>
  <c r="M232" i="2"/>
  <c r="E232" i="2"/>
  <c r="L231" i="2"/>
  <c r="K231" i="2"/>
  <c r="J231" i="2"/>
  <c r="I231" i="2"/>
  <c r="H231" i="2"/>
  <c r="G231" i="2"/>
  <c r="F231" i="2"/>
  <c r="E231" i="2"/>
  <c r="M230" i="2"/>
  <c r="E230" i="2"/>
  <c r="M229" i="2"/>
  <c r="E229" i="2"/>
  <c r="M228" i="2"/>
  <c r="E228" i="2"/>
  <c r="M227" i="2"/>
  <c r="E227" i="2"/>
  <c r="M226" i="2"/>
  <c r="E226" i="2"/>
  <c r="E225" i="2"/>
  <c r="M224" i="2"/>
  <c r="E224" i="2"/>
  <c r="M223" i="2"/>
  <c r="E223" i="2"/>
  <c r="M222" i="2"/>
  <c r="E222" i="2"/>
  <c r="M221" i="2"/>
  <c r="E221" i="2"/>
  <c r="L220" i="2"/>
  <c r="K220" i="2"/>
  <c r="J220" i="2"/>
  <c r="I220" i="2"/>
  <c r="H220" i="2"/>
  <c r="G220" i="2"/>
  <c r="F220" i="2"/>
  <c r="M219" i="2"/>
  <c r="E219" i="2"/>
  <c r="M218" i="2"/>
  <c r="E218" i="2"/>
  <c r="M217" i="2"/>
  <c r="E217" i="2"/>
  <c r="M216" i="2"/>
  <c r="E216" i="2"/>
  <c r="E215" i="2"/>
  <c r="M214" i="2"/>
  <c r="E214" i="2"/>
  <c r="M213" i="2"/>
  <c r="E213" i="2"/>
  <c r="M212" i="2"/>
  <c r="E212" i="2"/>
  <c r="E211" i="2"/>
  <c r="M210" i="2"/>
  <c r="E210" i="2"/>
  <c r="M209" i="2"/>
  <c r="E209" i="2"/>
  <c r="M208" i="2"/>
  <c r="E208" i="2"/>
  <c r="M207" i="2"/>
  <c r="E207" i="2"/>
  <c r="E206" i="2"/>
  <c r="M205" i="2"/>
  <c r="E205" i="2"/>
  <c r="K204" i="2"/>
  <c r="J204" i="2"/>
  <c r="I204" i="2"/>
  <c r="H204" i="2"/>
  <c r="G204" i="2"/>
  <c r="F204" i="2"/>
  <c r="E204" i="2"/>
  <c r="M203" i="2"/>
  <c r="E203" i="2"/>
  <c r="M202" i="2"/>
  <c r="E202" i="2"/>
  <c r="M201" i="2"/>
  <c r="E201" i="2"/>
  <c r="M200" i="2"/>
  <c r="E200" i="2"/>
  <c r="L199" i="2"/>
  <c r="K199" i="2"/>
  <c r="J199" i="2"/>
  <c r="I199" i="2"/>
  <c r="H199" i="2"/>
  <c r="G199" i="2"/>
  <c r="F199" i="2"/>
  <c r="E199" i="2"/>
  <c r="M198" i="2"/>
  <c r="E198" i="2"/>
  <c r="L197" i="2"/>
  <c r="K197" i="2"/>
  <c r="J197" i="2"/>
  <c r="I197" i="2"/>
  <c r="H197" i="2"/>
  <c r="G197" i="2"/>
  <c r="F197" i="2"/>
  <c r="E197" i="2"/>
  <c r="M196" i="2"/>
  <c r="E196" i="2"/>
  <c r="M195" i="2"/>
  <c r="E195" i="2"/>
  <c r="M194" i="2"/>
  <c r="E194" i="2"/>
  <c r="M193" i="2"/>
  <c r="E193" i="2"/>
  <c r="L192" i="2"/>
  <c r="K192" i="2"/>
  <c r="J192" i="2"/>
  <c r="I192" i="2"/>
  <c r="H192" i="2"/>
  <c r="G192" i="2"/>
  <c r="F192" i="2"/>
  <c r="E192" i="2"/>
  <c r="M191" i="2"/>
  <c r="G191" i="2"/>
  <c r="E191" i="2" s="1"/>
  <c r="L190" i="2"/>
  <c r="K190" i="2"/>
  <c r="J190" i="2"/>
  <c r="I190" i="2"/>
  <c r="H190" i="2"/>
  <c r="F190" i="2"/>
  <c r="M188" i="2"/>
  <c r="E188" i="2"/>
  <c r="L187" i="2"/>
  <c r="K187" i="2"/>
  <c r="J187" i="2"/>
  <c r="I187" i="2"/>
  <c r="H187" i="2"/>
  <c r="G187" i="2"/>
  <c r="F187" i="2"/>
  <c r="E187" i="2"/>
  <c r="M186" i="2"/>
  <c r="M185" i="2" s="1"/>
  <c r="I186" i="2"/>
  <c r="F186" i="2"/>
  <c r="E186" i="2" s="1"/>
  <c r="L185" i="2"/>
  <c r="K185" i="2"/>
  <c r="J185" i="2"/>
  <c r="I185" i="2"/>
  <c r="H185" i="2"/>
  <c r="G185" i="2"/>
  <c r="M183" i="2"/>
  <c r="I183" i="2"/>
  <c r="H183" i="2"/>
  <c r="G183" i="2"/>
  <c r="F183" i="2"/>
  <c r="E183" i="2"/>
  <c r="M182" i="2"/>
  <c r="L181" i="2"/>
  <c r="K181" i="2"/>
  <c r="M181" i="2" s="1"/>
  <c r="J181" i="2"/>
  <c r="I181" i="2"/>
  <c r="H181" i="2"/>
  <c r="G181" i="2"/>
  <c r="F181" i="2"/>
  <c r="E181" i="2"/>
  <c r="M180" i="2"/>
  <c r="L179" i="2"/>
  <c r="M179" i="2" s="1"/>
  <c r="K179" i="2"/>
  <c r="J179" i="2"/>
  <c r="I179" i="2"/>
  <c r="H179" i="2"/>
  <c r="G179" i="2"/>
  <c r="F179" i="2"/>
  <c r="E179" i="2"/>
  <c r="L178" i="2"/>
  <c r="J178" i="2"/>
  <c r="H178" i="2"/>
  <c r="M177" i="2"/>
  <c r="E177" i="2"/>
  <c r="M176" i="2"/>
  <c r="E176" i="2"/>
  <c r="E175" i="2"/>
  <c r="L174" i="2"/>
  <c r="K174" i="2"/>
  <c r="J174" i="2"/>
  <c r="I174" i="2"/>
  <c r="H174" i="2"/>
  <c r="G174" i="2"/>
  <c r="F174" i="2"/>
  <c r="E174" i="2"/>
  <c r="M173" i="2"/>
  <c r="E173" i="2"/>
  <c r="M172" i="2"/>
  <c r="E172" i="2"/>
  <c r="M171" i="2"/>
  <c r="E171" i="2"/>
  <c r="M170" i="2"/>
  <c r="E170" i="2"/>
  <c r="M169" i="2"/>
  <c r="E169" i="2"/>
  <c r="M168" i="2"/>
  <c r="E168" i="2"/>
  <c r="M167" i="2"/>
  <c r="E167" i="2"/>
  <c r="M166" i="2"/>
  <c r="E166" i="2"/>
  <c r="M165" i="2"/>
  <c r="E165" i="2"/>
  <c r="M164" i="2"/>
  <c r="E164" i="2"/>
  <c r="M163" i="2"/>
  <c r="E163" i="2"/>
  <c r="M162" i="2"/>
  <c r="E162" i="2"/>
  <c r="M161" i="2"/>
  <c r="E161" i="2"/>
  <c r="M160" i="2"/>
  <c r="E160" i="2"/>
  <c r="M159" i="2"/>
  <c r="E159" i="2"/>
  <c r="M158" i="2"/>
  <c r="E158" i="2"/>
  <c r="M157" i="2"/>
  <c r="E157" i="2"/>
  <c r="M156" i="2"/>
  <c r="E156" i="2"/>
  <c r="M155" i="2"/>
  <c r="E155" i="2"/>
  <c r="M154" i="2"/>
  <c r="E154" i="2"/>
  <c r="M153" i="2"/>
  <c r="E153" i="2"/>
  <c r="M152" i="2"/>
  <c r="E152" i="2"/>
  <c r="M151" i="2"/>
  <c r="E151" i="2"/>
  <c r="E150" i="2"/>
  <c r="M149" i="2"/>
  <c r="E149" i="2"/>
  <c r="M148" i="2"/>
  <c r="E148" i="2"/>
  <c r="M147" i="2"/>
  <c r="E147" i="2"/>
  <c r="E146" i="2"/>
  <c r="E145" i="2"/>
  <c r="M144" i="2"/>
  <c r="E144" i="2"/>
  <c r="M143" i="2"/>
  <c r="E143" i="2"/>
  <c r="M142" i="2"/>
  <c r="E142" i="2"/>
  <c r="M141" i="2"/>
  <c r="E141" i="2"/>
  <c r="M140" i="2"/>
  <c r="E140" i="2"/>
  <c r="M139" i="2"/>
  <c r="E139" i="2"/>
  <c r="M138" i="2"/>
  <c r="E138" i="2"/>
  <c r="M137" i="2"/>
  <c r="E137" i="2"/>
  <c r="M136" i="2"/>
  <c r="E136" i="2"/>
  <c r="M135" i="2"/>
  <c r="E135" i="2"/>
  <c r="M134" i="2"/>
  <c r="E134" i="2"/>
  <c r="M133" i="2"/>
  <c r="E133" i="2"/>
  <c r="E132" i="2"/>
  <c r="M131" i="2"/>
  <c r="E131" i="2"/>
  <c r="M130" i="2"/>
  <c r="E130" i="2"/>
  <c r="M129" i="2"/>
  <c r="E129" i="2"/>
  <c r="M128" i="2"/>
  <c r="E128" i="2"/>
  <c r="M127" i="2"/>
  <c r="E127" i="2"/>
  <c r="M126" i="2"/>
  <c r="E126" i="2"/>
  <c r="M125" i="2"/>
  <c r="E125" i="2"/>
  <c r="M124" i="2"/>
  <c r="E124" i="2"/>
  <c r="E123" i="2"/>
  <c r="M122" i="2"/>
  <c r="E122" i="2"/>
  <c r="M121" i="2"/>
  <c r="E121" i="2"/>
  <c r="M120" i="2"/>
  <c r="E120" i="2"/>
  <c r="M119" i="2"/>
  <c r="E119" i="2"/>
  <c r="M118" i="2"/>
  <c r="E118" i="2"/>
  <c r="M117" i="2"/>
  <c r="E117" i="2"/>
  <c r="E116" i="2"/>
  <c r="M115" i="2"/>
  <c r="E115" i="2"/>
  <c r="L114" i="2"/>
  <c r="M114" i="2" s="1"/>
  <c r="J114" i="2"/>
  <c r="I114" i="2"/>
  <c r="H114" i="2"/>
  <c r="G114" i="2"/>
  <c r="F114" i="2"/>
  <c r="M112" i="2"/>
  <c r="E112" i="2"/>
  <c r="M111" i="2"/>
  <c r="E111" i="2"/>
  <c r="M110" i="2"/>
  <c r="E110" i="2"/>
  <c r="M109" i="2"/>
  <c r="E109" i="2"/>
  <c r="M108" i="2"/>
  <c r="E108" i="2"/>
  <c r="E107" i="2"/>
  <c r="M106" i="2"/>
  <c r="E106" i="2"/>
  <c r="M105" i="2"/>
  <c r="E105" i="2"/>
  <c r="M104" i="2"/>
  <c r="E104" i="2"/>
  <c r="M103" i="2"/>
  <c r="E103" i="2"/>
  <c r="M102" i="2"/>
  <c r="E102" i="2"/>
  <c r="M101" i="2"/>
  <c r="E101" i="2"/>
  <c r="M100" i="2"/>
  <c r="E100" i="2"/>
  <c r="M99" i="2"/>
  <c r="E99" i="2"/>
  <c r="M98" i="2"/>
  <c r="E98" i="2"/>
  <c r="M97" i="2"/>
  <c r="E97" i="2"/>
  <c r="M96" i="2"/>
  <c r="E96" i="2"/>
  <c r="M95" i="2"/>
  <c r="E95" i="2"/>
  <c r="M94" i="2"/>
  <c r="E94" i="2"/>
  <c r="M93" i="2"/>
  <c r="E93" i="2"/>
  <c r="M92" i="2"/>
  <c r="E92" i="2"/>
  <c r="E91" i="2"/>
  <c r="M90" i="2"/>
  <c r="E90" i="2"/>
  <c r="M89" i="2"/>
  <c r="E89" i="2"/>
  <c r="M88" i="2"/>
  <c r="E88" i="2"/>
  <c r="M87" i="2"/>
  <c r="E87" i="2"/>
  <c r="E86" i="2"/>
  <c r="M85" i="2"/>
  <c r="E85" i="2"/>
  <c r="M84" i="2"/>
  <c r="E84" i="2"/>
  <c r="M83" i="2"/>
  <c r="E83" i="2"/>
  <c r="L82" i="2"/>
  <c r="K82" i="2"/>
  <c r="J82" i="2"/>
  <c r="I82" i="2"/>
  <c r="H82" i="2"/>
  <c r="G82" i="2"/>
  <c r="F82" i="2"/>
  <c r="E81" i="2"/>
  <c r="M80" i="2"/>
  <c r="E80" i="2"/>
  <c r="M79" i="2"/>
  <c r="E79" i="2"/>
  <c r="K78" i="2"/>
  <c r="J78" i="2"/>
  <c r="I78" i="2"/>
  <c r="H78" i="2"/>
  <c r="G78" i="2"/>
  <c r="F78" i="2"/>
  <c r="E78" i="2"/>
  <c r="M77" i="2"/>
  <c r="E77" i="2"/>
  <c r="L76" i="2"/>
  <c r="K76" i="2"/>
  <c r="J76" i="2"/>
  <c r="I76" i="2"/>
  <c r="H76" i="2"/>
  <c r="G76" i="2"/>
  <c r="F76" i="2"/>
  <c r="E76" i="2"/>
  <c r="M75" i="2"/>
  <c r="E75" i="2"/>
  <c r="M74" i="2"/>
  <c r="E74" i="2"/>
  <c r="L73" i="2"/>
  <c r="K73" i="2"/>
  <c r="J73" i="2"/>
  <c r="I73" i="2"/>
  <c r="H73" i="2"/>
  <c r="G73" i="2"/>
  <c r="F73" i="2"/>
  <c r="M72" i="2"/>
  <c r="E72" i="2"/>
  <c r="M71" i="2"/>
  <c r="E71" i="2"/>
  <c r="M70" i="2"/>
  <c r="E70" i="2"/>
  <c r="M69" i="2"/>
  <c r="E69" i="2"/>
  <c r="M68" i="2"/>
  <c r="E68" i="2"/>
  <c r="M67" i="2"/>
  <c r="E67" i="2"/>
  <c r="E66" i="2"/>
  <c r="M65" i="2"/>
  <c r="E65" i="2"/>
  <c r="M64" i="2"/>
  <c r="E64" i="2"/>
  <c r="M63" i="2"/>
  <c r="E63" i="2"/>
  <c r="M62" i="2"/>
  <c r="E62" i="2"/>
  <c r="M61" i="2"/>
  <c r="E61" i="2"/>
  <c r="M60" i="2"/>
  <c r="E60" i="2"/>
  <c r="M59" i="2"/>
  <c r="E59" i="2"/>
  <c r="M58" i="2"/>
  <c r="E58" i="2"/>
  <c r="M57" i="2"/>
  <c r="E57" i="2"/>
  <c r="M56" i="2"/>
  <c r="E56" i="2"/>
  <c r="M55" i="2"/>
  <c r="E55" i="2"/>
  <c r="M54" i="2"/>
  <c r="E54" i="2"/>
  <c r="M53" i="2"/>
  <c r="E53" i="2"/>
  <c r="M52" i="2"/>
  <c r="E52" i="2"/>
  <c r="M51" i="2"/>
  <c r="E51" i="2"/>
  <c r="M50" i="2"/>
  <c r="E50" i="2"/>
  <c r="M49" i="2"/>
  <c r="E49" i="2"/>
  <c r="M48" i="2"/>
  <c r="E48" i="2"/>
  <c r="M47" i="2"/>
  <c r="E47" i="2"/>
  <c r="M46" i="2"/>
  <c r="E46" i="2"/>
  <c r="M45" i="2"/>
  <c r="E45" i="2"/>
  <c r="M44" i="2"/>
  <c r="E44" i="2"/>
  <c r="M43" i="2"/>
  <c r="E43" i="2"/>
  <c r="M42" i="2"/>
  <c r="E42" i="2"/>
  <c r="M41" i="2"/>
  <c r="E41" i="2"/>
  <c r="M40" i="2"/>
  <c r="E40" i="2"/>
  <c r="M39" i="2"/>
  <c r="E39" i="2"/>
  <c r="M38" i="2"/>
  <c r="E38" i="2"/>
  <c r="M37" i="2"/>
  <c r="E37" i="2"/>
  <c r="M36" i="2"/>
  <c r="E36" i="2"/>
  <c r="M35" i="2"/>
  <c r="E35" i="2"/>
  <c r="E34" i="2"/>
  <c r="M33" i="2"/>
  <c r="E33" i="2"/>
  <c r="L32" i="2"/>
  <c r="K32" i="2"/>
  <c r="J32" i="2"/>
  <c r="I32" i="2"/>
  <c r="H32" i="2"/>
  <c r="G32" i="2"/>
  <c r="F32" i="2"/>
  <c r="E32" i="2"/>
  <c r="M31" i="2"/>
  <c r="E31" i="2"/>
  <c r="M30" i="2"/>
  <c r="E30" i="2"/>
  <c r="M29" i="2"/>
  <c r="E29" i="2"/>
  <c r="M28" i="2"/>
  <c r="E28" i="2"/>
  <c r="M27" i="2"/>
  <c r="E27" i="2"/>
  <c r="M26" i="2"/>
  <c r="E26" i="2"/>
  <c r="M25" i="2"/>
  <c r="E25" i="2"/>
  <c r="M24" i="2"/>
  <c r="E24" i="2"/>
  <c r="M23" i="2"/>
  <c r="E23" i="2"/>
  <c r="M22" i="2"/>
  <c r="E22" i="2"/>
  <c r="M21" i="2"/>
  <c r="G21" i="2"/>
  <c r="E21" i="2" s="1"/>
  <c r="E20" i="2"/>
  <c r="M19" i="2"/>
  <c r="E19" i="2"/>
  <c r="M18" i="2"/>
  <c r="E18" i="2"/>
  <c r="M17" i="2"/>
  <c r="E17" i="2"/>
  <c r="M16" i="2"/>
  <c r="E16" i="2"/>
  <c r="E15" i="2"/>
  <c r="M14" i="2"/>
  <c r="E14" i="2"/>
  <c r="M13" i="2"/>
  <c r="E13" i="2"/>
  <c r="M12" i="2"/>
  <c r="E12" i="2"/>
  <c r="M11" i="2"/>
  <c r="E11" i="2"/>
  <c r="M10" i="2"/>
  <c r="E10" i="2"/>
  <c r="M9" i="2"/>
  <c r="E9" i="2"/>
  <c r="M8" i="2"/>
  <c r="E8" i="2"/>
  <c r="L7" i="2"/>
  <c r="K7" i="2"/>
  <c r="J7" i="2"/>
  <c r="I7" i="2"/>
  <c r="H7" i="2"/>
  <c r="G7" i="2"/>
  <c r="F7" i="2"/>
  <c r="L6" i="2"/>
  <c r="K6" i="2"/>
  <c r="J6" i="2"/>
  <c r="I6" i="2"/>
  <c r="H6" i="2"/>
  <c r="G6" i="2"/>
  <c r="F6" i="2"/>
  <c r="E46" i="1"/>
  <c r="E45" i="1"/>
  <c r="F44" i="1"/>
  <c r="E44" i="1"/>
  <c r="E43" i="1"/>
  <c r="D43" i="1"/>
  <c r="F43" i="1" s="1"/>
  <c r="C43" i="1"/>
  <c r="B43" i="1"/>
  <c r="F41" i="1"/>
  <c r="E41" i="1"/>
  <c r="F40" i="1"/>
  <c r="E40" i="1"/>
  <c r="D39" i="1"/>
  <c r="E39" i="1" s="1"/>
  <c r="C39" i="1"/>
  <c r="B39" i="1"/>
  <c r="F38" i="1"/>
  <c r="E38" i="1"/>
  <c r="F37" i="1"/>
  <c r="E37" i="1"/>
  <c r="F36" i="1"/>
  <c r="E36" i="1"/>
  <c r="F34" i="1"/>
  <c r="E34" i="1"/>
  <c r="E33" i="1"/>
  <c r="D33" i="1"/>
  <c r="F33" i="1" s="1"/>
  <c r="C33" i="1"/>
  <c r="B33" i="1"/>
  <c r="F32" i="1"/>
  <c r="E32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0" i="1"/>
  <c r="E20" i="1"/>
  <c r="F19" i="1"/>
  <c r="E19" i="1"/>
  <c r="F18" i="1"/>
  <c r="E18" i="1"/>
  <c r="D17" i="1"/>
  <c r="E17" i="1" s="1"/>
  <c r="C17" i="1"/>
  <c r="B17" i="1"/>
  <c r="B47" i="1" s="1"/>
  <c r="F16" i="1"/>
  <c r="E16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D7" i="1"/>
  <c r="E7" i="1" s="1"/>
  <c r="C7" i="1"/>
  <c r="C47" i="1" s="1"/>
  <c r="B7" i="1"/>
  <c r="I266" i="2" l="1"/>
  <c r="M220" i="2"/>
  <c r="M197" i="2"/>
  <c r="M6" i="2"/>
  <c r="M199" i="2"/>
  <c r="M73" i="2"/>
  <c r="M174" i="2"/>
  <c r="F242" i="2"/>
  <c r="H242" i="2"/>
  <c r="J242" i="2"/>
  <c r="M7" i="2"/>
  <c r="M32" i="2"/>
  <c r="I178" i="2"/>
  <c r="M231" i="2"/>
  <c r="M239" i="2"/>
  <c r="K242" i="2"/>
  <c r="H266" i="2"/>
  <c r="J266" i="2"/>
  <c r="M278" i="2"/>
  <c r="E185" i="2"/>
  <c r="E7" i="2"/>
  <c r="E190" i="2"/>
  <c r="M76" i="2"/>
  <c r="M78" i="2"/>
  <c r="M82" i="2"/>
  <c r="K178" i="2"/>
  <c r="F185" i="2"/>
  <c r="F178" i="2" s="1"/>
  <c r="M187" i="2"/>
  <c r="G190" i="2"/>
  <c r="G178" i="2" s="1"/>
  <c r="M190" i="2"/>
  <c r="M192" i="2"/>
  <c r="M204" i="2"/>
  <c r="E220" i="2"/>
  <c r="M236" i="2"/>
  <c r="L242" i="2"/>
  <c r="M242" i="2" s="1"/>
  <c r="M246" i="2"/>
  <c r="M264" i="2"/>
  <c r="L266" i="2"/>
  <c r="M266" i="2" s="1"/>
  <c r="M267" i="2"/>
  <c r="M287" i="2"/>
  <c r="M288" i="2"/>
  <c r="F17" i="1"/>
  <c r="F39" i="1"/>
  <c r="D47" i="1"/>
  <c r="F7" i="1"/>
  <c r="E73" i="2"/>
  <c r="E82" i="2"/>
  <c r="E114" i="2"/>
  <c r="E248" i="2"/>
  <c r="E242" i="2" s="1"/>
  <c r="E278" i="2"/>
  <c r="E266" i="2" s="1"/>
  <c r="M178" i="2"/>
  <c r="E178" i="2" l="1"/>
  <c r="E6" i="2"/>
  <c r="F47" i="1"/>
  <c r="E47" i="1"/>
</calcChain>
</file>

<file path=xl/sharedStrings.xml><?xml version="1.0" encoding="utf-8"?>
<sst xmlns="http://schemas.openxmlformats.org/spreadsheetml/2006/main" count="1689" uniqueCount="792">
  <si>
    <t xml:space="preserve">             Přehled investiční výstavby realizované investičním odborem</t>
  </si>
  <si>
    <t xml:space="preserve">                                                    k 31. 12.  2 0 1 2</t>
  </si>
  <si>
    <t xml:space="preserve">                    (v tis. Kč)</t>
  </si>
  <si>
    <t>Skupina</t>
  </si>
  <si>
    <t xml:space="preserve">             Rozpočet</t>
  </si>
  <si>
    <t>Skutečnost</t>
  </si>
  <si>
    <t xml:space="preserve"> % plnění</t>
  </si>
  <si>
    <t>OdPa</t>
  </si>
  <si>
    <t>schválený</t>
  </si>
  <si>
    <t>upravený</t>
  </si>
  <si>
    <t>na SR</t>
  </si>
  <si>
    <t>na UR</t>
  </si>
  <si>
    <t>2.  PRŮMYSLOVÁ  A OSTATNÍ  ODVĚTVÍ  HOSPODÁŘSTVÍ</t>
  </si>
  <si>
    <t>OdPa - 2212 - Silnice</t>
  </si>
  <si>
    <t>OdPa - 2219 - Ostatní záležitosti pozemních komunikací</t>
  </si>
  <si>
    <t>OdPa - 2221 - Provoz veřejné silniční dopravy</t>
  </si>
  <si>
    <t>OdPa - 2229 - Ostatní záležitosti v silniční dopravě</t>
  </si>
  <si>
    <t>OdPa - 2271 - Ostatní dráhy</t>
  </si>
  <si>
    <t>OdPa - 2310 - Pitná voda</t>
  </si>
  <si>
    <t xml:space="preserve">OdPa - 2321 - Odvádění a čištění odpadních vod </t>
  </si>
  <si>
    <t xml:space="preserve">                        a nakládání s kaly</t>
  </si>
  <si>
    <t>OdPa - 2334 - Revitalizace říčních systémů</t>
  </si>
  <si>
    <t>3.  SLUŽBY  PRO  OBYVATELSTVO</t>
  </si>
  <si>
    <t>OdPa - 3111 - Předškolní zařízení</t>
  </si>
  <si>
    <t>OdPa - 3113 - Základní školy</t>
  </si>
  <si>
    <t>OdPa - 3149 - Ostatní zařízení související s výchovou</t>
  </si>
  <si>
    <t xml:space="preserve">                      a vzděláváním mládeže</t>
  </si>
  <si>
    <t>OdPa - 3311 - Divadelní činnost</t>
  </si>
  <si>
    <t>OdPa - 3314 - Činnosti knihovnické</t>
  </si>
  <si>
    <t>OdPa - 3412 - Sportovní zařízení v majetku obce</t>
  </si>
  <si>
    <t>OdPa - 3529 - Ostatní ústavní péče</t>
  </si>
  <si>
    <t>OdPa - 3612 - Bytové hospodářství</t>
  </si>
  <si>
    <t>OdPa - 3631 - Veřejné osvětlení</t>
  </si>
  <si>
    <t>OdPa - 3639 - Komunální služby a územní rozvoj j.n.</t>
  </si>
  <si>
    <t>OdPa - 3741 - Ochrana druhů a stanovišť</t>
  </si>
  <si>
    <t xml:space="preserve">OdPa - 3744 - Protierozní, protilavinová a protipožární </t>
  </si>
  <si>
    <t xml:space="preserve">                        ochrana</t>
  </si>
  <si>
    <t>OdPa - 3745 - Péče o vzhled obcí a veřejnou zeleň</t>
  </si>
  <si>
    <t>4.  SOCIÁLNÍ  VĚCI  A  POLITIKA  ZAMĚSTNANOSTI</t>
  </si>
  <si>
    <t>OdPa - 4351 - Osobní asistence, pečovatelská služba</t>
  </si>
  <si>
    <t xml:space="preserve">                        a podpora samostatného bydlení</t>
  </si>
  <si>
    <t>OdPa - 4356 - Denní stacionáře a centra denních služeb</t>
  </si>
  <si>
    <t xml:space="preserve">OdPa - 4357 - Domovy </t>
  </si>
  <si>
    <t>OdPa - 4375 - Nízkoprahová zařízení pro děti a mládež</t>
  </si>
  <si>
    <t>5.  BEZPEČNOST  STÁTU  A  PRÁVNÍ  OCHRANA</t>
  </si>
  <si>
    <t>OdPa - 5311 - Bezpečnost a veřejný pořádek</t>
  </si>
  <si>
    <t xml:space="preserve">OdPa - 5522 - Ostatní činnosti v integrovaném </t>
  </si>
  <si>
    <t xml:space="preserve">                        záchranném systému</t>
  </si>
  <si>
    <t>6.  VŠEOBECNÁ  VEŘEJNÁ  SPRÁVA  A  SLUŽBY</t>
  </si>
  <si>
    <t>OdPa - 6171 - Činnost místní správy</t>
  </si>
  <si>
    <t>OdPa - 6399 - Ostatní finanční operace</t>
  </si>
  <si>
    <t>x</t>
  </si>
  <si>
    <t>OdPa - 6409 - Ostatní činnosti jinde nezařazené</t>
  </si>
  <si>
    <t xml:space="preserve">  C e l k e m</t>
  </si>
  <si>
    <t>Zpracoval: Investiční odbor</t>
  </si>
  <si>
    <t xml:space="preserve">       Přehled investiční výstavby realizované investičním odborem ke dni 31. 12. 2012</t>
  </si>
  <si>
    <r>
      <t xml:space="preserve">finanční údaje uvedeny v </t>
    </r>
    <r>
      <rPr>
        <b/>
        <sz val="10"/>
        <rFont val="Arial"/>
        <family val="2"/>
      </rPr>
      <t>tis. Kč</t>
    </r>
  </si>
  <si>
    <t>Rozpočtové náklady stavby</t>
  </si>
  <si>
    <t>Dosud</t>
  </si>
  <si>
    <t>Rozpočet</t>
  </si>
  <si>
    <t>Plnění</t>
  </si>
  <si>
    <t>Termíny</t>
  </si>
  <si>
    <t>ORG</t>
  </si>
  <si>
    <t>Lok.</t>
  </si>
  <si>
    <t>Dozor</t>
  </si>
  <si>
    <t>Název stavby</t>
  </si>
  <si>
    <t>z toho</t>
  </si>
  <si>
    <t>nasml.</t>
  </si>
  <si>
    <t>SR</t>
  </si>
  <si>
    <t>UR</t>
  </si>
  <si>
    <t>1-12</t>
  </si>
  <si>
    <t>%</t>
  </si>
  <si>
    <t>vydání</t>
  </si>
  <si>
    <t>Poznámka</t>
  </si>
  <si>
    <t>CELKEM</t>
  </si>
  <si>
    <t>stavební</t>
  </si>
  <si>
    <t>PD</t>
  </si>
  <si>
    <t>ostatní</t>
  </si>
  <si>
    <t>objemy</t>
  </si>
  <si>
    <t>2011</t>
  </si>
  <si>
    <t>2012</t>
  </si>
  <si>
    <t>k UR</t>
  </si>
  <si>
    <t>ÚR</t>
  </si>
  <si>
    <t>SP</t>
  </si>
  <si>
    <t>Realizace</t>
  </si>
  <si>
    <t>Kolaud.</t>
  </si>
  <si>
    <t>Novotný</t>
  </si>
  <si>
    <t xml:space="preserve">Projekty a příprava staveb </t>
  </si>
  <si>
    <t>projekt - SSZ Hlučínská x Slovenská, projekt - chodecký přechod Plzeňská, IZ Přednádraží Ostrava-Přívoz, skladiště Jirská</t>
  </si>
  <si>
    <t>SLO</t>
  </si>
  <si>
    <t>Javorek</t>
  </si>
  <si>
    <t>Obvodová Františkov</t>
  </si>
  <si>
    <t>10/2001</t>
  </si>
  <si>
    <t>06/2012</t>
  </si>
  <si>
    <t>09/2012-07/2013</t>
  </si>
  <si>
    <t>staveniště předáno zhotoviteli STRABAG a.s.</t>
  </si>
  <si>
    <t>Petrlíková</t>
  </si>
  <si>
    <t>Rekonstrukce MK - nespecifikované</t>
  </si>
  <si>
    <t>MO Poruba, Lhotka, Slezská Ostrava, Petřkovice, Ostrava-Jih, Radvanice a Bartovice, Michálkovice, Polanka nad Odrou</t>
  </si>
  <si>
    <t>PLE</t>
  </si>
  <si>
    <t>Rek. MK ul. Karla Svobody</t>
  </si>
  <si>
    <t>08/2007</t>
  </si>
  <si>
    <t>04/2013</t>
  </si>
  <si>
    <t>2013</t>
  </si>
  <si>
    <t>zpracována DÚR - INGPLAN, zahájeno majetkové vypořádání, je prodlouženo ÚR, zhotovitel DSP SHB a.s.</t>
  </si>
  <si>
    <t>SVI</t>
  </si>
  <si>
    <t>Revitaliz.přednádražního prostoru Svinov-II.et.</t>
  </si>
  <si>
    <t>08/2008</t>
  </si>
  <si>
    <t>09/2009</t>
  </si>
  <si>
    <t>06/2011-04/2013</t>
  </si>
  <si>
    <t>stavba zahájena 06/2011, zhotovitel IMOS Brno</t>
  </si>
  <si>
    <t>MOP</t>
  </si>
  <si>
    <t>Ul. Porážková</t>
  </si>
  <si>
    <t>07/2010</t>
  </si>
  <si>
    <t>04/2011</t>
  </si>
  <si>
    <t>2011-2013</t>
  </si>
  <si>
    <t>část Prodloužená Porážková byla ukončena, probíhají kolaudace, pro část Nová Porážková je zpracována DSP a je požádáno o SP a je vybrán zhotovitel STRABAG a.s., předáno staveniště</t>
  </si>
  <si>
    <t>OJI</t>
  </si>
  <si>
    <t>Hlisníkovská</t>
  </si>
  <si>
    <t>Přeložka MK ul. Moravská</t>
  </si>
  <si>
    <t>ÚR  zrušeno rozhodnutím KÚ MSK, akce nepokračuje - ukončena, nebude se realizovat</t>
  </si>
  <si>
    <t>MÚK Místecká - Moravská (DÚR)</t>
  </si>
  <si>
    <t>08/2009</t>
  </si>
  <si>
    <t>05/2013</t>
  </si>
  <si>
    <t>2014-2015</t>
  </si>
  <si>
    <t>DSP zpracováno, řeší se majetkové vypořádání, obnova propadlého územního rozhodnutí</t>
  </si>
  <si>
    <t>Muťková</t>
  </si>
  <si>
    <t>Propojení Pavlovova - Plzeňská</t>
  </si>
  <si>
    <t>09/2011</t>
  </si>
  <si>
    <t>06/2013-06/2014</t>
  </si>
  <si>
    <t>06/2014</t>
  </si>
  <si>
    <r>
      <t xml:space="preserve">Projekt 2010 - DSP zpracováno,řeší se dovypořádání pozemků, AD, ALPINE Bau na realizaci, </t>
    </r>
    <r>
      <rPr>
        <sz val="10"/>
        <rFont val="Arial"/>
        <family val="2"/>
        <charset val="238"/>
      </rPr>
      <t>INKOS Ostrava na TDS a koordinátora BOZP</t>
    </r>
  </si>
  <si>
    <t>Finger</t>
  </si>
  <si>
    <t>SSZ K1088 - Hlučínská x Slovenská</t>
  </si>
  <si>
    <t>05/2010</t>
  </si>
  <si>
    <t>07/2011</t>
  </si>
  <si>
    <t>10/2011-12/2011</t>
  </si>
  <si>
    <t>01/2012</t>
  </si>
  <si>
    <r>
      <t xml:space="preserve">UKONČENO </t>
    </r>
    <r>
      <rPr>
        <sz val="10"/>
        <rFont val="Arial"/>
        <family val="2"/>
        <charset val="238"/>
      </rPr>
      <t>- probíhá kolaudační řízení</t>
    </r>
  </si>
  <si>
    <t>VIT</t>
  </si>
  <si>
    <t>Komunikace a chodníky ul. Zengrova</t>
  </si>
  <si>
    <t>12/2011</t>
  </si>
  <si>
    <t>04/2012</t>
  </si>
  <si>
    <t>07/2012-10/2013</t>
  </si>
  <si>
    <t>10/2013</t>
  </si>
  <si>
    <t>stavba v realizaci, zhotovitel COLAS</t>
  </si>
  <si>
    <t>Chodecké přechody ul. Plzeňská</t>
  </si>
  <si>
    <t>11/2010</t>
  </si>
  <si>
    <t>06/2011</t>
  </si>
  <si>
    <t>10/2011-03/2012</t>
  </si>
  <si>
    <t>UKONČENO</t>
  </si>
  <si>
    <t>Automatizovaný systém řízení MSP</t>
  </si>
  <si>
    <t>finační částky převáděny na konkrétní stavby ASŘ MSP</t>
  </si>
  <si>
    <t>Muťka</t>
  </si>
  <si>
    <t>IVC Ostrava-Jih - rozšíření MK Kaminského</t>
  </si>
  <si>
    <t>03/2012</t>
  </si>
  <si>
    <t>5/2013</t>
  </si>
  <si>
    <t>09/2013-12/2013</t>
  </si>
  <si>
    <t>12/2013</t>
  </si>
  <si>
    <t>nevyhovující stav místní komunikace - nutné rozšíření příjezdové komunikace k IVC vč. výstavby chodníku, zpracována DSP, probíhá majetkoprávní vypořádání dotčených pozemků, příprava podkladů pro zahájení stavební řízení</t>
  </si>
  <si>
    <t>Rek. SSZ K1005 Mariánskohorská x Cihelnhí x Jirská</t>
  </si>
  <si>
    <t>06/2012-08/2012</t>
  </si>
  <si>
    <t>Rek. SSZ P2091 Frýdecká-podjezd u Rudné</t>
  </si>
  <si>
    <t>07/2011-11/2011</t>
  </si>
  <si>
    <t>POL</t>
  </si>
  <si>
    <t>Komunikace - napojení na ul. Pod Vysílačem</t>
  </si>
  <si>
    <t>11/2011</t>
  </si>
  <si>
    <t>8-9/2012</t>
  </si>
  <si>
    <t>probíhá veřejná zakázka pro výběr zhotovitele</t>
  </si>
  <si>
    <t>POR</t>
  </si>
  <si>
    <t>SSZ K 4077 Martinovská x Provozní x 1.čs. armádního sboru</t>
  </si>
  <si>
    <t>Propojení komunikace hl.nádraží - propojení MK Skladištní</t>
  </si>
  <si>
    <t>je zpracován IZ - INGPLAN, zadáno zpracování DÚR, DSP</t>
  </si>
  <si>
    <t>Komunikace a chodníky ul. Sirotčí</t>
  </si>
  <si>
    <t>03/2013</t>
  </si>
  <si>
    <t>09/2013</t>
  </si>
  <si>
    <t>2013-2014</t>
  </si>
  <si>
    <t>DÚR zpracováno, akce před podáním žádosti o územní řízení</t>
  </si>
  <si>
    <t>Rekonstrukce ul. Nádražní</t>
  </si>
  <si>
    <t>IZ zpracován 6/2012</t>
  </si>
  <si>
    <t>Křižovatka K 1021 - Českobratrská x Sokolská - kontrola průjezdu na červenou</t>
  </si>
  <si>
    <t>08/2012-11/2012</t>
  </si>
  <si>
    <t>Prodloužená ul. Ruská</t>
  </si>
  <si>
    <t>realizace stavby</t>
  </si>
  <si>
    <t>Rek. SSZ K 1021 - Českobratrská x Sokolská</t>
  </si>
  <si>
    <t>Zahrajová</t>
  </si>
  <si>
    <t>NR - dopravní obslužnost jižní části</t>
  </si>
  <si>
    <t>12/2010</t>
  </si>
  <si>
    <t>03/2012-12/2012</t>
  </si>
  <si>
    <t>12/2012</t>
  </si>
  <si>
    <r>
      <t xml:space="preserve">UKONČENO </t>
    </r>
    <r>
      <rPr>
        <sz val="10"/>
        <rFont val="Arial"/>
        <family val="2"/>
        <charset val="238"/>
      </rPr>
      <t>- probíhá přejímka a kolaudační řízení</t>
    </r>
    <r>
      <rPr>
        <b/>
        <sz val="10"/>
        <rFont val="Arial"/>
        <family val="2"/>
        <charset val="238"/>
      </rPr>
      <t xml:space="preserve"> </t>
    </r>
  </si>
  <si>
    <t>Cyklostezka Odra - Morava - Dunaj v MSK</t>
  </si>
  <si>
    <t>05/2013-11/2013</t>
  </si>
  <si>
    <t>11/2013</t>
  </si>
  <si>
    <r>
      <t xml:space="preserve">nebudeme zhotovitelem, je jím Region Poodří, SMO platí pouze   15 % ceny + podíl neuznatelných nákladů, </t>
    </r>
    <r>
      <rPr>
        <sz val="10"/>
        <rFont val="Arial"/>
        <family val="2"/>
        <charset val="238"/>
      </rPr>
      <t>získána dotace z ROP</t>
    </r>
    <r>
      <rPr>
        <sz val="10"/>
        <rFont val="Arial"/>
        <family val="2"/>
      </rPr>
      <t xml:space="preserve"> </t>
    </r>
  </si>
  <si>
    <t>Parkoviště u ředitelsví MěP na ul. Hlubinské</t>
  </si>
  <si>
    <t>03/2014-09/2014</t>
  </si>
  <si>
    <t>09/2014</t>
  </si>
  <si>
    <t>Hutní projekt Ostrava na AD</t>
  </si>
  <si>
    <t>Úprava ploch kolem ul. Štramberská 2-18</t>
  </si>
  <si>
    <t>10/2011</t>
  </si>
  <si>
    <t>10/2012</t>
  </si>
  <si>
    <t>příprava veřejné zakázky pro výběr zhotovitele stavby</t>
  </si>
  <si>
    <t>Rekonstrukce náměstí J. z Poděbrad</t>
  </si>
  <si>
    <t>08/2012</t>
  </si>
  <si>
    <t>2012-2013</t>
  </si>
  <si>
    <t>realizace stavby, zhotovitel STRABAG a.s.</t>
  </si>
  <si>
    <t>Cyklotrasa M přes Svinovské mosty</t>
  </si>
  <si>
    <t>03/2014-10/2014</t>
  </si>
  <si>
    <t>11/2014</t>
  </si>
  <si>
    <t>Projekt 2010 na DÚR + IČ</t>
  </si>
  <si>
    <t>Cyklotrasa P - průchodnost Starobní, Provaznická, Dr. Martínka</t>
  </si>
  <si>
    <t>03/2014-11/2014</t>
  </si>
  <si>
    <t>12/2014</t>
  </si>
  <si>
    <t>SHB, akciová společnost na DÚR, IČ</t>
  </si>
  <si>
    <t>Propojenost cyklistické trasy v úseku ul. Psohlavců, Martinovská</t>
  </si>
  <si>
    <t>09/2012</t>
  </si>
  <si>
    <t>OSA projekt s.r.o. na DSP, DPS a AD</t>
  </si>
  <si>
    <t>Cyklistická stezka ul. Čujkovova</t>
  </si>
  <si>
    <t>11/2012-03/2013</t>
  </si>
  <si>
    <t>Dopravoprojekt na AD, Firesta na realizaci, DHV CR na TDS a koordinátora BOZP</t>
  </si>
  <si>
    <t>Cyklistická trasa U - U Výtopny, Pavlovova</t>
  </si>
  <si>
    <t>Dopravoprojekt na DÚR, DSP, IČ a AD</t>
  </si>
  <si>
    <t>Cyklostezka  Plzeňská - Pavlovova</t>
  </si>
  <si>
    <t>02/2012</t>
  </si>
  <si>
    <t>Ateliér IDEA na DSP, IČ a AD, ALPINE Bau na realizaci, DHV CR na TDS a koordinátora BOZP</t>
  </si>
  <si>
    <t>Cyklistická stezka Proskovická, Blanická</t>
  </si>
  <si>
    <t>06/2013</t>
  </si>
  <si>
    <t xml:space="preserve">Cyklistická lávka přes řeku Odru v Polance nad Odrou </t>
  </si>
  <si>
    <t>05/2014-10/2014</t>
  </si>
  <si>
    <t>Dopravoprojekt na DÚR, IČ</t>
  </si>
  <si>
    <t>NVE</t>
  </si>
  <si>
    <t>Cyklostezka Nová Ves - vodárna</t>
  </si>
  <si>
    <t>11/2012</t>
  </si>
  <si>
    <t>DHV CR na DSP + IČ, DPS a AD</t>
  </si>
  <si>
    <t>Zpevněné plochy u MŠ Polanka nad Odrou</t>
  </si>
  <si>
    <t>08/2011</t>
  </si>
  <si>
    <t>09/2011-04/2012</t>
  </si>
  <si>
    <t>05/2012</t>
  </si>
  <si>
    <r>
      <t xml:space="preserve">UKONČENO </t>
    </r>
    <r>
      <rPr>
        <sz val="10"/>
        <rFont val="Arial"/>
        <family val="2"/>
        <charset val="238"/>
      </rPr>
      <t>- 05/2012</t>
    </r>
  </si>
  <si>
    <t>Cyklostezka Polanka nad Odrou - železniční přejezd, ul. K Pile</t>
  </si>
  <si>
    <t>04/2014-10/2014</t>
  </si>
  <si>
    <t>DHV CR na DÚR + IČ</t>
  </si>
  <si>
    <t>RAB</t>
  </si>
  <si>
    <t>Cyklistická trasa O, Ostrava - Radvanice</t>
  </si>
  <si>
    <t>03/2014-08/2014</t>
  </si>
  <si>
    <t>DHV CR na DÚR, DSP, AD + IČ</t>
  </si>
  <si>
    <t>Cyklistická trasa O, Ostrava - Přívoz</t>
  </si>
  <si>
    <t>12/2004</t>
  </si>
  <si>
    <t>08/2013-12/2013</t>
  </si>
  <si>
    <t>DHV CR na DSP, AD + IČ</t>
  </si>
  <si>
    <t>Cyklostezka Krajský úřad, náměstí Republiky</t>
  </si>
  <si>
    <t>08/2013</t>
  </si>
  <si>
    <t>03/2014-07/2014</t>
  </si>
  <si>
    <t>08/2014</t>
  </si>
  <si>
    <t>Gembík</t>
  </si>
  <si>
    <t>Zpracování inv. záměrů vybraných lokalit</t>
  </si>
  <si>
    <t>IZ odevzdány, probíhá výběr lokality pro umístění stavby</t>
  </si>
  <si>
    <t>Propojení cyklostezky Na Lukách, Staroveská</t>
  </si>
  <si>
    <t>07/2013-09/2013</t>
  </si>
  <si>
    <t>Cyklostezka Počáteční, Slezskoostravský hrad</t>
  </si>
  <si>
    <t>DHV CR na DÚR, IČ</t>
  </si>
  <si>
    <t>Cyklostezka Děhylov, Plesná, Martinov</t>
  </si>
  <si>
    <t>DHV CR na DÚR, IČ - tato akce končí, nepodařila se majetkově vyřešit a nové řešení bylo velmi finančně náročné</t>
  </si>
  <si>
    <t>HRA</t>
  </si>
  <si>
    <t>Cyklostezka Statek, Mostní</t>
  </si>
  <si>
    <t>06/2014-06/2015</t>
  </si>
  <si>
    <t>4/2015</t>
  </si>
  <si>
    <t>Tebodin na DÚR, DSP, IČ a AD</t>
  </si>
  <si>
    <t>Cyklostezka Hornopolní x Varenská x Hollarova</t>
  </si>
  <si>
    <t>04/2014-11/2014</t>
  </si>
  <si>
    <t>OSA projekt s.r.o. na DÚR, IČ</t>
  </si>
  <si>
    <t>Organizace parkování u ZOO</t>
  </si>
  <si>
    <t>2014</t>
  </si>
  <si>
    <t>Chodníky ul. Ruská v úseku Kotkova Štramberská</t>
  </si>
  <si>
    <t>07/2012-11/2012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</si>
  <si>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  <charset val="238"/>
      </rPr>
      <t xml:space="preserve"> 11/2012, předáno majetkovému odboru</t>
    </r>
  </si>
  <si>
    <t>Žáčková</t>
  </si>
  <si>
    <t>Nám. O.-Jih, veřejný prostor Hrabůvka</t>
  </si>
  <si>
    <t>zadána VZ na DÚR</t>
  </si>
  <si>
    <t>Parkovací dům - Moravská Ostrava</t>
  </si>
  <si>
    <t>zpracovaný IZ</t>
  </si>
  <si>
    <t>MHH</t>
  </si>
  <si>
    <t>Cyklostezka F. Šrámka, Zelená</t>
  </si>
  <si>
    <t>04/0213</t>
  </si>
  <si>
    <t>08/2013-09/2013</t>
  </si>
  <si>
    <t>DHV CR na DÚR, DSP, IČ a AD</t>
  </si>
  <si>
    <t>Cyklostezka chemické osady, Grmelova</t>
  </si>
  <si>
    <t>06/2014-11/2014</t>
  </si>
  <si>
    <t>PUS</t>
  </si>
  <si>
    <t>VTP - parkoviště</t>
  </si>
  <si>
    <r>
      <t xml:space="preserve">UKONČENO - </t>
    </r>
    <r>
      <rPr>
        <sz val="10"/>
        <rFont val="Arial"/>
        <family val="2"/>
        <charset val="238"/>
      </rPr>
      <t>stavba zkoludována, odstraňování vad</t>
    </r>
  </si>
  <si>
    <t>Cyklistické stezky - nespecifikované</t>
  </si>
  <si>
    <t>určeno na přípravu a realizaci cyklostezek pro OI a městské obvody</t>
  </si>
  <si>
    <t>Cyklostezky - úsek Slezskoostravský hrad, Hrabová</t>
  </si>
  <si>
    <t>11/2009</t>
  </si>
  <si>
    <t>08/2012-12/2013</t>
  </si>
  <si>
    <t>PORR, a.s. na realizaci, Dopravní projektování spol.s r.o. na AD, INKOS Ostrava na TDS, Mgr. Kočvara na ekologický dozor</t>
  </si>
  <si>
    <t>Cyklostezky - úsek Hornické muzeum, Koblovský most</t>
  </si>
  <si>
    <t>03/2012-06/2012</t>
  </si>
  <si>
    <t>kolaudace 06/2012</t>
  </si>
  <si>
    <t xml:space="preserve">Cyklostezky - úsek Koblovský most, lávka na Kamenec </t>
  </si>
  <si>
    <t>Dopravní projektování spol.s r.o. na AD, INKOS Ostrava na TDS, Mgr. Kočvara na ekologický dozor, Tebodin na zpracování dokumentace pro provádění stavby</t>
  </si>
  <si>
    <t>Cyklostezky - úsek Seidlerovo nábřeží, Slezkoostravský hrad</t>
  </si>
  <si>
    <t>Dopravní projektování spol.s r.o. na  AD, INKOS Ostrava na TDS, Mgr. Kočvara na ekologický dozor, Hutní projekt na zpracování dokumentace pro provádění stavby</t>
  </si>
  <si>
    <t xml:space="preserve">Cyklostezky – komunikace v bermě a úsek lávka na Kamenec, lávka ke hradu </t>
  </si>
  <si>
    <t>05/2012-04/2013</t>
  </si>
  <si>
    <t>D.I.S. na realizaci, Dopravní projektování spol.s r.o. na  AD, INKOS Ostrava na TDS, Mgr. Kočvara na ekologický dozor</t>
  </si>
  <si>
    <t>SBE</t>
  </si>
  <si>
    <t>Cyklistická trasa I, podél silnice na Lukách</t>
  </si>
  <si>
    <t>DHV CR, spol. s r.o. na DSP, DVZS, AD + IČ</t>
  </si>
  <si>
    <t>Terminál Hranečník - PD</t>
  </si>
  <si>
    <t>11/2005</t>
  </si>
  <si>
    <t>11/2012-12/2013</t>
  </si>
  <si>
    <t xml:space="preserve">Přestupní uzel Hulváky - I. et. </t>
  </si>
  <si>
    <t>09/2013-08/2014</t>
  </si>
  <si>
    <t>10/2014</t>
  </si>
  <si>
    <t>vydaná veškerá stavební povolení, příprava podkladů pro zahájení prováděcí dokumentace, související stavba s Komunitním centrem Ostrava</t>
  </si>
  <si>
    <t>Karásek</t>
  </si>
  <si>
    <t>Inteligentní dopravní systémy - II. fáze pilotního projektu</t>
  </si>
  <si>
    <t>technicko ekonomické posouzení možnosti napojení na VO</t>
  </si>
  <si>
    <t>Tramvajová zastávka 28. října</t>
  </si>
  <si>
    <t>05/2009</t>
  </si>
  <si>
    <t>03/2012-10/2012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</si>
  <si>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</rPr>
      <t xml:space="preserve"> - odstraňování nedodělků</t>
    </r>
  </si>
  <si>
    <t>Trolejbus Karolina - 1. etapa</t>
  </si>
  <si>
    <t>staveniště předáno zhotoviteli OHL ŽS Brno</t>
  </si>
  <si>
    <t>Trolejbus Karolina - 2. etapa</t>
  </si>
  <si>
    <t>realizace a příprava zastavena do vyřešení trasového vedení</t>
  </si>
  <si>
    <t>Noga</t>
  </si>
  <si>
    <t>Armaturní  šachtice</t>
  </si>
  <si>
    <t>06/2009</t>
  </si>
  <si>
    <t>průběžně</t>
  </si>
  <si>
    <t>MŠ Poděbradova - dokončena realizace stavby, stavba převzata, příprava podkladů pro podání žádosti o vydání kol. souhlasu</t>
  </si>
  <si>
    <t>Janus</t>
  </si>
  <si>
    <t xml:space="preserve">Rekonstrukce ÚV Nová Ves </t>
  </si>
  <si>
    <t>04/2006</t>
  </si>
  <si>
    <t>12/2011-12/2014</t>
  </si>
  <si>
    <t>01/2015</t>
  </si>
  <si>
    <t>ukončen objekt zateplení správní budovy</t>
  </si>
  <si>
    <t>Ul. Šimáčkova - I. etapa - TI</t>
  </si>
  <si>
    <t>05/2008</t>
  </si>
  <si>
    <t>05/2011</t>
  </si>
  <si>
    <t>příprava stavby je pozastavena</t>
  </si>
  <si>
    <t>Frait</t>
  </si>
  <si>
    <t>Rekonstrukce vodovodu ul. Staňkova</t>
  </si>
  <si>
    <t>08/2001</t>
  </si>
  <si>
    <t>01/2013-06/2013</t>
  </si>
  <si>
    <t>dorešen výkup pozemku 263/3 ČR UPZS, zpracována aktualizace DÚR v 08/2010, nutno dořešit majetkově s Lesy ČR</t>
  </si>
  <si>
    <t>Rekonstrukce tlakových stanic</t>
  </si>
  <si>
    <t>2 TS - převedeno do oprav, TS Trnkova - Příprava na předání odboru majetkovému</t>
  </si>
  <si>
    <t>ČS Ještěrka</t>
  </si>
  <si>
    <t>01/2004</t>
  </si>
  <si>
    <t>03/2005</t>
  </si>
  <si>
    <t>07/2011-12/2011</t>
  </si>
  <si>
    <t>Stuchlá</t>
  </si>
  <si>
    <t>Rekonstrukce ÚV Nová Ves (vč.výtlaků)</t>
  </si>
  <si>
    <t>12/2009</t>
  </si>
  <si>
    <t>01/2012-05/2013</t>
  </si>
  <si>
    <t>realizace stavby - zhotovitel stavby VHS Brno, a.s.</t>
  </si>
  <si>
    <t>TS - Polská, Poruba Sparta</t>
  </si>
  <si>
    <t>02/2006</t>
  </si>
  <si>
    <r>
      <t>2011-</t>
    </r>
    <r>
      <rPr>
        <sz val="10"/>
        <rFont val="Arial"/>
        <family val="2"/>
        <charset val="238"/>
      </rPr>
      <t>2012</t>
    </r>
  </si>
  <si>
    <r>
      <t xml:space="preserve">dokončena realizace staveb, stavby převzaty, vydána kol. rozhodnutí, </t>
    </r>
    <r>
      <rPr>
        <sz val="10"/>
        <rFont val="Arial"/>
        <family val="2"/>
        <charset val="238"/>
      </rPr>
      <t>předáno odboru majetkovému</t>
    </r>
  </si>
  <si>
    <t>Svrčinová</t>
  </si>
  <si>
    <t>Vodojem Záhumenice - nápajecí kabel</t>
  </si>
  <si>
    <t>-</t>
  </si>
  <si>
    <t>řeší se majetkoprávní vztahy</t>
  </si>
  <si>
    <t>Záchytný drén Hůrka</t>
  </si>
  <si>
    <t>06/2008</t>
  </si>
  <si>
    <t>05/2012-12/2013</t>
  </si>
  <si>
    <t>stavba je pozastavena</t>
  </si>
  <si>
    <t>Koneszová</t>
  </si>
  <si>
    <t>Rekonstrukce vodovodu ul. Šenovská 2</t>
  </si>
  <si>
    <t xml:space="preserve">poplatek za dočasné odnětí plnění funkcí lesa částí pozemků </t>
  </si>
  <si>
    <t>NBE</t>
  </si>
  <si>
    <t>Rekonstrukce vodovodu ul. Krmelínská</t>
  </si>
  <si>
    <t>01/2010</t>
  </si>
  <si>
    <t>12/2011-10/2012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</si>
  <si>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  <charset val="238"/>
      </rPr>
      <t xml:space="preserve"> - zkolaudováno, probíhá příprava podkladů pro předání na odbor majektový</t>
    </r>
  </si>
  <si>
    <t>Rek. vodovodu Urbančíkova</t>
  </si>
  <si>
    <t>03/2010</t>
  </si>
  <si>
    <t>02/2011</t>
  </si>
  <si>
    <t>2011-2012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</si>
  <si>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</rPr>
      <t xml:space="preserve"> - předáno majetkovému odboru</t>
    </r>
  </si>
  <si>
    <t>MAR</t>
  </si>
  <si>
    <t>Rek. vodovodu a kanalizace Martinovská</t>
  </si>
  <si>
    <t>zpracována DÚR, probíhají majetkoprávní projednání</t>
  </si>
  <si>
    <t>Rek. vodovodu VTP Ostrčilova</t>
  </si>
  <si>
    <t>Rek. vodovodu Dušní, Barbořina</t>
  </si>
  <si>
    <r>
      <t xml:space="preserve">zpracována DÚR, </t>
    </r>
    <r>
      <rPr>
        <sz val="10"/>
        <rFont val="Arial"/>
        <family val="2"/>
        <charset val="238"/>
      </rPr>
      <t>probíhá aktualizace podkladů pro podání žádosti o územní rozhodnutí</t>
    </r>
  </si>
  <si>
    <t>Katodová ochrana</t>
  </si>
  <si>
    <t>03/2011</t>
  </si>
  <si>
    <t>08/2012-08/2013</t>
  </si>
  <si>
    <t>vydáno SP, připravuje se soutěž na realizaci</t>
  </si>
  <si>
    <t>Rek. vodovodu a kanalizace Zengrova</t>
  </si>
  <si>
    <t>04/2011-11/2012</t>
  </si>
  <si>
    <t>Rek. vodovodu J. z Poděbrad</t>
  </si>
  <si>
    <t>04/2012-12/2012</t>
  </si>
  <si>
    <t>probíhá realizace stavby</t>
  </si>
  <si>
    <t>Protirázová ochrana výtlaku do Záhumenic</t>
  </si>
  <si>
    <t>Příprava VH staveb - LJ</t>
  </si>
  <si>
    <t>práce na projektech dle harmonogramu</t>
  </si>
  <si>
    <t>Příprava VH staveb - MS</t>
  </si>
  <si>
    <t>Příprava VH staveb - PN</t>
  </si>
  <si>
    <t>zpracování PD a zajištění územních rozhodnutí a stavebních povolení pro výstavbu vodovodů</t>
  </si>
  <si>
    <t>Příprava VH staveb - RK</t>
  </si>
  <si>
    <t>příprava - nasmlouváno na r.2012 a dále</t>
  </si>
  <si>
    <t>Příprava VH staveb - LN</t>
  </si>
  <si>
    <t>Příprava VH staveb - ZF</t>
  </si>
  <si>
    <t>Redukční šachta Stará Bělá</t>
  </si>
  <si>
    <t>06/2012-10/2012</t>
  </si>
  <si>
    <t>02/2013</t>
  </si>
  <si>
    <t>Vodovod P. Křičky</t>
  </si>
  <si>
    <t>01/2009</t>
  </si>
  <si>
    <t>zpracována DÚR, vydáno ÚR, příprava podkladů pro žádost o SP, majetkoprávní jednání</t>
  </si>
  <si>
    <t>Rek. vodovodu a kanalizace Veleslavínova</t>
  </si>
  <si>
    <t>04/2012-10/2012</t>
  </si>
  <si>
    <t>Dubí - přeložka a rek. trafostanice 22/0,4 kV</t>
  </si>
  <si>
    <t>technickoekonomické posouzení napojení VN 22 kV + trafostanice</t>
  </si>
  <si>
    <t>Odkanal. Přívozu na ÚČOV-2.et., 1.část</t>
  </si>
  <si>
    <t>12/1198</t>
  </si>
  <si>
    <t>10/1999</t>
  </si>
  <si>
    <t>04/2013-12/2015</t>
  </si>
  <si>
    <t>12/2015</t>
  </si>
  <si>
    <t>Revitaliz. přednádr. prostoru Svinov-II. et. - Rek. kanalizace ul. Peterkova</t>
  </si>
  <si>
    <t>06/2011-10/2011</t>
  </si>
  <si>
    <r>
      <t>UKONČENO</t>
    </r>
    <r>
      <rPr>
        <sz val="10"/>
        <rFont val="Arial"/>
        <family val="2"/>
      </rPr>
      <t xml:space="preserve"> - předáno majetkovému odboru </t>
    </r>
  </si>
  <si>
    <t>Kanalizace Folvarek</t>
  </si>
  <si>
    <t>10/2002</t>
  </si>
  <si>
    <t>MIC</t>
  </si>
  <si>
    <t>Plošná kanalizace-Michálkovice (1.a2. et.)</t>
  </si>
  <si>
    <t>03/2003</t>
  </si>
  <si>
    <t>05/2005</t>
  </si>
  <si>
    <t>01/2012-12/2014</t>
  </si>
  <si>
    <t>06/2015</t>
  </si>
  <si>
    <t>SP,  předáno na MPO a MF</t>
  </si>
  <si>
    <t>Prodloužení sběrače B do Radvanic</t>
  </si>
  <si>
    <t>04/2003</t>
  </si>
  <si>
    <t>03/2006</t>
  </si>
  <si>
    <t>Kanalizace Bartovice</t>
  </si>
  <si>
    <t>02/2005</t>
  </si>
  <si>
    <t>07/2011-12/2014</t>
  </si>
  <si>
    <t>realizace úseku š206-š6 dokončena, připravuje se 2 etapa</t>
  </si>
  <si>
    <t>HOS</t>
  </si>
  <si>
    <t>Dokončení kanalizace Hošťálkovice</t>
  </si>
  <si>
    <t>12/2008</t>
  </si>
  <si>
    <t>04/2012-12/2013</t>
  </si>
  <si>
    <t>DSP, zajišťování podkladů pro majetkové vypořádání</t>
  </si>
  <si>
    <t>Kanalizace Plesná - Žižkov</t>
  </si>
  <si>
    <t>07/2003</t>
  </si>
  <si>
    <t>10/2005</t>
  </si>
  <si>
    <t>01/2013-12/2014</t>
  </si>
  <si>
    <t>KPO</t>
  </si>
  <si>
    <t>Kanalizace Krásné Pole - II. et.</t>
  </si>
  <si>
    <t>2009 - 2011    2013 - 2016</t>
  </si>
  <si>
    <t>zařazeno do projektu DPK, zpracována DSP, vydána SP</t>
  </si>
  <si>
    <t>PET</t>
  </si>
  <si>
    <t>Kanalizace Petřkovice II. a III. etapa</t>
  </si>
  <si>
    <t>N.Ves-Jih, Inž. sítě 2. et. - ČS 2, II.a III. st.</t>
  </si>
  <si>
    <t>zařazeno do projektu DPK, vydáno SP</t>
  </si>
  <si>
    <t>Odkanal. O-Přívozu na ÚČOV-2.et., 2. č.</t>
  </si>
  <si>
    <t>Kanal. Hrabová - 4-5-6.stavba+odleh.</t>
  </si>
  <si>
    <t>06/1997</t>
  </si>
  <si>
    <t>06/2009 06/2010</t>
  </si>
  <si>
    <t>odlehčovací stoka OS 1A - Zpracována DSP, vydáno SP, příprava pro výběr zhotovitele;  4.+5. stavba - akce zařazena do projektu DPK, Zpracována DSP, vydáno SP;  6. stavba - zpracována DSP</t>
  </si>
  <si>
    <t>Rekonstrukce ÚČOV Ostrava</t>
  </si>
  <si>
    <t>09/2006</t>
  </si>
  <si>
    <t>je vypracována tendrová dokumentace podle optimalizace, hotova zadávací dokumentace, zařazeno do DPK,  zpracována studie optimalizace - KONEKO, SP prodlouženo do 10/2012</t>
  </si>
  <si>
    <t>Kanalizace splašková Plesná-II.et. 2.část</t>
  </si>
  <si>
    <t>Kanalizace Kunčičky</t>
  </si>
  <si>
    <t>05/2013-06/2014</t>
  </si>
  <si>
    <t>vydáno ÚR, zpracovává se DSP</t>
  </si>
  <si>
    <t>Kanalizace Nová Bělá-Hrabová-propojení</t>
  </si>
  <si>
    <t>01/2007</t>
  </si>
  <si>
    <t>SP - příprava na zaadání VZ</t>
  </si>
  <si>
    <t>Odkanalizování jižní části Svinova</t>
  </si>
  <si>
    <t>12/2007</t>
  </si>
  <si>
    <t>zpracována DSP, vydáno SP, zařazeno v SANACÍCH</t>
  </si>
  <si>
    <t>Kanalizace Heřmanice (Vrbická, Záblatská)</t>
  </si>
  <si>
    <t>11/2007</t>
  </si>
  <si>
    <t>2010-2014</t>
  </si>
  <si>
    <t>SV č.obl.: 03/2012-1předání 10/2012-2předání</t>
  </si>
  <si>
    <t xml:space="preserve">stavba SV části oblasti ukončena, zkolaudována a předána na majetkový odbor; zbývající část stavby zařazena do "Sanace a rekonstrukce kanalizace - II. etapa" </t>
  </si>
  <si>
    <t>Koblov - plošná kanalizace</t>
  </si>
  <si>
    <t>vybrán zhotovitel PD - HUTNÍ PROJEKT OSTRAVA a.s., 7.2.2011 - převzata DÚR, požádáno o územní rozhodnutí</t>
  </si>
  <si>
    <t>Kanal. St. Bělá - propojení stávající kanal.</t>
  </si>
  <si>
    <t>10/2004</t>
  </si>
  <si>
    <t>DSP, zajišťuje se SP</t>
  </si>
  <si>
    <t>PRO</t>
  </si>
  <si>
    <t>Kanalizace Proskovice - propojení</t>
  </si>
  <si>
    <t>11/2004</t>
  </si>
  <si>
    <t>ČOV Heřmanice - II</t>
  </si>
  <si>
    <t>10/2009-07/2013</t>
  </si>
  <si>
    <t>ÚČOV Ostrava - míchání aktivace</t>
  </si>
  <si>
    <t>09/2012-12/2013</t>
  </si>
  <si>
    <t>Plošná kanalizace Polanka-III.et. (dok.Z9)</t>
  </si>
  <si>
    <t>10/2007</t>
  </si>
  <si>
    <t>Kanalizace a vodovod ul. Frankova</t>
  </si>
  <si>
    <t>06/2010</t>
  </si>
  <si>
    <t>04/2013-12/2013</t>
  </si>
  <si>
    <t>DSP předána, majetkoprávní vypořádání</t>
  </si>
  <si>
    <t>01/2013</t>
  </si>
  <si>
    <t>stavba je pozastavena,</t>
  </si>
  <si>
    <t>Rekonstrukce kanalizace a vodovodu Pivovarská, Dlouhá, 28. října</t>
  </si>
  <si>
    <t>úhrada za závěrečnou zprávu - Národní památkový ústav Praha</t>
  </si>
  <si>
    <t>Rek. kanalizace a vod. Svinov - Bílovecká</t>
  </si>
  <si>
    <t>01/2008</t>
  </si>
  <si>
    <t>12/2009-06/2011</t>
  </si>
  <si>
    <t>Kanalizace ul. Zvěřinská</t>
  </si>
  <si>
    <t>01/204-06/2014</t>
  </si>
  <si>
    <t>Kanalizace Syllabova</t>
  </si>
  <si>
    <t>10/2010</t>
  </si>
  <si>
    <t>převedeno do oprav</t>
  </si>
  <si>
    <t>ÚČOV SŘTP</t>
  </si>
  <si>
    <t>Plošná kanalizace Polanka - I. etapa</t>
  </si>
  <si>
    <t>08/2004</t>
  </si>
  <si>
    <t>Kanalizace pro zrušení ČOV Vesničky soužití</t>
  </si>
  <si>
    <t>08/2012-12/2012</t>
  </si>
  <si>
    <r>
      <rPr>
        <b/>
        <sz val="10"/>
        <rFont val="Arial"/>
        <family val="2"/>
        <charset val="238"/>
      </rPr>
      <t xml:space="preserve">UKONČENO - </t>
    </r>
    <r>
      <rPr>
        <sz val="10"/>
        <rFont val="Arial"/>
        <family val="2"/>
      </rPr>
      <t xml:space="preserve"> podaná žádost o kolaudaci</t>
    </r>
  </si>
  <si>
    <t>Zrušení vyústění kanalizace na Sovinci</t>
  </si>
  <si>
    <t xml:space="preserve">odevzdána přepracována DÚR - Ing. Rechtík </t>
  </si>
  <si>
    <t>ÚČOV rekonstrukce kogeneračních jednotek</t>
  </si>
  <si>
    <t>02/2011-05/2012</t>
  </si>
  <si>
    <t>Generel vodohospodářských staveb</t>
  </si>
  <si>
    <t>10/2011-12/2013</t>
  </si>
  <si>
    <t>ČS Muglinov-Mexická-záložní přípojka VN</t>
  </si>
  <si>
    <t>01/2012-08/2012</t>
  </si>
  <si>
    <t>ÚČOV - výměna procesních stanic</t>
  </si>
  <si>
    <t>10/2011-06/2012</t>
  </si>
  <si>
    <t>Ul. Rudolfova – rek. odlehčovací komory</t>
  </si>
  <si>
    <t>02/2009</t>
  </si>
  <si>
    <t>09/2011-12/2011</t>
  </si>
  <si>
    <t>Kanalizační přípojka pro SVČ Korunka</t>
  </si>
  <si>
    <t>12/2011-05/2012</t>
  </si>
  <si>
    <t>Rekonstrukce kanalizace Jeremenko</t>
  </si>
  <si>
    <t>Rek. kanalizace ul. Porubská</t>
  </si>
  <si>
    <t>11/2011-06/2012</t>
  </si>
  <si>
    <t>Kanal. Poruba - Ves, ul. Vřesinská - pod lávkou, stoka A1</t>
  </si>
  <si>
    <t>04/2009</t>
  </si>
  <si>
    <t>12/2011-08/2012</t>
  </si>
  <si>
    <t>UKONČENO - předáno majetkovému odboru v 11/2012</t>
  </si>
  <si>
    <t>Rek. míchání rozdělovacího žlabu usazovací nádrže</t>
  </si>
  <si>
    <t>zpracování PD a zajištění územních rozhodnutí a stavebních povolení pro výstavbu kanalizací</t>
  </si>
  <si>
    <t>příprava -nasmlouváno na r.2012 a dále</t>
  </si>
  <si>
    <t>Kanalizace Polanka nad Odrou, ul. Anny Letenské, stoka D3-5</t>
  </si>
  <si>
    <t>08/2010</t>
  </si>
  <si>
    <t>04/2012-05/2013</t>
  </si>
  <si>
    <t>vybrán zhotovitel stavby, probíhá realizace</t>
  </si>
  <si>
    <t>St. Bělá - prodloužení kanalizace Na Surdíku</t>
  </si>
  <si>
    <t>UKONČENO - předáno majetkovému odboru v 10/2012</t>
  </si>
  <si>
    <t>Kanalizace Jeremenko III</t>
  </si>
  <si>
    <t>ČOV a kanalizace Škrobálkova</t>
  </si>
  <si>
    <t>06/2012-02/2013</t>
  </si>
  <si>
    <t>ČOV Slívova</t>
  </si>
  <si>
    <t xml:space="preserve">Odvedení odpadních vod z průmyslové zóny Paskov </t>
  </si>
  <si>
    <t>2012-2014</t>
  </si>
  <si>
    <t>MF vybrán zhotovitel - OHL ŽS a.s.</t>
  </si>
  <si>
    <t>Odtěžení znečištěných sedimentů a rekonstrukce břehů na řece Ostravici</t>
  </si>
  <si>
    <t>09/2010</t>
  </si>
  <si>
    <t xml:space="preserve">Objekty na řece </t>
  </si>
  <si>
    <t>06/2011-12/2012</t>
  </si>
  <si>
    <t xml:space="preserve">Architektonická kancelář ARKOS s.r.o. na AD, Dopravoprojekt na  koordinátora BOZP, TDS, Eurovia realizace, INKOS OSTRAVA ekologický dozor </t>
  </si>
  <si>
    <t>Visuté galerie a navýšení nábřežní zdi na Havlíčkově nábřeží</t>
  </si>
  <si>
    <t>07/2009</t>
  </si>
  <si>
    <t>05/2012-03/2013</t>
  </si>
  <si>
    <t>ALPINE Bau CZ na realizaci, Architektonická kancelář ARKOS s.r.o. na AD, Inkos Ostrava na TDS, Koordinátor BOZP</t>
  </si>
  <si>
    <t>5015</t>
  </si>
  <si>
    <t>EKOTERMO I - MŠ Lechowiczova, Špálova</t>
  </si>
  <si>
    <t>06/2011-09/2011</t>
  </si>
  <si>
    <t>0000</t>
  </si>
  <si>
    <t>Rekonstrukce škol dle požadavků MO - nespecifikované</t>
  </si>
  <si>
    <t>MO Slezská Ostrava,  Petřkovice, Hošťálkovice, Radvanice a Bartovice, Plesná, Lhotka, Krásné Pole, Proskovice, O.-Jih, ZŠ Kosmonautů - investor MMO</t>
  </si>
  <si>
    <t>6313</t>
  </si>
  <si>
    <t>ZŠ Kosmonautů - rek. školního hřiště</t>
  </si>
  <si>
    <r>
      <t xml:space="preserve">UKONČENO </t>
    </r>
    <r>
      <rPr>
        <sz val="10"/>
        <rFont val="Arial"/>
        <family val="2"/>
        <charset val="238"/>
      </rPr>
      <t>- předání do majetku</t>
    </r>
  </si>
  <si>
    <t>Středisko volného času ul. Ostrčilova - rekonstrukce tělocvičny</t>
  </si>
  <si>
    <t>-----</t>
  </si>
  <si>
    <t>08/2012-02/2013</t>
  </si>
  <si>
    <t>Hostašová</t>
  </si>
  <si>
    <t xml:space="preserve">Rekonstrukce stávající budovy DPB </t>
  </si>
  <si>
    <t>06/2011-12/2011</t>
  </si>
  <si>
    <r>
      <t xml:space="preserve">UKONČENO </t>
    </r>
    <r>
      <rPr>
        <sz val="10"/>
        <rFont val="Arial"/>
        <family val="2"/>
      </rPr>
      <t>- 01/2012 - vydáno rozhodnutí (zkušební provoz), podána žádost o dotaci (OER)</t>
    </r>
  </si>
  <si>
    <t>KMO - pobočka O.-Jih na ul. 29. dubna</t>
  </si>
  <si>
    <t>07/2012</t>
  </si>
  <si>
    <t>Rekonstrukce městského stadionu Vítkovice</t>
  </si>
  <si>
    <t>Sportovní areál U Cementárny</t>
  </si>
  <si>
    <t>zpracována DÚR, podána žádost o územní rozhodnutí</t>
  </si>
  <si>
    <t>Atletická hala Vítkovice</t>
  </si>
  <si>
    <t>DÚR + EIA odevzdána, probíhá vyřízení ÚR</t>
  </si>
  <si>
    <t>Nástavba šaten a sociálního zařízení TJ Sokol Stará Bělá</t>
  </si>
  <si>
    <t>Dětské centrum Domeček - nástavba, přístavba, stavební úpravy</t>
  </si>
  <si>
    <t>po získání externích zdrojů</t>
  </si>
  <si>
    <t>AF Projekt s.r.o. -AD ( AD a realizace až po nalezení externího zdroje)</t>
  </si>
  <si>
    <t>Regenerace bytových domů Štramberská 8,12,14,16,18</t>
  </si>
  <si>
    <t>Regenerace bytového domu Sirotčí 74</t>
  </si>
  <si>
    <t>10/2011-04/2015</t>
  </si>
  <si>
    <t>Regenerace bytových domů Štramberská 29 a 29A</t>
  </si>
  <si>
    <t>08/2013-04/2014</t>
  </si>
  <si>
    <t>05/2014</t>
  </si>
  <si>
    <t>zprcovává se DPS</t>
  </si>
  <si>
    <t>Regenerace bytového domu Sirotčí 41A a 43A</t>
  </si>
  <si>
    <t>05/2013-02/2014</t>
  </si>
  <si>
    <t>03/2014</t>
  </si>
  <si>
    <t>zpracována PD</t>
  </si>
  <si>
    <t>PD a příprava staveb VO</t>
  </si>
  <si>
    <t>Rekonstrukce VO - stavby se sítí NN</t>
  </si>
  <si>
    <t>finanční částky převáděny na konkrétní stavby VO</t>
  </si>
  <si>
    <t>4252</t>
  </si>
  <si>
    <t>Nasvětlení kostela v Hrušově</t>
  </si>
  <si>
    <t>09/2011-03/2012</t>
  </si>
  <si>
    <t>4254</t>
  </si>
  <si>
    <t>Rekonstrukce VO O.Jeremiáše, J.Zíky</t>
  </si>
  <si>
    <t>12/2011-04/2012</t>
  </si>
  <si>
    <t>4255</t>
  </si>
  <si>
    <t>Rekonstrukce VO Hladnovská</t>
  </si>
  <si>
    <t>04/2012-08/2012</t>
  </si>
  <si>
    <t>4256</t>
  </si>
  <si>
    <t>Doplnění VO a nasvětl. přechodů Čujkovova</t>
  </si>
  <si>
    <t>04/2012-06/2012</t>
  </si>
  <si>
    <t>4257</t>
  </si>
  <si>
    <t>Doplnění VO Pod výtahem - Na Burni</t>
  </si>
  <si>
    <t>4258</t>
  </si>
  <si>
    <t>Rek. VO Podzámčí-Hradní</t>
  </si>
  <si>
    <t>06/2012-09/2012</t>
  </si>
  <si>
    <t>4259</t>
  </si>
  <si>
    <t>Doplnění VO Liškova</t>
  </si>
  <si>
    <t>07/2012-08/2012</t>
  </si>
  <si>
    <t>4260</t>
  </si>
  <si>
    <t>Rek. VO Komerční-Bukovanského</t>
  </si>
  <si>
    <t>4261</t>
  </si>
  <si>
    <t>Rekonstrukce VO Hvězdná</t>
  </si>
  <si>
    <t>4262</t>
  </si>
  <si>
    <t>Rekonstrukce VO Staňkova</t>
  </si>
  <si>
    <t>05/2012-09/2012</t>
  </si>
  <si>
    <t>4263</t>
  </si>
  <si>
    <t>Rek. VO Ludvíka Podéště</t>
  </si>
  <si>
    <t>4264</t>
  </si>
  <si>
    <t>Navětlení přechodu Výškovická</t>
  </si>
  <si>
    <t>4265</t>
  </si>
  <si>
    <t>VO Na Šancích</t>
  </si>
  <si>
    <t>11/2012-11/2012</t>
  </si>
  <si>
    <t>Energeticky úsporné akce na obj. města</t>
  </si>
  <si>
    <t>EPC, studie úspor, energetické audity</t>
  </si>
  <si>
    <t>MOŠ</t>
  </si>
  <si>
    <t>Prům.zóna Mošnov - TI - vnitřní sítě</t>
  </si>
  <si>
    <t>09/2008-06/2011</t>
  </si>
  <si>
    <r>
      <rPr>
        <b/>
        <sz val="10"/>
        <rFont val="Arial"/>
        <family val="2"/>
        <charset val="238"/>
      </rPr>
      <t xml:space="preserve">UKONČENO - </t>
    </r>
    <r>
      <rPr>
        <sz val="10"/>
        <rFont val="Arial"/>
        <family val="2"/>
      </rPr>
      <t>odstraňování vad + IČ</t>
    </r>
  </si>
  <si>
    <t>Prům.zóna Mošnov - plocha R - TI</t>
  </si>
  <si>
    <t>Gravitační odvodnění Hrušova</t>
  </si>
  <si>
    <t>2015-2018</t>
  </si>
  <si>
    <t>Regenerace brownfield Přívoz - Stará ČOV</t>
  </si>
  <si>
    <t>1/2011</t>
  </si>
  <si>
    <t xml:space="preserve">4/2011  1/2011 </t>
  </si>
  <si>
    <t>7/2012-1/2013</t>
  </si>
  <si>
    <t>podepsána smlouva se zhotovitelem</t>
  </si>
  <si>
    <t xml:space="preserve">VTP MFB III. + IV. </t>
  </si>
  <si>
    <t>soutěž na zhotovitele proběhla, jeden z uchazečů se odvolal, VZ řeší ÚHOS Brno</t>
  </si>
  <si>
    <t>Rozšíření areálu VTP Ostrava - I.etapa</t>
  </si>
  <si>
    <t>zpracovává se PD</t>
  </si>
  <si>
    <t>Technická a dopravní infrastruktura oblast Lužná - Zavadova, Hrabová</t>
  </si>
  <si>
    <t>11/2013-07/2014</t>
  </si>
  <si>
    <t>vydáno územní rozhodnutí, příprava podkladů pro zahájení stavebního řízení</t>
  </si>
  <si>
    <t>Bezruč - Hrušov - vedení 110 kV</t>
  </si>
  <si>
    <t>studie proveditelnosti</t>
  </si>
  <si>
    <t>Rozšíření areálu VTP Ostrava - V.etapa</t>
  </si>
  <si>
    <t>Plynofikace areálu ZOO</t>
  </si>
  <si>
    <t>Pavilon evoluce</t>
  </si>
  <si>
    <t>09/2012-09/2013</t>
  </si>
  <si>
    <t>Administrativní budova, vstup a park. u ZOO</t>
  </si>
  <si>
    <t>2009</t>
  </si>
  <si>
    <t>2010</t>
  </si>
  <si>
    <t>10/2012-06/2013</t>
  </si>
  <si>
    <t>07/2013</t>
  </si>
  <si>
    <t xml:space="preserve">SAFARI v ZOO </t>
  </si>
  <si>
    <t>OdPa - 3744 - Protierozní,protilavinová a protipožární ochrana</t>
  </si>
  <si>
    <t>Zvýšení protipovodňové ochrany města - ul. U Hrůbků</t>
  </si>
  <si>
    <t>na popud starostky Nové Vsi se zpracovává nové řešení DSP, vydáno ÚR a všechny SP</t>
  </si>
  <si>
    <t>Protipovodňová ochrana Žabník</t>
  </si>
  <si>
    <t>10/2009</t>
  </si>
  <si>
    <t>04/2010</t>
  </si>
  <si>
    <t>1012-2014</t>
  </si>
  <si>
    <t>stavební povolení, očekává se vyhlášení VZ</t>
  </si>
  <si>
    <t>Sanace Heřmanického svahu</t>
  </si>
  <si>
    <t>6/2011</t>
  </si>
  <si>
    <t>12/2011 11/2012</t>
  </si>
  <si>
    <t>5/2012-8/2012</t>
  </si>
  <si>
    <t>8/2012</t>
  </si>
  <si>
    <t>Revitalizace Komenského sadu</t>
  </si>
  <si>
    <t>7/2010</t>
  </si>
  <si>
    <t>5/2011   6/2011</t>
  </si>
  <si>
    <t>8/2012- 8/2013</t>
  </si>
  <si>
    <t>8/2013</t>
  </si>
  <si>
    <r>
      <t xml:space="preserve">4.  </t>
    </r>
    <r>
      <rPr>
        <b/>
        <u/>
        <sz val="10"/>
        <rFont val="Arial"/>
        <family val="2"/>
      </rPr>
      <t>SOCIÁLNÍ  VĚCI  A  POLITIKA  ZAMĚSTNANOSTI</t>
    </r>
  </si>
  <si>
    <t>EKOTERMO I - DPS Heřmanická</t>
  </si>
  <si>
    <t>6031</t>
  </si>
  <si>
    <t>Středisko pracovní rehabilitace ul. Podéště</t>
  </si>
  <si>
    <t>Domov pro seniory Hulváky</t>
  </si>
  <si>
    <t>06/2013-10/2014</t>
  </si>
  <si>
    <t>příprava nové koncepce domova pro seniory, zmaření původního projektu</t>
  </si>
  <si>
    <t>Domovy pro seniory-rek. 3 ks trafostanic</t>
  </si>
  <si>
    <t>10/2012-11/2012</t>
  </si>
  <si>
    <r>
      <rPr>
        <b/>
        <sz val="10"/>
        <rFont val="Arial"/>
        <family val="2"/>
        <charset val="238"/>
      </rPr>
      <t xml:space="preserve">UKONČENO - </t>
    </r>
    <r>
      <rPr>
        <sz val="10"/>
        <rFont val="Arial"/>
        <family val="2"/>
      </rPr>
      <t>zpracována PD ke SP pro DD Čujkovova</t>
    </r>
  </si>
  <si>
    <t>Komunitní centrum Ostrava - Hulváky</t>
  </si>
  <si>
    <t>08/2011-10/2012</t>
  </si>
  <si>
    <t>DD Sirotčí - rekonstrukce TUV</t>
  </si>
  <si>
    <t>09/2012-10/2012</t>
  </si>
  <si>
    <t xml:space="preserve">ukončena dokomentace pro výběr zhotovitele </t>
  </si>
  <si>
    <t>Areál Zábřeh - energie</t>
  </si>
  <si>
    <t>zdroje tepla - rekonstrukce ukončena, zkolaudováno 01/2012</t>
  </si>
  <si>
    <t>Domov se zvláštním režimem - Zukalova</t>
  </si>
  <si>
    <t>04/2012-11/2012</t>
  </si>
  <si>
    <t>DD Čujkovova-rek. soc. zařízení</t>
  </si>
  <si>
    <t>11/2011-06/2013</t>
  </si>
  <si>
    <t>zhotovitel stavby DaF stavby, probíhá II. etapa stavby</t>
  </si>
  <si>
    <t>6032</t>
  </si>
  <si>
    <t>Domov pro seniory Korýtko, ul. Petruškova</t>
  </si>
  <si>
    <t>02/2012-12/2014</t>
  </si>
  <si>
    <t>uzavřena SOD s MS architektura a desing na IZ+PD+AD</t>
  </si>
  <si>
    <t>6033</t>
  </si>
  <si>
    <t>DD Čujkovova - rekonstrukce TUV, UT a VZT</t>
  </si>
  <si>
    <t>6034</t>
  </si>
  <si>
    <t xml:space="preserve">DD Slunovrat - rekonstrukce zdroje energie </t>
  </si>
  <si>
    <t>6035</t>
  </si>
  <si>
    <t>DD Sluníčko - rekonstrukce zdroje energie</t>
  </si>
  <si>
    <t>PD pro SP</t>
  </si>
  <si>
    <t>6036</t>
  </si>
  <si>
    <t>Domovy pro seniory - LEGIONELLA</t>
  </si>
  <si>
    <t>realizace - ukončeno</t>
  </si>
  <si>
    <t>6037</t>
  </si>
  <si>
    <t>Domov pro seniory IRIS - přístavba dvou nových obytných bloků</t>
  </si>
  <si>
    <t>uzavřena SOD s Ateliér IDEA na zpracování PD+IČ</t>
  </si>
  <si>
    <t>6038</t>
  </si>
  <si>
    <t>Dokončení rek. DPS Kamenec - I. NP - A</t>
  </si>
  <si>
    <t>03/2012-11/2012</t>
  </si>
  <si>
    <t>Domov se zvláštním režimem Zukalova - spojovací krček</t>
  </si>
  <si>
    <t>09/2012-12/2012</t>
  </si>
  <si>
    <t>6030</t>
  </si>
  <si>
    <t>Nízkoprahové a poradenské centrum Kunčičky</t>
  </si>
  <si>
    <r>
      <t xml:space="preserve">5.  </t>
    </r>
    <r>
      <rPr>
        <b/>
        <u/>
        <sz val="10"/>
        <rFont val="Arial"/>
        <family val="2"/>
      </rPr>
      <t>BEZPEČNOST  STÁTU  A  PRÁVNÍ  OCHRANA</t>
    </r>
  </si>
  <si>
    <t>MěP - rekonstrukce zdrojů energie</t>
  </si>
  <si>
    <t xml:space="preserve">výměník tepla - rekonstrukce ukončena, trafostanice - zpracovávana PD přeložky - ČEZ </t>
  </si>
  <si>
    <t>Dislokace leteckého stanoviště Policie ČR - I. a II. etapa</t>
  </si>
  <si>
    <t>03/2012-04/2013</t>
  </si>
  <si>
    <t>probíhá realizace, financování z EIB</t>
  </si>
  <si>
    <t>Služebna MěP na ul. Slovenská a nástavba pro fyzickou a speciální přípravu</t>
  </si>
  <si>
    <t>10/2011-03/2013</t>
  </si>
  <si>
    <t>HPO -  AD, zhotovlitel Hochtief CZ, probíhá realizace stavby</t>
  </si>
  <si>
    <t>Zázemí pro leteckou službu Policie ČR</t>
  </si>
  <si>
    <t>Revitalizace areálu kasáren Hranečník - technická a dopravní infrastruktura (III.etapa)</t>
  </si>
  <si>
    <t>02/2014-12/2014</t>
  </si>
  <si>
    <t>02/2015</t>
  </si>
  <si>
    <t>vydáno územní rozhodnutí, zpracována DSP, probíhá stav.řízení, předpoklad získání státní dotace na důlní škody (akce schválena meziresortní komisí)</t>
  </si>
  <si>
    <t>Integrované výjezdové centrum Ostrava - Jih</t>
  </si>
  <si>
    <t>10/2013-06/2015</t>
  </si>
  <si>
    <t>08/2015</t>
  </si>
  <si>
    <t>vydána veškerá stavební povolení, příprava podkladů pro zahájení prováděcí dokumentace, předpokl. financování z fondů EU, změna investorství na kraj</t>
  </si>
  <si>
    <t>Hasičská zbrojnice Michálkovice</t>
  </si>
  <si>
    <t>4/2014-12/2014</t>
  </si>
  <si>
    <t>vydáno územní rozhodnutí, probíhá stavební řízení</t>
  </si>
  <si>
    <t>Revitalizace areálu kasáren Hranečník - sklad humanitární pomoci (I.etapa)</t>
  </si>
  <si>
    <t>02/2010</t>
  </si>
  <si>
    <t>11/2010-08/2012</t>
  </si>
  <si>
    <t>Revitalizace areálu kasáren Hranečník - budova MPO+PČR, garáže MPO+HZS (IV.-V.etapa)</t>
  </si>
  <si>
    <t>vydáno územní rozhodnutí</t>
  </si>
  <si>
    <t>Revitalizace areálu kasáren Hranečník - strážní objekt SO01, správa areálu SO04 (II.etapa)</t>
  </si>
  <si>
    <t>08/2011-04/2012</t>
  </si>
  <si>
    <t>akce spolufinancována ze státní dotace z programu MMR - stavba dokončena, předání do majetku</t>
  </si>
  <si>
    <t>IVC Slezská Ostrava - přístavba</t>
  </si>
  <si>
    <t>08/2013-05/2014</t>
  </si>
  <si>
    <t>07/2014</t>
  </si>
  <si>
    <t>vydáno stavební povolení, probíhá příprava PD pro provádění stavby</t>
  </si>
  <si>
    <t>Rek. budovy MěP - stavební objekt SO 05</t>
  </si>
  <si>
    <t>05/2014-12/2014</t>
  </si>
  <si>
    <t>vydáno územní rozhodnutí na nástavbu, na základě zpracované DSP probíhá stavební řízení, předpokládá se spolufinancování z MMR</t>
  </si>
  <si>
    <r>
      <t xml:space="preserve">6.  </t>
    </r>
    <r>
      <rPr>
        <b/>
        <u/>
        <sz val="10"/>
        <rFont val="Arial"/>
        <family val="2"/>
      </rPr>
      <t>VŠEOBECNÁ  VEŘEJNÁ  SPRÁVA  A  SLUŽBY</t>
    </r>
  </si>
  <si>
    <t>Rek. budovy Nové radnice vč. přístavby</t>
  </si>
  <si>
    <t>06/2009-12/2012</t>
  </si>
  <si>
    <t>Ateliér Simona - fasáda + okna</t>
  </si>
  <si>
    <t>MO Ostrava-Jih - nespecifikované</t>
  </si>
  <si>
    <t>MO Poruba - nespecifikované</t>
  </si>
  <si>
    <t>PD a příprava staveb</t>
  </si>
  <si>
    <t>Kapitálová rezerva odb. investičního</t>
  </si>
  <si>
    <r>
      <rPr>
        <b/>
        <sz val="10"/>
        <rFont val="Arial"/>
        <family val="2"/>
        <charset val="238"/>
      </rPr>
      <t>UKONČENO -</t>
    </r>
    <r>
      <rPr>
        <sz val="10"/>
        <rFont val="Arial"/>
        <family val="2"/>
        <charset val="238"/>
      </rPr>
      <t xml:space="preserve"> stavba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</rPr>
      <t>spolufinancována ze státní dotace z programu MMR, předání do majetku</t>
    </r>
  </si>
  <si>
    <t>veřejná zakázka proběhla, akce před podpisem smlouvy se zhotovitelem</t>
  </si>
  <si>
    <r>
      <rPr>
        <b/>
        <sz val="10"/>
        <rFont val="Arial"/>
        <family val="2"/>
        <charset val="238"/>
      </rPr>
      <t>UKONČENO-</t>
    </r>
    <r>
      <rPr>
        <sz val="10"/>
        <rFont val="Arial"/>
        <family val="2"/>
        <charset val="238"/>
      </rPr>
      <t xml:space="preserve"> příprava podkladů pro předání majetkovému odboru</t>
    </r>
  </si>
  <si>
    <t xml:space="preserve">probíhá zkušební provoz, připravuje se jeho vyhodnocení </t>
  </si>
  <si>
    <t>připravuje se soutěž na zhotovitele</t>
  </si>
  <si>
    <t>VZ na zhotovitele</t>
  </si>
  <si>
    <t>stavba nebyla v r. 2012 realizována</t>
  </si>
  <si>
    <t>podaná žádost ÚŘ jen pro změnu využití, po skončení vyvlastnění sporných nemovitostí, a až poté možno dokončit ÚR pro umístění stavby</t>
  </si>
  <si>
    <t>Příloha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</si>
</sst>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>
    <font>
      <sz val="10"/>
      <name val="Arial"/>
      <charset val="238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 CE"/>
      <family val="2"/>
      <charset val="238"/>
    </font>
    <font>
      <b/>
      <sz val="1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</font>
    <font>
      <sz val="10"/>
      <color indexed="8"/>
      <name val="Arial CE"/>
      <family val="2"/>
      <charset val="238"/>
    </font>
    <font>
      <sz val="9"/>
      <name val="Arial"/>
      <family val="2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</cellStyleXfs>
  <cellXfs count="1035">
    <xf numFmtId="0" fontId="0" fillId="0" borderId="0" xfId="0"/>
    <xf numFmtId="4" fontId="1" fillId="2" borderId="0" xfId="1" applyNumberFormat="1" applyFont="1" applyFill="1"/>
    <xf numFmtId="0" fontId="1" fillId="2" borderId="0" xfId="1" applyFont="1" applyFill="1"/>
    <xf numFmtId="0" fontId="3" fillId="0" borderId="1" xfId="2" applyFont="1" applyBorder="1" applyAlignment="1">
      <alignment horizontal="center"/>
    </xf>
    <xf numFmtId="0" fontId="1" fillId="2" borderId="0" xfId="2" applyFont="1" applyFill="1" applyBorder="1"/>
    <xf numFmtId="0" fontId="3" fillId="0" borderId="7" xfId="2" applyFont="1" applyBorder="1" applyAlignment="1">
      <alignment horizontal="center"/>
    </xf>
    <xf numFmtId="0" fontId="3" fillId="3" borderId="2" xfId="0" applyFont="1" applyFill="1" applyBorder="1"/>
    <xf numFmtId="3" fontId="3" fillId="3" borderId="9" xfId="2" applyNumberFormat="1" applyFont="1" applyFill="1" applyBorder="1" applyAlignment="1">
      <alignment horizontal="right"/>
    </xf>
    <xf numFmtId="3" fontId="3" fillId="3" borderId="2" xfId="2" applyNumberFormat="1" applyFont="1" applyFill="1" applyBorder="1" applyAlignment="1">
      <alignment horizontal="right"/>
    </xf>
    <xf numFmtId="164" fontId="3" fillId="3" borderId="2" xfId="1" applyNumberFormat="1" applyFont="1" applyFill="1" applyBorder="1"/>
    <xf numFmtId="164" fontId="3" fillId="3" borderId="13" xfId="1" applyNumberFormat="1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2" borderId="14" xfId="0" applyFont="1" applyFill="1" applyBorder="1"/>
    <xf numFmtId="3" fontId="5" fillId="0" borderId="15" xfId="2" applyNumberFormat="1" applyFont="1" applyFill="1" applyBorder="1" applyAlignment="1">
      <alignment horizontal="right"/>
    </xf>
    <xf numFmtId="3" fontId="5" fillId="0" borderId="16" xfId="2" applyNumberFormat="1" applyFont="1" applyFill="1" applyBorder="1" applyAlignment="1">
      <alignment horizontal="right"/>
    </xf>
    <xf numFmtId="164" fontId="1" fillId="0" borderId="17" xfId="1" applyNumberFormat="1" applyFont="1" applyBorder="1"/>
    <xf numFmtId="164" fontId="1" fillId="0" borderId="18" xfId="1" applyNumberFormat="1" applyFont="1" applyBorder="1"/>
    <xf numFmtId="0" fontId="1" fillId="2" borderId="19" xfId="2" applyFont="1" applyFill="1" applyBorder="1"/>
    <xf numFmtId="0" fontId="1" fillId="2" borderId="20" xfId="2" applyFont="1" applyFill="1" applyBorder="1"/>
    <xf numFmtId="3" fontId="1" fillId="2" borderId="14" xfId="3" applyNumberFormat="1" applyFont="1" applyFill="1" applyBorder="1" applyAlignment="1"/>
    <xf numFmtId="3" fontId="1" fillId="2" borderId="21" xfId="3" applyNumberFormat="1" applyFont="1" applyFill="1" applyBorder="1" applyAlignment="1"/>
    <xf numFmtId="164" fontId="1" fillId="0" borderId="22" xfId="1" applyNumberFormat="1" applyFont="1" applyBorder="1"/>
    <xf numFmtId="0" fontId="4" fillId="2" borderId="23" xfId="0" applyFont="1" applyFill="1" applyBorder="1"/>
    <xf numFmtId="3" fontId="1" fillId="2" borderId="23" xfId="3" applyNumberFormat="1" applyFont="1" applyFill="1" applyBorder="1" applyAlignment="1"/>
    <xf numFmtId="0" fontId="4" fillId="0" borderId="23" xfId="0" applyFont="1" applyFill="1" applyBorder="1"/>
    <xf numFmtId="3" fontId="1" fillId="2" borderId="24" xfId="3" applyNumberFormat="1" applyFont="1" applyFill="1" applyBorder="1" applyAlignment="1"/>
    <xf numFmtId="3" fontId="1" fillId="0" borderId="25" xfId="3" applyNumberFormat="1" applyFont="1" applyFill="1" applyBorder="1" applyAlignment="1"/>
    <xf numFmtId="3" fontId="1" fillId="0" borderId="23" xfId="3" applyNumberFormat="1" applyFont="1" applyFill="1" applyBorder="1" applyAlignment="1"/>
    <xf numFmtId="0" fontId="4" fillId="2" borderId="7" xfId="0" applyFont="1" applyFill="1" applyBorder="1"/>
    <xf numFmtId="3" fontId="1" fillId="2" borderId="26" xfId="3" applyNumberFormat="1" applyFont="1" applyFill="1" applyBorder="1" applyAlignment="1"/>
    <xf numFmtId="164" fontId="1" fillId="0" borderId="24" xfId="1" applyNumberFormat="1" applyFont="1" applyBorder="1"/>
    <xf numFmtId="0" fontId="4" fillId="2" borderId="24" xfId="0" applyFont="1" applyFill="1" applyBorder="1"/>
    <xf numFmtId="0" fontId="4" fillId="0" borderId="30" xfId="0" applyFont="1" applyFill="1" applyBorder="1"/>
    <xf numFmtId="3" fontId="1" fillId="2" borderId="31" xfId="2" applyNumberFormat="1" applyFont="1" applyFill="1" applyBorder="1" applyAlignment="1">
      <alignment horizontal="right"/>
    </xf>
    <xf numFmtId="3" fontId="1" fillId="2" borderId="32" xfId="2" applyNumberFormat="1" applyFont="1" applyFill="1" applyBorder="1" applyAlignment="1">
      <alignment horizontal="right"/>
    </xf>
    <xf numFmtId="164" fontId="1" fillId="0" borderId="31" xfId="1" applyNumberFormat="1" applyFont="1" applyFill="1" applyBorder="1"/>
    <xf numFmtId="164" fontId="1" fillId="0" borderId="22" xfId="1" applyNumberFormat="1" applyFont="1" applyFill="1" applyBorder="1"/>
    <xf numFmtId="0" fontId="1" fillId="0" borderId="0" xfId="2" applyFont="1" applyFill="1" applyBorder="1"/>
    <xf numFmtId="0" fontId="1" fillId="0" borderId="19" xfId="2" applyFont="1" applyFill="1" applyBorder="1"/>
    <xf numFmtId="0" fontId="1" fillId="0" borderId="20" xfId="2" applyFont="1" applyFill="1" applyBorder="1"/>
    <xf numFmtId="0" fontId="3" fillId="3" borderId="9" xfId="0" applyFont="1" applyFill="1" applyBorder="1"/>
    <xf numFmtId="3" fontId="3" fillId="3" borderId="33" xfId="2" applyNumberFormat="1" applyFont="1" applyFill="1" applyBorder="1" applyAlignment="1">
      <alignment horizontal="right"/>
    </xf>
    <xf numFmtId="0" fontId="3" fillId="2" borderId="0" xfId="2" applyFont="1" applyFill="1" applyBorder="1"/>
    <xf numFmtId="0" fontId="3" fillId="2" borderId="19" xfId="2" applyFont="1" applyFill="1" applyBorder="1"/>
    <xf numFmtId="0" fontId="3" fillId="2" borderId="20" xfId="2" applyFont="1" applyFill="1" applyBorder="1"/>
    <xf numFmtId="0" fontId="4" fillId="0" borderId="16" xfId="0" applyFont="1" applyFill="1" applyBorder="1"/>
    <xf numFmtId="3" fontId="1" fillId="2" borderId="34" xfId="3" applyNumberFormat="1" applyFont="1" applyFill="1" applyBorder="1" applyAlignment="1"/>
    <xf numFmtId="164" fontId="1" fillId="0" borderId="14" xfId="1" applyNumberFormat="1" applyFont="1" applyBorder="1"/>
    <xf numFmtId="164" fontId="1" fillId="0" borderId="35" xfId="1" applyNumberFormat="1" applyFont="1" applyFill="1" applyBorder="1"/>
    <xf numFmtId="0" fontId="4" fillId="2" borderId="21" xfId="0" applyFont="1" applyFill="1" applyBorder="1"/>
    <xf numFmtId="0" fontId="4" fillId="0" borderId="14" xfId="0" applyFont="1" applyFill="1" applyBorder="1"/>
    <xf numFmtId="3" fontId="1" fillId="0" borderId="34" xfId="3" applyNumberFormat="1" applyFont="1" applyFill="1" applyBorder="1" applyAlignment="1"/>
    <xf numFmtId="164" fontId="1" fillId="0" borderId="29" xfId="1" applyNumberFormat="1" applyFont="1" applyFill="1" applyBorder="1"/>
    <xf numFmtId="3" fontId="1" fillId="2" borderId="25" xfId="1" applyNumberFormat="1" applyFont="1" applyFill="1" applyBorder="1"/>
    <xf numFmtId="3" fontId="1" fillId="2" borderId="34" xfId="1" applyNumberFormat="1" applyFont="1" applyFill="1" applyBorder="1" applyAlignment="1"/>
    <xf numFmtId="165" fontId="1" fillId="0" borderId="14" xfId="1" applyNumberFormat="1" applyFont="1" applyBorder="1"/>
    <xf numFmtId="3" fontId="1" fillId="0" borderId="25" xfId="1" applyNumberFormat="1" applyFont="1" applyFill="1" applyBorder="1"/>
    <xf numFmtId="3" fontId="1" fillId="0" borderId="34" xfId="1" applyNumberFormat="1" applyFont="1" applyFill="1" applyBorder="1" applyAlignment="1"/>
    <xf numFmtId="0" fontId="1" fillId="0" borderId="36" xfId="2" applyFont="1" applyFill="1" applyBorder="1"/>
    <xf numFmtId="0" fontId="1" fillId="0" borderId="37" xfId="2" applyFont="1" applyFill="1" applyBorder="1"/>
    <xf numFmtId="0" fontId="4" fillId="0" borderId="21" xfId="0" applyFont="1" applyFill="1" applyBorder="1"/>
    <xf numFmtId="3" fontId="1" fillId="2" borderId="23" xfId="1" applyNumberFormat="1" applyFont="1" applyFill="1" applyBorder="1" applyAlignment="1"/>
    <xf numFmtId="164" fontId="1" fillId="0" borderId="31" xfId="1" applyNumberFormat="1" applyFont="1" applyBorder="1"/>
    <xf numFmtId="0" fontId="1" fillId="2" borderId="36" xfId="2" applyFont="1" applyFill="1" applyBorder="1"/>
    <xf numFmtId="0" fontId="1" fillId="2" borderId="37" xfId="2" applyFont="1" applyFill="1" applyBorder="1"/>
    <xf numFmtId="0" fontId="4" fillId="2" borderId="25" xfId="0" applyFont="1" applyFill="1" applyBorder="1"/>
    <xf numFmtId="3" fontId="1" fillId="2" borderId="25" xfId="1" applyNumberFormat="1" applyFont="1" applyFill="1" applyBorder="1" applyAlignment="1"/>
    <xf numFmtId="0" fontId="7" fillId="0" borderId="23" xfId="4" applyFont="1" applyFill="1" applyBorder="1" applyAlignment="1"/>
    <xf numFmtId="3" fontId="1" fillId="2" borderId="21" xfId="1" applyNumberFormat="1" applyFont="1" applyFill="1" applyBorder="1" applyAlignment="1">
      <alignment horizontal="right"/>
    </xf>
    <xf numFmtId="3" fontId="1" fillId="2" borderId="23" xfId="1" applyNumberFormat="1" applyFont="1" applyFill="1" applyBorder="1" applyAlignment="1">
      <alignment horizontal="right"/>
    </xf>
    <xf numFmtId="3" fontId="1" fillId="2" borderId="14" xfId="1" applyNumberFormat="1" applyFont="1" applyFill="1" applyBorder="1" applyAlignment="1">
      <alignment horizontal="right"/>
    </xf>
    <xf numFmtId="164" fontId="1" fillId="0" borderId="29" xfId="1" applyNumberFormat="1" applyFont="1" applyBorder="1"/>
    <xf numFmtId="0" fontId="4" fillId="2" borderId="26" xfId="0" applyFont="1" applyFill="1" applyBorder="1"/>
    <xf numFmtId="0" fontId="4" fillId="0" borderId="8" xfId="5" applyFont="1" applyFill="1" applyBorder="1" applyAlignment="1"/>
    <xf numFmtId="3" fontId="1" fillId="0" borderId="26" xfId="1" applyNumberFormat="1" applyFont="1" applyFill="1" applyBorder="1" applyAlignment="1"/>
    <xf numFmtId="3" fontId="1" fillId="2" borderId="26" xfId="1" applyNumberFormat="1" applyFont="1" applyFill="1" applyBorder="1" applyAlignment="1"/>
    <xf numFmtId="164" fontId="1" fillId="0" borderId="38" xfId="1" applyNumberFormat="1" applyFont="1" applyBorder="1" applyAlignment="1"/>
    <xf numFmtId="164" fontId="1" fillId="0" borderId="39" xfId="1" applyNumberFormat="1" applyFont="1" applyBorder="1" applyAlignment="1"/>
    <xf numFmtId="164" fontId="3" fillId="3" borderId="1" xfId="1" applyNumberFormat="1" applyFont="1" applyFill="1" applyBorder="1"/>
    <xf numFmtId="164" fontId="3" fillId="3" borderId="40" xfId="1" applyNumberFormat="1" applyFont="1" applyFill="1" applyBorder="1"/>
    <xf numFmtId="0" fontId="4" fillId="0" borderId="1" xfId="0" applyFont="1" applyFill="1" applyBorder="1"/>
    <xf numFmtId="3" fontId="1" fillId="2" borderId="31" xfId="1" applyNumberFormat="1" applyFont="1" applyFill="1" applyBorder="1" applyAlignment="1"/>
    <xf numFmtId="3" fontId="1" fillId="2" borderId="21" xfId="1" applyNumberFormat="1" applyFont="1" applyFill="1" applyBorder="1" applyAlignment="1"/>
    <xf numFmtId="3" fontId="1" fillId="2" borderId="42" xfId="1" applyNumberFormat="1" applyFont="1" applyFill="1" applyBorder="1" applyAlignment="1"/>
    <xf numFmtId="164" fontId="1" fillId="0" borderId="43" xfId="1" applyNumberFormat="1" applyFont="1" applyBorder="1"/>
    <xf numFmtId="164" fontId="3" fillId="3" borderId="8" xfId="1" applyNumberFormat="1" applyFont="1" applyFill="1" applyBorder="1"/>
    <xf numFmtId="3" fontId="1" fillId="2" borderId="16" xfId="1" applyNumberFormat="1" applyFont="1" applyFill="1" applyBorder="1" applyAlignment="1"/>
    <xf numFmtId="3" fontId="1" fillId="2" borderId="44" xfId="1" applyNumberFormat="1" applyFont="1" applyFill="1" applyBorder="1" applyAlignment="1"/>
    <xf numFmtId="164" fontId="1" fillId="0" borderId="35" xfId="1" applyNumberFormat="1" applyFont="1" applyBorder="1"/>
    <xf numFmtId="3" fontId="3" fillId="3" borderId="46" xfId="2" applyNumberFormat="1" applyFont="1" applyFill="1" applyBorder="1" applyAlignment="1">
      <alignment horizontal="right"/>
    </xf>
    <xf numFmtId="164" fontId="3" fillId="3" borderId="45" xfId="1" applyNumberFormat="1" applyFont="1" applyFill="1" applyBorder="1"/>
    <xf numFmtId="0" fontId="4" fillId="2" borderId="15" xfId="0" applyFont="1" applyFill="1" applyBorder="1"/>
    <xf numFmtId="164" fontId="1" fillId="0" borderId="15" xfId="1" applyNumberFormat="1" applyFont="1" applyBorder="1"/>
    <xf numFmtId="0" fontId="4" fillId="0" borderId="31" xfId="5" applyFont="1" applyFill="1" applyBorder="1" applyAlignment="1"/>
    <xf numFmtId="164" fontId="1" fillId="0" borderId="22" xfId="1" applyNumberFormat="1" applyFont="1" applyBorder="1" applyAlignment="1">
      <alignment horizontal="center"/>
    </xf>
    <xf numFmtId="0" fontId="4" fillId="2" borderId="8" xfId="0" applyFont="1" applyFill="1" applyBorder="1"/>
    <xf numFmtId="3" fontId="1" fillId="2" borderId="10" xfId="1" applyNumberFormat="1" applyFont="1" applyFill="1" applyBorder="1" applyAlignment="1"/>
    <xf numFmtId="3" fontId="1" fillId="2" borderId="46" xfId="1" applyNumberFormat="1" applyFont="1" applyFill="1" applyBorder="1" applyAlignment="1"/>
    <xf numFmtId="164" fontId="1" fillId="0" borderId="8" xfId="1" applyNumberFormat="1" applyFont="1" applyBorder="1"/>
    <xf numFmtId="164" fontId="1" fillId="0" borderId="29" xfId="1" applyNumberFormat="1" applyFont="1" applyBorder="1" applyAlignment="1">
      <alignment horizontal="center"/>
    </xf>
    <xf numFmtId="0" fontId="8" fillId="3" borderId="47" xfId="1" quotePrefix="1" applyFont="1" applyFill="1" applyBorder="1" applyAlignment="1">
      <alignment horizontal="left"/>
    </xf>
    <xf numFmtId="3" fontId="9" fillId="3" borderId="48" xfId="1" applyNumberFormat="1" applyFont="1" applyFill="1" applyBorder="1"/>
    <xf numFmtId="3" fontId="9" fillId="3" borderId="47" xfId="1" applyNumberFormat="1" applyFont="1" applyFill="1" applyBorder="1"/>
    <xf numFmtId="164" fontId="9" fillId="3" borderId="49" xfId="1" applyNumberFormat="1" applyFont="1" applyFill="1" applyBorder="1"/>
    <xf numFmtId="164" fontId="9" fillId="3" borderId="50" xfId="1" applyNumberFormat="1" applyFont="1" applyFill="1" applyBorder="1"/>
    <xf numFmtId="0" fontId="10" fillId="2" borderId="0" xfId="1" applyFont="1" applyFill="1"/>
    <xf numFmtId="4" fontId="10" fillId="2" borderId="0" xfId="1" applyNumberFormat="1" applyFont="1" applyFill="1"/>
    <xf numFmtId="0" fontId="1" fillId="0" borderId="0" xfId="1" applyFont="1" applyBorder="1" applyAlignment="1">
      <alignment horizontal="left"/>
    </xf>
    <xf numFmtId="3" fontId="3" fillId="2" borderId="0" xfId="2" applyNumberFormat="1" applyFont="1" applyFill="1" applyAlignment="1">
      <alignment horizontal="center"/>
    </xf>
    <xf numFmtId="3" fontId="1" fillId="2" borderId="0" xfId="2" applyNumberFormat="1" applyFont="1" applyFill="1" applyAlignment="1">
      <alignment horizontal="center"/>
    </xf>
    <xf numFmtId="0" fontId="1" fillId="0" borderId="0" xfId="2" applyFont="1" applyAlignment="1">
      <alignment horizontal="center"/>
    </xf>
    <xf numFmtId="0" fontId="1" fillId="0" borderId="7" xfId="2" applyFont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0" fontId="1" fillId="2" borderId="51" xfId="2" applyFont="1" applyFill="1" applyBorder="1"/>
    <xf numFmtId="0" fontId="1" fillId="0" borderId="14" xfId="2" applyFont="1" applyBorder="1" applyAlignment="1">
      <alignment horizontal="center"/>
    </xf>
    <xf numFmtId="3" fontId="1" fillId="2" borderId="42" xfId="2" applyNumberFormat="1" applyFont="1" applyFill="1" applyBorder="1" applyAlignment="1">
      <alignment horizontal="center"/>
    </xf>
    <xf numFmtId="0" fontId="1" fillId="2" borderId="42" xfId="2" applyFont="1" applyFill="1" applyBorder="1"/>
    <xf numFmtId="0" fontId="1" fillId="2" borderId="18" xfId="2" applyFont="1" applyFill="1" applyBorder="1"/>
    <xf numFmtId="0" fontId="1" fillId="2" borderId="0" xfId="2" applyFont="1" applyFill="1"/>
    <xf numFmtId="0" fontId="1" fillId="0" borderId="0" xfId="2" applyFont="1" applyFill="1" applyBorder="1" applyAlignment="1"/>
    <xf numFmtId="0" fontId="1" fillId="2" borderId="0" xfId="2" applyFont="1" applyFill="1" applyBorder="1" applyAlignment="1"/>
    <xf numFmtId="0" fontId="1" fillId="0" borderId="0" xfId="2" applyFont="1" applyBorder="1" applyAlignment="1"/>
    <xf numFmtId="0" fontId="1" fillId="0" borderId="0" xfId="2" applyFont="1" applyAlignment="1"/>
    <xf numFmtId="0" fontId="1" fillId="2" borderId="0" xfId="0" applyFont="1" applyFill="1" applyBorder="1" applyAlignment="1"/>
    <xf numFmtId="0" fontId="11" fillId="2" borderId="0" xfId="3" applyFont="1" applyFill="1" applyAlignment="1">
      <alignment horizontal="left"/>
    </xf>
    <xf numFmtId="3" fontId="1" fillId="0" borderId="0" xfId="2" applyNumberFormat="1" applyFont="1" applyAlignment="1"/>
    <xf numFmtId="3" fontId="1" fillId="0" borderId="0" xfId="2" applyNumberFormat="1" applyFont="1" applyAlignment="1">
      <alignment horizontal="center"/>
    </xf>
    <xf numFmtId="0" fontId="12" fillId="2" borderId="0" xfId="2" applyFont="1" applyFill="1" applyBorder="1" applyAlignment="1"/>
    <xf numFmtId="0" fontId="1" fillId="0" borderId="0" xfId="2" applyFont="1" applyAlignment="1">
      <alignment horizontal="center" wrapText="1"/>
    </xf>
    <xf numFmtId="0" fontId="3" fillId="0" borderId="52" xfId="2" applyFont="1" applyBorder="1" applyAlignment="1">
      <alignment horizontal="center"/>
    </xf>
    <xf numFmtId="3" fontId="3" fillId="0" borderId="4" xfId="2" applyNumberFormat="1" applyFont="1" applyBorder="1" applyAlignment="1">
      <alignment horizontal="center"/>
    </xf>
    <xf numFmtId="0" fontId="3" fillId="0" borderId="4" xfId="2" applyFont="1" applyBorder="1" applyAlignment="1">
      <alignment horizontal="left" wrapText="1"/>
    </xf>
    <xf numFmtId="0" fontId="3" fillId="0" borderId="0" xfId="2" applyFont="1" applyFill="1" applyBorder="1" applyAlignment="1"/>
    <xf numFmtId="0" fontId="3" fillId="2" borderId="0" xfId="2" applyFont="1" applyFill="1" applyBorder="1" applyAlignment="1"/>
    <xf numFmtId="0" fontId="3" fillId="0" borderId="0" xfId="2" applyFont="1" applyBorder="1" applyAlignment="1"/>
    <xf numFmtId="0" fontId="3" fillId="0" borderId="54" xfId="2" applyFont="1" applyBorder="1" applyAlignment="1">
      <alignment horizontal="center"/>
    </xf>
    <xf numFmtId="3" fontId="3" fillId="0" borderId="7" xfId="2" applyNumberFormat="1" applyFont="1" applyBorder="1" applyAlignment="1">
      <alignment horizontal="center"/>
    </xf>
    <xf numFmtId="3" fontId="3" fillId="0" borderId="26" xfId="2" applyNumberFormat="1" applyFont="1" applyBorder="1" applyAlignment="1">
      <alignment horizontal="center"/>
    </xf>
    <xf numFmtId="3" fontId="3" fillId="0" borderId="54" xfId="2" applyNumberFormat="1" applyFont="1" applyBorder="1" applyAlignment="1">
      <alignment horizontal="center"/>
    </xf>
    <xf numFmtId="3" fontId="3" fillId="0" borderId="57" xfId="2" applyNumberFormat="1" applyFont="1" applyBorder="1" applyAlignment="1">
      <alignment horizontal="center"/>
    </xf>
    <xf numFmtId="49" fontId="3" fillId="2" borderId="57" xfId="2" applyNumberFormat="1" applyFont="1" applyFill="1" applyBorder="1" applyAlignment="1">
      <alignment horizontal="center"/>
    </xf>
    <xf numFmtId="0" fontId="3" fillId="0" borderId="38" xfId="2" applyFont="1" applyBorder="1" applyAlignment="1">
      <alignment horizontal="center"/>
    </xf>
    <xf numFmtId="0" fontId="13" fillId="0" borderId="57" xfId="2" applyFont="1" applyBorder="1" applyAlignment="1">
      <alignment horizontal="center"/>
    </xf>
    <xf numFmtId="0" fontId="3" fillId="0" borderId="39" xfId="2" applyFont="1" applyBorder="1" applyAlignment="1">
      <alignment horizontal="center"/>
    </xf>
    <xf numFmtId="0" fontId="3" fillId="0" borderId="26" xfId="2" applyFont="1" applyBorder="1" applyAlignment="1">
      <alignment horizontal="center" wrapText="1"/>
    </xf>
    <xf numFmtId="3" fontId="3" fillId="0" borderId="58" xfId="2" applyNumberFormat="1" applyFont="1" applyBorder="1" applyAlignment="1">
      <alignment horizontal="center"/>
    </xf>
    <xf numFmtId="3" fontId="3" fillId="0" borderId="0" xfId="2" applyNumberFormat="1" applyFont="1" applyBorder="1" applyAlignment="1">
      <alignment horizontal="center"/>
    </xf>
    <xf numFmtId="3" fontId="3" fillId="0" borderId="45" xfId="2" applyNumberFormat="1" applyFont="1" applyBorder="1" applyAlignment="1">
      <alignment horizontal="center"/>
    </xf>
    <xf numFmtId="49" fontId="3" fillId="0" borderId="59" xfId="2" applyNumberFormat="1" applyFont="1" applyBorder="1" applyAlignment="1">
      <alignment horizontal="center"/>
    </xf>
    <xf numFmtId="49" fontId="3" fillId="0" borderId="58" xfId="2" applyNumberFormat="1" applyFont="1" applyBorder="1" applyAlignment="1">
      <alignment horizontal="center"/>
    </xf>
    <xf numFmtId="49" fontId="3" fillId="2" borderId="58" xfId="3" applyNumberFormat="1" applyFont="1" applyFill="1" applyBorder="1" applyAlignment="1">
      <alignment horizontal="centerContinuous"/>
    </xf>
    <xf numFmtId="0" fontId="3" fillId="0" borderId="30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58" xfId="2" applyFont="1" applyBorder="1" applyAlignment="1">
      <alignment horizontal="center"/>
    </xf>
    <xf numFmtId="0" fontId="3" fillId="0" borderId="45" xfId="2" applyFont="1" applyBorder="1" applyAlignment="1">
      <alignment horizontal="center"/>
    </xf>
    <xf numFmtId="0" fontId="3" fillId="0" borderId="26" xfId="2" applyFont="1" applyBorder="1" applyAlignment="1">
      <alignment horizontal="left" wrapText="1"/>
    </xf>
    <xf numFmtId="0" fontId="14" fillId="4" borderId="60" xfId="0" applyFont="1" applyFill="1" applyBorder="1" applyAlignment="1"/>
    <xf numFmtId="0" fontId="1" fillId="4" borderId="61" xfId="0" applyFont="1" applyFill="1" applyBorder="1" applyAlignment="1"/>
    <xf numFmtId="0" fontId="1" fillId="4" borderId="61" xfId="0" applyFont="1" applyFill="1" applyBorder="1" applyAlignment="1">
      <alignment horizontal="center"/>
    </xf>
    <xf numFmtId="0" fontId="1" fillId="4" borderId="62" xfId="0" applyFont="1" applyFill="1" applyBorder="1" applyAlignment="1">
      <alignment horizontal="center"/>
    </xf>
    <xf numFmtId="3" fontId="3" fillId="4" borderId="60" xfId="0" applyNumberFormat="1" applyFont="1" applyFill="1" applyBorder="1" applyAlignment="1"/>
    <xf numFmtId="3" fontId="3" fillId="4" borderId="61" xfId="0" applyNumberFormat="1" applyFont="1" applyFill="1" applyBorder="1" applyAlignment="1"/>
    <xf numFmtId="3" fontId="3" fillId="4" borderId="13" xfId="0" applyNumberFormat="1" applyFont="1" applyFill="1" applyBorder="1" applyAlignment="1"/>
    <xf numFmtId="3" fontId="15" fillId="4" borderId="9" xfId="0" applyNumberFormat="1" applyFont="1" applyFill="1" applyBorder="1" applyAlignment="1"/>
    <xf numFmtId="165" fontId="3" fillId="4" borderId="61" xfId="3" applyNumberFormat="1" applyFont="1" applyFill="1" applyBorder="1" applyAlignment="1"/>
    <xf numFmtId="3" fontId="3" fillId="4" borderId="41" xfId="0" applyNumberFormat="1" applyFont="1" applyFill="1" applyBorder="1" applyAlignment="1"/>
    <xf numFmtId="3" fontId="3" fillId="4" borderId="64" xfId="0" applyNumberFormat="1" applyFont="1" applyFill="1" applyBorder="1" applyAlignment="1"/>
    <xf numFmtId="3" fontId="16" fillId="4" borderId="65" xfId="0" applyNumberFormat="1" applyFont="1" applyFill="1" applyBorder="1" applyAlignment="1"/>
    <xf numFmtId="3" fontId="17" fillId="4" borderId="40" xfId="0" applyNumberFormat="1" applyFont="1" applyFill="1" applyBorder="1" applyAlignment="1"/>
    <xf numFmtId="3" fontId="1" fillId="4" borderId="4" xfId="0" applyNumberFormat="1" applyFont="1" applyFill="1" applyBorder="1" applyAlignment="1">
      <alignment wrapText="1"/>
    </xf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1" fillId="4" borderId="0" xfId="0" applyFont="1" applyFill="1" applyAlignment="1"/>
    <xf numFmtId="3" fontId="3" fillId="3" borderId="2" xfId="3" applyNumberFormat="1" applyFont="1" applyFill="1" applyBorder="1" applyAlignment="1"/>
    <xf numFmtId="3" fontId="3" fillId="3" borderId="62" xfId="3" applyNumberFormat="1" applyFont="1" applyFill="1" applyBorder="1" applyAlignment="1"/>
    <xf numFmtId="3" fontId="3" fillId="3" borderId="13" xfId="3" applyNumberFormat="1" applyFont="1" applyFill="1" applyBorder="1" applyAlignment="1"/>
    <xf numFmtId="3" fontId="3" fillId="3" borderId="61" xfId="3" applyNumberFormat="1" applyFont="1" applyFill="1" applyBorder="1" applyAlignment="1"/>
    <xf numFmtId="165" fontId="3" fillId="3" borderId="61" xfId="3" applyNumberFormat="1" applyFont="1" applyFill="1" applyBorder="1" applyAlignment="1"/>
    <xf numFmtId="49" fontId="1" fillId="3" borderId="60" xfId="2" applyNumberFormat="1" applyFont="1" applyFill="1" applyBorder="1" applyAlignment="1">
      <alignment horizontal="center"/>
    </xf>
    <xf numFmtId="49" fontId="1" fillId="3" borderId="61" xfId="2" applyNumberFormat="1" applyFont="1" applyFill="1" applyBorder="1" applyAlignment="1">
      <alignment horizontal="center"/>
    </xf>
    <xf numFmtId="49" fontId="12" fillId="3" borderId="61" xfId="2" applyNumberFormat="1" applyFont="1" applyFill="1" applyBorder="1" applyAlignment="1">
      <alignment horizontal="center"/>
    </xf>
    <xf numFmtId="49" fontId="1" fillId="3" borderId="13" xfId="2" applyNumberFormat="1" applyFont="1" applyFill="1" applyBorder="1" applyAlignment="1">
      <alignment horizontal="center"/>
    </xf>
    <xf numFmtId="49" fontId="1" fillId="3" borderId="9" xfId="2" applyNumberFormat="1" applyFont="1" applyFill="1" applyBorder="1" applyAlignment="1">
      <alignment horizontal="left" wrapText="1"/>
    </xf>
    <xf numFmtId="0" fontId="1" fillId="3" borderId="0" xfId="2" applyFont="1" applyFill="1" applyBorder="1" applyAlignment="1"/>
    <xf numFmtId="0" fontId="1" fillId="3" borderId="20" xfId="2" applyFont="1" applyFill="1" applyBorder="1" applyAlignment="1"/>
    <xf numFmtId="0" fontId="1" fillId="2" borderId="66" xfId="1" applyFont="1" applyFill="1" applyBorder="1" applyAlignment="1"/>
    <xf numFmtId="0" fontId="1" fillId="2" borderId="20" xfId="2" applyFont="1" applyFill="1" applyBorder="1" applyAlignment="1">
      <alignment horizontal="center"/>
    </xf>
    <xf numFmtId="0" fontId="1" fillId="2" borderId="37" xfId="2" applyFont="1" applyFill="1" applyBorder="1" applyAlignment="1">
      <alignment horizontal="center"/>
    </xf>
    <xf numFmtId="0" fontId="1" fillId="2" borderId="55" xfId="1" applyFont="1" applyFill="1" applyBorder="1" applyAlignment="1"/>
    <xf numFmtId="3" fontId="1" fillId="0" borderId="31" xfId="2" applyNumberFormat="1" applyFont="1" applyFill="1" applyBorder="1" applyAlignment="1"/>
    <xf numFmtId="3" fontId="1" fillId="2" borderId="55" xfId="2" applyNumberFormat="1" applyFont="1" applyFill="1" applyBorder="1" applyAlignment="1"/>
    <xf numFmtId="3" fontId="1" fillId="2" borderId="22" xfId="2" applyNumberFormat="1" applyFont="1" applyFill="1" applyBorder="1" applyAlignment="1"/>
    <xf numFmtId="3" fontId="1" fillId="0" borderId="23" xfId="2" applyNumberFormat="1" applyFont="1" applyFill="1" applyBorder="1" applyAlignment="1"/>
    <xf numFmtId="3" fontId="6" fillId="0" borderId="20" xfId="6" applyNumberFormat="1" applyFont="1" applyFill="1" applyBorder="1" applyAlignment="1">
      <alignment horizontal="right"/>
    </xf>
    <xf numFmtId="3" fontId="18" fillId="0" borderId="37" xfId="0" applyNumberFormat="1" applyFont="1" applyFill="1" applyBorder="1" applyAlignment="1">
      <alignment horizontal="right"/>
    </xf>
    <xf numFmtId="165" fontId="1" fillId="0" borderId="37" xfId="3" applyNumberFormat="1" applyFont="1" applyFill="1" applyBorder="1" applyAlignment="1"/>
    <xf numFmtId="49" fontId="1" fillId="2" borderId="66" xfId="2" applyNumberFormat="1" applyFont="1" applyFill="1" applyBorder="1" applyAlignment="1">
      <alignment horizontal="center"/>
    </xf>
    <xf numFmtId="49" fontId="1" fillId="2" borderId="20" xfId="2" applyNumberFormat="1" applyFont="1" applyFill="1" applyBorder="1" applyAlignment="1">
      <alignment horizontal="center"/>
    </xf>
    <xf numFmtId="49" fontId="1" fillId="2" borderId="22" xfId="2" applyNumberFormat="1" applyFont="1" applyFill="1" applyBorder="1" applyAlignment="1">
      <alignment horizontal="center"/>
    </xf>
    <xf numFmtId="49" fontId="1" fillId="0" borderId="21" xfId="2" applyNumberFormat="1" applyFont="1" applyFill="1" applyBorder="1" applyAlignment="1">
      <alignment horizontal="left" wrapText="1"/>
    </xf>
    <xf numFmtId="0" fontId="1" fillId="2" borderId="20" xfId="2" applyFont="1" applyFill="1" applyBorder="1" applyAlignment="1"/>
    <xf numFmtId="49" fontId="1" fillId="0" borderId="23" xfId="2" applyNumberFormat="1" applyFont="1" applyFill="1" applyBorder="1" applyAlignment="1">
      <alignment horizontal="left" wrapText="1"/>
    </xf>
    <xf numFmtId="0" fontId="1" fillId="2" borderId="67" xfId="2" applyFont="1" applyFill="1" applyBorder="1" applyAlignment="1">
      <alignment horizontal="center"/>
    </xf>
    <xf numFmtId="4" fontId="6" fillId="0" borderId="55" xfId="0" applyNumberFormat="1" applyFont="1" applyBorder="1" applyAlignment="1">
      <alignment horizontal="left"/>
    </xf>
    <xf numFmtId="3" fontId="6" fillId="0" borderId="20" xfId="6" applyNumberFormat="1" applyFont="1" applyBorder="1" applyAlignment="1">
      <alignment horizontal="right"/>
    </xf>
    <xf numFmtId="165" fontId="1" fillId="0" borderId="20" xfId="3" applyNumberFormat="1" applyFont="1" applyFill="1" applyBorder="1" applyAlignment="1"/>
    <xf numFmtId="49" fontId="1" fillId="2" borderId="23" xfId="2" applyNumberFormat="1" applyFont="1" applyFill="1" applyBorder="1" applyAlignment="1">
      <alignment horizontal="left" wrapText="1"/>
    </xf>
    <xf numFmtId="0" fontId="1" fillId="2" borderId="37" xfId="2" applyFont="1" applyFill="1" applyBorder="1" applyAlignment="1"/>
    <xf numFmtId="0" fontId="1" fillId="0" borderId="66" xfId="1" applyFont="1" applyFill="1" applyBorder="1" applyAlignment="1"/>
    <xf numFmtId="0" fontId="1" fillId="0" borderId="37" xfId="2" applyFont="1" applyFill="1" applyBorder="1" applyAlignment="1">
      <alignment horizontal="center"/>
    </xf>
    <xf numFmtId="0" fontId="1" fillId="0" borderId="67" xfId="2" applyFont="1" applyFill="1" applyBorder="1" applyAlignment="1">
      <alignment horizontal="center"/>
    </xf>
    <xf numFmtId="4" fontId="6" fillId="0" borderId="55" xfId="0" applyNumberFormat="1" applyFont="1" applyFill="1" applyBorder="1" applyAlignment="1">
      <alignment horizontal="left"/>
    </xf>
    <xf numFmtId="3" fontId="1" fillId="0" borderId="55" xfId="2" applyNumberFormat="1" applyFont="1" applyFill="1" applyBorder="1" applyAlignment="1"/>
    <xf numFmtId="3" fontId="1" fillId="0" borderId="22" xfId="2" applyNumberFormat="1" applyFont="1" applyFill="1" applyBorder="1" applyAlignment="1"/>
    <xf numFmtId="165" fontId="1" fillId="2" borderId="37" xfId="3" applyNumberFormat="1" applyFont="1" applyFill="1" applyBorder="1" applyAlignment="1"/>
    <xf numFmtId="49" fontId="1" fillId="0" borderId="66" xfId="2" applyNumberFormat="1" applyFont="1" applyFill="1" applyBorder="1" applyAlignment="1">
      <alignment horizontal="center"/>
    </xf>
    <xf numFmtId="49" fontId="1" fillId="0" borderId="20" xfId="2" applyNumberFormat="1" applyFont="1" applyFill="1" applyBorder="1" applyAlignment="1">
      <alignment horizontal="center"/>
    </xf>
    <xf numFmtId="49" fontId="1" fillId="0" borderId="22" xfId="2" applyNumberFormat="1" applyFont="1" applyFill="1" applyBorder="1" applyAlignment="1">
      <alignment horizontal="center"/>
    </xf>
    <xf numFmtId="0" fontId="1" fillId="0" borderId="37" xfId="2" applyFont="1" applyFill="1" applyBorder="1" applyAlignment="1"/>
    <xf numFmtId="0" fontId="6" fillId="0" borderId="55" xfId="7" applyFont="1" applyFill="1" applyBorder="1" applyAlignment="1">
      <alignment horizontal="left"/>
    </xf>
    <xf numFmtId="49" fontId="1" fillId="0" borderId="39" xfId="2" applyNumberFormat="1" applyFont="1" applyFill="1" applyBorder="1" applyAlignment="1">
      <alignment horizontal="center"/>
    </xf>
    <xf numFmtId="49" fontId="5" fillId="0" borderId="20" xfId="2" applyNumberFormat="1" applyFont="1" applyFill="1" applyBorder="1" applyAlignment="1">
      <alignment horizontal="center"/>
    </xf>
    <xf numFmtId="49" fontId="5" fillId="0" borderId="28" xfId="2" applyNumberFormat="1" applyFont="1" applyFill="1" applyBorder="1" applyAlignment="1">
      <alignment horizontal="center"/>
    </xf>
    <xf numFmtId="49" fontId="5" fillId="0" borderId="23" xfId="2" applyNumberFormat="1" applyFont="1" applyFill="1" applyBorder="1" applyAlignment="1">
      <alignment horizontal="left" wrapText="1"/>
    </xf>
    <xf numFmtId="0" fontId="6" fillId="0" borderId="55" xfId="0" applyFont="1" applyFill="1" applyBorder="1" applyAlignment="1">
      <alignment wrapText="1"/>
    </xf>
    <xf numFmtId="165" fontId="1" fillId="0" borderId="20" xfId="3" applyNumberFormat="1" applyFont="1" applyFill="1" applyBorder="1" applyAlignment="1">
      <alignment horizontal="center"/>
    </xf>
    <xf numFmtId="3" fontId="6" fillId="0" borderId="37" xfId="6" applyNumberFormat="1" applyFont="1" applyFill="1" applyBorder="1" applyAlignment="1">
      <alignment horizontal="right"/>
    </xf>
    <xf numFmtId="3" fontId="18" fillId="0" borderId="20" xfId="0" applyNumberFormat="1" applyFont="1" applyFill="1" applyBorder="1" applyAlignment="1">
      <alignment horizontal="right"/>
    </xf>
    <xf numFmtId="49" fontId="1" fillId="0" borderId="28" xfId="2" applyNumberFormat="1" applyFont="1" applyFill="1" applyBorder="1" applyAlignment="1">
      <alignment horizontal="center"/>
    </xf>
    <xf numFmtId="4" fontId="6" fillId="0" borderId="67" xfId="0" applyNumberFormat="1" applyFont="1" applyFill="1" applyBorder="1" applyAlignment="1">
      <alignment horizontal="left"/>
    </xf>
    <xf numFmtId="3" fontId="18" fillId="0" borderId="55" xfId="0" applyNumberFormat="1" applyFont="1" applyFill="1" applyBorder="1" applyAlignment="1">
      <alignment horizontal="right"/>
    </xf>
    <xf numFmtId="49" fontId="1" fillId="0" borderId="17" xfId="2" applyNumberFormat="1" applyFont="1" applyFill="1" applyBorder="1" applyAlignment="1">
      <alignment horizontal="center"/>
    </xf>
    <xf numFmtId="49" fontId="1" fillId="0" borderId="37" xfId="2" applyNumberFormat="1" applyFont="1" applyFill="1" applyBorder="1" applyAlignment="1">
      <alignment horizontal="center"/>
    </xf>
    <xf numFmtId="49" fontId="19" fillId="0" borderId="23" xfId="2" applyNumberFormat="1" applyFont="1" applyFill="1" applyBorder="1" applyAlignment="1">
      <alignment horizontal="left" wrapText="1"/>
    </xf>
    <xf numFmtId="0" fontId="1" fillId="0" borderId="57" xfId="2" applyFont="1" applyFill="1" applyBorder="1" applyAlignment="1"/>
    <xf numFmtId="0" fontId="6" fillId="0" borderId="55" xfId="0" applyFont="1" applyFill="1" applyBorder="1" applyAlignment="1">
      <alignment horizontal="left" wrapText="1"/>
    </xf>
    <xf numFmtId="49" fontId="19" fillId="0" borderId="21" xfId="2" applyNumberFormat="1" applyFont="1" applyFill="1" applyBorder="1" applyAlignment="1">
      <alignment horizontal="left" wrapText="1"/>
    </xf>
    <xf numFmtId="0" fontId="6" fillId="0" borderId="66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1" fillId="0" borderId="55" xfId="2" applyFont="1" applyFill="1" applyBorder="1" applyAlignment="1">
      <alignment horizontal="center"/>
    </xf>
    <xf numFmtId="4" fontId="6" fillId="0" borderId="55" xfId="0" applyNumberFormat="1" applyFont="1" applyBorder="1" applyAlignment="1">
      <alignment horizontal="left" wrapText="1"/>
    </xf>
    <xf numFmtId="3" fontId="1" fillId="0" borderId="55" xfId="2" applyNumberFormat="1" applyFont="1" applyFill="1" applyBorder="1" applyAlignment="1">
      <alignment horizontal="center"/>
    </xf>
    <xf numFmtId="3" fontId="6" fillId="0" borderId="20" xfId="8" applyNumberFormat="1" applyFont="1" applyFill="1" applyBorder="1" applyAlignment="1">
      <alignment horizontal="right"/>
    </xf>
    <xf numFmtId="3" fontId="1" fillId="0" borderId="55" xfId="1" applyNumberFormat="1" applyFont="1" applyFill="1" applyBorder="1" applyAlignment="1"/>
    <xf numFmtId="0" fontId="1" fillId="0" borderId="68" xfId="2" applyFont="1" applyFill="1" applyBorder="1" applyAlignment="1"/>
    <xf numFmtId="4" fontId="6" fillId="0" borderId="55" xfId="0" applyNumberFormat="1" applyFont="1" applyFill="1" applyBorder="1" applyAlignment="1">
      <alignment horizontal="left" wrapText="1"/>
    </xf>
    <xf numFmtId="3" fontId="1" fillId="0" borderId="55" xfId="2" applyNumberFormat="1" applyFont="1" applyFill="1" applyBorder="1" applyAlignment="1">
      <alignment horizontal="right"/>
    </xf>
    <xf numFmtId="3" fontId="1" fillId="0" borderId="67" xfId="1" applyNumberFormat="1" applyFont="1" applyFill="1" applyBorder="1" applyAlignment="1"/>
    <xf numFmtId="49" fontId="1" fillId="0" borderId="29" xfId="2" applyNumberFormat="1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right"/>
    </xf>
    <xf numFmtId="0" fontId="1" fillId="0" borderId="37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left" wrapText="1"/>
    </xf>
    <xf numFmtId="3" fontId="1" fillId="0" borderId="67" xfId="2" applyNumberFormat="1" applyFont="1" applyFill="1" applyBorder="1" applyAlignment="1"/>
    <xf numFmtId="3" fontId="1" fillId="0" borderId="67" xfId="2" applyNumberFormat="1" applyFont="1" applyFill="1" applyBorder="1" applyAlignment="1">
      <alignment horizontal="right"/>
    </xf>
    <xf numFmtId="3" fontId="1" fillId="0" borderId="29" xfId="2" applyNumberFormat="1" applyFont="1" applyFill="1" applyBorder="1" applyAlignment="1"/>
    <xf numFmtId="3" fontId="1" fillId="0" borderId="21" xfId="2" applyNumberFormat="1" applyFont="1" applyFill="1" applyBorder="1" applyAlignment="1"/>
    <xf numFmtId="0" fontId="1" fillId="0" borderId="17" xfId="1" applyFont="1" applyFill="1" applyBorder="1" applyAlignment="1"/>
    <xf numFmtId="4" fontId="6" fillId="0" borderId="22" xfId="0" applyNumberFormat="1" applyFont="1" applyFill="1" applyBorder="1" applyAlignment="1">
      <alignment horizontal="left"/>
    </xf>
    <xf numFmtId="3" fontId="18" fillId="0" borderId="67" xfId="0" applyNumberFormat="1" applyFont="1" applyFill="1" applyBorder="1" applyAlignment="1">
      <alignment horizontal="right"/>
    </xf>
    <xf numFmtId="0" fontId="18" fillId="0" borderId="22" xfId="0" applyFont="1" applyFill="1" applyBorder="1" applyAlignment="1">
      <alignment horizontal="left" wrapText="1"/>
    </xf>
    <xf numFmtId="0" fontId="0" fillId="0" borderId="55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left" wrapText="1"/>
    </xf>
    <xf numFmtId="0" fontId="6" fillId="0" borderId="29" xfId="0" applyFont="1" applyFill="1" applyBorder="1" applyAlignment="1">
      <alignment horizontal="left" wrapText="1"/>
    </xf>
    <xf numFmtId="0" fontId="5" fillId="0" borderId="20" xfId="0" applyFont="1" applyFill="1" applyBorder="1" applyAlignment="1">
      <alignment horizontal="left" wrapText="1"/>
    </xf>
    <xf numFmtId="3" fontId="1" fillId="0" borderId="14" xfId="2" applyNumberFormat="1" applyFont="1" applyFill="1" applyBorder="1" applyAlignment="1"/>
    <xf numFmtId="3" fontId="6" fillId="0" borderId="37" xfId="8" applyNumberFormat="1" applyFont="1" applyFill="1" applyBorder="1" applyAlignment="1">
      <alignment horizontal="right"/>
    </xf>
    <xf numFmtId="3" fontId="3" fillId="3" borderId="9" xfId="3" applyNumberFormat="1" applyFont="1" applyFill="1" applyBorder="1" applyAlignment="1"/>
    <xf numFmtId="3" fontId="3" fillId="3" borderId="60" xfId="3" applyNumberFormat="1" applyFont="1" applyFill="1" applyBorder="1" applyAlignment="1"/>
    <xf numFmtId="0" fontId="1" fillId="0" borderId="69" xfId="1" applyFont="1" applyFill="1" applyBorder="1" applyAlignment="1"/>
    <xf numFmtId="0" fontId="1" fillId="0" borderId="70" xfId="2" applyFont="1" applyFill="1" applyBorder="1" applyAlignment="1">
      <alignment horizontal="center"/>
    </xf>
    <xf numFmtId="0" fontId="1" fillId="0" borderId="53" xfId="2" applyFont="1" applyFill="1" applyBorder="1" applyAlignment="1">
      <alignment horizontal="center"/>
    </xf>
    <xf numFmtId="0" fontId="5" fillId="0" borderId="53" xfId="0" applyFont="1" applyFill="1" applyBorder="1" applyAlignment="1"/>
    <xf numFmtId="3" fontId="1" fillId="0" borderId="15" xfId="2" applyNumberFormat="1" applyFont="1" applyFill="1" applyBorder="1" applyAlignment="1"/>
    <xf numFmtId="3" fontId="1" fillId="0" borderId="53" xfId="2" applyNumberFormat="1" applyFont="1" applyFill="1" applyBorder="1" applyAlignment="1"/>
    <xf numFmtId="3" fontId="1" fillId="0" borderId="35" xfId="2" applyNumberFormat="1" applyFont="1" applyFill="1" applyBorder="1" applyAlignment="1"/>
    <xf numFmtId="3" fontId="1" fillId="0" borderId="16" xfId="2" applyNumberFormat="1" applyFont="1" applyFill="1" applyBorder="1" applyAlignment="1"/>
    <xf numFmtId="3" fontId="6" fillId="0" borderId="70" xfId="6" applyNumberFormat="1" applyFont="1" applyFill="1" applyBorder="1" applyAlignment="1">
      <alignment horizontal="right"/>
    </xf>
    <xf numFmtId="3" fontId="18" fillId="0" borderId="70" xfId="0" applyNumberFormat="1" applyFont="1" applyFill="1" applyBorder="1" applyAlignment="1">
      <alignment horizontal="right"/>
    </xf>
    <xf numFmtId="165" fontId="1" fillId="0" borderId="70" xfId="3" applyNumberFormat="1" applyFont="1" applyFill="1" applyBorder="1" applyAlignment="1"/>
    <xf numFmtId="49" fontId="1" fillId="0" borderId="69" xfId="2" applyNumberFormat="1" applyFont="1" applyFill="1" applyBorder="1" applyAlignment="1">
      <alignment horizontal="center"/>
    </xf>
    <xf numFmtId="49" fontId="1" fillId="0" borderId="70" xfId="2" applyNumberFormat="1" applyFont="1" applyFill="1" applyBorder="1" applyAlignment="1">
      <alignment horizontal="center"/>
    </xf>
    <xf numFmtId="49" fontId="1" fillId="0" borderId="35" xfId="2" applyNumberFormat="1" applyFont="1" applyFill="1" applyBorder="1" applyAlignment="1">
      <alignment horizontal="center"/>
    </xf>
    <xf numFmtId="0" fontId="1" fillId="0" borderId="66" xfId="0" applyFont="1" applyFill="1" applyBorder="1" applyAlignment="1">
      <alignment horizontal="right"/>
    </xf>
    <xf numFmtId="0" fontId="1" fillId="0" borderId="20" xfId="2" applyFont="1" applyFill="1" applyBorder="1" applyAlignment="1">
      <alignment horizontal="center"/>
    </xf>
    <xf numFmtId="0" fontId="1" fillId="0" borderId="17" xfId="0" applyFont="1" applyFill="1" applyBorder="1" applyAlignment="1">
      <alignment horizontal="right"/>
    </xf>
    <xf numFmtId="0" fontId="1" fillId="0" borderId="46" xfId="2" applyFont="1" applyFill="1" applyBorder="1" applyAlignment="1"/>
    <xf numFmtId="0" fontId="1" fillId="0" borderId="58" xfId="2" applyFont="1" applyFill="1" applyBorder="1" applyAlignment="1"/>
    <xf numFmtId="4" fontId="6" fillId="0" borderId="29" xfId="0" applyNumberFormat="1" applyFont="1" applyFill="1" applyBorder="1" applyAlignment="1">
      <alignment horizontal="left"/>
    </xf>
    <xf numFmtId="0" fontId="6" fillId="0" borderId="37" xfId="0" applyFont="1" applyFill="1" applyBorder="1" applyAlignment="1">
      <alignment horizontal="left" wrapText="1"/>
    </xf>
    <xf numFmtId="0" fontId="20" fillId="0" borderId="37" xfId="2" applyFont="1" applyFill="1" applyBorder="1" applyAlignment="1">
      <alignment horizontal="center"/>
    </xf>
    <xf numFmtId="4" fontId="6" fillId="0" borderId="67" xfId="0" applyNumberFormat="1" applyFont="1" applyFill="1" applyBorder="1" applyAlignment="1">
      <alignment horizontal="left" wrapText="1"/>
    </xf>
    <xf numFmtId="0" fontId="1" fillId="0" borderId="22" xfId="0" applyFont="1" applyFill="1" applyBorder="1" applyAlignment="1"/>
    <xf numFmtId="4" fontId="6" fillId="0" borderId="22" xfId="0" applyNumberFormat="1" applyFont="1" applyFill="1" applyBorder="1" applyAlignment="1"/>
    <xf numFmtId="4" fontId="6" fillId="0" borderId="22" xfId="0" applyNumberFormat="1" applyFont="1" applyFill="1" applyBorder="1" applyAlignment="1">
      <alignment wrapText="1"/>
    </xf>
    <xf numFmtId="0" fontId="6" fillId="0" borderId="67" xfId="0" applyFont="1" applyFill="1" applyBorder="1" applyAlignment="1">
      <alignment horizontal="left" wrapText="1"/>
    </xf>
    <xf numFmtId="3" fontId="6" fillId="0" borderId="36" xfId="6" applyNumberFormat="1" applyFont="1" applyFill="1" applyBorder="1" applyAlignment="1">
      <alignment horizontal="right"/>
    </xf>
    <xf numFmtId="0" fontId="5" fillId="0" borderId="0" xfId="0" applyFont="1" applyFill="1"/>
    <xf numFmtId="0" fontId="1" fillId="5" borderId="17" xfId="1" applyFont="1" applyFill="1" applyBorder="1" applyAlignment="1"/>
    <xf numFmtId="0" fontId="1" fillId="5" borderId="37" xfId="2" applyFont="1" applyFill="1" applyBorder="1" applyAlignment="1">
      <alignment horizontal="center"/>
    </xf>
    <xf numFmtId="0" fontId="5" fillId="5" borderId="20" xfId="0" applyFont="1" applyFill="1" applyBorder="1" applyAlignment="1">
      <alignment horizontal="left" wrapText="1"/>
    </xf>
    <xf numFmtId="3" fontId="1" fillId="5" borderId="31" xfId="2" applyNumberFormat="1" applyFont="1" applyFill="1" applyBorder="1" applyAlignment="1"/>
    <xf numFmtId="3" fontId="1" fillId="5" borderId="67" xfId="2" applyNumberFormat="1" applyFont="1" applyFill="1" applyBorder="1" applyAlignment="1"/>
    <xf numFmtId="3" fontId="1" fillId="5" borderId="29" xfId="2" applyNumberFormat="1" applyFont="1" applyFill="1" applyBorder="1" applyAlignment="1"/>
    <xf numFmtId="3" fontId="1" fillId="5" borderId="21" xfId="2" applyNumberFormat="1" applyFont="1" applyFill="1" applyBorder="1" applyAlignment="1"/>
    <xf numFmtId="3" fontId="6" fillId="5" borderId="37" xfId="6" applyNumberFormat="1" applyFont="1" applyFill="1" applyBorder="1" applyAlignment="1">
      <alignment horizontal="right"/>
    </xf>
    <xf numFmtId="3" fontId="6" fillId="5" borderId="36" xfId="6" applyNumberFormat="1" applyFont="1" applyFill="1" applyBorder="1" applyAlignment="1">
      <alignment horizontal="right"/>
    </xf>
    <xf numFmtId="3" fontId="18" fillId="5" borderId="37" xfId="0" applyNumberFormat="1" applyFont="1" applyFill="1" applyBorder="1" applyAlignment="1">
      <alignment horizontal="right"/>
    </xf>
    <xf numFmtId="165" fontId="1" fillId="5" borderId="20" xfId="3" applyNumberFormat="1" applyFont="1" applyFill="1" applyBorder="1" applyAlignment="1"/>
    <xf numFmtId="49" fontId="1" fillId="5" borderId="17" xfId="2" applyNumberFormat="1" applyFont="1" applyFill="1" applyBorder="1" applyAlignment="1">
      <alignment horizontal="center"/>
    </xf>
    <xf numFmtId="49" fontId="1" fillId="5" borderId="37" xfId="2" applyNumberFormat="1" applyFont="1" applyFill="1" applyBorder="1" applyAlignment="1">
      <alignment horizontal="center"/>
    </xf>
    <xf numFmtId="49" fontId="1" fillId="5" borderId="29" xfId="2" applyNumberFormat="1" applyFont="1" applyFill="1" applyBorder="1" applyAlignment="1">
      <alignment horizontal="center"/>
    </xf>
    <xf numFmtId="49" fontId="1" fillId="5" borderId="21" xfId="2" applyNumberFormat="1" applyFont="1" applyFill="1" applyBorder="1" applyAlignment="1">
      <alignment horizontal="left" wrapText="1"/>
    </xf>
    <xf numFmtId="0" fontId="1" fillId="5" borderId="0" xfId="2" applyFont="1" applyFill="1" applyBorder="1" applyAlignment="1"/>
    <xf numFmtId="0" fontId="1" fillId="5" borderId="57" xfId="2" applyFont="1" applyFill="1" applyBorder="1" applyAlignment="1"/>
    <xf numFmtId="49" fontId="5" fillId="0" borderId="21" xfId="2" applyNumberFormat="1" applyFont="1" applyFill="1" applyBorder="1" applyAlignment="1">
      <alignment horizontal="left" wrapText="1"/>
    </xf>
    <xf numFmtId="0" fontId="5" fillId="0" borderId="67" xfId="0" applyFont="1" applyFill="1" applyBorder="1" applyAlignment="1">
      <alignment horizontal="left" wrapText="1"/>
    </xf>
    <xf numFmtId="0" fontId="5" fillId="0" borderId="55" xfId="0" applyFont="1" applyFill="1" applyBorder="1" applyAlignment="1">
      <alignment horizontal="left" wrapText="1"/>
    </xf>
    <xf numFmtId="0" fontId="5" fillId="0" borderId="20" xfId="0" applyFont="1" applyFill="1" applyBorder="1"/>
    <xf numFmtId="0" fontId="5" fillId="0" borderId="37" xfId="0" applyFont="1" applyFill="1" applyBorder="1" applyAlignment="1">
      <alignment wrapText="1"/>
    </xf>
    <xf numFmtId="0" fontId="20" fillId="0" borderId="37" xfId="0" applyFont="1" applyFill="1" applyBorder="1" applyAlignment="1">
      <alignment horizontal="center"/>
    </xf>
    <xf numFmtId="0" fontId="5" fillId="0" borderId="20" xfId="0" applyFont="1" applyFill="1" applyBorder="1" applyAlignment="1">
      <alignment wrapText="1"/>
    </xf>
    <xf numFmtId="3" fontId="6" fillId="0" borderId="19" xfId="6" applyNumberFormat="1" applyFont="1" applyFill="1" applyBorder="1" applyAlignment="1">
      <alignment horizontal="right"/>
    </xf>
    <xf numFmtId="0" fontId="18" fillId="0" borderId="17" xfId="0" applyFont="1" applyFill="1" applyBorder="1" applyAlignment="1">
      <alignment horizontal="right"/>
    </xf>
    <xf numFmtId="0" fontId="5" fillId="0" borderId="29" xfId="0" applyFont="1" applyFill="1" applyBorder="1" applyAlignment="1">
      <alignment wrapText="1"/>
    </xf>
    <xf numFmtId="0" fontId="18" fillId="0" borderId="30" xfId="0" applyFont="1" applyFill="1" applyBorder="1" applyAlignment="1">
      <alignment horizontal="right"/>
    </xf>
    <xf numFmtId="0" fontId="1" fillId="0" borderId="58" xfId="0" applyFont="1" applyFill="1" applyBorder="1" applyAlignment="1">
      <alignment horizontal="center"/>
    </xf>
    <xf numFmtId="0" fontId="1" fillId="0" borderId="58" xfId="2" applyFont="1" applyFill="1" applyBorder="1" applyAlignment="1">
      <alignment horizontal="center"/>
    </xf>
    <xf numFmtId="4" fontId="6" fillId="0" borderId="46" xfId="0" applyNumberFormat="1" applyFont="1" applyFill="1" applyBorder="1" applyAlignment="1">
      <alignment horizontal="left"/>
    </xf>
    <xf numFmtId="3" fontId="1" fillId="0" borderId="8" xfId="2" applyNumberFormat="1" applyFont="1" applyFill="1" applyBorder="1" applyAlignment="1"/>
    <xf numFmtId="3" fontId="1" fillId="0" borderId="59" xfId="2" applyNumberFormat="1" applyFont="1" applyFill="1" applyBorder="1" applyAlignment="1"/>
    <xf numFmtId="3" fontId="1" fillId="0" borderId="45" xfId="2" applyNumberFormat="1" applyFont="1" applyFill="1" applyBorder="1" applyAlignment="1"/>
    <xf numFmtId="3" fontId="1" fillId="0" borderId="10" xfId="2" applyNumberFormat="1" applyFont="1" applyFill="1" applyBorder="1" applyAlignment="1"/>
    <xf numFmtId="3" fontId="6" fillId="0" borderId="58" xfId="6" applyNumberFormat="1" applyFont="1" applyFill="1" applyBorder="1" applyAlignment="1">
      <alignment horizontal="right"/>
    </xf>
    <xf numFmtId="165" fontId="1" fillId="0" borderId="58" xfId="3" applyNumberFormat="1" applyFont="1" applyFill="1" applyBorder="1" applyAlignment="1"/>
    <xf numFmtId="49" fontId="1" fillId="0" borderId="30" xfId="2" applyNumberFormat="1" applyFont="1" applyFill="1" applyBorder="1" applyAlignment="1">
      <alignment horizontal="center"/>
    </xf>
    <xf numFmtId="49" fontId="1" fillId="0" borderId="58" xfId="2" applyNumberFormat="1" applyFont="1" applyFill="1" applyBorder="1" applyAlignment="1">
      <alignment horizontal="center"/>
    </xf>
    <xf numFmtId="49" fontId="1" fillId="0" borderId="45" xfId="2" applyNumberFormat="1" applyFont="1" applyFill="1" applyBorder="1" applyAlignment="1">
      <alignment horizontal="center"/>
    </xf>
    <xf numFmtId="49" fontId="1" fillId="0" borderId="10" xfId="2" applyNumberFormat="1" applyFont="1" applyFill="1" applyBorder="1" applyAlignment="1">
      <alignment horizontal="left" wrapText="1"/>
    </xf>
    <xf numFmtId="0" fontId="1" fillId="0" borderId="71" xfId="2" applyFont="1" applyFill="1" applyBorder="1" applyAlignment="1"/>
    <xf numFmtId="0" fontId="17" fillId="0" borderId="69" xfId="0" applyFont="1" applyFill="1" applyBorder="1" applyAlignment="1">
      <alignment horizontal="right"/>
    </xf>
    <xf numFmtId="0" fontId="17" fillId="0" borderId="53" xfId="0" applyFont="1" applyFill="1" applyBorder="1" applyAlignment="1"/>
    <xf numFmtId="3" fontId="1" fillId="0" borderId="69" xfId="2" applyNumberFormat="1" applyFont="1" applyFill="1" applyBorder="1" applyAlignment="1"/>
    <xf numFmtId="3" fontId="1" fillId="0" borderId="70" xfId="1" applyNumberFormat="1" applyFont="1" applyFill="1" applyBorder="1" applyAlignment="1"/>
    <xf numFmtId="49" fontId="1" fillId="0" borderId="16" xfId="2" applyNumberFormat="1" applyFont="1" applyFill="1" applyBorder="1" applyAlignment="1">
      <alignment horizontal="left" wrapText="1"/>
    </xf>
    <xf numFmtId="0" fontId="17" fillId="0" borderId="43" xfId="0" applyFont="1" applyFill="1" applyBorder="1" applyAlignment="1">
      <alignment horizontal="right"/>
    </xf>
    <xf numFmtId="0" fontId="1" fillId="0" borderId="71" xfId="2" applyFont="1" applyFill="1" applyBorder="1" applyAlignment="1">
      <alignment horizontal="center"/>
    </xf>
    <xf numFmtId="0" fontId="17" fillId="0" borderId="72" xfId="0" applyFont="1" applyFill="1" applyBorder="1" applyAlignment="1"/>
    <xf numFmtId="3" fontId="1" fillId="0" borderId="73" xfId="2" applyNumberFormat="1" applyFont="1" applyFill="1" applyBorder="1" applyAlignment="1"/>
    <xf numFmtId="3" fontId="1" fillId="0" borderId="72" xfId="2" applyNumberFormat="1" applyFont="1" applyFill="1" applyBorder="1" applyAlignment="1"/>
    <xf numFmtId="3" fontId="1" fillId="0" borderId="74" xfId="2" applyNumberFormat="1" applyFont="1" applyFill="1" applyBorder="1" applyAlignment="1"/>
    <xf numFmtId="3" fontId="1" fillId="0" borderId="32" xfId="2" applyNumberFormat="1" applyFont="1" applyFill="1" applyBorder="1" applyAlignment="1"/>
    <xf numFmtId="3" fontId="1" fillId="0" borderId="71" xfId="1" applyNumberFormat="1" applyFont="1" applyFill="1" applyBorder="1" applyAlignment="1"/>
    <xf numFmtId="165" fontId="1" fillId="0" borderId="71" xfId="3" applyNumberFormat="1" applyFont="1" applyFill="1" applyBorder="1" applyAlignment="1"/>
    <xf numFmtId="49" fontId="1" fillId="0" borderId="43" xfId="2" applyNumberFormat="1" applyFont="1" applyFill="1" applyBorder="1" applyAlignment="1">
      <alignment horizontal="center"/>
    </xf>
    <xf numFmtId="49" fontId="1" fillId="0" borderId="71" xfId="2" applyNumberFormat="1" applyFont="1" applyFill="1" applyBorder="1" applyAlignment="1">
      <alignment horizontal="center"/>
    </xf>
    <xf numFmtId="49" fontId="1" fillId="0" borderId="74" xfId="2" applyNumberFormat="1" applyFont="1" applyFill="1" applyBorder="1" applyAlignment="1">
      <alignment horizontal="center"/>
    </xf>
    <xf numFmtId="0" fontId="17" fillId="0" borderId="60" xfId="0" applyFont="1" applyFill="1" applyBorder="1" applyAlignment="1">
      <alignment horizontal="right"/>
    </xf>
    <xf numFmtId="0" fontId="1" fillId="0" borderId="61" xfId="2" applyFont="1" applyFill="1" applyBorder="1" applyAlignment="1">
      <alignment horizontal="center"/>
    </xf>
    <xf numFmtId="0" fontId="17" fillId="0" borderId="62" xfId="0" applyFont="1" applyFill="1" applyBorder="1" applyAlignment="1">
      <alignment wrapText="1"/>
    </xf>
    <xf numFmtId="3" fontId="1" fillId="0" borderId="2" xfId="2" applyNumberFormat="1" applyFont="1" applyFill="1" applyBorder="1" applyAlignment="1"/>
    <xf numFmtId="3" fontId="1" fillId="0" borderId="62" xfId="2" applyNumberFormat="1" applyFont="1" applyFill="1" applyBorder="1" applyAlignment="1"/>
    <xf numFmtId="3" fontId="1" fillId="0" borderId="13" xfId="2" applyNumberFormat="1" applyFont="1" applyFill="1" applyBorder="1" applyAlignment="1"/>
    <xf numFmtId="3" fontId="1" fillId="0" borderId="9" xfId="2" applyNumberFormat="1" applyFont="1" applyFill="1" applyBorder="1" applyAlignment="1"/>
    <xf numFmtId="3" fontId="1" fillId="0" borderId="60" xfId="2" applyNumberFormat="1" applyFont="1" applyFill="1" applyBorder="1" applyAlignment="1"/>
    <xf numFmtId="3" fontId="1" fillId="0" borderId="61" xfId="1" applyNumberFormat="1" applyFont="1" applyFill="1" applyBorder="1" applyAlignment="1"/>
    <xf numFmtId="165" fontId="1" fillId="0" borderId="61" xfId="3" applyNumberFormat="1" applyFont="1" applyFill="1" applyBorder="1" applyAlignment="1"/>
    <xf numFmtId="49" fontId="1" fillId="0" borderId="60" xfId="2" applyNumberFormat="1" applyFont="1" applyFill="1" applyBorder="1" applyAlignment="1">
      <alignment horizontal="center"/>
    </xf>
    <xf numFmtId="49" fontId="1" fillId="0" borderId="61" xfId="2" applyNumberFormat="1" applyFont="1" applyFill="1" applyBorder="1" applyAlignment="1">
      <alignment horizontal="center"/>
    </xf>
    <xf numFmtId="49" fontId="1" fillId="0" borderId="13" xfId="2" applyNumberFormat="1" applyFont="1" applyFill="1" applyBorder="1" applyAlignment="1">
      <alignment horizontal="center"/>
    </xf>
    <xf numFmtId="0" fontId="1" fillId="0" borderId="9" xfId="0" applyFont="1" applyFill="1" applyBorder="1" applyAlignment="1"/>
    <xf numFmtId="3" fontId="3" fillId="3" borderId="8" xfId="3" applyNumberFormat="1" applyFont="1" applyFill="1" applyBorder="1" applyAlignment="1"/>
    <xf numFmtId="3" fontId="3" fillId="3" borderId="59" xfId="3" applyNumberFormat="1" applyFont="1" applyFill="1" applyBorder="1" applyAlignment="1"/>
    <xf numFmtId="3" fontId="3" fillId="3" borderId="45" xfId="3" applyNumberFormat="1" applyFont="1" applyFill="1" applyBorder="1" applyAlignment="1"/>
    <xf numFmtId="3" fontId="3" fillId="3" borderId="58" xfId="3" applyNumberFormat="1" applyFont="1" applyFill="1" applyBorder="1" applyAlignment="1"/>
    <xf numFmtId="165" fontId="3" fillId="3" borderId="58" xfId="3" applyNumberFormat="1" applyFont="1" applyFill="1" applyBorder="1" applyAlignment="1"/>
    <xf numFmtId="49" fontId="1" fillId="3" borderId="30" xfId="2" applyNumberFormat="1" applyFont="1" applyFill="1" applyBorder="1" applyAlignment="1">
      <alignment horizontal="center"/>
    </xf>
    <xf numFmtId="49" fontId="1" fillId="3" borderId="58" xfId="2" applyNumberFormat="1" applyFont="1" applyFill="1" applyBorder="1" applyAlignment="1">
      <alignment horizontal="center"/>
    </xf>
    <xf numFmtId="49" fontId="1" fillId="3" borderId="45" xfId="2" applyNumberFormat="1" applyFont="1" applyFill="1" applyBorder="1" applyAlignment="1">
      <alignment horizontal="center"/>
    </xf>
    <xf numFmtId="49" fontId="1" fillId="3" borderId="10" xfId="2" applyNumberFormat="1" applyFont="1" applyFill="1" applyBorder="1" applyAlignment="1">
      <alignment horizontal="left" wrapText="1"/>
    </xf>
    <xf numFmtId="0" fontId="1" fillId="3" borderId="37" xfId="2" applyFont="1" applyFill="1" applyBorder="1" applyAlignment="1"/>
    <xf numFmtId="0" fontId="5" fillId="0" borderId="53" xfId="0" applyFont="1" applyFill="1" applyBorder="1" applyAlignment="1">
      <alignment horizontal="left"/>
    </xf>
    <xf numFmtId="49" fontId="1" fillId="2" borderId="70" xfId="2" applyNumberFormat="1" applyFont="1" applyFill="1" applyBorder="1" applyAlignment="1">
      <alignment horizontal="center"/>
    </xf>
    <xf numFmtId="49" fontId="1" fillId="2" borderId="35" xfId="2" applyNumberFormat="1" applyFont="1" applyFill="1" applyBorder="1" applyAlignment="1">
      <alignment horizontal="center"/>
    </xf>
    <xf numFmtId="49" fontId="5" fillId="0" borderId="16" xfId="2" applyNumberFormat="1" applyFont="1" applyFill="1" applyBorder="1" applyAlignment="1">
      <alignment horizontal="left" wrapText="1"/>
    </xf>
    <xf numFmtId="0" fontId="5" fillId="0" borderId="22" xfId="0" applyFont="1" applyFill="1" applyBorder="1" applyAlignment="1">
      <alignment horizontal="left"/>
    </xf>
    <xf numFmtId="3" fontId="1" fillId="0" borderId="20" xfId="1" applyNumberFormat="1" applyFont="1" applyFill="1" applyBorder="1" applyAlignment="1"/>
    <xf numFmtId="3" fontId="1" fillId="0" borderId="37" xfId="1" applyNumberFormat="1" applyFont="1" applyFill="1" applyBorder="1" applyAlignment="1"/>
    <xf numFmtId="0" fontId="1" fillId="0" borderId="30" xfId="1" applyFont="1" applyFill="1" applyBorder="1" applyAlignment="1"/>
    <xf numFmtId="0" fontId="1" fillId="0" borderId="59" xfId="2" applyFont="1" applyFill="1" applyBorder="1" applyAlignment="1">
      <alignment horizontal="center"/>
    </xf>
    <xf numFmtId="0" fontId="5" fillId="0" borderId="45" xfId="0" applyFont="1" applyFill="1" applyBorder="1" applyAlignment="1">
      <alignment horizontal="left"/>
    </xf>
    <xf numFmtId="3" fontId="1" fillId="0" borderId="58" xfId="1" applyNumberFormat="1" applyFont="1" applyFill="1" applyBorder="1" applyAlignment="1"/>
    <xf numFmtId="165" fontId="1" fillId="0" borderId="58" xfId="3" applyNumberFormat="1" applyFont="1" applyFill="1" applyBorder="1" applyAlignment="1">
      <alignment horizontal="center"/>
    </xf>
    <xf numFmtId="3" fontId="3" fillId="3" borderId="10" xfId="3" applyNumberFormat="1" applyFont="1" applyFill="1" applyBorder="1" applyAlignment="1"/>
    <xf numFmtId="0" fontId="1" fillId="2" borderId="69" xfId="0" applyFont="1" applyFill="1" applyBorder="1" applyAlignment="1"/>
    <xf numFmtId="0" fontId="1" fillId="2" borderId="70" xfId="0" applyFont="1" applyFill="1" applyBorder="1" applyAlignment="1">
      <alignment horizontal="center"/>
    </xf>
    <xf numFmtId="0" fontId="1" fillId="2" borderId="70" xfId="2" applyFont="1" applyFill="1" applyBorder="1" applyAlignment="1">
      <alignment horizontal="center"/>
    </xf>
    <xf numFmtId="0" fontId="1" fillId="2" borderId="53" xfId="0" applyFont="1" applyFill="1" applyBorder="1" applyAlignment="1">
      <alignment horizontal="left"/>
    </xf>
    <xf numFmtId="3" fontId="1" fillId="2" borderId="53" xfId="2" applyNumberFormat="1" applyFont="1" applyFill="1" applyBorder="1" applyAlignment="1"/>
    <xf numFmtId="3" fontId="1" fillId="2" borderId="35" xfId="2" applyNumberFormat="1" applyFont="1" applyFill="1" applyBorder="1" applyAlignment="1"/>
    <xf numFmtId="3" fontId="1" fillId="2" borderId="16" xfId="2" applyNumberFormat="1" applyFont="1" applyFill="1" applyBorder="1" applyAlignment="1"/>
    <xf numFmtId="3" fontId="1" fillId="2" borderId="70" xfId="1" applyNumberFormat="1" applyFont="1" applyFill="1" applyBorder="1" applyAlignment="1"/>
    <xf numFmtId="3" fontId="18" fillId="0" borderId="70" xfId="0" applyNumberFormat="1" applyFont="1" applyBorder="1" applyAlignment="1">
      <alignment horizontal="right"/>
    </xf>
    <xf numFmtId="165" fontId="1" fillId="2" borderId="70" xfId="3" applyNumberFormat="1" applyFont="1" applyFill="1" applyBorder="1" applyAlignment="1"/>
    <xf numFmtId="49" fontId="1" fillId="2" borderId="69" xfId="2" applyNumberFormat="1" applyFont="1" applyFill="1" applyBorder="1" applyAlignment="1">
      <alignment horizontal="center"/>
    </xf>
    <xf numFmtId="49" fontId="1" fillId="2" borderId="22" xfId="2" applyNumberFormat="1" applyFont="1" applyFill="1" applyBorder="1" applyAlignment="1">
      <alignment horizontal="left" wrapText="1"/>
    </xf>
    <xf numFmtId="0" fontId="17" fillId="2" borderId="17" xfId="0" applyFont="1" applyFill="1" applyBorder="1" applyAlignment="1"/>
    <xf numFmtId="0" fontId="1" fillId="2" borderId="37" xfId="0" applyFont="1" applyFill="1" applyBorder="1" applyAlignment="1">
      <alignment horizontal="center"/>
    </xf>
    <xf numFmtId="0" fontId="17" fillId="2" borderId="67" xfId="0" applyFont="1" applyFill="1" applyBorder="1" applyAlignment="1"/>
    <xf numFmtId="3" fontId="1" fillId="2" borderId="67" xfId="2" applyNumberFormat="1" applyFont="1" applyFill="1" applyBorder="1" applyAlignment="1"/>
    <xf numFmtId="3" fontId="1" fillId="2" borderId="29" xfId="2" applyNumberFormat="1" applyFont="1" applyFill="1" applyBorder="1" applyAlignment="1"/>
    <xf numFmtId="3" fontId="1" fillId="2" borderId="21" xfId="2" applyNumberFormat="1" applyFont="1" applyFill="1" applyBorder="1" applyAlignment="1"/>
    <xf numFmtId="3" fontId="6" fillId="0" borderId="37" xfId="8" applyNumberFormat="1" applyFont="1" applyBorder="1" applyAlignment="1">
      <alignment horizontal="right"/>
    </xf>
    <xf numFmtId="3" fontId="18" fillId="2" borderId="37" xfId="0" applyNumberFormat="1" applyFont="1" applyFill="1" applyBorder="1" applyAlignment="1">
      <alignment horizontal="right"/>
    </xf>
    <xf numFmtId="49" fontId="1" fillId="2" borderId="17" xfId="2" applyNumberFormat="1" applyFont="1" applyFill="1" applyBorder="1" applyAlignment="1">
      <alignment horizontal="center"/>
    </xf>
    <xf numFmtId="49" fontId="1" fillId="2" borderId="37" xfId="2" applyNumberFormat="1" applyFont="1" applyFill="1" applyBorder="1" applyAlignment="1">
      <alignment horizontal="center"/>
    </xf>
    <xf numFmtId="49" fontId="1" fillId="2" borderId="29" xfId="2" applyNumberFormat="1" applyFont="1" applyFill="1" applyBorder="1" applyAlignment="1">
      <alignment horizontal="center"/>
    </xf>
    <xf numFmtId="3" fontId="1" fillId="0" borderId="18" xfId="9" applyNumberFormat="1" applyFont="1" applyFill="1" applyBorder="1" applyAlignment="1">
      <alignment horizontal="left" wrapText="1"/>
    </xf>
    <xf numFmtId="3" fontId="1" fillId="2" borderId="0" xfId="1" applyNumberFormat="1" applyFont="1" applyFill="1" applyBorder="1" applyAlignment="1"/>
    <xf numFmtId="0" fontId="17" fillId="0" borderId="66" xfId="0" applyFont="1" applyFill="1" applyBorder="1" applyAlignment="1"/>
    <xf numFmtId="4" fontId="6" fillId="0" borderId="34" xfId="0" applyNumberFormat="1" applyFont="1" applyFill="1" applyBorder="1" applyAlignment="1">
      <alignment horizontal="left"/>
    </xf>
    <xf numFmtId="49" fontId="1" fillId="0" borderId="55" xfId="2" applyNumberFormat="1" applyFont="1" applyFill="1" applyBorder="1" applyAlignment="1">
      <alignment horizontal="center"/>
    </xf>
    <xf numFmtId="0" fontId="1" fillId="2" borderId="67" xfId="0" applyFont="1" applyFill="1" applyBorder="1" applyAlignment="1"/>
    <xf numFmtId="3" fontId="1" fillId="2" borderId="14" xfId="2" applyNumberFormat="1" applyFont="1" applyFill="1" applyBorder="1" applyAlignment="1"/>
    <xf numFmtId="165" fontId="1" fillId="0" borderId="37" xfId="3" applyNumberFormat="1" applyFont="1" applyFill="1" applyBorder="1" applyAlignment="1">
      <alignment horizontal="center"/>
    </xf>
    <xf numFmtId="3" fontId="1" fillId="2" borderId="18" xfId="9" applyNumberFormat="1" applyFont="1" applyFill="1" applyBorder="1" applyAlignment="1">
      <alignment horizontal="left" wrapText="1"/>
    </xf>
    <xf numFmtId="0" fontId="1" fillId="2" borderId="66" xfId="0" applyFont="1" applyFill="1" applyBorder="1" applyAlignment="1"/>
    <xf numFmtId="0" fontId="1" fillId="2" borderId="20" xfId="0" applyFont="1" applyFill="1" applyBorder="1" applyAlignment="1">
      <alignment horizontal="center"/>
    </xf>
    <xf numFmtId="0" fontId="1" fillId="2" borderId="55" xfId="0" applyFont="1" applyFill="1" applyBorder="1" applyAlignment="1"/>
    <xf numFmtId="3" fontId="6" fillId="0" borderId="20" xfId="8" applyNumberFormat="1" applyFont="1" applyBorder="1" applyAlignment="1">
      <alignment horizontal="right"/>
    </xf>
    <xf numFmtId="3" fontId="18" fillId="2" borderId="20" xfId="0" applyNumberFormat="1" applyFont="1" applyFill="1" applyBorder="1" applyAlignment="1">
      <alignment horizontal="right"/>
    </xf>
    <xf numFmtId="3" fontId="1" fillId="2" borderId="22" xfId="9" applyNumberFormat="1" applyFont="1" applyFill="1" applyBorder="1" applyAlignment="1">
      <alignment horizontal="left" wrapText="1"/>
    </xf>
    <xf numFmtId="0" fontId="1" fillId="2" borderId="68" xfId="2" applyFont="1" applyFill="1" applyBorder="1" applyAlignment="1"/>
    <xf numFmtId="49" fontId="1" fillId="2" borderId="14" xfId="2" applyNumberFormat="1" applyFont="1" applyFill="1" applyBorder="1" applyAlignment="1">
      <alignment horizontal="center"/>
    </xf>
    <xf numFmtId="49" fontId="1" fillId="2" borderId="67" xfId="2" applyNumberFormat="1" applyFont="1" applyFill="1" applyBorder="1" applyAlignment="1">
      <alignment horizontal="center"/>
    </xf>
    <xf numFmtId="49" fontId="3" fillId="0" borderId="18" xfId="2" applyNumberFormat="1" applyFont="1" applyFill="1" applyBorder="1" applyAlignment="1">
      <alignment horizontal="left" wrapText="1"/>
    </xf>
    <xf numFmtId="0" fontId="1" fillId="2" borderId="55" xfId="2" applyFont="1" applyFill="1" applyBorder="1" applyAlignment="1">
      <alignment horizontal="center"/>
    </xf>
    <xf numFmtId="0" fontId="6" fillId="2" borderId="55" xfId="6" applyFont="1" applyFill="1" applyBorder="1" applyAlignment="1">
      <alignment horizontal="left"/>
    </xf>
    <xf numFmtId="3" fontId="1" fillId="2" borderId="23" xfId="2" applyNumberFormat="1" applyFont="1" applyFill="1" applyBorder="1" applyAlignment="1"/>
    <xf numFmtId="49" fontId="1" fillId="2" borderId="31" xfId="2" applyNumberFormat="1" applyFont="1" applyFill="1" applyBorder="1" applyAlignment="1">
      <alignment horizontal="center"/>
    </xf>
    <xf numFmtId="49" fontId="1" fillId="2" borderId="55" xfId="2" applyNumberFormat="1" applyFont="1" applyFill="1" applyBorder="1" applyAlignment="1">
      <alignment horizontal="center"/>
    </xf>
    <xf numFmtId="0" fontId="1" fillId="0" borderId="55" xfId="0" applyFont="1" applyFill="1" applyBorder="1" applyAlignment="1"/>
    <xf numFmtId="165" fontId="1" fillId="2" borderId="20" xfId="3" applyNumberFormat="1" applyFont="1" applyFill="1" applyBorder="1" applyAlignment="1"/>
    <xf numFmtId="49" fontId="1" fillId="0" borderId="31" xfId="2" applyNumberFormat="1" applyFont="1" applyFill="1" applyBorder="1" applyAlignment="1">
      <alignment horizontal="center"/>
    </xf>
    <xf numFmtId="49" fontId="1" fillId="0" borderId="20" xfId="2" applyNumberFormat="1" applyFont="1" applyFill="1" applyBorder="1" applyAlignment="1">
      <alignment horizontal="center" wrapText="1"/>
    </xf>
    <xf numFmtId="49" fontId="1" fillId="2" borderId="29" xfId="2" applyNumberFormat="1" applyFont="1" applyFill="1" applyBorder="1" applyAlignment="1">
      <alignment horizontal="left" wrapText="1"/>
    </xf>
    <xf numFmtId="0" fontId="6" fillId="0" borderId="17" xfId="0" applyNumberFormat="1" applyFont="1" applyFill="1" applyBorder="1" applyAlignment="1">
      <alignment horizontal="left"/>
    </xf>
    <xf numFmtId="0" fontId="6" fillId="0" borderId="67" xfId="8" applyNumberFormat="1" applyFont="1" applyFill="1" applyBorder="1" applyAlignment="1">
      <alignment horizontal="left"/>
    </xf>
    <xf numFmtId="3" fontId="5" fillId="0" borderId="67" xfId="2" applyNumberFormat="1" applyFont="1" applyFill="1" applyBorder="1" applyAlignment="1"/>
    <xf numFmtId="49" fontId="5" fillId="0" borderId="67" xfId="2" applyNumberFormat="1" applyFont="1" applyFill="1" applyBorder="1" applyAlignment="1">
      <alignment horizontal="center"/>
    </xf>
    <xf numFmtId="49" fontId="1" fillId="0" borderId="18" xfId="2" applyNumberFormat="1" applyFont="1" applyFill="1" applyBorder="1" applyAlignment="1">
      <alignment horizontal="left" wrapText="1"/>
    </xf>
    <xf numFmtId="0" fontId="6" fillId="0" borderId="66" xfId="0" applyNumberFormat="1" applyFont="1" applyFill="1" applyBorder="1" applyAlignment="1">
      <alignment horizontal="left"/>
    </xf>
    <xf numFmtId="0" fontId="6" fillId="0" borderId="55" xfId="8" applyNumberFormat="1" applyFont="1" applyFill="1" applyBorder="1" applyAlignment="1">
      <alignment horizontal="left"/>
    </xf>
    <xf numFmtId="49" fontId="1" fillId="0" borderId="56" xfId="2" applyNumberFormat="1" applyFont="1" applyFill="1" applyBorder="1" applyAlignment="1">
      <alignment horizontal="left" wrapText="1"/>
    </xf>
    <xf numFmtId="49" fontId="1" fillId="0" borderId="14" xfId="2" applyNumberFormat="1" applyFont="1" applyFill="1" applyBorder="1" applyAlignment="1">
      <alignment horizontal="center"/>
    </xf>
    <xf numFmtId="49" fontId="1" fillId="0" borderId="67" xfId="2" applyNumberFormat="1" applyFont="1" applyFill="1" applyBorder="1" applyAlignment="1">
      <alignment horizontal="center"/>
    </xf>
    <xf numFmtId="3" fontId="1" fillId="0" borderId="20" xfId="2" applyNumberFormat="1" applyFont="1" applyFill="1" applyBorder="1" applyAlignment="1">
      <alignment horizontal="right"/>
    </xf>
    <xf numFmtId="3" fontId="5" fillId="0" borderId="22" xfId="2" applyNumberFormat="1" applyFont="1" applyFill="1" applyBorder="1" applyAlignment="1">
      <alignment horizontal="right"/>
    </xf>
    <xf numFmtId="3" fontId="5" fillId="0" borderId="23" xfId="2" applyNumberFormat="1" applyFont="1" applyFill="1" applyBorder="1" applyAlignment="1">
      <alignment horizontal="right"/>
    </xf>
    <xf numFmtId="49" fontId="5" fillId="0" borderId="22" xfId="2" applyNumberFormat="1" applyFont="1" applyFill="1" applyBorder="1" applyAlignment="1">
      <alignment horizontal="center"/>
    </xf>
    <xf numFmtId="49" fontId="5" fillId="0" borderId="56" xfId="2" applyNumberFormat="1" applyFont="1" applyFill="1" applyBorder="1" applyAlignment="1">
      <alignment horizontal="left" wrapText="1"/>
    </xf>
    <xf numFmtId="0" fontId="5" fillId="0" borderId="37" xfId="0" applyFont="1" applyFill="1" applyBorder="1" applyAlignment="1">
      <alignment horizontal="center"/>
    </xf>
    <xf numFmtId="0" fontId="1" fillId="0" borderId="37" xfId="0" applyFont="1" applyFill="1" applyBorder="1" applyAlignment="1"/>
    <xf numFmtId="3" fontId="1" fillId="0" borderId="17" xfId="2" applyNumberFormat="1" applyFont="1" applyFill="1" applyBorder="1" applyAlignment="1"/>
    <xf numFmtId="49" fontId="5" fillId="2" borderId="29" xfId="2" applyNumberFormat="1" applyFont="1" applyFill="1" applyBorder="1" applyAlignment="1">
      <alignment horizontal="left" wrapText="1"/>
    </xf>
    <xf numFmtId="0" fontId="5" fillId="0" borderId="20" xfId="0" applyFont="1" applyFill="1" applyBorder="1" applyAlignment="1">
      <alignment horizontal="center"/>
    </xf>
    <xf numFmtId="3" fontId="1" fillId="0" borderId="66" xfId="2" applyNumberFormat="1" applyFont="1" applyFill="1" applyBorder="1" applyAlignment="1"/>
    <xf numFmtId="0" fontId="6" fillId="0" borderId="38" xfId="0" applyNumberFormat="1" applyFont="1" applyFill="1" applyBorder="1" applyAlignment="1">
      <alignment horizontal="left"/>
    </xf>
    <xf numFmtId="0" fontId="5" fillId="0" borderId="57" xfId="0" applyFont="1" applyFill="1" applyBorder="1" applyAlignment="1">
      <alignment horizontal="center"/>
    </xf>
    <xf numFmtId="3" fontId="1" fillId="0" borderId="54" xfId="2" applyNumberFormat="1" applyFont="1" applyFill="1" applyBorder="1" applyAlignment="1"/>
    <xf numFmtId="3" fontId="1" fillId="0" borderId="39" xfId="2" applyNumberFormat="1" applyFont="1" applyFill="1" applyBorder="1" applyAlignment="1"/>
    <xf numFmtId="3" fontId="1" fillId="0" borderId="26" xfId="2" applyNumberFormat="1" applyFont="1" applyFill="1" applyBorder="1" applyAlignment="1"/>
    <xf numFmtId="3" fontId="6" fillId="0" borderId="57" xfId="8" applyNumberFormat="1" applyFont="1" applyFill="1" applyBorder="1" applyAlignment="1">
      <alignment horizontal="right"/>
    </xf>
    <xf numFmtId="3" fontId="18" fillId="0" borderId="57" xfId="0" applyNumberFormat="1" applyFont="1" applyFill="1" applyBorder="1" applyAlignment="1">
      <alignment horizontal="right"/>
    </xf>
    <xf numFmtId="49" fontId="1" fillId="0" borderId="7" xfId="2" applyNumberFormat="1" applyFont="1" applyFill="1" applyBorder="1" applyAlignment="1">
      <alignment horizontal="center"/>
    </xf>
    <xf numFmtId="49" fontId="1" fillId="0" borderId="54" xfId="2" applyNumberFormat="1" applyFont="1" applyFill="1" applyBorder="1" applyAlignment="1">
      <alignment horizontal="center"/>
    </xf>
    <xf numFmtId="49" fontId="1" fillId="0" borderId="57" xfId="2" applyNumberFormat="1" applyFont="1" applyFill="1" applyBorder="1" applyAlignment="1">
      <alignment horizontal="center"/>
    </xf>
    <xf numFmtId="0" fontId="1" fillId="0" borderId="20" xfId="0" applyFont="1" applyFill="1" applyBorder="1" applyAlignment="1"/>
    <xf numFmtId="49" fontId="1" fillId="2" borderId="56" xfId="2" applyNumberFormat="1" applyFont="1" applyFill="1" applyBorder="1" applyAlignment="1">
      <alignment horizontal="left" wrapText="1"/>
    </xf>
    <xf numFmtId="0" fontId="5" fillId="0" borderId="20" xfId="0" applyFont="1" applyFill="1" applyBorder="1" applyAlignment="1">
      <alignment horizontal="left"/>
    </xf>
    <xf numFmtId="0" fontId="5" fillId="0" borderId="20" xfId="0" applyFont="1" applyFill="1" applyBorder="1" applyAlignment="1"/>
    <xf numFmtId="49" fontId="1" fillId="0" borderId="66" xfId="2" applyNumberFormat="1" applyFont="1" applyFill="1" applyBorder="1" applyAlignment="1">
      <alignment horizontal="right"/>
    </xf>
    <xf numFmtId="49" fontId="1" fillId="0" borderId="20" xfId="2" applyNumberFormat="1" applyFont="1" applyFill="1" applyBorder="1" applyAlignment="1">
      <alignment horizontal="right"/>
    </xf>
    <xf numFmtId="0" fontId="5" fillId="0" borderId="37" xfId="0" applyFont="1" applyFill="1" applyBorder="1" applyAlignment="1"/>
    <xf numFmtId="0" fontId="5" fillId="0" borderId="67" xfId="0" applyFont="1" applyFill="1" applyBorder="1" applyAlignment="1">
      <alignment horizontal="left"/>
    </xf>
    <xf numFmtId="49" fontId="1" fillId="0" borderId="14" xfId="2" applyNumberFormat="1" applyFont="1" applyFill="1" applyBorder="1" applyAlignment="1">
      <alignment horizontal="right"/>
    </xf>
    <xf numFmtId="49" fontId="1" fillId="0" borderId="67" xfId="2" applyNumberFormat="1" applyFont="1" applyFill="1" applyBorder="1" applyAlignment="1">
      <alignment horizontal="right"/>
    </xf>
    <xf numFmtId="0" fontId="5" fillId="0" borderId="55" xfId="0" applyFont="1" applyFill="1" applyBorder="1" applyAlignment="1">
      <alignment horizontal="left"/>
    </xf>
    <xf numFmtId="49" fontId="1" fillId="0" borderId="31" xfId="2" applyNumberFormat="1" applyFont="1" applyFill="1" applyBorder="1" applyAlignment="1">
      <alignment horizontal="right"/>
    </xf>
    <xf numFmtId="49" fontId="1" fillId="0" borderId="55" xfId="2" applyNumberFormat="1" applyFont="1" applyFill="1" applyBorder="1" applyAlignment="1">
      <alignment horizontal="right"/>
    </xf>
    <xf numFmtId="0" fontId="5" fillId="0" borderId="75" xfId="0" applyFont="1" applyFill="1" applyBorder="1" applyAlignment="1">
      <alignment horizontal="left"/>
    </xf>
    <xf numFmtId="3" fontId="5" fillId="0" borderId="23" xfId="9" applyNumberFormat="1" applyFont="1" applyFill="1" applyBorder="1" applyAlignment="1">
      <alignment horizontal="left" wrapText="1"/>
    </xf>
    <xf numFmtId="0" fontId="6" fillId="0" borderId="30" xfId="0" applyNumberFormat="1" applyFont="1" applyFill="1" applyBorder="1" applyAlignment="1">
      <alignment horizontal="right"/>
    </xf>
    <xf numFmtId="0" fontId="5" fillId="0" borderId="58" xfId="0" applyFont="1" applyFill="1" applyBorder="1" applyAlignment="1"/>
    <xf numFmtId="0" fontId="1" fillId="0" borderId="45" xfId="0" applyFont="1" applyFill="1" applyBorder="1"/>
    <xf numFmtId="3" fontId="6" fillId="0" borderId="58" xfId="8" applyNumberFormat="1" applyFont="1" applyFill="1" applyBorder="1" applyAlignment="1">
      <alignment horizontal="right"/>
    </xf>
    <xf numFmtId="3" fontId="1" fillId="0" borderId="59" xfId="1" applyNumberFormat="1" applyFont="1" applyFill="1" applyBorder="1" applyAlignment="1"/>
    <xf numFmtId="49" fontId="1" fillId="0" borderId="30" xfId="2" applyNumberFormat="1" applyFont="1" applyFill="1" applyBorder="1" applyAlignment="1">
      <alignment horizontal="right"/>
    </xf>
    <xf numFmtId="49" fontId="1" fillId="0" borderId="59" xfId="2" applyNumberFormat="1" applyFont="1" applyFill="1" applyBorder="1" applyAlignment="1">
      <alignment horizontal="right"/>
    </xf>
    <xf numFmtId="3" fontId="1" fillId="0" borderId="10" xfId="9" applyNumberFormat="1" applyFont="1" applyFill="1" applyBorder="1" applyAlignment="1">
      <alignment horizontal="left" wrapText="1"/>
    </xf>
    <xf numFmtId="3" fontId="1" fillId="3" borderId="7" xfId="2" applyNumberFormat="1" applyFont="1" applyFill="1" applyBorder="1" applyAlignment="1"/>
    <xf numFmtId="3" fontId="1" fillId="3" borderId="54" xfId="2" applyNumberFormat="1" applyFont="1" applyFill="1" applyBorder="1" applyAlignment="1"/>
    <xf numFmtId="3" fontId="1" fillId="3" borderId="39" xfId="2" applyNumberFormat="1" applyFont="1" applyFill="1" applyBorder="1" applyAlignment="1"/>
    <xf numFmtId="3" fontId="1" fillId="3" borderId="26" xfId="2" applyNumberFormat="1" applyFont="1" applyFill="1" applyBorder="1" applyAlignment="1"/>
    <xf numFmtId="3" fontId="1" fillId="3" borderId="54" xfId="1" applyNumberFormat="1" applyFont="1" applyFill="1" applyBorder="1" applyAlignment="1"/>
    <xf numFmtId="165" fontId="1" fillId="3" borderId="54" xfId="3" applyNumberFormat="1" applyFont="1" applyFill="1" applyBorder="1" applyAlignment="1"/>
    <xf numFmtId="49" fontId="1" fillId="3" borderId="7" xfId="2" applyNumberFormat="1" applyFont="1" applyFill="1" applyBorder="1" applyAlignment="1">
      <alignment horizontal="center"/>
    </xf>
    <xf numFmtId="49" fontId="1" fillId="3" borderId="54" xfId="2" applyNumberFormat="1" applyFont="1" applyFill="1" applyBorder="1" applyAlignment="1">
      <alignment horizontal="center"/>
    </xf>
    <xf numFmtId="49" fontId="1" fillId="3" borderId="39" xfId="2" applyNumberFormat="1" applyFont="1" applyFill="1" applyBorder="1" applyAlignment="1">
      <alignment horizontal="center"/>
    </xf>
    <xf numFmtId="49" fontId="1" fillId="3" borderId="26" xfId="2" applyNumberFormat="1" applyFont="1" applyFill="1" applyBorder="1" applyAlignment="1">
      <alignment horizontal="left" wrapText="1"/>
    </xf>
    <xf numFmtId="0" fontId="4" fillId="3" borderId="8" xfId="0" applyFont="1" applyFill="1" applyBorder="1" applyAlignment="1"/>
    <xf numFmtId="0" fontId="1" fillId="3" borderId="46" xfId="2" applyFont="1" applyFill="1" applyBorder="1" applyAlignment="1">
      <alignment horizontal="center"/>
    </xf>
    <xf numFmtId="0" fontId="17" fillId="3" borderId="46" xfId="0" applyFont="1" applyFill="1" applyBorder="1" applyAlignment="1"/>
    <xf numFmtId="165" fontId="3" fillId="3" borderId="59" xfId="3" applyNumberFormat="1" applyFont="1" applyFill="1" applyBorder="1" applyAlignment="1"/>
    <xf numFmtId="49" fontId="1" fillId="3" borderId="59" xfId="2" applyNumberFormat="1" applyFont="1" applyFill="1" applyBorder="1" applyAlignment="1">
      <alignment horizontal="center"/>
    </xf>
    <xf numFmtId="0" fontId="17" fillId="2" borderId="69" xfId="0" applyFont="1" applyFill="1" applyBorder="1" applyAlignment="1"/>
    <xf numFmtId="0" fontId="1" fillId="2" borderId="53" xfId="0" applyFont="1" applyFill="1" applyBorder="1" applyAlignment="1"/>
    <xf numFmtId="3" fontId="6" fillId="0" borderId="70" xfId="8" applyNumberFormat="1" applyFont="1" applyBorder="1" applyAlignment="1">
      <alignment horizontal="right"/>
    </xf>
    <xf numFmtId="49" fontId="1" fillId="2" borderId="53" xfId="2" applyNumberFormat="1" applyFont="1" applyFill="1" applyBorder="1" applyAlignment="1">
      <alignment horizontal="center"/>
    </xf>
    <xf numFmtId="0" fontId="6" fillId="0" borderId="67" xfId="7" applyFont="1" applyFill="1" applyBorder="1" applyAlignment="1">
      <alignment horizontal="left" wrapText="1"/>
    </xf>
    <xf numFmtId="49" fontId="5" fillId="0" borderId="29" xfId="2" applyNumberFormat="1" applyFont="1" applyFill="1" applyBorder="1" applyAlignment="1">
      <alignment horizontal="center"/>
    </xf>
    <xf numFmtId="49" fontId="3" fillId="0" borderId="21" xfId="2" applyNumberFormat="1" applyFont="1" applyFill="1" applyBorder="1" applyAlignment="1">
      <alignment horizontal="left" wrapText="1"/>
    </xf>
    <xf numFmtId="3" fontId="1" fillId="2" borderId="31" xfId="2" applyNumberFormat="1" applyFont="1" applyFill="1" applyBorder="1" applyAlignment="1"/>
    <xf numFmtId="3" fontId="1" fillId="0" borderId="23" xfId="9" applyNumberFormat="1" applyFont="1" applyFill="1" applyBorder="1" applyAlignment="1">
      <alignment horizontal="left" wrapText="1"/>
    </xf>
    <xf numFmtId="0" fontId="17" fillId="2" borderId="66" xfId="0" applyFont="1" applyFill="1" applyBorder="1" applyAlignment="1"/>
    <xf numFmtId="3" fontId="1" fillId="0" borderId="23" xfId="2" applyNumberFormat="1" applyFont="1" applyFill="1" applyBorder="1" applyAlignment="1">
      <alignment horizontal="right"/>
    </xf>
    <xf numFmtId="0" fontId="6" fillId="0" borderId="55" xfId="6" applyFont="1" applyFill="1" applyBorder="1" applyAlignment="1">
      <alignment horizontal="left"/>
    </xf>
    <xf numFmtId="0" fontId="1" fillId="0" borderId="20" xfId="2" applyFont="1" applyFill="1" applyBorder="1" applyAlignment="1"/>
    <xf numFmtId="0" fontId="1" fillId="0" borderId="17" xfId="0" applyFont="1" applyFill="1" applyBorder="1" applyAlignment="1"/>
    <xf numFmtId="0" fontId="1" fillId="0" borderId="67" xfId="0" applyFont="1" applyFill="1" applyBorder="1" applyAlignment="1"/>
    <xf numFmtId="49" fontId="1" fillId="0" borderId="17" xfId="2" applyNumberFormat="1" applyFont="1" applyFill="1" applyBorder="1" applyAlignment="1">
      <alignment horizontal="right"/>
    </xf>
    <xf numFmtId="49" fontId="1" fillId="0" borderId="37" xfId="2" applyNumberFormat="1" applyFont="1" applyFill="1" applyBorder="1" applyAlignment="1">
      <alignment horizontal="right"/>
    </xf>
    <xf numFmtId="49" fontId="1" fillId="0" borderId="37" xfId="2" applyNumberFormat="1" applyFont="1" applyFill="1" applyBorder="1" applyAlignment="1">
      <alignment horizontal="right" wrapText="1"/>
    </xf>
    <xf numFmtId="49" fontId="1" fillId="0" borderId="29" xfId="2" applyNumberFormat="1" applyFont="1" applyFill="1" applyBorder="1" applyAlignment="1">
      <alignment horizontal="right" wrapText="1"/>
    </xf>
    <xf numFmtId="49" fontId="1" fillId="0" borderId="22" xfId="2" applyNumberFormat="1" applyFont="1" applyFill="1" applyBorder="1" applyAlignment="1">
      <alignment horizontal="left" wrapText="1"/>
    </xf>
    <xf numFmtId="0" fontId="1" fillId="0" borderId="66" xfId="0" applyFont="1" applyFill="1" applyBorder="1" applyAlignment="1"/>
    <xf numFmtId="0" fontId="1" fillId="0" borderId="29" xfId="0" applyFont="1" applyFill="1" applyBorder="1" applyAlignment="1"/>
    <xf numFmtId="49" fontId="1" fillId="0" borderId="67" xfId="2" applyNumberFormat="1" applyFont="1" applyFill="1" applyBorder="1" applyAlignment="1">
      <alignment horizontal="right" wrapText="1"/>
    </xf>
    <xf numFmtId="49" fontId="5" fillId="0" borderId="29" xfId="2" applyNumberFormat="1" applyFont="1" applyFill="1" applyBorder="1" applyAlignment="1">
      <alignment horizontal="left" wrapText="1"/>
    </xf>
    <xf numFmtId="0" fontId="17" fillId="0" borderId="17" xfId="0" applyFont="1" applyFill="1" applyBorder="1" applyAlignment="1"/>
    <xf numFmtId="0" fontId="17" fillId="2" borderId="17" xfId="0" applyNumberFormat="1" applyFont="1" applyFill="1" applyBorder="1" applyAlignment="1"/>
    <xf numFmtId="0" fontId="17" fillId="2" borderId="66" xfId="0" applyNumberFormat="1" applyFont="1" applyFill="1" applyBorder="1" applyAlignment="1"/>
    <xf numFmtId="0" fontId="1" fillId="2" borderId="57" xfId="2" applyFont="1" applyFill="1" applyBorder="1" applyAlignment="1"/>
    <xf numFmtId="165" fontId="1" fillId="2" borderId="20" xfId="3" applyNumberFormat="1" applyFont="1" applyFill="1" applyBorder="1" applyAlignment="1">
      <alignment horizontal="center"/>
    </xf>
    <xf numFmtId="49" fontId="1" fillId="2" borderId="21" xfId="2" applyNumberFormat="1" applyFont="1" applyFill="1" applyBorder="1" applyAlignment="1">
      <alignment horizontal="left" wrapText="1"/>
    </xf>
    <xf numFmtId="49" fontId="12" fillId="2" borderId="22" xfId="2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/>
    <xf numFmtId="0" fontId="21" fillId="2" borderId="14" xfId="0" applyFont="1" applyFill="1" applyBorder="1" applyAlignment="1">
      <alignment horizontal="right"/>
    </xf>
    <xf numFmtId="0" fontId="18" fillId="2" borderId="67" xfId="0" applyFont="1" applyFill="1" applyBorder="1" applyAlignment="1"/>
    <xf numFmtId="0" fontId="21" fillId="2" borderId="66" xfId="0" applyFont="1" applyFill="1" applyBorder="1" applyAlignment="1">
      <alignment horizontal="right"/>
    </xf>
    <xf numFmtId="0" fontId="21" fillId="2" borderId="55" xfId="0" applyFont="1" applyFill="1" applyBorder="1" applyAlignment="1"/>
    <xf numFmtId="49" fontId="1" fillId="0" borderId="31" xfId="2" applyNumberFormat="1" applyFont="1" applyFill="1" applyBorder="1" applyAlignment="1"/>
    <xf numFmtId="49" fontId="1" fillId="0" borderId="20" xfId="2" applyNumberFormat="1" applyFont="1" applyFill="1" applyBorder="1" applyAlignment="1"/>
    <xf numFmtId="0" fontId="1" fillId="2" borderId="71" xfId="2" applyFont="1" applyFill="1" applyBorder="1" applyAlignment="1"/>
    <xf numFmtId="0" fontId="21" fillId="0" borderId="66" xfId="0" applyFont="1" applyFill="1" applyBorder="1" applyAlignment="1">
      <alignment horizontal="right"/>
    </xf>
    <xf numFmtId="0" fontId="1" fillId="0" borderId="20" xfId="0" applyFont="1" applyFill="1" applyBorder="1"/>
    <xf numFmtId="4" fontId="6" fillId="0" borderId="22" xfId="0" applyNumberFormat="1" applyFont="1" applyFill="1" applyBorder="1" applyAlignment="1">
      <alignment horizontal="left" wrapText="1"/>
    </xf>
    <xf numFmtId="3" fontId="1" fillId="2" borderId="55" xfId="2" applyNumberFormat="1" applyFont="1" applyFill="1" applyBorder="1" applyAlignment="1">
      <alignment horizontal="right"/>
    </xf>
    <xf numFmtId="3" fontId="1" fillId="2" borderId="22" xfId="2" applyNumberFormat="1" applyFont="1" applyFill="1" applyBorder="1" applyAlignment="1">
      <alignment horizontal="right"/>
    </xf>
    <xf numFmtId="49" fontId="5" fillId="2" borderId="21" xfId="2" applyNumberFormat="1" applyFont="1" applyFill="1" applyBorder="1" applyAlignment="1">
      <alignment horizontal="left" wrapText="1"/>
    </xf>
    <xf numFmtId="0" fontId="5" fillId="0" borderId="22" xfId="0" applyFont="1" applyFill="1" applyBorder="1" applyAlignment="1"/>
    <xf numFmtId="0" fontId="0" fillId="0" borderId="22" xfId="0" applyFont="1" applyFill="1" applyBorder="1" applyAlignment="1"/>
    <xf numFmtId="165" fontId="1" fillId="0" borderId="37" xfId="3" applyNumberFormat="1" applyFont="1" applyFill="1" applyBorder="1"/>
    <xf numFmtId="4" fontId="6" fillId="0" borderId="29" xfId="0" applyNumberFormat="1" applyFont="1" applyFill="1" applyBorder="1" applyAlignment="1">
      <alignment wrapText="1"/>
    </xf>
    <xf numFmtId="3" fontId="5" fillId="0" borderId="29" xfId="2" applyNumberFormat="1" applyFont="1" applyFill="1" applyBorder="1" applyAlignment="1"/>
    <xf numFmtId="3" fontId="5" fillId="0" borderId="21" xfId="2" applyNumberFormat="1" applyFont="1" applyFill="1" applyBorder="1" applyAlignment="1"/>
    <xf numFmtId="0" fontId="1" fillId="0" borderId="29" xfId="0" applyFont="1" applyFill="1" applyBorder="1" applyAlignment="1">
      <alignment horizontal="left" wrapText="1"/>
    </xf>
    <xf numFmtId="3" fontId="18" fillId="0" borderId="37" xfId="0" applyNumberFormat="1" applyFont="1" applyBorder="1" applyAlignment="1">
      <alignment horizontal="right"/>
    </xf>
    <xf numFmtId="0" fontId="1" fillId="0" borderId="22" xfId="0" applyFont="1" applyFill="1" applyBorder="1" applyAlignment="1">
      <alignment wrapText="1"/>
    </xf>
    <xf numFmtId="3" fontId="5" fillId="0" borderId="55" xfId="2" applyNumberFormat="1" applyFont="1" applyFill="1" applyBorder="1" applyAlignment="1"/>
    <xf numFmtId="3" fontId="6" fillId="0" borderId="55" xfId="8" applyNumberFormat="1" applyFont="1" applyFill="1" applyBorder="1" applyAlignment="1">
      <alignment horizontal="right"/>
    </xf>
    <xf numFmtId="3" fontId="5" fillId="0" borderId="22" xfId="2" applyNumberFormat="1" applyFont="1" applyFill="1" applyBorder="1" applyAlignment="1"/>
    <xf numFmtId="0" fontId="1" fillId="0" borderId="55" xfId="0" applyFont="1" applyFill="1" applyBorder="1" applyAlignment="1">
      <alignment wrapText="1"/>
    </xf>
    <xf numFmtId="3" fontId="5" fillId="0" borderId="23" xfId="2" applyNumberFormat="1" applyFont="1" applyFill="1" applyBorder="1" applyAlignment="1"/>
    <xf numFmtId="49" fontId="5" fillId="0" borderId="66" xfId="2" applyNumberFormat="1" applyFont="1" applyFill="1" applyBorder="1" applyAlignment="1">
      <alignment horizontal="right"/>
    </xf>
    <xf numFmtId="49" fontId="5" fillId="0" borderId="20" xfId="2" applyNumberFormat="1" applyFont="1" applyFill="1" applyBorder="1" applyAlignment="1">
      <alignment horizontal="right"/>
    </xf>
    <xf numFmtId="0" fontId="1" fillId="0" borderId="67" xfId="0" applyFont="1" applyFill="1" applyBorder="1" applyAlignment="1">
      <alignment wrapText="1"/>
    </xf>
    <xf numFmtId="3" fontId="6" fillId="0" borderId="67" xfId="8" applyNumberFormat="1" applyFont="1" applyFill="1" applyBorder="1" applyAlignment="1">
      <alignment horizontal="right"/>
    </xf>
    <xf numFmtId="49" fontId="5" fillId="0" borderId="17" xfId="2" applyNumberFormat="1" applyFont="1" applyFill="1" applyBorder="1" applyAlignment="1">
      <alignment horizontal="right"/>
    </xf>
    <xf numFmtId="49" fontId="5" fillId="0" borderId="37" xfId="2" applyNumberFormat="1" applyFont="1" applyFill="1" applyBorder="1" applyAlignment="1">
      <alignment horizontal="right"/>
    </xf>
    <xf numFmtId="49" fontId="5" fillId="0" borderId="37" xfId="2" applyNumberFormat="1" applyFont="1" applyFill="1" applyBorder="1" applyAlignment="1">
      <alignment horizontal="center"/>
    </xf>
    <xf numFmtId="0" fontId="1" fillId="0" borderId="67" xfId="0" applyFont="1" applyFill="1" applyBorder="1"/>
    <xf numFmtId="0" fontId="1" fillId="0" borderId="30" xfId="0" applyFont="1" applyFill="1" applyBorder="1" applyAlignment="1"/>
    <xf numFmtId="0" fontId="5" fillId="0" borderId="59" xfId="0" applyFont="1" applyFill="1" applyBorder="1" applyAlignment="1">
      <alignment horizontal="left" wrapText="1"/>
    </xf>
    <xf numFmtId="3" fontId="1" fillId="0" borderId="30" xfId="2" applyNumberFormat="1" applyFont="1" applyFill="1" applyBorder="1" applyAlignment="1"/>
    <xf numFmtId="3" fontId="1" fillId="0" borderId="10" xfId="2" applyNumberFormat="1" applyFont="1" applyFill="1" applyBorder="1" applyAlignment="1">
      <alignment wrapText="1"/>
    </xf>
    <xf numFmtId="0" fontId="1" fillId="6" borderId="0" xfId="2" applyFont="1" applyFill="1" applyBorder="1" applyAlignment="1"/>
    <xf numFmtId="0" fontId="1" fillId="6" borderId="68" xfId="2" applyFont="1" applyFill="1" applyBorder="1" applyAlignment="1"/>
    <xf numFmtId="49" fontId="3" fillId="3" borderId="60" xfId="2" applyNumberFormat="1" applyFont="1" applyFill="1" applyBorder="1" applyAlignment="1">
      <alignment horizontal="center"/>
    </xf>
    <xf numFmtId="49" fontId="3" fillId="3" borderId="63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3" fontId="3" fillId="3" borderId="9" xfId="2" applyNumberFormat="1" applyFont="1" applyFill="1" applyBorder="1" applyAlignment="1">
      <alignment wrapText="1"/>
    </xf>
    <xf numFmtId="0" fontId="1" fillId="0" borderId="69" xfId="0" applyFont="1" applyFill="1" applyBorder="1" applyAlignment="1">
      <alignment horizontal="right"/>
    </xf>
    <xf numFmtId="0" fontId="1" fillId="0" borderId="70" xfId="0" applyFont="1" applyFill="1" applyBorder="1" applyAlignment="1">
      <alignment horizontal="center"/>
    </xf>
    <xf numFmtId="0" fontId="1" fillId="0" borderId="53" xfId="0" applyFont="1" applyFill="1" applyBorder="1" applyAlignment="1">
      <alignment wrapText="1"/>
    </xf>
    <xf numFmtId="3" fontId="1" fillId="0" borderId="5" xfId="1" applyNumberFormat="1" applyFont="1" applyFill="1" applyBorder="1" applyAlignment="1"/>
    <xf numFmtId="165" fontId="1" fillId="0" borderId="70" xfId="3" applyNumberFormat="1" applyFont="1" applyFill="1" applyBorder="1" applyAlignment="1">
      <alignment horizontal="center"/>
    </xf>
    <xf numFmtId="49" fontId="1" fillId="0" borderId="5" xfId="2" applyNumberFormat="1" applyFont="1" applyFill="1" applyBorder="1" applyAlignment="1">
      <alignment horizontal="center"/>
    </xf>
    <xf numFmtId="3" fontId="1" fillId="0" borderId="16" xfId="2" applyNumberFormat="1" applyFont="1" applyFill="1" applyBorder="1" applyAlignment="1">
      <alignment wrapText="1"/>
    </xf>
    <xf numFmtId="0" fontId="1" fillId="0" borderId="37" xfId="0" applyFont="1" applyFill="1" applyBorder="1" applyAlignment="1">
      <alignment horizontal="left"/>
    </xf>
    <xf numFmtId="0" fontId="1" fillId="0" borderId="67" xfId="0" applyFont="1" applyFill="1" applyBorder="1" applyAlignment="1">
      <alignment horizontal="justify"/>
    </xf>
    <xf numFmtId="3" fontId="1" fillId="0" borderId="36" xfId="1" applyNumberFormat="1" applyFont="1" applyFill="1" applyBorder="1" applyAlignment="1"/>
    <xf numFmtId="49" fontId="1" fillId="0" borderId="36" xfId="2" applyNumberFormat="1" applyFont="1" applyFill="1" applyBorder="1" applyAlignment="1">
      <alignment horizontal="center"/>
    </xf>
    <xf numFmtId="49" fontId="1" fillId="0" borderId="18" xfId="2" applyNumberFormat="1" applyFont="1" applyFill="1" applyBorder="1" applyAlignment="1">
      <alignment horizontal="center"/>
    </xf>
    <xf numFmtId="3" fontId="1" fillId="0" borderId="21" xfId="2" applyNumberFormat="1" applyFont="1" applyFill="1" applyBorder="1" applyAlignment="1">
      <alignment wrapText="1"/>
    </xf>
    <xf numFmtId="0" fontId="1" fillId="0" borderId="30" xfId="0" applyFont="1" applyFill="1" applyBorder="1" applyAlignment="1">
      <alignment horizontal="right"/>
    </xf>
    <xf numFmtId="0" fontId="1" fillId="0" borderId="59" xfId="0" applyFont="1" applyFill="1" applyBorder="1" applyAlignment="1">
      <alignment wrapText="1"/>
    </xf>
    <xf numFmtId="3" fontId="1" fillId="0" borderId="11" xfId="1" applyNumberFormat="1" applyFont="1" applyFill="1" applyBorder="1" applyAlignment="1"/>
    <xf numFmtId="49" fontId="1" fillId="0" borderId="11" xfId="2" applyNumberFormat="1" applyFont="1" applyFill="1" applyBorder="1" applyAlignment="1">
      <alignment horizontal="center"/>
    </xf>
    <xf numFmtId="49" fontId="1" fillId="0" borderId="12" xfId="2" applyNumberFormat="1" applyFont="1" applyFill="1" applyBorder="1" applyAlignment="1">
      <alignment horizontal="center"/>
    </xf>
    <xf numFmtId="3" fontId="3" fillId="4" borderId="61" xfId="2" applyNumberFormat="1" applyFont="1" applyFill="1" applyBorder="1" applyAlignment="1"/>
    <xf numFmtId="3" fontId="3" fillId="4" borderId="62" xfId="2" applyNumberFormat="1" applyFont="1" applyFill="1" applyBorder="1" applyAlignment="1"/>
    <xf numFmtId="3" fontId="3" fillId="4" borderId="9" xfId="2" applyNumberFormat="1" applyFont="1" applyFill="1" applyBorder="1" applyAlignment="1"/>
    <xf numFmtId="165" fontId="3" fillId="4" borderId="59" xfId="3" applyNumberFormat="1" applyFont="1" applyFill="1" applyBorder="1" applyAlignment="1"/>
    <xf numFmtId="3" fontId="3" fillId="4" borderId="30" xfId="2" applyNumberFormat="1" applyFont="1" applyFill="1" applyBorder="1" applyAlignment="1"/>
    <xf numFmtId="3" fontId="3" fillId="4" borderId="11" xfId="2" applyNumberFormat="1" applyFont="1" applyFill="1" applyBorder="1" applyAlignment="1"/>
    <xf numFmtId="3" fontId="3" fillId="4" borderId="12" xfId="2" applyNumberFormat="1" applyFont="1" applyFill="1" applyBorder="1" applyAlignment="1"/>
    <xf numFmtId="49" fontId="1" fillId="4" borderId="26" xfId="2" applyNumberFormat="1" applyFont="1" applyFill="1" applyBorder="1" applyAlignment="1">
      <alignment horizontal="left" wrapText="1"/>
    </xf>
    <xf numFmtId="0" fontId="1" fillId="4" borderId="0" xfId="2" applyFont="1" applyFill="1" applyBorder="1" applyAlignment="1"/>
    <xf numFmtId="0" fontId="1" fillId="4" borderId="37" xfId="2" applyFont="1" applyFill="1" applyBorder="1" applyAlignment="1"/>
    <xf numFmtId="165" fontId="3" fillId="3" borderId="62" xfId="3" applyNumberFormat="1" applyFont="1" applyFill="1" applyBorder="1" applyAlignment="1"/>
    <xf numFmtId="3" fontId="1" fillId="3" borderId="9" xfId="2" applyNumberFormat="1" applyFont="1" applyFill="1" applyBorder="1" applyAlignment="1">
      <alignment wrapText="1"/>
    </xf>
    <xf numFmtId="49" fontId="1" fillId="0" borderId="30" xfId="0" applyNumberFormat="1" applyFont="1" applyFill="1" applyBorder="1" applyAlignment="1">
      <alignment horizontal="right"/>
    </xf>
    <xf numFmtId="0" fontId="1" fillId="0" borderId="58" xfId="2" applyFont="1" applyFill="1" applyBorder="1" applyAlignment="1">
      <alignment horizontal="left"/>
    </xf>
    <xf numFmtId="3" fontId="6" fillId="0" borderId="59" xfId="0" applyNumberFormat="1" applyFont="1" applyFill="1" applyBorder="1" applyAlignment="1">
      <alignment horizontal="right"/>
    </xf>
    <xf numFmtId="3" fontId="1" fillId="0" borderId="45" xfId="3" applyNumberFormat="1" applyFont="1" applyFill="1" applyBorder="1" applyAlignment="1"/>
    <xf numFmtId="3" fontId="1" fillId="0" borderId="12" xfId="3" applyNumberFormat="1" applyFont="1" applyFill="1" applyBorder="1" applyAlignment="1"/>
    <xf numFmtId="3" fontId="6" fillId="0" borderId="58" xfId="0" applyNumberFormat="1" applyFont="1" applyFill="1" applyBorder="1" applyAlignment="1">
      <alignment horizontal="right"/>
    </xf>
    <xf numFmtId="3" fontId="5" fillId="0" borderId="58" xfId="3" applyNumberFormat="1" applyFont="1" applyFill="1" applyBorder="1" applyAlignment="1"/>
    <xf numFmtId="49" fontId="5" fillId="0" borderId="58" xfId="2" applyNumberFormat="1" applyFont="1" applyFill="1" applyBorder="1" applyAlignment="1">
      <alignment horizontal="center"/>
    </xf>
    <xf numFmtId="49" fontId="5" fillId="0" borderId="45" xfId="2" applyNumberFormat="1" applyFont="1" applyFill="1" applyBorder="1" applyAlignment="1">
      <alignment horizontal="center"/>
    </xf>
    <xf numFmtId="49" fontId="3" fillId="0" borderId="23" xfId="2" applyNumberFormat="1" applyFont="1" applyFill="1" applyBorder="1" applyAlignment="1">
      <alignment horizontal="left" wrapText="1"/>
    </xf>
    <xf numFmtId="49" fontId="17" fillId="2" borderId="69" xfId="0" applyNumberFormat="1" applyFont="1" applyFill="1" applyBorder="1" applyAlignment="1">
      <alignment horizontal="right"/>
    </xf>
    <xf numFmtId="4" fontId="6" fillId="0" borderId="44" xfId="0" applyNumberFormat="1" applyFont="1" applyBorder="1" applyAlignment="1">
      <alignment horizontal="left" wrapText="1"/>
    </xf>
    <xf numFmtId="3" fontId="6" fillId="0" borderId="53" xfId="0" applyNumberFormat="1" applyFont="1" applyFill="1" applyBorder="1" applyAlignment="1">
      <alignment horizontal="right"/>
    </xf>
    <xf numFmtId="3" fontId="3" fillId="0" borderId="53" xfId="3" applyNumberFormat="1" applyFont="1" applyFill="1" applyBorder="1" applyAlignment="1"/>
    <xf numFmtId="3" fontId="3" fillId="0" borderId="35" xfId="3" applyNumberFormat="1" applyFont="1" applyFill="1" applyBorder="1" applyAlignment="1"/>
    <xf numFmtId="3" fontId="3" fillId="0" borderId="6" xfId="3" applyNumberFormat="1" applyFont="1" applyFill="1" applyBorder="1" applyAlignment="1"/>
    <xf numFmtId="3" fontId="6" fillId="0" borderId="70" xfId="0" applyNumberFormat="1" applyFont="1" applyBorder="1" applyAlignment="1">
      <alignment horizontal="right"/>
    </xf>
    <xf numFmtId="3" fontId="5" fillId="0" borderId="70" xfId="3" applyNumberFormat="1" applyFont="1" applyFill="1" applyBorder="1" applyAlignment="1"/>
    <xf numFmtId="49" fontId="17" fillId="0" borderId="30" xfId="0" applyNumberFormat="1" applyFont="1" applyFill="1" applyBorder="1" applyAlignment="1">
      <alignment horizontal="right"/>
    </xf>
    <xf numFmtId="4" fontId="6" fillId="0" borderId="46" xfId="0" applyNumberFormat="1" applyFont="1" applyFill="1" applyBorder="1" applyAlignment="1">
      <alignment horizontal="left" wrapText="1"/>
    </xf>
    <xf numFmtId="3" fontId="5" fillId="0" borderId="59" xfId="3" applyNumberFormat="1" applyFont="1" applyFill="1" applyBorder="1" applyAlignment="1"/>
    <xf numFmtId="3" fontId="5" fillId="0" borderId="45" xfId="3" applyNumberFormat="1" applyFont="1" applyFill="1" applyBorder="1" applyAlignment="1"/>
    <xf numFmtId="3" fontId="5" fillId="0" borderId="12" xfId="3" applyNumberFormat="1" applyFont="1" applyFill="1" applyBorder="1" applyAlignment="1"/>
    <xf numFmtId="49" fontId="3" fillId="0" borderId="10" xfId="2" applyNumberFormat="1" applyFont="1" applyFill="1" applyBorder="1" applyAlignment="1">
      <alignment horizontal="left" wrapText="1"/>
    </xf>
    <xf numFmtId="3" fontId="1" fillId="3" borderId="1" xfId="2" applyNumberFormat="1" applyFont="1" applyFill="1" applyBorder="1" applyAlignment="1"/>
    <xf numFmtId="3" fontId="1" fillId="3" borderId="52" xfId="1" applyNumberFormat="1" applyFont="1" applyFill="1" applyBorder="1" applyAlignment="1"/>
    <xf numFmtId="3" fontId="1" fillId="3" borderId="52" xfId="2" applyNumberFormat="1" applyFont="1" applyFill="1" applyBorder="1" applyAlignment="1"/>
    <xf numFmtId="3" fontId="1" fillId="3" borderId="40" xfId="2" applyNumberFormat="1" applyFont="1" applyFill="1" applyBorder="1" applyAlignment="1"/>
    <xf numFmtId="3" fontId="1" fillId="3" borderId="4" xfId="2" applyNumberFormat="1" applyFont="1" applyFill="1" applyBorder="1" applyAlignment="1"/>
    <xf numFmtId="3" fontId="17" fillId="3" borderId="52" xfId="1" applyNumberFormat="1" applyFont="1" applyFill="1" applyBorder="1" applyAlignment="1"/>
    <xf numFmtId="165" fontId="1" fillId="3" borderId="52" xfId="3" applyNumberFormat="1" applyFont="1" applyFill="1" applyBorder="1" applyAlignment="1"/>
    <xf numFmtId="49" fontId="1" fillId="3" borderId="1" xfId="2" applyNumberFormat="1" applyFont="1" applyFill="1" applyBorder="1" applyAlignment="1">
      <alignment horizontal="center"/>
    </xf>
    <xf numFmtId="49" fontId="1" fillId="3" borderId="52" xfId="2" applyNumberFormat="1" applyFont="1" applyFill="1" applyBorder="1" applyAlignment="1">
      <alignment horizontal="center"/>
    </xf>
    <xf numFmtId="49" fontId="1" fillId="3" borderId="40" xfId="2" applyNumberFormat="1" applyFont="1" applyFill="1" applyBorder="1" applyAlignment="1">
      <alignment horizontal="center"/>
    </xf>
    <xf numFmtId="49" fontId="1" fillId="3" borderId="51" xfId="2" applyNumberFormat="1" applyFont="1" applyFill="1" applyBorder="1" applyAlignment="1">
      <alignment horizontal="left" wrapText="1"/>
    </xf>
    <xf numFmtId="0" fontId="1" fillId="3" borderId="59" xfId="2" applyFont="1" applyFill="1" applyBorder="1" applyAlignment="1">
      <alignment horizontal="center"/>
    </xf>
    <xf numFmtId="0" fontId="17" fillId="3" borderId="46" xfId="0" applyFont="1" applyFill="1" applyBorder="1" applyAlignment="1">
      <alignment wrapText="1"/>
    </xf>
    <xf numFmtId="0" fontId="17" fillId="3" borderId="46" xfId="0" applyFont="1" applyFill="1" applyBorder="1" applyAlignment="1">
      <alignment horizontal="left"/>
    </xf>
    <xf numFmtId="49" fontId="1" fillId="3" borderId="8" xfId="2" applyNumberFormat="1" applyFont="1" applyFill="1" applyBorder="1" applyAlignment="1">
      <alignment horizontal="center"/>
    </xf>
    <xf numFmtId="49" fontId="1" fillId="3" borderId="12" xfId="2" applyNumberFormat="1" applyFont="1" applyFill="1" applyBorder="1" applyAlignment="1">
      <alignment horizontal="left" wrapText="1"/>
    </xf>
    <xf numFmtId="0" fontId="17" fillId="0" borderId="30" xfId="0" applyFont="1" applyFill="1" applyBorder="1" applyAlignment="1">
      <alignment horizontal="right"/>
    </xf>
    <xf numFmtId="0" fontId="5" fillId="0" borderId="45" xfId="0" applyFont="1" applyFill="1" applyBorder="1" applyAlignment="1">
      <alignment wrapText="1"/>
    </xf>
    <xf numFmtId="3" fontId="1" fillId="0" borderId="12" xfId="2" applyNumberFormat="1" applyFont="1" applyFill="1" applyBorder="1" applyAlignment="1"/>
    <xf numFmtId="3" fontId="17" fillId="0" borderId="58" xfId="1" applyNumberFormat="1" applyFont="1" applyFill="1" applyBorder="1" applyAlignment="1"/>
    <xf numFmtId="0" fontId="1" fillId="0" borderId="9" xfId="2" applyFont="1" applyFill="1" applyBorder="1" applyAlignment="1">
      <alignment wrapText="1"/>
    </xf>
    <xf numFmtId="0" fontId="1" fillId="0" borderId="61" xfId="0" applyFont="1" applyFill="1" applyBorder="1" applyAlignment="1">
      <alignment horizontal="center"/>
    </xf>
    <xf numFmtId="0" fontId="1" fillId="0" borderId="61" xfId="0" applyFont="1" applyFill="1" applyBorder="1" applyAlignment="1"/>
    <xf numFmtId="49" fontId="19" fillId="0" borderId="9" xfId="2" applyNumberFormat="1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49" fontId="3" fillId="0" borderId="9" xfId="2" applyNumberFormat="1" applyFont="1" applyFill="1" applyBorder="1" applyAlignment="1">
      <alignment horizontal="left" wrapText="1"/>
    </xf>
    <xf numFmtId="0" fontId="1" fillId="0" borderId="78" xfId="2" applyFont="1" applyFill="1" applyBorder="1" applyAlignment="1"/>
    <xf numFmtId="0" fontId="5" fillId="0" borderId="70" xfId="0" applyFont="1" applyFill="1" applyBorder="1" applyAlignment="1">
      <alignment horizontal="left"/>
    </xf>
    <xf numFmtId="3" fontId="1" fillId="0" borderId="16" xfId="9" applyNumberFormat="1" applyFont="1" applyFill="1" applyBorder="1" applyAlignment="1">
      <alignment horizontal="left" wrapText="1"/>
    </xf>
    <xf numFmtId="0" fontId="1" fillId="0" borderId="29" xfId="0" applyFont="1" applyFill="1" applyBorder="1" applyAlignment="1">
      <alignment horizontal="left"/>
    </xf>
    <xf numFmtId="0" fontId="17" fillId="0" borderId="17" xfId="0" applyFont="1" applyFill="1" applyBorder="1" applyAlignment="1">
      <alignment horizontal="right"/>
    </xf>
    <xf numFmtId="3" fontId="1" fillId="0" borderId="21" xfId="9" applyNumberFormat="1" applyFont="1" applyFill="1" applyBorder="1" applyAlignment="1">
      <alignment horizontal="left" wrapText="1"/>
    </xf>
    <xf numFmtId="0" fontId="6" fillId="0" borderId="74" xfId="0" applyFont="1" applyFill="1" applyBorder="1" applyAlignment="1">
      <alignment horizontal="left" wrapText="1"/>
    </xf>
    <xf numFmtId="0" fontId="1" fillId="0" borderId="60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left" wrapText="1"/>
    </xf>
    <xf numFmtId="3" fontId="1" fillId="2" borderId="61" xfId="0" applyNumberFormat="1" applyFont="1" applyFill="1" applyBorder="1" applyAlignment="1"/>
    <xf numFmtId="0" fontId="1" fillId="2" borderId="62" xfId="0" applyFont="1" applyFill="1" applyBorder="1" applyAlignment="1"/>
    <xf numFmtId="3" fontId="1" fillId="2" borderId="9" xfId="0" applyNumberFormat="1" applyFont="1" applyFill="1" applyBorder="1" applyAlignment="1"/>
    <xf numFmtId="0" fontId="1" fillId="2" borderId="61" xfId="0" applyFont="1" applyFill="1" applyBorder="1" applyAlignment="1"/>
    <xf numFmtId="165" fontId="1" fillId="2" borderId="61" xfId="3" applyNumberFormat="1" applyFont="1" applyFill="1" applyBorder="1" applyAlignment="1"/>
    <xf numFmtId="49" fontId="1" fillId="2" borderId="60" xfId="0" applyNumberFormat="1" applyFont="1" applyFill="1" applyBorder="1" applyAlignment="1"/>
    <xf numFmtId="49" fontId="1" fillId="2" borderId="61" xfId="0" applyNumberFormat="1" applyFont="1" applyFill="1" applyBorder="1" applyAlignment="1"/>
    <xf numFmtId="0" fontId="22" fillId="2" borderId="61" xfId="0" applyFont="1" applyFill="1" applyBorder="1" applyAlignment="1"/>
    <xf numFmtId="0" fontId="1" fillId="2" borderId="13" xfId="0" applyFont="1" applyFill="1" applyBorder="1" applyAlignment="1"/>
    <xf numFmtId="0" fontId="1" fillId="2" borderId="9" xfId="0" applyFont="1" applyFill="1" applyBorder="1" applyAlignment="1">
      <alignment wrapText="1"/>
    </xf>
    <xf numFmtId="0" fontId="5" fillId="0" borderId="70" xfId="0" applyFont="1" applyFill="1" applyBorder="1" applyAlignment="1">
      <alignment wrapText="1"/>
    </xf>
    <xf numFmtId="0" fontId="17" fillId="0" borderId="66" xfId="0" applyFont="1" applyFill="1" applyBorder="1" applyAlignment="1">
      <alignment horizontal="right"/>
    </xf>
    <xf numFmtId="0" fontId="5" fillId="0" borderId="22" xfId="0" applyFont="1" applyFill="1" applyBorder="1" applyAlignment="1">
      <alignment wrapText="1"/>
    </xf>
    <xf numFmtId="0" fontId="5" fillId="0" borderId="74" xfId="0" applyFont="1" applyFill="1" applyBorder="1"/>
    <xf numFmtId="3" fontId="3" fillId="3" borderId="8" xfId="1" applyNumberFormat="1" applyFont="1" applyFill="1" applyBorder="1" applyAlignment="1"/>
    <xf numFmtId="3" fontId="3" fillId="3" borderId="58" xfId="1" applyNumberFormat="1" applyFont="1" applyFill="1" applyBorder="1" applyAlignment="1"/>
    <xf numFmtId="3" fontId="3" fillId="3" borderId="10" xfId="1" applyNumberFormat="1" applyFont="1" applyFill="1" applyBorder="1" applyAlignment="1"/>
    <xf numFmtId="3" fontId="3" fillId="3" borderId="30" xfId="1" applyNumberFormat="1" applyFont="1" applyFill="1" applyBorder="1" applyAlignment="1"/>
    <xf numFmtId="3" fontId="3" fillId="3" borderId="45" xfId="1" applyNumberFormat="1" applyFont="1" applyFill="1" applyBorder="1" applyAlignment="1"/>
    <xf numFmtId="0" fontId="21" fillId="0" borderId="15" xfId="0" applyFont="1" applyFill="1" applyBorder="1" applyAlignment="1">
      <alignment horizontal="right"/>
    </xf>
    <xf numFmtId="0" fontId="18" fillId="0" borderId="70" xfId="0" applyFont="1" applyFill="1" applyBorder="1" applyAlignment="1">
      <alignment horizontal="center"/>
    </xf>
    <xf numFmtId="0" fontId="18" fillId="0" borderId="53" xfId="0" applyFont="1" applyFill="1" applyBorder="1" applyAlignment="1"/>
    <xf numFmtId="3" fontId="1" fillId="0" borderId="53" xfId="1" applyNumberFormat="1" applyFont="1" applyFill="1" applyBorder="1" applyAlignment="1"/>
    <xf numFmtId="3" fontId="1" fillId="0" borderId="35" xfId="1" applyNumberFormat="1" applyFont="1" applyFill="1" applyBorder="1" applyAlignment="1"/>
    <xf numFmtId="3" fontId="6" fillId="0" borderId="70" xfId="8" applyNumberFormat="1" applyFont="1" applyFill="1" applyBorder="1" applyAlignment="1">
      <alignment horizontal="right"/>
    </xf>
    <xf numFmtId="0" fontId="21" fillId="2" borderId="31" xfId="0" applyFont="1" applyFill="1" applyBorder="1" applyAlignment="1">
      <alignment horizontal="right"/>
    </xf>
    <xf numFmtId="0" fontId="18" fillId="2" borderId="20" xfId="0" applyFont="1" applyFill="1" applyBorder="1" applyAlignment="1">
      <alignment horizontal="center"/>
    </xf>
    <xf numFmtId="0" fontId="18" fillId="2" borderId="55" xfId="0" applyFont="1" applyFill="1" applyBorder="1" applyAlignment="1"/>
    <xf numFmtId="3" fontId="1" fillId="2" borderId="55" xfId="1" applyNumberFormat="1" applyFont="1" applyFill="1" applyBorder="1" applyAlignment="1"/>
    <xf numFmtId="3" fontId="1" fillId="2" borderId="22" xfId="1" applyNumberFormat="1" applyFont="1" applyFill="1" applyBorder="1" applyAlignment="1"/>
    <xf numFmtId="3" fontId="18" fillId="0" borderId="20" xfId="0" applyNumberFormat="1" applyFont="1" applyBorder="1" applyAlignment="1">
      <alignment horizontal="right"/>
    </xf>
    <xf numFmtId="49" fontId="6" fillId="0" borderId="17" xfId="0" applyNumberFormat="1" applyFont="1" applyFill="1" applyBorder="1" applyAlignment="1">
      <alignment horizontal="center"/>
    </xf>
    <xf numFmtId="49" fontId="1" fillId="0" borderId="37" xfId="0" applyNumberFormat="1" applyFont="1" applyFill="1" applyBorder="1" applyAlignment="1">
      <alignment horizontal="center"/>
    </xf>
    <xf numFmtId="3" fontId="6" fillId="0" borderId="67" xfId="6" applyNumberFormat="1" applyFont="1" applyFill="1" applyBorder="1" applyAlignment="1">
      <alignment horizontal="right"/>
    </xf>
    <xf numFmtId="3" fontId="6" fillId="0" borderId="29" xfId="6" applyNumberFormat="1" applyFont="1" applyFill="1" applyBorder="1" applyAlignment="1">
      <alignment horizontal="right"/>
    </xf>
    <xf numFmtId="3" fontId="1" fillId="0" borderId="21" xfId="1" applyNumberFormat="1" applyFont="1" applyFill="1" applyBorder="1" applyAlignment="1"/>
    <xf numFmtId="49" fontId="6" fillId="0" borderId="31" xfId="0" applyNumberFormat="1" applyFont="1" applyBorder="1" applyAlignment="1">
      <alignment horizontal="center"/>
    </xf>
    <xf numFmtId="49" fontId="1" fillId="0" borderId="55" xfId="0" applyNumberFormat="1" applyFont="1" applyFill="1" applyBorder="1" applyAlignment="1">
      <alignment horizontal="center"/>
    </xf>
    <xf numFmtId="0" fontId="5" fillId="0" borderId="20" xfId="0" applyFont="1" applyBorder="1" applyAlignment="1">
      <alignment horizontal="left"/>
    </xf>
    <xf numFmtId="3" fontId="6" fillId="0" borderId="55" xfId="6" applyNumberFormat="1" applyFont="1" applyFill="1" applyBorder="1" applyAlignment="1">
      <alignment horizontal="right"/>
    </xf>
    <xf numFmtId="3" fontId="6" fillId="0" borderId="22" xfId="6" applyNumberFormat="1" applyFont="1" applyFill="1" applyBorder="1" applyAlignment="1">
      <alignment horizontal="right"/>
    </xf>
    <xf numFmtId="3" fontId="1" fillId="0" borderId="23" xfId="1" applyNumberFormat="1" applyFont="1" applyFill="1" applyBorder="1" applyAlignment="1"/>
    <xf numFmtId="49" fontId="6" fillId="0" borderId="14" xfId="0" applyNumberFormat="1" applyFont="1" applyBorder="1" applyAlignment="1">
      <alignment horizontal="center"/>
    </xf>
    <xf numFmtId="49" fontId="1" fillId="0" borderId="67" xfId="0" applyNumberFormat="1" applyFont="1" applyFill="1" applyBorder="1" applyAlignment="1">
      <alignment horizontal="center"/>
    </xf>
    <xf numFmtId="0" fontId="5" fillId="0" borderId="37" xfId="0" applyFont="1" applyBorder="1" applyAlignment="1">
      <alignment horizontal="left"/>
    </xf>
    <xf numFmtId="49" fontId="6" fillId="0" borderId="14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49" fontId="1" fillId="0" borderId="59" xfId="0" applyNumberFormat="1" applyFont="1" applyFill="1" applyBorder="1" applyAlignment="1">
      <alignment horizontal="center"/>
    </xf>
    <xf numFmtId="3" fontId="3" fillId="3" borderId="2" xfId="1" applyNumberFormat="1" applyFont="1" applyFill="1" applyBorder="1" applyAlignment="1"/>
    <xf numFmtId="3" fontId="3" fillId="3" borderId="62" xfId="1" applyNumberFormat="1" applyFont="1" applyFill="1" applyBorder="1" applyAlignment="1"/>
    <xf numFmtId="3" fontId="3" fillId="3" borderId="13" xfId="1" applyNumberFormat="1" applyFont="1" applyFill="1" applyBorder="1" applyAlignment="1"/>
    <xf numFmtId="3" fontId="3" fillId="3" borderId="9" xfId="1" applyNumberFormat="1" applyFont="1" applyFill="1" applyBorder="1" applyAlignment="1"/>
    <xf numFmtId="3" fontId="3" fillId="3" borderId="60" xfId="1" applyNumberFormat="1" applyFont="1" applyFill="1" applyBorder="1" applyAlignment="1"/>
    <xf numFmtId="3" fontId="3" fillId="3" borderId="61" xfId="1" applyNumberFormat="1" applyFont="1" applyFill="1" applyBorder="1" applyAlignment="1"/>
    <xf numFmtId="49" fontId="3" fillId="3" borderId="61" xfId="2" applyNumberFormat="1" applyFont="1" applyFill="1" applyBorder="1" applyAlignment="1">
      <alignment horizontal="center"/>
    </xf>
    <xf numFmtId="49" fontId="3" fillId="3" borderId="13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left" wrapText="1"/>
    </xf>
    <xf numFmtId="0" fontId="17" fillId="0" borderId="69" xfId="0" applyFont="1" applyFill="1" applyBorder="1" applyAlignment="1"/>
    <xf numFmtId="165" fontId="1" fillId="0" borderId="53" xfId="3" applyNumberFormat="1" applyFont="1" applyFill="1" applyBorder="1" applyAlignment="1"/>
    <xf numFmtId="49" fontId="1" fillId="0" borderId="15" xfId="2" applyNumberFormat="1" applyFont="1" applyFill="1" applyBorder="1" applyAlignment="1">
      <alignment horizontal="center"/>
    </xf>
    <xf numFmtId="49" fontId="1" fillId="0" borderId="53" xfId="2" applyNumberFormat="1" applyFont="1" applyFill="1" applyBorder="1" applyAlignment="1">
      <alignment horizontal="center"/>
    </xf>
    <xf numFmtId="165" fontId="1" fillId="2" borderId="67" xfId="3" applyNumberFormat="1" applyFont="1" applyFill="1" applyBorder="1" applyAlignment="1"/>
    <xf numFmtId="165" fontId="1" fillId="0" borderId="55" xfId="3" applyNumberFormat="1" applyFont="1" applyFill="1" applyBorder="1" applyAlignment="1"/>
    <xf numFmtId="3" fontId="22" fillId="0" borderId="22" xfId="2" applyNumberFormat="1" applyFont="1" applyFill="1" applyBorder="1" applyAlignment="1"/>
    <xf numFmtId="49" fontId="1" fillId="0" borderId="55" xfId="2" applyNumberFormat="1" applyFont="1" applyFill="1" applyBorder="1" applyAlignment="1">
      <alignment horizontal="center" wrapText="1"/>
    </xf>
    <xf numFmtId="0" fontId="5" fillId="0" borderId="23" xfId="0" applyFont="1" applyFill="1" applyBorder="1" applyAlignment="1">
      <alignment wrapText="1"/>
    </xf>
    <xf numFmtId="0" fontId="17" fillId="2" borderId="69" xfId="0" applyFont="1" applyFill="1" applyBorder="1" applyAlignment="1">
      <alignment horizontal="right"/>
    </xf>
    <xf numFmtId="0" fontId="1" fillId="2" borderId="44" xfId="0" applyFont="1" applyFill="1" applyBorder="1" applyAlignment="1"/>
    <xf numFmtId="3" fontId="3" fillId="0" borderId="16" xfId="9" applyNumberFormat="1" applyFont="1" applyFill="1" applyBorder="1" applyAlignment="1">
      <alignment horizontal="left" wrapText="1"/>
    </xf>
    <xf numFmtId="0" fontId="1" fillId="0" borderId="34" xfId="0" applyFont="1" applyFill="1" applyBorder="1" applyAlignment="1"/>
    <xf numFmtId="0" fontId="1" fillId="0" borderId="42" xfId="0" applyFont="1" applyFill="1" applyBorder="1"/>
    <xf numFmtId="0" fontId="1" fillId="0" borderId="46" xfId="0" applyFont="1" applyFill="1" applyBorder="1"/>
    <xf numFmtId="0" fontId="6" fillId="0" borderId="53" xfId="0" applyFont="1" applyFill="1" applyBorder="1" applyAlignment="1">
      <alignment horizontal="left" wrapText="1"/>
    </xf>
    <xf numFmtId="0" fontId="17" fillId="2" borderId="43" xfId="0" applyFont="1" applyFill="1" applyBorder="1" applyAlignment="1">
      <alignment horizontal="right"/>
    </xf>
    <xf numFmtId="0" fontId="1" fillId="2" borderId="71" xfId="0" applyFont="1" applyFill="1" applyBorder="1" applyAlignment="1">
      <alignment horizontal="center"/>
    </xf>
    <xf numFmtId="0" fontId="1" fillId="2" borderId="71" xfId="2" applyFont="1" applyFill="1" applyBorder="1" applyAlignment="1">
      <alignment horizontal="center"/>
    </xf>
    <xf numFmtId="0" fontId="1" fillId="2" borderId="79" xfId="0" applyFont="1" applyFill="1" applyBorder="1" applyAlignment="1"/>
    <xf numFmtId="3" fontId="1" fillId="2" borderId="72" xfId="2" applyNumberFormat="1" applyFont="1" applyFill="1" applyBorder="1" applyAlignment="1"/>
    <xf numFmtId="3" fontId="1" fillId="2" borderId="74" xfId="2" applyNumberFormat="1" applyFont="1" applyFill="1" applyBorder="1" applyAlignment="1"/>
    <xf numFmtId="3" fontId="1" fillId="2" borderId="32" xfId="2" applyNumberFormat="1" applyFont="1" applyFill="1" applyBorder="1" applyAlignment="1"/>
    <xf numFmtId="3" fontId="1" fillId="2" borderId="71" xfId="1" applyNumberFormat="1" applyFont="1" applyFill="1" applyBorder="1" applyAlignment="1"/>
    <xf numFmtId="3" fontId="1" fillId="2" borderId="72" xfId="1" applyNumberFormat="1" applyFont="1" applyFill="1" applyBorder="1" applyAlignment="1"/>
    <xf numFmtId="49" fontId="1" fillId="2" borderId="43" xfId="2" applyNumberFormat="1" applyFont="1" applyFill="1" applyBorder="1" applyAlignment="1">
      <alignment horizontal="center"/>
    </xf>
    <xf numFmtId="49" fontId="1" fillId="2" borderId="71" xfId="2" applyNumberFormat="1" applyFont="1" applyFill="1" applyBorder="1" applyAlignment="1">
      <alignment horizontal="center"/>
    </xf>
    <xf numFmtId="49" fontId="1" fillId="2" borderId="74" xfId="2" applyNumberFormat="1" applyFont="1" applyFill="1" applyBorder="1" applyAlignment="1">
      <alignment horizontal="center"/>
    </xf>
    <xf numFmtId="3" fontId="1" fillId="0" borderId="32" xfId="9" applyNumberFormat="1" applyFont="1" applyFill="1" applyBorder="1" applyAlignment="1">
      <alignment horizontal="left" wrapText="1"/>
    </xf>
    <xf numFmtId="3" fontId="1" fillId="3" borderId="9" xfId="9" applyNumberFormat="1" applyFont="1" applyFill="1" applyBorder="1" applyAlignment="1">
      <alignment horizontal="left" wrapText="1"/>
    </xf>
    <xf numFmtId="0" fontId="18" fillId="0" borderId="29" xfId="10" applyFont="1" applyFill="1" applyBorder="1" applyAlignment="1">
      <alignment wrapText="1"/>
    </xf>
    <xf numFmtId="49" fontId="1" fillId="0" borderId="37" xfId="2" applyNumberFormat="1" applyFont="1" applyFill="1" applyBorder="1" applyAlignment="1">
      <alignment horizontal="center" wrapText="1"/>
    </xf>
    <xf numFmtId="0" fontId="5" fillId="0" borderId="45" xfId="0" applyFont="1" applyFill="1" applyBorder="1" applyAlignment="1"/>
    <xf numFmtId="49" fontId="1" fillId="0" borderId="58" xfId="2" applyNumberFormat="1" applyFont="1" applyFill="1" applyBorder="1" applyAlignment="1">
      <alignment horizontal="center" wrapText="1"/>
    </xf>
    <xf numFmtId="3" fontId="3" fillId="4" borderId="7" xfId="2" applyNumberFormat="1" applyFont="1" applyFill="1" applyBorder="1" applyAlignment="1"/>
    <xf numFmtId="3" fontId="3" fillId="4" borderId="58" xfId="2" applyNumberFormat="1" applyFont="1" applyFill="1" applyBorder="1" applyAlignment="1"/>
    <xf numFmtId="3" fontId="3" fillId="4" borderId="45" xfId="2" applyNumberFormat="1" applyFont="1" applyFill="1" applyBorder="1" applyAlignment="1"/>
    <xf numFmtId="165" fontId="3" fillId="4" borderId="58" xfId="3" applyNumberFormat="1" applyFont="1" applyFill="1" applyBorder="1" applyAlignment="1"/>
    <xf numFmtId="49" fontId="3" fillId="4" borderId="38" xfId="2" applyNumberFormat="1" applyFont="1" applyFill="1" applyBorder="1" applyAlignment="1">
      <alignment horizontal="center"/>
    </xf>
    <xf numFmtId="49" fontId="3" fillId="4" borderId="57" xfId="2" applyNumberFormat="1" applyFont="1" applyFill="1" applyBorder="1" applyAlignment="1">
      <alignment horizontal="center"/>
    </xf>
    <xf numFmtId="49" fontId="3" fillId="4" borderId="39" xfId="2" applyNumberFormat="1" applyFont="1" applyFill="1" applyBorder="1" applyAlignment="1">
      <alignment horizontal="center"/>
    </xf>
    <xf numFmtId="0" fontId="1" fillId="4" borderId="57" xfId="2" applyFont="1" applyFill="1" applyBorder="1" applyAlignment="1"/>
    <xf numFmtId="3" fontId="3" fillId="3" borderId="1" xfId="1" applyNumberFormat="1" applyFont="1" applyFill="1" applyBorder="1" applyAlignment="1"/>
    <xf numFmtId="3" fontId="3" fillId="3" borderId="52" xfId="1" applyNumberFormat="1" applyFont="1" applyFill="1" applyBorder="1" applyAlignment="1"/>
    <xf numFmtId="3" fontId="3" fillId="3" borderId="65" xfId="1" applyNumberFormat="1" applyFont="1" applyFill="1" applyBorder="1" applyAlignment="1"/>
    <xf numFmtId="3" fontId="3" fillId="3" borderId="40" xfId="1" applyNumberFormat="1" applyFont="1" applyFill="1" applyBorder="1" applyAlignment="1"/>
    <xf numFmtId="3" fontId="3" fillId="3" borderId="4" xfId="1" applyNumberFormat="1" applyFont="1" applyFill="1" applyBorder="1" applyAlignment="1"/>
    <xf numFmtId="165" fontId="3" fillId="3" borderId="52" xfId="3" applyNumberFormat="1" applyFont="1" applyFill="1" applyBorder="1" applyAlignment="1"/>
    <xf numFmtId="49" fontId="3" fillId="3" borderId="1" xfId="2" applyNumberFormat="1" applyFont="1" applyFill="1" applyBorder="1" applyAlignment="1">
      <alignment horizontal="center"/>
    </xf>
    <xf numFmtId="49" fontId="3" fillId="3" borderId="52" xfId="2" applyNumberFormat="1" applyFont="1" applyFill="1" applyBorder="1" applyAlignment="1">
      <alignment horizontal="center"/>
    </xf>
    <xf numFmtId="49" fontId="3" fillId="3" borderId="40" xfId="2" applyNumberFormat="1" applyFont="1" applyFill="1" applyBorder="1" applyAlignment="1">
      <alignment horizontal="center"/>
    </xf>
    <xf numFmtId="49" fontId="3" fillId="3" borderId="4" xfId="2" applyNumberFormat="1" applyFont="1" applyFill="1" applyBorder="1" applyAlignment="1">
      <alignment horizontal="left" wrapText="1"/>
    </xf>
    <xf numFmtId="0" fontId="3" fillId="3" borderId="46" xfId="2" applyFont="1" applyFill="1" applyBorder="1" applyAlignment="1">
      <alignment horizontal="center"/>
    </xf>
    <xf numFmtId="0" fontId="4" fillId="3" borderId="46" xfId="0" applyFont="1" applyFill="1" applyBorder="1" applyAlignment="1"/>
    <xf numFmtId="3" fontId="3" fillId="3" borderId="59" xfId="1" applyNumberFormat="1" applyFont="1" applyFill="1" applyBorder="1" applyAlignment="1"/>
    <xf numFmtId="49" fontId="3" fillId="3" borderId="8" xfId="2" applyNumberFormat="1" applyFont="1" applyFill="1" applyBorder="1" applyAlignment="1">
      <alignment horizontal="center"/>
    </xf>
    <xf numFmtId="49" fontId="3" fillId="3" borderId="59" xfId="2" applyNumberFormat="1" applyFont="1" applyFill="1" applyBorder="1" applyAlignment="1">
      <alignment horizontal="center"/>
    </xf>
    <xf numFmtId="49" fontId="3" fillId="3" borderId="4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left" wrapText="1"/>
    </xf>
    <xf numFmtId="0" fontId="1" fillId="3" borderId="57" xfId="2" applyFont="1" applyFill="1" applyBorder="1" applyAlignment="1"/>
    <xf numFmtId="0" fontId="1" fillId="0" borderId="45" xfId="2" applyFont="1" applyFill="1" applyBorder="1" applyAlignment="1">
      <alignment horizontal="left"/>
    </xf>
    <xf numFmtId="3" fontId="1" fillId="0" borderId="58" xfId="2" applyNumberFormat="1" applyFont="1" applyFill="1" applyBorder="1" applyAlignment="1"/>
    <xf numFmtId="3" fontId="18" fillId="0" borderId="61" xfId="0" applyNumberFormat="1" applyFont="1" applyFill="1" applyBorder="1" applyAlignment="1">
      <alignment horizontal="right"/>
    </xf>
    <xf numFmtId="165" fontId="1" fillId="0" borderId="62" xfId="3" applyNumberFormat="1" applyFont="1" applyFill="1" applyBorder="1" applyAlignment="1"/>
    <xf numFmtId="49" fontId="1" fillId="2" borderId="2" xfId="2" applyNumberFormat="1" applyFont="1" applyFill="1" applyBorder="1" applyAlignment="1">
      <alignment horizontal="center"/>
    </xf>
    <xf numFmtId="49" fontId="1" fillId="2" borderId="61" xfId="2" applyNumberFormat="1" applyFont="1" applyFill="1" applyBorder="1" applyAlignment="1">
      <alignment horizontal="center"/>
    </xf>
    <xf numFmtId="49" fontId="5" fillId="0" borderId="61" xfId="2" applyNumberFormat="1" applyFont="1" applyFill="1" applyBorder="1" applyAlignment="1">
      <alignment horizontal="center"/>
    </xf>
    <xf numFmtId="49" fontId="5" fillId="3" borderId="58" xfId="2" applyNumberFormat="1" applyFont="1" applyFill="1" applyBorder="1" applyAlignment="1">
      <alignment horizontal="center"/>
    </xf>
    <xf numFmtId="49" fontId="5" fillId="3" borderId="45" xfId="2" applyNumberFormat="1" applyFont="1" applyFill="1" applyBorder="1" applyAlignment="1">
      <alignment horizontal="center"/>
    </xf>
    <xf numFmtId="0" fontId="18" fillId="0" borderId="13" xfId="0" applyFont="1" applyFill="1" applyBorder="1" applyAlignment="1">
      <alignment horizontal="left"/>
    </xf>
    <xf numFmtId="3" fontId="18" fillId="0" borderId="58" xfId="0" applyNumberFormat="1" applyFont="1" applyFill="1" applyBorder="1" applyAlignment="1">
      <alignment horizontal="right"/>
    </xf>
    <xf numFmtId="165" fontId="1" fillId="0" borderId="59" xfId="3" applyNumberFormat="1" applyFont="1" applyFill="1" applyBorder="1" applyAlignment="1"/>
    <xf numFmtId="49" fontId="19" fillId="0" borderId="10" xfId="2" applyNumberFormat="1" applyFont="1" applyFill="1" applyBorder="1" applyAlignment="1">
      <alignment horizontal="left" wrapText="1"/>
    </xf>
    <xf numFmtId="0" fontId="17" fillId="0" borderId="37" xfId="0" applyFont="1" applyFill="1" applyBorder="1" applyAlignment="1">
      <alignment horizontal="center"/>
    </xf>
    <xf numFmtId="0" fontId="21" fillId="0" borderId="67" xfId="0" applyFont="1" applyFill="1" applyBorder="1" applyAlignment="1">
      <alignment horizontal="left"/>
    </xf>
    <xf numFmtId="0" fontId="17" fillId="0" borderId="20" xfId="0" applyFont="1" applyFill="1" applyBorder="1" applyAlignment="1">
      <alignment horizontal="center"/>
    </xf>
    <xf numFmtId="0" fontId="21" fillId="0" borderId="29" xfId="11" applyFont="1" applyFill="1" applyBorder="1" applyAlignment="1">
      <alignment horizontal="left"/>
    </xf>
    <xf numFmtId="0" fontId="21" fillId="0" borderId="67" xfId="11" applyFont="1" applyFill="1" applyBorder="1" applyAlignment="1">
      <alignment horizontal="left"/>
    </xf>
    <xf numFmtId="0" fontId="23" fillId="0" borderId="29" xfId="10" applyFont="1" applyFill="1" applyBorder="1" applyAlignment="1">
      <alignment wrapText="1"/>
    </xf>
    <xf numFmtId="49" fontId="6" fillId="0" borderId="24" xfId="0" applyNumberFormat="1" applyFont="1" applyBorder="1" applyAlignment="1">
      <alignment horizontal="center"/>
    </xf>
    <xf numFmtId="0" fontId="23" fillId="0" borderId="22" xfId="10" applyFont="1" applyFill="1" applyBorder="1" applyAlignment="1">
      <alignment wrapText="1"/>
    </xf>
    <xf numFmtId="49" fontId="6" fillId="0" borderId="17" xfId="0" applyNumberFormat="1" applyFont="1" applyBorder="1" applyAlignment="1">
      <alignment horizontal="center"/>
    </xf>
    <xf numFmtId="49" fontId="6" fillId="0" borderId="66" xfId="0" applyNumberFormat="1" applyFont="1" applyFill="1" applyBorder="1" applyAlignment="1">
      <alignment horizontal="center"/>
    </xf>
    <xf numFmtId="49" fontId="5" fillId="3" borderId="61" xfId="2" applyNumberFormat="1" applyFont="1" applyFill="1" applyBorder="1" applyAlignment="1">
      <alignment horizontal="center"/>
    </xf>
    <xf numFmtId="49" fontId="5" fillId="3" borderId="13" xfId="2" applyNumberFormat="1" applyFont="1" applyFill="1" applyBorder="1" applyAlignment="1">
      <alignment horizontal="center"/>
    </xf>
    <xf numFmtId="0" fontId="5" fillId="0" borderId="46" xfId="0" applyFont="1" applyFill="1" applyBorder="1" applyAlignment="1"/>
    <xf numFmtId="3" fontId="3" fillId="4" borderId="54" xfId="2" applyNumberFormat="1" applyFont="1" applyFill="1" applyBorder="1" applyAlignment="1"/>
    <xf numFmtId="3" fontId="3" fillId="4" borderId="39" xfId="2" applyNumberFormat="1" applyFont="1" applyFill="1" applyBorder="1" applyAlignment="1"/>
    <xf numFmtId="3" fontId="3" fillId="4" borderId="26" xfId="2" applyNumberFormat="1" applyFont="1" applyFill="1" applyBorder="1" applyAlignment="1"/>
    <xf numFmtId="3" fontId="3" fillId="4" borderId="80" xfId="2" applyNumberFormat="1" applyFont="1" applyFill="1" applyBorder="1" applyAlignment="1"/>
    <xf numFmtId="165" fontId="3" fillId="4" borderId="57" xfId="3" applyNumberFormat="1" applyFont="1" applyFill="1" applyBorder="1" applyAlignment="1"/>
    <xf numFmtId="0" fontId="17" fillId="0" borderId="53" xfId="0" applyFont="1" applyFill="1" applyBorder="1" applyAlignment="1">
      <alignment horizontal="left"/>
    </xf>
    <xf numFmtId="3" fontId="1" fillId="0" borderId="16" xfId="1" applyNumberFormat="1" applyFont="1" applyFill="1" applyBorder="1" applyAlignment="1"/>
    <xf numFmtId="3" fontId="1" fillId="0" borderId="22" xfId="1" applyNumberFormat="1" applyFont="1" applyFill="1" applyBorder="1" applyAlignment="1"/>
    <xf numFmtId="0" fontId="1" fillId="0" borderId="23" xfId="2" applyNumberFormat="1" applyFont="1" applyFill="1" applyBorder="1" applyAlignment="1">
      <alignment horizontal="left" wrapText="1"/>
    </xf>
    <xf numFmtId="0" fontId="1" fillId="2" borderId="66" xfId="0" applyFont="1" applyFill="1" applyBorder="1" applyAlignment="1">
      <alignment horizontal="right"/>
    </xf>
    <xf numFmtId="49" fontId="1" fillId="0" borderId="22" xfId="0" applyNumberFormat="1" applyFont="1" applyFill="1" applyBorder="1" applyAlignment="1">
      <alignment horizontal="left" wrapText="1"/>
    </xf>
    <xf numFmtId="3" fontId="1" fillId="0" borderId="45" xfId="1" applyNumberFormat="1" applyFont="1" applyFill="1" applyBorder="1" applyAlignment="1"/>
    <xf numFmtId="3" fontId="1" fillId="0" borderId="10" xfId="1" applyNumberFormat="1" applyFont="1" applyFill="1" applyBorder="1" applyAlignment="1"/>
    <xf numFmtId="3" fontId="6" fillId="0" borderId="46" xfId="8" applyNumberFormat="1" applyFont="1" applyFill="1" applyBorder="1" applyAlignment="1">
      <alignment horizontal="right"/>
    </xf>
    <xf numFmtId="0" fontId="3" fillId="3" borderId="46" xfId="0" applyFont="1" applyFill="1" applyBorder="1" applyAlignment="1">
      <alignment horizontal="center"/>
    </xf>
    <xf numFmtId="0" fontId="3" fillId="3" borderId="46" xfId="0" applyFont="1" applyFill="1" applyBorder="1" applyAlignment="1"/>
    <xf numFmtId="49" fontId="3" fillId="3" borderId="58" xfId="2" applyNumberFormat="1" applyFont="1" applyFill="1" applyBorder="1" applyAlignment="1">
      <alignment horizontal="center"/>
    </xf>
    <xf numFmtId="3" fontId="3" fillId="3" borderId="10" xfId="9" applyNumberFormat="1" applyFont="1" applyFill="1" applyBorder="1" applyAlignment="1">
      <alignment horizontal="left" wrapText="1"/>
    </xf>
    <xf numFmtId="0" fontId="5" fillId="0" borderId="35" xfId="0" applyFont="1" applyFill="1" applyBorder="1" applyAlignment="1">
      <alignment horizontal="left" wrapText="1"/>
    </xf>
    <xf numFmtId="3" fontId="6" fillId="0" borderId="44" xfId="8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horizontal="left" wrapText="1"/>
    </xf>
    <xf numFmtId="3" fontId="1" fillId="0" borderId="55" xfId="1" applyNumberFormat="1" applyFont="1" applyFill="1" applyBorder="1"/>
    <xf numFmtId="3" fontId="1" fillId="0" borderId="22" xfId="1" applyNumberFormat="1" applyFont="1" applyFill="1" applyBorder="1"/>
    <xf numFmtId="3" fontId="1" fillId="0" borderId="23" xfId="1" applyNumberFormat="1" applyFont="1" applyFill="1" applyBorder="1"/>
    <xf numFmtId="3" fontId="6" fillId="0" borderId="34" xfId="8" applyNumberFormat="1" applyFont="1" applyFill="1" applyBorder="1" applyAlignment="1">
      <alignment horizontal="right"/>
    </xf>
    <xf numFmtId="3" fontId="1" fillId="0" borderId="29" xfId="1" applyNumberFormat="1" applyFont="1" applyFill="1" applyBorder="1" applyAlignment="1"/>
    <xf numFmtId="3" fontId="6" fillId="0" borderId="42" xfId="8" applyNumberFormat="1" applyFont="1" applyFill="1" applyBorder="1" applyAlignment="1">
      <alignment horizontal="right"/>
    </xf>
    <xf numFmtId="0" fontId="24" fillId="0" borderId="45" xfId="0" applyFont="1" applyFill="1" applyBorder="1" applyAlignment="1">
      <alignment horizontal="left"/>
    </xf>
    <xf numFmtId="3" fontId="3" fillId="4" borderId="7" xfId="1" applyNumberFormat="1" applyFont="1" applyFill="1" applyBorder="1" applyAlignment="1"/>
    <xf numFmtId="3" fontId="3" fillId="4" borderId="58" xfId="1" applyNumberFormat="1" applyFont="1" applyFill="1" applyBorder="1" applyAlignment="1"/>
    <xf numFmtId="3" fontId="3" fillId="4" borderId="45" xfId="1" applyNumberFormat="1" applyFont="1" applyFill="1" applyBorder="1" applyAlignment="1"/>
    <xf numFmtId="3" fontId="3" fillId="4" borderId="38" xfId="1" applyNumberFormat="1" applyFont="1" applyFill="1" applyBorder="1" applyAlignment="1"/>
    <xf numFmtId="3" fontId="3" fillId="4" borderId="57" xfId="1" applyNumberFormat="1" applyFont="1" applyFill="1" applyBorder="1" applyAlignment="1"/>
    <xf numFmtId="3" fontId="3" fillId="4" borderId="26" xfId="9" applyNumberFormat="1" applyFont="1" applyFill="1" applyBorder="1" applyAlignment="1">
      <alignment horizontal="left" wrapText="1"/>
    </xf>
    <xf numFmtId="3" fontId="3" fillId="3" borderId="9" xfId="9" applyNumberFormat="1" applyFont="1" applyFill="1" applyBorder="1" applyAlignment="1">
      <alignment horizontal="left" wrapText="1"/>
    </xf>
    <xf numFmtId="0" fontId="17" fillId="2" borderId="43" xfId="0" applyFont="1" applyFill="1" applyBorder="1" applyAlignment="1"/>
    <xf numFmtId="0" fontId="1" fillId="2" borderId="72" xfId="0" applyFont="1" applyFill="1" applyBorder="1" applyAlignment="1"/>
    <xf numFmtId="3" fontId="1" fillId="2" borderId="74" xfId="1" applyNumberFormat="1" applyFont="1" applyFill="1" applyBorder="1" applyAlignment="1"/>
    <xf numFmtId="3" fontId="1" fillId="0" borderId="32" xfId="1" applyNumberFormat="1" applyFont="1" applyFill="1" applyBorder="1" applyAlignment="1"/>
    <xf numFmtId="3" fontId="18" fillId="0" borderId="71" xfId="0" applyNumberFormat="1" applyFont="1" applyFill="1" applyBorder="1" applyAlignment="1">
      <alignment horizontal="right"/>
    </xf>
    <xf numFmtId="165" fontId="1" fillId="2" borderId="71" xfId="3" applyNumberFormat="1" applyFont="1" applyFill="1" applyBorder="1" applyAlignment="1"/>
    <xf numFmtId="3" fontId="1" fillId="2" borderId="32" xfId="9" applyNumberFormat="1" applyFont="1" applyFill="1" applyBorder="1" applyAlignment="1">
      <alignment horizontal="left" wrapText="1"/>
    </xf>
    <xf numFmtId="165" fontId="3" fillId="3" borderId="61" xfId="3" applyNumberFormat="1" applyFont="1" applyFill="1" applyBorder="1" applyAlignment="1">
      <alignment horizontal="center"/>
    </xf>
    <xf numFmtId="49" fontId="6" fillId="0" borderId="15" xfId="0" applyNumberFormat="1" applyFont="1" applyBorder="1" applyAlignment="1">
      <alignment horizontal="left"/>
    </xf>
    <xf numFmtId="3" fontId="5" fillId="0" borderId="69" xfId="1" applyNumberFormat="1" applyFont="1" applyFill="1" applyBorder="1" applyAlignment="1"/>
    <xf numFmtId="3" fontId="3" fillId="0" borderId="53" xfId="1" applyNumberFormat="1" applyFont="1" applyFill="1" applyBorder="1" applyAlignment="1"/>
    <xf numFmtId="3" fontId="3" fillId="0" borderId="35" xfId="1" applyNumberFormat="1" applyFont="1" applyFill="1" applyBorder="1" applyAlignment="1"/>
    <xf numFmtId="3" fontId="3" fillId="0" borderId="16" xfId="1" applyNumberFormat="1" applyFont="1" applyFill="1" applyBorder="1" applyAlignment="1"/>
    <xf numFmtId="3" fontId="5" fillId="0" borderId="70" xfId="1" applyNumberFormat="1" applyFont="1" applyFill="1" applyBorder="1" applyAlignment="1"/>
    <xf numFmtId="49" fontId="3" fillId="0" borderId="69" xfId="2" applyNumberFormat="1" applyFont="1" applyFill="1" applyBorder="1" applyAlignment="1">
      <alignment horizontal="center"/>
    </xf>
    <xf numFmtId="49" fontId="3" fillId="0" borderId="70" xfId="2" applyNumberFormat="1" applyFont="1" applyFill="1" applyBorder="1" applyAlignment="1">
      <alignment horizontal="center"/>
    </xf>
    <xf numFmtId="49" fontId="3" fillId="0" borderId="35" xfId="2" applyNumberFormat="1" applyFont="1" applyFill="1" applyBorder="1" applyAlignment="1">
      <alignment horizontal="center"/>
    </xf>
    <xf numFmtId="49" fontId="3" fillId="0" borderId="16" xfId="2" applyNumberFormat="1" applyFont="1" applyFill="1" applyBorder="1" applyAlignment="1">
      <alignment horizontal="left" wrapText="1"/>
    </xf>
    <xf numFmtId="49" fontId="6" fillId="0" borderId="8" xfId="0" applyNumberFormat="1" applyFont="1" applyBorder="1" applyAlignment="1">
      <alignment horizontal="left"/>
    </xf>
    <xf numFmtId="0" fontId="1" fillId="2" borderId="58" xfId="0" applyFont="1" applyFill="1" applyBorder="1" applyAlignment="1">
      <alignment horizontal="center"/>
    </xf>
    <xf numFmtId="0" fontId="1" fillId="2" borderId="58" xfId="2" applyFont="1" applyFill="1" applyBorder="1" applyAlignment="1">
      <alignment horizontal="center"/>
    </xf>
    <xf numFmtId="0" fontId="18" fillId="0" borderId="59" xfId="0" applyFont="1" applyFill="1" applyBorder="1" applyAlignment="1"/>
    <xf numFmtId="3" fontId="1" fillId="2" borderId="30" xfId="1" applyNumberFormat="1" applyFont="1" applyFill="1" applyBorder="1" applyAlignment="1"/>
    <xf numFmtId="3" fontId="1" fillId="2" borderId="58" xfId="1" applyNumberFormat="1" applyFont="1" applyFill="1" applyBorder="1" applyAlignment="1"/>
    <xf numFmtId="3" fontId="1" fillId="2" borderId="59" xfId="1" applyNumberFormat="1" applyFont="1" applyFill="1" applyBorder="1" applyAlignment="1"/>
    <xf numFmtId="3" fontId="1" fillId="2" borderId="45" xfId="1" applyNumberFormat="1" applyFont="1" applyFill="1" applyBorder="1" applyAlignment="1"/>
    <xf numFmtId="3" fontId="1" fillId="0" borderId="58" xfId="3" applyNumberFormat="1" applyFont="1" applyFill="1" applyBorder="1" applyAlignment="1"/>
    <xf numFmtId="165" fontId="1" fillId="0" borderId="71" xfId="3" applyNumberFormat="1" applyFont="1" applyFill="1" applyBorder="1" applyAlignment="1">
      <alignment horizontal="center"/>
    </xf>
    <xf numFmtId="49" fontId="1" fillId="2" borderId="30" xfId="2" applyNumberFormat="1" applyFont="1" applyFill="1" applyBorder="1" applyAlignment="1">
      <alignment horizontal="center"/>
    </xf>
    <xf numFmtId="49" fontId="1" fillId="2" borderId="58" xfId="2" applyNumberFormat="1" applyFont="1" applyFill="1" applyBorder="1" applyAlignment="1">
      <alignment horizontal="center"/>
    </xf>
    <xf numFmtId="49" fontId="1" fillId="2" borderId="45" xfId="2" applyNumberFormat="1" applyFont="1" applyFill="1" applyBorder="1" applyAlignment="1">
      <alignment horizontal="center"/>
    </xf>
    <xf numFmtId="49" fontId="3" fillId="3" borderId="30" xfId="2" applyNumberFormat="1" applyFont="1" applyFill="1" applyBorder="1" applyAlignment="1">
      <alignment horizontal="center"/>
    </xf>
    <xf numFmtId="0" fontId="1" fillId="2" borderId="35" xfId="0" applyFont="1" applyFill="1" applyBorder="1" applyAlignment="1">
      <alignment horizontal="left"/>
    </xf>
    <xf numFmtId="3" fontId="1" fillId="2" borderId="53" xfId="1" applyNumberFormat="1" applyFont="1" applyFill="1" applyBorder="1" applyAlignment="1"/>
    <xf numFmtId="3" fontId="1" fillId="2" borderId="35" xfId="1" applyNumberFormat="1" applyFont="1" applyFill="1" applyBorder="1" applyAlignment="1"/>
    <xf numFmtId="3" fontId="3" fillId="2" borderId="16" xfId="9" applyNumberFormat="1" applyFont="1" applyFill="1" applyBorder="1" applyAlignment="1">
      <alignment horizontal="left" wrapText="1"/>
    </xf>
    <xf numFmtId="49" fontId="17" fillId="2" borderId="43" xfId="0" applyNumberFormat="1" applyFont="1" applyFill="1" applyBorder="1" applyAlignment="1">
      <alignment horizontal="right"/>
    </xf>
    <xf numFmtId="0" fontId="1" fillId="2" borderId="74" xfId="0" applyFont="1" applyFill="1" applyBorder="1" applyAlignment="1">
      <alignment horizontal="left"/>
    </xf>
    <xf numFmtId="3" fontId="1" fillId="2" borderId="32" xfId="1" applyNumberFormat="1" applyFont="1" applyFill="1" applyBorder="1" applyAlignment="1"/>
    <xf numFmtId="3" fontId="3" fillId="2" borderId="32" xfId="9" applyNumberFormat="1" applyFont="1" applyFill="1" applyBorder="1" applyAlignment="1">
      <alignment horizontal="left" wrapText="1"/>
    </xf>
    <xf numFmtId="0" fontId="1" fillId="2" borderId="76" xfId="0" applyFont="1" applyFill="1" applyBorder="1" applyAlignment="1"/>
    <xf numFmtId="0" fontId="1" fillId="2" borderId="76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2" fillId="2" borderId="0" xfId="0" applyFont="1" applyFill="1" applyBorder="1" applyAlignment="1"/>
    <xf numFmtId="3" fontId="1" fillId="2" borderId="0" xfId="0" applyNumberFormat="1" applyFont="1" applyFill="1" applyBorder="1" applyAlignment="1"/>
    <xf numFmtId="49" fontId="1" fillId="0" borderId="0" xfId="2" applyNumberFormat="1" applyFont="1" applyAlignment="1">
      <alignment horizontal="center"/>
    </xf>
    <xf numFmtId="49" fontId="12" fillId="0" borderId="0" xfId="2" applyNumberFormat="1" applyFont="1" applyAlignment="1">
      <alignment horizontal="center"/>
    </xf>
    <xf numFmtId="49" fontId="1" fillId="0" borderId="0" xfId="2" applyNumberFormat="1" applyFont="1" applyAlignment="1">
      <alignment horizontal="left" wrapText="1"/>
    </xf>
    <xf numFmtId="0" fontId="12" fillId="0" borderId="0" xfId="2" applyFont="1" applyAlignment="1">
      <alignment horizontal="center"/>
    </xf>
    <xf numFmtId="0" fontId="1" fillId="0" borderId="0" xfId="2" applyFont="1" applyAlignment="1">
      <alignment horizontal="left" wrapText="1"/>
    </xf>
    <xf numFmtId="0" fontId="1" fillId="0" borderId="43" xfId="1" applyFont="1" applyFill="1" applyBorder="1" applyAlignment="1"/>
    <xf numFmtId="0" fontId="1" fillId="0" borderId="72" xfId="2" applyFont="1" applyFill="1" applyBorder="1" applyAlignment="1">
      <alignment horizontal="center"/>
    </xf>
    <xf numFmtId="4" fontId="6" fillId="0" borderId="72" xfId="0" applyNumberFormat="1" applyFont="1" applyFill="1" applyBorder="1" applyAlignment="1">
      <alignment horizontal="left"/>
    </xf>
    <xf numFmtId="3" fontId="6" fillId="0" borderId="71" xfId="6" applyNumberFormat="1" applyFont="1" applyFill="1" applyBorder="1" applyAlignment="1">
      <alignment horizontal="right"/>
    </xf>
    <xf numFmtId="3" fontId="18" fillId="0" borderId="72" xfId="0" applyNumberFormat="1" applyFont="1" applyFill="1" applyBorder="1" applyAlignment="1">
      <alignment horizontal="right"/>
    </xf>
    <xf numFmtId="49" fontId="1" fillId="0" borderId="32" xfId="2" applyNumberFormat="1" applyFont="1" applyFill="1" applyBorder="1" applyAlignment="1">
      <alignment horizontal="left" wrapText="1"/>
    </xf>
    <xf numFmtId="0" fontId="6" fillId="0" borderId="43" xfId="0" applyNumberFormat="1" applyFont="1" applyFill="1" applyBorder="1" applyAlignment="1">
      <alignment horizontal="right"/>
    </xf>
    <xf numFmtId="0" fontId="5" fillId="0" borderId="71" xfId="0" applyFont="1" applyFill="1" applyBorder="1" applyAlignment="1"/>
    <xf numFmtId="0" fontId="1" fillId="0" borderId="74" xfId="0" applyFont="1" applyFill="1" applyBorder="1"/>
    <xf numFmtId="3" fontId="6" fillId="0" borderId="71" xfId="8" applyNumberFormat="1" applyFont="1" applyFill="1" applyBorder="1" applyAlignment="1">
      <alignment horizontal="right"/>
    </xf>
    <xf numFmtId="3" fontId="1" fillId="0" borderId="72" xfId="1" applyNumberFormat="1" applyFont="1" applyFill="1" applyBorder="1" applyAlignment="1"/>
    <xf numFmtId="49" fontId="1" fillId="0" borderId="43" xfId="2" applyNumberFormat="1" applyFont="1" applyFill="1" applyBorder="1" applyAlignment="1">
      <alignment horizontal="right"/>
    </xf>
    <xf numFmtId="49" fontId="1" fillId="0" borderId="72" xfId="2" applyNumberFormat="1" applyFont="1" applyFill="1" applyBorder="1" applyAlignment="1">
      <alignment horizontal="right"/>
    </xf>
    <xf numFmtId="3" fontId="5" fillId="0" borderId="32" xfId="9" applyNumberFormat="1" applyFont="1" applyFill="1" applyBorder="1" applyAlignment="1">
      <alignment horizontal="left" wrapText="1"/>
    </xf>
    <xf numFmtId="0" fontId="1" fillId="0" borderId="71" xfId="0" applyFont="1" applyFill="1" applyBorder="1" applyAlignment="1">
      <alignment horizontal="center"/>
    </xf>
    <xf numFmtId="4" fontId="6" fillId="0" borderId="74" xfId="0" applyNumberFormat="1" applyFont="1" applyFill="1" applyBorder="1" applyAlignment="1">
      <alignment horizontal="left"/>
    </xf>
    <xf numFmtId="3" fontId="6" fillId="0" borderId="71" xfId="8" applyNumberFormat="1" applyFont="1" applyBorder="1" applyAlignment="1">
      <alignment horizontal="right"/>
    </xf>
    <xf numFmtId="49" fontId="1" fillId="0" borderId="71" xfId="2" applyNumberFormat="1" applyFont="1" applyFill="1" applyBorder="1" applyAlignment="1">
      <alignment horizontal="right"/>
    </xf>
    <xf numFmtId="49" fontId="5" fillId="0" borderId="32" xfId="2" applyNumberFormat="1" applyFont="1" applyFill="1" applyBorder="1" applyAlignment="1">
      <alignment horizontal="left" wrapText="1"/>
    </xf>
    <xf numFmtId="0" fontId="1" fillId="2" borderId="36" xfId="2" applyFont="1" applyFill="1" applyBorder="1" applyAlignment="1"/>
    <xf numFmtId="0" fontId="17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3" fontId="1" fillId="0" borderId="0" xfId="2" applyNumberFormat="1" applyFont="1" applyFill="1" applyBorder="1" applyAlignment="1"/>
    <xf numFmtId="3" fontId="1" fillId="0" borderId="0" xfId="1" applyNumberFormat="1" applyFont="1" applyFill="1" applyBorder="1" applyAlignment="1"/>
    <xf numFmtId="165" fontId="1" fillId="0" borderId="0" xfId="3" applyNumberFormat="1" applyFont="1" applyFill="1" applyBorder="1" applyAlignment="1"/>
    <xf numFmtId="49" fontId="1" fillId="0" borderId="0" xfId="2" applyNumberFormat="1" applyFont="1" applyFill="1" applyBorder="1" applyAlignment="1">
      <alignment horizontal="center"/>
    </xf>
    <xf numFmtId="49" fontId="19" fillId="0" borderId="0" xfId="2" applyNumberFormat="1" applyFont="1" applyFill="1" applyBorder="1" applyAlignment="1">
      <alignment horizontal="left" wrapText="1"/>
    </xf>
    <xf numFmtId="3" fontId="6" fillId="0" borderId="0" xfId="8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left" wrapText="1"/>
    </xf>
    <xf numFmtId="3" fontId="18" fillId="0" borderId="0" xfId="0" applyNumberFormat="1" applyFont="1" applyFill="1" applyBorder="1" applyAlignment="1">
      <alignment horizontal="right"/>
    </xf>
    <xf numFmtId="3" fontId="1" fillId="0" borderId="0" xfId="9" applyNumberFormat="1" applyFont="1" applyFill="1" applyBorder="1" applyAlignment="1">
      <alignment horizontal="left" wrapText="1"/>
    </xf>
    <xf numFmtId="0" fontId="24" fillId="0" borderId="74" xfId="0" applyFont="1" applyFill="1" applyBorder="1" applyAlignment="1">
      <alignment horizontal="left" wrapText="1"/>
    </xf>
    <xf numFmtId="3" fontId="1" fillId="0" borderId="74" xfId="1" applyNumberFormat="1" applyFont="1" applyFill="1" applyBorder="1" applyAlignment="1"/>
    <xf numFmtId="3" fontId="6" fillId="0" borderId="79" xfId="8" applyNumberFormat="1" applyFont="1" applyFill="1" applyBorder="1" applyAlignment="1">
      <alignment horizontal="right"/>
    </xf>
    <xf numFmtId="165" fontId="1" fillId="0" borderId="35" xfId="3" applyNumberFormat="1" applyFont="1" applyFill="1" applyBorder="1" applyAlignment="1"/>
    <xf numFmtId="49" fontId="1" fillId="3" borderId="41" xfId="2" applyNumberFormat="1" applyFont="1" applyFill="1" applyBorder="1" applyAlignment="1">
      <alignment horizontal="center"/>
    </xf>
    <xf numFmtId="49" fontId="1" fillId="3" borderId="65" xfId="2" applyNumberFormat="1" applyFont="1" applyFill="1" applyBorder="1" applyAlignment="1">
      <alignment horizontal="center"/>
    </xf>
    <xf numFmtId="3" fontId="3" fillId="3" borderId="4" xfId="9" applyNumberFormat="1" applyFont="1" applyFill="1" applyBorder="1" applyAlignment="1">
      <alignment horizontal="left" wrapText="1"/>
    </xf>
    <xf numFmtId="0" fontId="2" fillId="5" borderId="0" xfId="1" applyFont="1" applyFill="1" applyAlignment="1"/>
    <xf numFmtId="4" fontId="1" fillId="5" borderId="0" xfId="1" applyNumberFormat="1" applyFont="1" applyFill="1"/>
    <xf numFmtId="0" fontId="1" fillId="5" borderId="0" xfId="1" applyFont="1" applyFill="1"/>
    <xf numFmtId="0" fontId="1" fillId="5" borderId="0" xfId="1" applyFont="1" applyFill="1" applyAlignment="1">
      <alignment horizontal="center"/>
    </xf>
    <xf numFmtId="0" fontId="1" fillId="5" borderId="0" xfId="1" applyFont="1" applyFill="1" applyAlignment="1">
      <alignment horizontal="left"/>
    </xf>
    <xf numFmtId="0" fontId="3" fillId="5" borderId="1" xfId="2" applyFont="1" applyFill="1" applyBorder="1" applyAlignment="1">
      <alignment horizontal="center"/>
    </xf>
    <xf numFmtId="0" fontId="3" fillId="5" borderId="2" xfId="1" quotePrefix="1" applyFont="1" applyFill="1" applyBorder="1" applyAlignment="1">
      <alignment horizontal="left"/>
    </xf>
    <xf numFmtId="0" fontId="3" fillId="5" borderId="3" xfId="1" applyFont="1" applyFill="1" applyBorder="1" applyAlignment="1"/>
    <xf numFmtId="0" fontId="3" fillId="5" borderId="5" xfId="1" applyFont="1" applyFill="1" applyBorder="1" applyAlignment="1">
      <alignment horizontal="centerContinuous"/>
    </xf>
    <xf numFmtId="0" fontId="3" fillId="5" borderId="6" xfId="1" applyFont="1" applyFill="1" applyBorder="1" applyAlignment="1">
      <alignment horizontal="centerContinuous"/>
    </xf>
    <xf numFmtId="0" fontId="1" fillId="5" borderId="0" xfId="2" applyFont="1" applyFill="1" applyBorder="1"/>
    <xf numFmtId="0" fontId="3" fillId="5" borderId="7" xfId="2" applyFont="1" applyFill="1" applyBorder="1" applyAlignment="1">
      <alignment horizontal="center"/>
    </xf>
    <xf numFmtId="0" fontId="3" fillId="5" borderId="8" xfId="1" applyFont="1" applyFill="1" applyBorder="1" applyAlignment="1">
      <alignment horizontal="centerContinuous"/>
    </xf>
    <xf numFmtId="0" fontId="3" fillId="5" borderId="9" xfId="1" applyFont="1" applyFill="1" applyBorder="1" applyAlignment="1">
      <alignment horizontal="centerContinuous"/>
    </xf>
    <xf numFmtId="0" fontId="3" fillId="5" borderId="11" xfId="1" applyFont="1" applyFill="1" applyBorder="1" applyAlignment="1">
      <alignment horizontal="centerContinuous"/>
    </xf>
    <xf numFmtId="0" fontId="3" fillId="5" borderId="12" xfId="1" applyFont="1" applyFill="1" applyBorder="1" applyAlignment="1">
      <alignment horizontal="centerContinuous"/>
    </xf>
    <xf numFmtId="0" fontId="4" fillId="5" borderId="7" xfId="0" applyFont="1" applyFill="1" applyBorder="1"/>
    <xf numFmtId="0" fontId="4" fillId="5" borderId="14" xfId="0" applyFont="1" applyFill="1" applyBorder="1"/>
    <xf numFmtId="3" fontId="3" fillId="5" borderId="0" xfId="1" applyNumberFormat="1" applyFont="1" applyFill="1" applyBorder="1"/>
    <xf numFmtId="164" fontId="1" fillId="5" borderId="0" xfId="1" applyNumberFormat="1" applyFont="1" applyFill="1" applyBorder="1"/>
    <xf numFmtId="3" fontId="1" fillId="2" borderId="4" xfId="1" applyNumberFormat="1" applyFont="1" applyFill="1" applyBorder="1" applyAlignment="1">
      <alignment horizontal="right"/>
    </xf>
    <xf numFmtId="3" fontId="1" fillId="2" borderId="21" xfId="1" applyNumberFormat="1" applyFont="1" applyFill="1" applyBorder="1" applyAlignment="1">
      <alignment horizontal="right"/>
    </xf>
    <xf numFmtId="164" fontId="1" fillId="0" borderId="41" xfId="1" applyNumberFormat="1" applyFont="1" applyBorder="1" applyAlignment="1">
      <alignment horizontal="right"/>
    </xf>
    <xf numFmtId="164" fontId="1" fillId="0" borderId="17" xfId="1" applyNumberFormat="1" applyFont="1" applyBorder="1" applyAlignment="1">
      <alignment horizontal="right"/>
    </xf>
    <xf numFmtId="164" fontId="1" fillId="0" borderId="40" xfId="1" applyNumberFormat="1" applyFont="1" applyBorder="1" applyAlignment="1">
      <alignment horizontal="right"/>
    </xf>
    <xf numFmtId="164" fontId="1" fillId="0" borderId="29" xfId="1" applyNumberFormat="1" applyFont="1" applyBorder="1" applyAlignment="1">
      <alignment horizontal="right"/>
    </xf>
    <xf numFmtId="3" fontId="1" fillId="2" borderId="25" xfId="1" applyNumberFormat="1" applyFont="1" applyFill="1" applyBorder="1" applyAlignment="1">
      <alignment horizontal="right"/>
    </xf>
    <xf numFmtId="3" fontId="1" fillId="2" borderId="10" xfId="1" applyNumberFormat="1" applyFont="1" applyFill="1" applyBorder="1" applyAlignment="1">
      <alignment horizontal="right"/>
    </xf>
    <xf numFmtId="164" fontId="1" fillId="0" borderId="27" xfId="1" applyNumberFormat="1" applyFont="1" applyBorder="1" applyAlignment="1">
      <alignment horizontal="right"/>
    </xf>
    <xf numFmtId="164" fontId="1" fillId="0" borderId="30" xfId="1" applyNumberFormat="1" applyFont="1" applyBorder="1" applyAlignment="1">
      <alignment horizontal="right"/>
    </xf>
    <xf numFmtId="164" fontId="1" fillId="0" borderId="28" xfId="1" applyNumberFormat="1" applyFont="1" applyBorder="1" applyAlignment="1">
      <alignment horizontal="right"/>
    </xf>
    <xf numFmtId="164" fontId="1" fillId="0" borderId="45" xfId="1" applyNumberFormat="1" applyFont="1" applyBorder="1" applyAlignment="1">
      <alignment horizontal="right"/>
    </xf>
    <xf numFmtId="3" fontId="1" fillId="5" borderId="25" xfId="3" applyNumberFormat="1" applyFont="1" applyFill="1" applyBorder="1" applyAlignment="1">
      <alignment horizontal="right"/>
    </xf>
    <xf numFmtId="3" fontId="1" fillId="5" borderId="21" xfId="3" applyNumberFormat="1" applyFont="1" applyFill="1" applyBorder="1" applyAlignment="1">
      <alignment horizontal="right"/>
    </xf>
    <xf numFmtId="3" fontId="1" fillId="5" borderId="25" xfId="2" applyNumberFormat="1" applyFont="1" applyFill="1" applyBorder="1" applyAlignment="1">
      <alignment horizontal="right"/>
    </xf>
    <xf numFmtId="3" fontId="1" fillId="5" borderId="21" xfId="2" applyNumberFormat="1" applyFont="1" applyFill="1" applyBorder="1" applyAlignment="1">
      <alignment horizontal="right"/>
    </xf>
    <xf numFmtId="164" fontId="1" fillId="5" borderId="27" xfId="1" applyNumberFormat="1" applyFont="1" applyFill="1" applyBorder="1" applyAlignment="1">
      <alignment horizontal="right"/>
    </xf>
    <xf numFmtId="164" fontId="1" fillId="5" borderId="17" xfId="1" applyNumberFormat="1" applyFont="1" applyFill="1" applyBorder="1" applyAlignment="1">
      <alignment horizontal="right"/>
    </xf>
    <xf numFmtId="164" fontId="1" fillId="5" borderId="28" xfId="1" applyNumberFormat="1" applyFont="1" applyFill="1" applyBorder="1" applyAlignment="1">
      <alignment horizontal="right"/>
    </xf>
    <xf numFmtId="164" fontId="1" fillId="5" borderId="29" xfId="1" applyNumberFormat="1" applyFont="1" applyFill="1" applyBorder="1" applyAlignment="1">
      <alignment horizontal="right"/>
    </xf>
    <xf numFmtId="3" fontId="1" fillId="2" borderId="26" xfId="1" applyNumberFormat="1" applyFont="1" applyFill="1" applyBorder="1" applyAlignment="1">
      <alignment horizontal="right"/>
    </xf>
    <xf numFmtId="3" fontId="1" fillId="2" borderId="24" xfId="1" applyNumberFormat="1" applyFont="1" applyFill="1" applyBorder="1" applyAlignment="1">
      <alignment horizontal="right"/>
    </xf>
    <xf numFmtId="3" fontId="1" fillId="2" borderId="14" xfId="1" applyNumberFormat="1" applyFont="1" applyFill="1" applyBorder="1" applyAlignment="1">
      <alignment horizontal="right"/>
    </xf>
    <xf numFmtId="0" fontId="2" fillId="5" borderId="0" xfId="1" applyFont="1" applyFill="1" applyAlignment="1">
      <alignment horizontal="center"/>
    </xf>
    <xf numFmtId="0" fontId="2" fillId="5" borderId="0" xfId="1" applyFont="1" applyFill="1" applyAlignment="1"/>
    <xf numFmtId="0" fontId="3" fillId="5" borderId="4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/>
    </xf>
    <xf numFmtId="0" fontId="3" fillId="4" borderId="4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2" xfId="5" applyFont="1" applyFill="1" applyBorder="1" applyAlignment="1">
      <alignment horizontal="left"/>
    </xf>
    <xf numFmtId="0" fontId="4" fillId="3" borderId="33" xfId="5" applyFont="1" applyFill="1" applyBorder="1" applyAlignment="1">
      <alignment horizontal="left"/>
    </xf>
    <xf numFmtId="0" fontId="4" fillId="3" borderId="3" xfId="5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76" xfId="0" applyFont="1" applyFill="1" applyBorder="1" applyAlignment="1">
      <alignment horizontal="left"/>
    </xf>
    <xf numFmtId="0" fontId="4" fillId="3" borderId="7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46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7" fillId="3" borderId="2" xfId="4" applyFont="1" applyFill="1" applyBorder="1" applyAlignment="1">
      <alignment horizontal="left"/>
    </xf>
    <xf numFmtId="0" fontId="7" fillId="3" borderId="33" xfId="4" applyFont="1" applyFill="1" applyBorder="1" applyAlignment="1">
      <alignment horizontal="left"/>
    </xf>
    <xf numFmtId="0" fontId="7" fillId="3" borderId="3" xfId="4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51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left"/>
    </xf>
    <xf numFmtId="0" fontId="14" fillId="4" borderId="33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3" fontId="3" fillId="0" borderId="55" xfId="2" applyNumberFormat="1" applyFont="1" applyBorder="1" applyAlignment="1">
      <alignment horizontal="center"/>
    </xf>
    <xf numFmtId="3" fontId="3" fillId="0" borderId="34" xfId="2" applyNumberFormat="1" applyFont="1" applyBorder="1" applyAlignment="1">
      <alignment horizontal="center"/>
    </xf>
    <xf numFmtId="3" fontId="3" fillId="0" borderId="56" xfId="2" applyNumberFormat="1" applyFont="1" applyBorder="1" applyAlignment="1">
      <alignment horizontal="center"/>
    </xf>
    <xf numFmtId="0" fontId="8" fillId="2" borderId="0" xfId="3" applyFont="1" applyFill="1" applyAlignment="1">
      <alignment horizontal="center"/>
    </xf>
    <xf numFmtId="3" fontId="3" fillId="0" borderId="15" xfId="2" applyNumberFormat="1" applyFont="1" applyBorder="1" applyAlignment="1">
      <alignment horizontal="center"/>
    </xf>
    <xf numFmtId="3" fontId="3" fillId="0" borderId="44" xfId="2" applyNumberFormat="1" applyFont="1" applyBorder="1" applyAlignment="1">
      <alignment horizontal="center"/>
    </xf>
    <xf numFmtId="3" fontId="3" fillId="0" borderId="6" xfId="2" applyNumberFormat="1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44" xfId="2" applyFont="1" applyBorder="1" applyAlignment="1">
      <alignment horizontal="center"/>
    </xf>
    <xf numFmtId="0" fontId="3" fillId="0" borderId="6" xfId="2" applyFont="1" applyBorder="1" applyAlignment="1">
      <alignment horizontal="center"/>
    </xf>
  </cellXfs>
  <cellStyles count="12">
    <cellStyle name="Normální" xfId="0" builtinId="0"/>
    <cellStyle name="normální_2007 - 1" xfId="6"/>
    <cellStyle name="normální_2007 - 12" xfId="7"/>
    <cellStyle name="normální_2008 - 12" xfId="8"/>
    <cellStyle name="normální_BARXL006" xfId="5"/>
    <cellStyle name="normální_Blokace OI_10_5.10.2009" xfId="11"/>
    <cellStyle name="normální_Navrh IR2009 - 21_10_2008" xfId="10"/>
    <cellStyle name="normální_OVaK" xfId="9"/>
    <cellStyle name="normální_pl - 2003" xfId="1"/>
    <cellStyle name="normální_pl2002" xfId="3"/>
    <cellStyle name="normální_ROZPOČET 2008 - BAR" xfId="4"/>
    <cellStyle name="normální_Seši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Z188"/>
  <sheetViews>
    <sheetView tabSelected="1" zoomScaleNormal="100" workbookViewId="0">
      <selection activeCell="H58" sqref="H58"/>
    </sheetView>
  </sheetViews>
  <sheetFormatPr defaultRowHeight="12.75"/>
  <cols>
    <col min="1" max="1" width="52" style="111" customWidth="1"/>
    <col min="2" max="3" width="10.7109375" style="110" customWidth="1"/>
    <col min="4" max="4" width="10.28515625" style="110" customWidth="1"/>
    <col min="5" max="5" width="8" style="110" customWidth="1"/>
    <col min="6" max="6" width="6.7109375" style="4" customWidth="1"/>
    <col min="7" max="129" width="9.140625" style="4"/>
    <col min="130" max="16384" width="9.140625" style="119"/>
  </cols>
  <sheetData>
    <row r="1" spans="1:130">
      <c r="E1" s="110" t="s">
        <v>791</v>
      </c>
    </row>
    <row r="2" spans="1:130" s="950" customFormat="1" ht="22.5" customHeight="1">
      <c r="A2" s="991" t="s">
        <v>0</v>
      </c>
      <c r="B2" s="991"/>
      <c r="C2" s="991"/>
      <c r="D2" s="991"/>
      <c r="E2" s="991"/>
      <c r="F2" s="991"/>
      <c r="G2" s="948"/>
      <c r="H2" s="949"/>
    </row>
    <row r="3" spans="1:130" s="950" customFormat="1" ht="23.25" customHeight="1">
      <c r="A3" s="992" t="s">
        <v>1</v>
      </c>
      <c r="B3" s="992"/>
      <c r="C3" s="992"/>
      <c r="D3" s="992"/>
      <c r="E3" s="992"/>
      <c r="F3" s="992"/>
      <c r="H3" s="949"/>
    </row>
    <row r="4" spans="1:130" s="950" customFormat="1" ht="15" customHeight="1" thickBot="1">
      <c r="E4" s="951" t="s">
        <v>2</v>
      </c>
      <c r="F4" s="952"/>
      <c r="H4" s="949"/>
    </row>
    <row r="5" spans="1:130" s="958" customFormat="1" ht="17.25" customHeight="1" thickBot="1">
      <c r="A5" s="953" t="s">
        <v>3</v>
      </c>
      <c r="B5" s="954" t="s">
        <v>4</v>
      </c>
      <c r="C5" s="955"/>
      <c r="D5" s="993" t="s">
        <v>5</v>
      </c>
      <c r="E5" s="956" t="s">
        <v>6</v>
      </c>
      <c r="F5" s="957"/>
    </row>
    <row r="6" spans="1:130" s="958" customFormat="1" ht="17.25" customHeight="1" thickBot="1">
      <c r="A6" s="959" t="s">
        <v>7</v>
      </c>
      <c r="B6" s="960" t="s">
        <v>8</v>
      </c>
      <c r="C6" s="961" t="s">
        <v>9</v>
      </c>
      <c r="D6" s="994"/>
      <c r="E6" s="962" t="s">
        <v>10</v>
      </c>
      <c r="F6" s="963" t="s">
        <v>11</v>
      </c>
    </row>
    <row r="7" spans="1:130" s="12" customFormat="1" ht="18.75" customHeight="1" thickBot="1">
      <c r="A7" s="6" t="s">
        <v>12</v>
      </c>
      <c r="B7" s="7">
        <f>SUM(B8:B16)</f>
        <v>556507</v>
      </c>
      <c r="C7" s="8">
        <f>SUM(C8:C16)</f>
        <v>851056</v>
      </c>
      <c r="D7" s="7">
        <f>SUM(D8:D16)</f>
        <v>836643</v>
      </c>
      <c r="E7" s="9">
        <f t="shared" ref="E7:E14" si="0">(D7/B7)*100</f>
        <v>150.33827067763747</v>
      </c>
      <c r="F7" s="10">
        <f t="shared" ref="F7:F14" si="1">(D7/C7)*100</f>
        <v>98.306456919403658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</row>
    <row r="8" spans="1:130" s="19" customFormat="1" ht="18" customHeight="1">
      <c r="A8" s="13" t="s">
        <v>13</v>
      </c>
      <c r="B8" s="14">
        <v>115401</v>
      </c>
      <c r="C8" s="15">
        <v>315166</v>
      </c>
      <c r="D8" s="15">
        <v>313130</v>
      </c>
      <c r="E8" s="16">
        <f t="shared" si="0"/>
        <v>271.34080293931595</v>
      </c>
      <c r="F8" s="17">
        <f t="shared" si="1"/>
        <v>99.353991230018465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18"/>
    </row>
    <row r="9" spans="1:130" s="19" customFormat="1" ht="18" customHeight="1">
      <c r="A9" s="13" t="s">
        <v>14</v>
      </c>
      <c r="B9" s="20">
        <v>68122</v>
      </c>
      <c r="C9" s="21">
        <v>78920</v>
      </c>
      <c r="D9" s="21">
        <v>78182</v>
      </c>
      <c r="E9" s="16">
        <f t="shared" si="0"/>
        <v>114.76762279439829</v>
      </c>
      <c r="F9" s="22">
        <f t="shared" si="1"/>
        <v>99.064875823618863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18"/>
    </row>
    <row r="10" spans="1:130" s="19" customFormat="1" ht="18" customHeight="1">
      <c r="A10" s="23" t="s">
        <v>15</v>
      </c>
      <c r="B10" s="24">
        <v>559</v>
      </c>
      <c r="C10" s="24">
        <v>744</v>
      </c>
      <c r="D10" s="21">
        <v>684</v>
      </c>
      <c r="E10" s="16">
        <f t="shared" si="0"/>
        <v>122.3613595706619</v>
      </c>
      <c r="F10" s="22">
        <f t="shared" si="1"/>
        <v>91.935483870967744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18"/>
    </row>
    <row r="11" spans="1:130" s="19" customFormat="1" ht="18" customHeight="1">
      <c r="A11" s="25" t="s">
        <v>16</v>
      </c>
      <c r="B11" s="26">
        <v>500</v>
      </c>
      <c r="C11" s="27">
        <v>500</v>
      </c>
      <c r="D11" s="21">
        <v>393</v>
      </c>
      <c r="E11" s="16">
        <f t="shared" si="0"/>
        <v>78.600000000000009</v>
      </c>
      <c r="F11" s="22">
        <f t="shared" si="1"/>
        <v>78.600000000000009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18"/>
    </row>
    <row r="12" spans="1:130" s="19" customFormat="1" ht="18" customHeight="1">
      <c r="A12" s="25" t="s">
        <v>17</v>
      </c>
      <c r="B12" s="26">
        <v>1929</v>
      </c>
      <c r="C12" s="28">
        <v>93529</v>
      </c>
      <c r="D12" s="21">
        <v>87026</v>
      </c>
      <c r="E12" s="16">
        <f t="shared" si="0"/>
        <v>4511.4567133229657</v>
      </c>
      <c r="F12" s="22">
        <f t="shared" si="1"/>
        <v>93.047076307883117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18"/>
    </row>
    <row r="13" spans="1:130" s="19" customFormat="1" ht="18" customHeight="1">
      <c r="A13" s="29" t="s">
        <v>18</v>
      </c>
      <c r="B13" s="26">
        <v>81807</v>
      </c>
      <c r="C13" s="30">
        <v>58278</v>
      </c>
      <c r="D13" s="21">
        <v>57408</v>
      </c>
      <c r="E13" s="31">
        <f t="shared" si="0"/>
        <v>70.174923906267196</v>
      </c>
      <c r="F13" s="22">
        <f t="shared" si="1"/>
        <v>98.507155358797476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18"/>
    </row>
    <row r="14" spans="1:130" s="19" customFormat="1" ht="18" customHeight="1">
      <c r="A14" s="32" t="s">
        <v>19</v>
      </c>
      <c r="B14" s="974">
        <v>286008</v>
      </c>
      <c r="C14" s="974">
        <v>266565</v>
      </c>
      <c r="D14" s="974">
        <v>263022</v>
      </c>
      <c r="E14" s="976">
        <f t="shared" si="0"/>
        <v>91.963161869598053</v>
      </c>
      <c r="F14" s="978">
        <f t="shared" si="1"/>
        <v>98.670868268527386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18"/>
    </row>
    <row r="15" spans="1:130" s="19" customFormat="1" ht="9.75" customHeight="1">
      <c r="A15" s="13" t="s">
        <v>20</v>
      </c>
      <c r="B15" s="969"/>
      <c r="C15" s="969"/>
      <c r="D15" s="969"/>
      <c r="E15" s="971"/>
      <c r="F15" s="97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18"/>
    </row>
    <row r="16" spans="1:130" s="40" customFormat="1" ht="18.95" customHeight="1" thickBot="1">
      <c r="A16" s="33" t="s">
        <v>21</v>
      </c>
      <c r="B16" s="34">
        <v>2181</v>
      </c>
      <c r="C16" s="35">
        <v>37354</v>
      </c>
      <c r="D16" s="35">
        <v>36798</v>
      </c>
      <c r="E16" s="36">
        <f>(D16/B16)*100</f>
        <v>1687.2077028885833</v>
      </c>
      <c r="F16" s="37">
        <f>(D16/C16)*100</f>
        <v>98.5115382556085</v>
      </c>
      <c r="G16" s="4"/>
      <c r="H16" s="4"/>
      <c r="I16" s="4"/>
      <c r="J16" s="4"/>
      <c r="K16" s="4"/>
      <c r="L16" s="4"/>
      <c r="M16" s="4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9"/>
    </row>
    <row r="17" spans="1:130" s="45" customFormat="1" ht="18.75" customHeight="1" thickBot="1">
      <c r="A17" s="41" t="s">
        <v>22</v>
      </c>
      <c r="B17" s="7">
        <f>SUM(B18:B32)</f>
        <v>216957</v>
      </c>
      <c r="C17" s="7">
        <f>SUM(C18:C32)</f>
        <v>220230</v>
      </c>
      <c r="D17" s="42">
        <f>SUM(D18:D32)</f>
        <v>212787</v>
      </c>
      <c r="E17" s="9">
        <f>(D17/B17)*100</f>
        <v>98.077960148785252</v>
      </c>
      <c r="F17" s="10">
        <f>(D17/C17)*100</f>
        <v>96.620351450756033</v>
      </c>
      <c r="G17" s="4"/>
      <c r="H17" s="4"/>
      <c r="I17" s="4"/>
      <c r="J17" s="4"/>
      <c r="K17" s="4"/>
      <c r="L17" s="4"/>
      <c r="M17" s="4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4"/>
    </row>
    <row r="18" spans="1:130" s="19" customFormat="1" ht="18" customHeight="1">
      <c r="A18" s="46" t="s">
        <v>23</v>
      </c>
      <c r="B18" s="24">
        <v>125</v>
      </c>
      <c r="C18" s="24">
        <v>125</v>
      </c>
      <c r="D18" s="47">
        <v>45</v>
      </c>
      <c r="E18" s="48">
        <f>(D18/B18)*100</f>
        <v>36</v>
      </c>
      <c r="F18" s="49">
        <f>(D18/C18)*100</f>
        <v>36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18"/>
    </row>
    <row r="19" spans="1:130" s="19" customFormat="1" ht="18" customHeight="1">
      <c r="A19" s="50" t="s">
        <v>24</v>
      </c>
      <c r="B19" s="24">
        <v>50000</v>
      </c>
      <c r="C19" s="24">
        <v>8672</v>
      </c>
      <c r="D19" s="47">
        <v>7390</v>
      </c>
      <c r="E19" s="48">
        <f>(D19/B19)*100</f>
        <v>14.78</v>
      </c>
      <c r="F19" s="37">
        <f>(D19/C19)*100</f>
        <v>85.216789667896677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18"/>
    </row>
    <row r="20" spans="1:130" s="19" customFormat="1" ht="18" customHeight="1">
      <c r="A20" s="964" t="s">
        <v>25</v>
      </c>
      <c r="B20" s="980">
        <v>7350</v>
      </c>
      <c r="C20" s="980">
        <v>5950</v>
      </c>
      <c r="D20" s="982">
        <v>5902</v>
      </c>
      <c r="E20" s="984">
        <f>(D20/B20)*100</f>
        <v>80.299319727891159</v>
      </c>
      <c r="F20" s="986">
        <f>(D20/C20)*100</f>
        <v>99.193277310924373</v>
      </c>
      <c r="G20" s="958"/>
      <c r="H20" s="958"/>
      <c r="I20" s="4"/>
      <c r="J20" s="4"/>
      <c r="K20" s="4"/>
      <c r="L20" s="4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18"/>
    </row>
    <row r="21" spans="1:130" s="19" customFormat="1" ht="9.75" customHeight="1">
      <c r="A21" s="965" t="s">
        <v>26</v>
      </c>
      <c r="B21" s="981"/>
      <c r="C21" s="981"/>
      <c r="D21" s="983"/>
      <c r="E21" s="985"/>
      <c r="F21" s="987"/>
      <c r="G21" s="958"/>
      <c r="H21" s="958"/>
      <c r="I21" s="4"/>
      <c r="J21" s="4"/>
      <c r="K21" s="4"/>
      <c r="L21" s="4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18"/>
    </row>
    <row r="22" spans="1:130" s="19" customFormat="1" ht="18" customHeight="1">
      <c r="A22" s="23" t="s">
        <v>27</v>
      </c>
      <c r="B22" s="28">
        <v>11789</v>
      </c>
      <c r="C22" s="28">
        <v>12895</v>
      </c>
      <c r="D22" s="52">
        <v>12869</v>
      </c>
      <c r="E22" s="48">
        <f t="shared" ref="E22:E30" si="2">(D22/B22)*100</f>
        <v>109.16108236491644</v>
      </c>
      <c r="F22" s="53">
        <f t="shared" ref="F22:F30" si="3">(D22/C22)*100</f>
        <v>99.798371461806894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18"/>
    </row>
    <row r="23" spans="1:130" s="40" customFormat="1" ht="18" customHeight="1">
      <c r="A23" s="25" t="s">
        <v>28</v>
      </c>
      <c r="B23" s="28">
        <v>14560</v>
      </c>
      <c r="C23" s="28">
        <v>16489</v>
      </c>
      <c r="D23" s="52">
        <v>16489</v>
      </c>
      <c r="E23" s="48">
        <f t="shared" si="2"/>
        <v>113.24862637362638</v>
      </c>
      <c r="F23" s="53">
        <f t="shared" si="3"/>
        <v>100</v>
      </c>
      <c r="G23" s="4"/>
      <c r="H23" s="4"/>
      <c r="I23" s="4"/>
      <c r="J23" s="4"/>
      <c r="K23" s="4"/>
      <c r="L23" s="4"/>
      <c r="M23" s="4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9"/>
    </row>
    <row r="24" spans="1:130" s="19" customFormat="1" ht="18" customHeight="1">
      <c r="A24" s="50" t="s">
        <v>29</v>
      </c>
      <c r="B24" s="54">
        <v>370</v>
      </c>
      <c r="C24" s="54">
        <v>50111</v>
      </c>
      <c r="D24" s="55">
        <v>49761</v>
      </c>
      <c r="E24" s="56">
        <f t="shared" si="2"/>
        <v>13448.918918918918</v>
      </c>
      <c r="F24" s="53">
        <f t="shared" si="3"/>
        <v>99.301550557761757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18"/>
    </row>
    <row r="25" spans="1:130" s="60" customFormat="1" ht="18" customHeight="1">
      <c r="A25" s="25" t="s">
        <v>30</v>
      </c>
      <c r="B25" s="57">
        <v>726</v>
      </c>
      <c r="C25" s="57">
        <v>864</v>
      </c>
      <c r="D25" s="58">
        <v>864</v>
      </c>
      <c r="E25" s="48">
        <f t="shared" si="2"/>
        <v>119.00826446280992</v>
      </c>
      <c r="F25" s="53">
        <f t="shared" si="3"/>
        <v>100</v>
      </c>
      <c r="G25" s="4"/>
      <c r="H25" s="4"/>
      <c r="I25" s="4"/>
      <c r="J25" s="4"/>
      <c r="K25" s="4"/>
      <c r="L25" s="4"/>
      <c r="M25" s="4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59"/>
    </row>
    <row r="26" spans="1:130" s="60" customFormat="1" ht="18" customHeight="1">
      <c r="A26" s="61" t="s">
        <v>31</v>
      </c>
      <c r="B26" s="57">
        <v>28435</v>
      </c>
      <c r="C26" s="57">
        <v>24010</v>
      </c>
      <c r="D26" s="58">
        <v>24007</v>
      </c>
      <c r="E26" s="48">
        <f t="shared" si="2"/>
        <v>84.427641990504668</v>
      </c>
      <c r="F26" s="53">
        <f t="shared" si="3"/>
        <v>99.987505206164101</v>
      </c>
      <c r="G26" s="4"/>
      <c r="H26" s="4"/>
      <c r="I26" s="4"/>
      <c r="J26" s="4"/>
      <c r="K26" s="4"/>
      <c r="L26" s="4"/>
      <c r="M26" s="4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59"/>
    </row>
    <row r="27" spans="1:130" s="65" customFormat="1" ht="18" customHeight="1">
      <c r="A27" s="50" t="s">
        <v>32</v>
      </c>
      <c r="B27" s="62">
        <v>38919</v>
      </c>
      <c r="C27" s="62">
        <v>37422</v>
      </c>
      <c r="D27" s="55">
        <v>37414</v>
      </c>
      <c r="E27" s="63">
        <f t="shared" si="2"/>
        <v>96.132994167373269</v>
      </c>
      <c r="F27" s="22">
        <f t="shared" si="3"/>
        <v>99.978622200844427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64"/>
    </row>
    <row r="28" spans="1:130" s="19" customFormat="1" ht="18" customHeight="1">
      <c r="A28" s="66" t="s">
        <v>33</v>
      </c>
      <c r="B28" s="62">
        <v>51644</v>
      </c>
      <c r="C28" s="67">
        <v>36829</v>
      </c>
      <c r="D28" s="55">
        <v>32487</v>
      </c>
      <c r="E28" s="63">
        <f t="shared" si="2"/>
        <v>62.905661838742155</v>
      </c>
      <c r="F28" s="22">
        <f t="shared" si="3"/>
        <v>88.210377691493107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18"/>
    </row>
    <row r="29" spans="1:130" s="19" customFormat="1" ht="18" customHeight="1">
      <c r="A29" s="68" t="s">
        <v>34</v>
      </c>
      <c r="B29" s="69">
        <v>7062</v>
      </c>
      <c r="C29" s="70">
        <v>13774</v>
      </c>
      <c r="D29" s="71">
        <v>12473</v>
      </c>
      <c r="E29" s="48">
        <f t="shared" si="2"/>
        <v>176.62135372415747</v>
      </c>
      <c r="F29" s="72">
        <f t="shared" si="3"/>
        <v>90.554668215478443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18"/>
    </row>
    <row r="30" spans="1:130" s="19" customFormat="1" ht="18" customHeight="1">
      <c r="A30" s="73" t="s">
        <v>35</v>
      </c>
      <c r="B30" s="988">
        <v>3477</v>
      </c>
      <c r="C30" s="974">
        <v>2676</v>
      </c>
      <c r="D30" s="989">
        <v>2674</v>
      </c>
      <c r="E30" s="976">
        <f t="shared" si="2"/>
        <v>76.905378199597351</v>
      </c>
      <c r="F30" s="978">
        <f t="shared" si="3"/>
        <v>99.925261584454404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18"/>
    </row>
    <row r="31" spans="1:130" s="19" customFormat="1" ht="9.75" customHeight="1">
      <c r="A31" s="50" t="s">
        <v>36</v>
      </c>
      <c r="B31" s="969"/>
      <c r="C31" s="969"/>
      <c r="D31" s="990"/>
      <c r="E31" s="971"/>
      <c r="F31" s="97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18"/>
    </row>
    <row r="32" spans="1:130" s="19" customFormat="1" ht="18" customHeight="1" thickBot="1">
      <c r="A32" s="74" t="s">
        <v>37</v>
      </c>
      <c r="B32" s="75">
        <v>2500</v>
      </c>
      <c r="C32" s="76">
        <v>10413</v>
      </c>
      <c r="D32" s="76">
        <v>10412</v>
      </c>
      <c r="E32" s="77">
        <f>(D32/B32)*100</f>
        <v>416.47999999999996</v>
      </c>
      <c r="F32" s="78">
        <f>(D32/C32)*100</f>
        <v>99.990396619610095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18"/>
    </row>
    <row r="33" spans="1:130" s="45" customFormat="1" ht="18.75" customHeight="1" thickBot="1">
      <c r="A33" s="6" t="s">
        <v>38</v>
      </c>
      <c r="B33" s="7">
        <f>SUM(B34:B38)</f>
        <v>49565</v>
      </c>
      <c r="C33" s="7">
        <f>SUM(C34:C38)</f>
        <v>116244</v>
      </c>
      <c r="D33" s="7">
        <f>SUM(D34:D38)</f>
        <v>113589</v>
      </c>
      <c r="E33" s="79">
        <f>(D33/B33)*100</f>
        <v>229.1717946131343</v>
      </c>
      <c r="F33" s="80">
        <f>(D33/C33)*100</f>
        <v>97.716011148962522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4"/>
    </row>
    <row r="34" spans="1:130" s="19" customFormat="1" ht="18" customHeight="1">
      <c r="A34" s="81" t="s">
        <v>39</v>
      </c>
      <c r="B34" s="968">
        <v>125</v>
      </c>
      <c r="C34" s="968">
        <v>125</v>
      </c>
      <c r="D34" s="968">
        <v>47</v>
      </c>
      <c r="E34" s="970">
        <f>(D34/B34)*100</f>
        <v>37.6</v>
      </c>
      <c r="F34" s="972">
        <f>(D34/C34)*100</f>
        <v>37.6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18"/>
    </row>
    <row r="35" spans="1:130" s="19" customFormat="1" ht="9.75" customHeight="1">
      <c r="A35" s="51" t="s">
        <v>40</v>
      </c>
      <c r="B35" s="969"/>
      <c r="C35" s="969"/>
      <c r="D35" s="969"/>
      <c r="E35" s="971"/>
      <c r="F35" s="97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18"/>
    </row>
    <row r="36" spans="1:130" s="19" customFormat="1" ht="18" customHeight="1">
      <c r="A36" s="25" t="s">
        <v>41</v>
      </c>
      <c r="B36" s="69">
        <v>7404</v>
      </c>
      <c r="C36" s="69">
        <v>6204</v>
      </c>
      <c r="D36" s="71">
        <v>6151</v>
      </c>
      <c r="E36" s="48">
        <f t="shared" ref="E36:E41" si="4">(D36/B36)*100</f>
        <v>83.076715289032961</v>
      </c>
      <c r="F36" s="22">
        <f t="shared" ref="F36:F41" si="5">(D36/C36)*100</f>
        <v>99.145712443584785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18"/>
    </row>
    <row r="37" spans="1:130" s="19" customFormat="1" ht="18" customHeight="1">
      <c r="A37" s="13" t="s">
        <v>42</v>
      </c>
      <c r="B37" s="69">
        <v>40853</v>
      </c>
      <c r="C37" s="69">
        <v>101006</v>
      </c>
      <c r="D37" s="82">
        <v>98942</v>
      </c>
      <c r="E37" s="63">
        <f t="shared" si="4"/>
        <v>242.19029202261768</v>
      </c>
      <c r="F37" s="22">
        <f t="shared" si="5"/>
        <v>97.956557036215671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18"/>
    </row>
    <row r="38" spans="1:130" s="19" customFormat="1" ht="18" customHeight="1" thickBot="1">
      <c r="A38" s="33" t="s">
        <v>43</v>
      </c>
      <c r="B38" s="83">
        <v>1183</v>
      </c>
      <c r="C38" s="83">
        <v>8909</v>
      </c>
      <c r="D38" s="84">
        <v>8449</v>
      </c>
      <c r="E38" s="85">
        <f t="shared" si="4"/>
        <v>714.2011834319527</v>
      </c>
      <c r="F38" s="22">
        <f t="shared" si="5"/>
        <v>94.836682006959251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18"/>
    </row>
    <row r="39" spans="1:130" s="45" customFormat="1" ht="18.75" customHeight="1" thickBot="1">
      <c r="A39" s="6" t="s">
        <v>44</v>
      </c>
      <c r="B39" s="7">
        <f>SUM(B40:B41)</f>
        <v>74945</v>
      </c>
      <c r="C39" s="7">
        <f>SUM(C40:C41)</f>
        <v>94135</v>
      </c>
      <c r="D39" s="42">
        <f>SUM(D40:D42)</f>
        <v>93848</v>
      </c>
      <c r="E39" s="86">
        <f t="shared" si="4"/>
        <v>125.22249649743145</v>
      </c>
      <c r="F39" s="10">
        <f t="shared" si="5"/>
        <v>99.695118712487385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4"/>
    </row>
    <row r="40" spans="1:130" s="19" customFormat="1" ht="18" customHeight="1">
      <c r="A40" s="13" t="s">
        <v>45</v>
      </c>
      <c r="B40" s="87">
        <v>57132</v>
      </c>
      <c r="C40" s="87">
        <v>69776</v>
      </c>
      <c r="D40" s="88">
        <v>69732</v>
      </c>
      <c r="E40" s="48">
        <f t="shared" si="4"/>
        <v>122.05419029615628</v>
      </c>
      <c r="F40" s="89">
        <f t="shared" si="5"/>
        <v>99.936941068562263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18"/>
    </row>
    <row r="41" spans="1:130" s="19" customFormat="1" ht="18" customHeight="1">
      <c r="A41" s="29" t="s">
        <v>46</v>
      </c>
      <c r="B41" s="974">
        <v>17813</v>
      </c>
      <c r="C41" s="974">
        <v>24359</v>
      </c>
      <c r="D41" s="974">
        <v>24116</v>
      </c>
      <c r="E41" s="976">
        <f t="shared" si="4"/>
        <v>135.38426991523045</v>
      </c>
      <c r="F41" s="978">
        <f t="shared" si="5"/>
        <v>99.002422102713567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18"/>
    </row>
    <row r="42" spans="1:130" s="19" customFormat="1" ht="9.75" customHeight="1" thickBot="1">
      <c r="A42" s="29" t="s">
        <v>47</v>
      </c>
      <c r="B42" s="975"/>
      <c r="C42" s="975"/>
      <c r="D42" s="975"/>
      <c r="E42" s="977"/>
      <c r="F42" s="9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18"/>
    </row>
    <row r="43" spans="1:130" s="45" customFormat="1" ht="18.75" customHeight="1" thickBot="1">
      <c r="A43" s="6" t="s">
        <v>48</v>
      </c>
      <c r="B43" s="7">
        <f>SUM(B44:B46)</f>
        <v>67819</v>
      </c>
      <c r="C43" s="7">
        <f>SUM(C44:C46)</f>
        <v>597</v>
      </c>
      <c r="D43" s="90">
        <f>SUM(D44:D46)</f>
        <v>588</v>
      </c>
      <c r="E43" s="86">
        <f>(D43/B43)*100</f>
        <v>0.86701366873590002</v>
      </c>
      <c r="F43" s="91">
        <f>(D43/C43)*100</f>
        <v>98.492462311557787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4"/>
    </row>
    <row r="44" spans="1:130" s="19" customFormat="1" ht="18" customHeight="1">
      <c r="A44" s="92" t="s">
        <v>49</v>
      </c>
      <c r="B44" s="87">
        <v>819</v>
      </c>
      <c r="C44" s="87">
        <v>597</v>
      </c>
      <c r="D44" s="88">
        <v>588</v>
      </c>
      <c r="E44" s="93">
        <f>(D44/B44)*100</f>
        <v>71.794871794871796</v>
      </c>
      <c r="F44" s="89">
        <f>(D44/C44)*100</f>
        <v>98.492462311557787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18"/>
    </row>
    <row r="45" spans="1:130" s="19" customFormat="1" ht="18" customHeight="1">
      <c r="A45" s="94" t="s">
        <v>50</v>
      </c>
      <c r="B45" s="62">
        <v>35000</v>
      </c>
      <c r="C45" s="62">
        <v>0</v>
      </c>
      <c r="D45" s="55">
        <v>0</v>
      </c>
      <c r="E45" s="48">
        <f>(D45/B45)*100</f>
        <v>0</v>
      </c>
      <c r="F45" s="95" t="s">
        <v>51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18"/>
    </row>
    <row r="46" spans="1:130" s="19" customFormat="1" ht="18" customHeight="1" thickBot="1">
      <c r="A46" s="96" t="s">
        <v>52</v>
      </c>
      <c r="B46" s="97">
        <v>32000</v>
      </c>
      <c r="C46" s="97">
        <v>0</v>
      </c>
      <c r="D46" s="98">
        <v>0</v>
      </c>
      <c r="E46" s="99">
        <f>(D46/B46)*100</f>
        <v>0</v>
      </c>
      <c r="F46" s="100" t="s">
        <v>51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18"/>
    </row>
    <row r="47" spans="1:130" s="106" customFormat="1" ht="25.5" customHeight="1" thickBot="1">
      <c r="A47" s="101" t="s">
        <v>53</v>
      </c>
      <c r="B47" s="102">
        <f>SUM(B7+B17+B33+B39+B43)</f>
        <v>965793</v>
      </c>
      <c r="C47" s="103">
        <f>SUM(C7+C17+C33+C39+C43)</f>
        <v>1282262</v>
      </c>
      <c r="D47" s="103">
        <f>SUM(D7+D17+D33+D39+D43)</f>
        <v>1257455</v>
      </c>
      <c r="E47" s="104">
        <f>(D47/B47)*100</f>
        <v>130.19922488566391</v>
      </c>
      <c r="F47" s="105">
        <f>(D47/C47)*100</f>
        <v>98.065371975462114</v>
      </c>
      <c r="H47" s="107"/>
    </row>
    <row r="48" spans="1:130" s="2" customFormat="1" ht="10.5" customHeight="1" thickTop="1">
      <c r="A48" s="1"/>
      <c r="B48" s="1"/>
      <c r="C48" s="966"/>
      <c r="D48" s="966"/>
      <c r="E48" s="967"/>
      <c r="F48" s="967"/>
      <c r="H48" s="1"/>
    </row>
    <row r="49" spans="1:8" s="2" customFormat="1" ht="16.5" customHeight="1">
      <c r="A49" s="108" t="s">
        <v>54</v>
      </c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09"/>
      <c r="D50" s="109"/>
    </row>
    <row r="51" spans="1:8">
      <c r="B51" s="1"/>
    </row>
    <row r="52" spans="1:8">
      <c r="A52" s="1"/>
      <c r="B52" s="1"/>
    </row>
    <row r="53" spans="1:8">
      <c r="A53" s="1"/>
      <c r="B53" s="1"/>
    </row>
    <row r="54" spans="1:8">
      <c r="A54" s="110"/>
    </row>
    <row r="55" spans="1:8">
      <c r="A55" s="110"/>
    </row>
    <row r="56" spans="1:8">
      <c r="A56" s="110"/>
    </row>
    <row r="57" spans="1:8">
      <c r="A57" s="110"/>
    </row>
    <row r="58" spans="1:8">
      <c r="A58" s="110"/>
    </row>
    <row r="59" spans="1:8">
      <c r="A59" s="110"/>
    </row>
    <row r="60" spans="1:8">
      <c r="A60" s="110"/>
    </row>
    <row r="61" spans="1:8">
      <c r="A61" s="110"/>
    </row>
    <row r="62" spans="1:8">
      <c r="A62" s="110"/>
    </row>
    <row r="63" spans="1:8">
      <c r="A63" s="110"/>
    </row>
    <row r="64" spans="1:8">
      <c r="A64" s="110"/>
    </row>
    <row r="65" spans="1:1">
      <c r="A65" s="110"/>
    </row>
    <row r="66" spans="1:1">
      <c r="A66" s="110"/>
    </row>
    <row r="67" spans="1:1">
      <c r="A67" s="110"/>
    </row>
    <row r="68" spans="1:1">
      <c r="A68" s="110"/>
    </row>
    <row r="69" spans="1:1">
      <c r="A69" s="110"/>
    </row>
    <row r="70" spans="1:1">
      <c r="A70" s="110"/>
    </row>
    <row r="71" spans="1:1">
      <c r="A71" s="110"/>
    </row>
    <row r="72" spans="1:1">
      <c r="A72" s="110"/>
    </row>
    <row r="73" spans="1:1">
      <c r="A73" s="110"/>
    </row>
    <row r="74" spans="1:1">
      <c r="A74" s="110"/>
    </row>
    <row r="75" spans="1:1">
      <c r="A75" s="110"/>
    </row>
    <row r="76" spans="1:1">
      <c r="A76" s="110"/>
    </row>
    <row r="77" spans="1:1">
      <c r="A77" s="110"/>
    </row>
    <row r="78" spans="1:1">
      <c r="A78" s="110"/>
    </row>
    <row r="79" spans="1:1">
      <c r="A79" s="110"/>
    </row>
    <row r="80" spans="1:1">
      <c r="A80" s="110"/>
    </row>
    <row r="81" spans="1:1">
      <c r="A81" s="110"/>
    </row>
    <row r="82" spans="1:1">
      <c r="A82" s="110"/>
    </row>
    <row r="83" spans="1:1">
      <c r="A83" s="110"/>
    </row>
    <row r="84" spans="1:1">
      <c r="A84" s="110"/>
    </row>
    <row r="85" spans="1:1">
      <c r="A85" s="110"/>
    </row>
    <row r="86" spans="1:1">
      <c r="A86" s="110"/>
    </row>
    <row r="87" spans="1:1">
      <c r="A87" s="110"/>
    </row>
    <row r="88" spans="1:1">
      <c r="A88" s="110"/>
    </row>
    <row r="89" spans="1:1">
      <c r="A89" s="110"/>
    </row>
    <row r="90" spans="1:1">
      <c r="A90" s="110"/>
    </row>
    <row r="91" spans="1:1">
      <c r="A91" s="110"/>
    </row>
    <row r="92" spans="1:1">
      <c r="A92" s="110"/>
    </row>
    <row r="93" spans="1:1">
      <c r="A93" s="110"/>
    </row>
    <row r="94" spans="1:1">
      <c r="A94" s="110"/>
    </row>
    <row r="95" spans="1:1">
      <c r="A95" s="110"/>
    </row>
    <row r="96" spans="1:1">
      <c r="A96" s="110"/>
    </row>
    <row r="97" spans="1:1">
      <c r="A97" s="110"/>
    </row>
    <row r="98" spans="1:1">
      <c r="A98" s="110"/>
    </row>
    <row r="99" spans="1:1">
      <c r="A99" s="110"/>
    </row>
    <row r="100" spans="1:1">
      <c r="A100" s="110"/>
    </row>
    <row r="101" spans="1:1">
      <c r="A101" s="110"/>
    </row>
    <row r="102" spans="1:1">
      <c r="A102" s="110"/>
    </row>
    <row r="103" spans="1:1">
      <c r="A103" s="110"/>
    </row>
    <row r="104" spans="1:1">
      <c r="A104" s="110"/>
    </row>
    <row r="105" spans="1:1">
      <c r="A105" s="110"/>
    </row>
    <row r="106" spans="1:1">
      <c r="A106" s="110"/>
    </row>
    <row r="107" spans="1:1">
      <c r="A107" s="110"/>
    </row>
    <row r="108" spans="1:1">
      <c r="A108" s="110"/>
    </row>
    <row r="109" spans="1:1">
      <c r="A109" s="110"/>
    </row>
    <row r="110" spans="1:1">
      <c r="A110" s="110"/>
    </row>
    <row r="111" spans="1:1">
      <c r="A111" s="110"/>
    </row>
    <row r="112" spans="1:1">
      <c r="A112" s="110"/>
    </row>
    <row r="113" spans="1:1">
      <c r="A113" s="110"/>
    </row>
    <row r="114" spans="1:1">
      <c r="A114" s="110"/>
    </row>
    <row r="115" spans="1:1">
      <c r="A115" s="110"/>
    </row>
    <row r="116" spans="1:1">
      <c r="A116" s="110"/>
    </row>
    <row r="117" spans="1:1">
      <c r="A117" s="110"/>
    </row>
    <row r="118" spans="1:1">
      <c r="A118" s="110"/>
    </row>
    <row r="119" spans="1:1">
      <c r="A119" s="110"/>
    </row>
    <row r="120" spans="1:1">
      <c r="A120" s="110"/>
    </row>
    <row r="121" spans="1:1">
      <c r="A121" s="110"/>
    </row>
    <row r="122" spans="1:1">
      <c r="A122" s="110"/>
    </row>
    <row r="123" spans="1:1">
      <c r="A123" s="110"/>
    </row>
    <row r="124" spans="1:1">
      <c r="A124" s="110"/>
    </row>
    <row r="125" spans="1:1">
      <c r="A125" s="110"/>
    </row>
    <row r="126" spans="1:1">
      <c r="A126" s="110"/>
    </row>
    <row r="127" spans="1:1">
      <c r="A127" s="110"/>
    </row>
    <row r="128" spans="1:1">
      <c r="A128" s="110"/>
    </row>
    <row r="129" spans="1:1">
      <c r="A129" s="110"/>
    </row>
    <row r="130" spans="1:1">
      <c r="A130" s="110"/>
    </row>
    <row r="131" spans="1:1">
      <c r="A131" s="110"/>
    </row>
    <row r="132" spans="1:1">
      <c r="A132" s="110"/>
    </row>
    <row r="133" spans="1:1">
      <c r="A133" s="110"/>
    </row>
    <row r="134" spans="1:1">
      <c r="A134" s="110"/>
    </row>
    <row r="135" spans="1:1">
      <c r="A135" s="110"/>
    </row>
    <row r="136" spans="1:1">
      <c r="A136" s="110"/>
    </row>
    <row r="137" spans="1:1">
      <c r="A137" s="110"/>
    </row>
    <row r="138" spans="1:1">
      <c r="A138" s="110"/>
    </row>
    <row r="139" spans="1:1">
      <c r="A139" s="110"/>
    </row>
    <row r="140" spans="1:1">
      <c r="A140" s="110"/>
    </row>
    <row r="141" spans="1:1">
      <c r="A141" s="110"/>
    </row>
    <row r="142" spans="1:1">
      <c r="A142" s="110"/>
    </row>
    <row r="143" spans="1:1">
      <c r="A143" s="110"/>
    </row>
    <row r="144" spans="1:1">
      <c r="A144" s="110"/>
    </row>
    <row r="184" spans="1:20">
      <c r="A184" s="112"/>
      <c r="B184" s="113"/>
      <c r="C184" s="113"/>
      <c r="D184" s="113"/>
      <c r="E184" s="113"/>
      <c r="T184" s="114"/>
    </row>
    <row r="185" spans="1:20">
      <c r="A185" s="115"/>
      <c r="B185" s="116"/>
      <c r="C185" s="116"/>
      <c r="D185" s="116"/>
      <c r="E185" s="116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8"/>
    </row>
    <row r="188" spans="1:20">
      <c r="M188" s="4">
        <v>734</v>
      </c>
    </row>
  </sheetData>
  <mergeCells count="28">
    <mergeCell ref="A2:F2"/>
    <mergeCell ref="A3:F3"/>
    <mergeCell ref="D5:D6"/>
    <mergeCell ref="B14:B15"/>
    <mergeCell ref="C14:C15"/>
    <mergeCell ref="D14:D15"/>
    <mergeCell ref="E14:E15"/>
    <mergeCell ref="F14:F15"/>
    <mergeCell ref="B30:B31"/>
    <mergeCell ref="C30:C31"/>
    <mergeCell ref="D30:D31"/>
    <mergeCell ref="E30:E31"/>
    <mergeCell ref="F30:F31"/>
    <mergeCell ref="B20:B21"/>
    <mergeCell ref="C20:C21"/>
    <mergeCell ref="D20:D21"/>
    <mergeCell ref="E20:E21"/>
    <mergeCell ref="F20:F21"/>
    <mergeCell ref="B41:B42"/>
    <mergeCell ref="C41:C42"/>
    <mergeCell ref="D41:D42"/>
    <mergeCell ref="E41:E42"/>
    <mergeCell ref="F41:F42"/>
    <mergeCell ref="B34:B35"/>
    <mergeCell ref="C34:C35"/>
    <mergeCell ref="D34:D35"/>
    <mergeCell ref="E34:E35"/>
    <mergeCell ref="F34:F35"/>
  </mergeCells>
  <pageMargins left="0.39370078740157483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K860"/>
  <sheetViews>
    <sheetView zoomScaleNormal="100" workbookViewId="0">
      <pane ySplit="5" topLeftCell="A264" activePane="bottomLeft" state="frozen"/>
      <selection activeCell="A58" sqref="A58"/>
      <selection pane="bottomLeft" activeCell="D273" sqref="D273"/>
    </sheetView>
  </sheetViews>
  <sheetFormatPr defaultRowHeight="409.6" customHeight="1"/>
  <cols>
    <col min="1" max="1" width="5" style="111" customWidth="1"/>
    <col min="2" max="2" width="4.5703125" style="111" customWidth="1"/>
    <col min="3" max="3" width="10.7109375" style="111" customWidth="1"/>
    <col min="4" max="4" width="38.42578125" style="111" customWidth="1"/>
    <col min="5" max="5" width="8.85546875" style="127" customWidth="1"/>
    <col min="6" max="6" width="9" style="127" customWidth="1"/>
    <col min="7" max="7" width="7.7109375" style="127" customWidth="1"/>
    <col min="8" max="8" width="7.42578125" style="127" customWidth="1"/>
    <col min="9" max="12" width="10.42578125" style="127" customWidth="1"/>
    <col min="13" max="13" width="5.42578125" style="127" customWidth="1"/>
    <col min="14" max="15" width="8.42578125" style="111" customWidth="1"/>
    <col min="16" max="16" width="15.42578125" style="907" customWidth="1"/>
    <col min="17" max="17" width="8" style="111" customWidth="1"/>
    <col min="18" max="18" width="51.140625" style="908" customWidth="1"/>
    <col min="19" max="105" width="9.140625" style="120"/>
    <col min="106" max="159" width="9.140625" style="121"/>
    <col min="160" max="167" width="9.140625" style="122"/>
    <col min="168" max="16384" width="9.140625" style="123"/>
  </cols>
  <sheetData>
    <row r="1" spans="1:167" ht="23.25">
      <c r="A1" s="1025" t="s">
        <v>55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  <c r="L1" s="1025"/>
      <c r="M1" s="1025"/>
      <c r="N1" s="1025"/>
      <c r="O1" s="1025"/>
      <c r="P1" s="1025"/>
      <c r="Q1" s="1025"/>
      <c r="R1" s="1025"/>
    </row>
    <row r="2" spans="1:167" ht="17.25" thickBot="1">
      <c r="A2" s="124"/>
      <c r="C2" s="124"/>
      <c r="D2" s="125"/>
      <c r="E2" s="126"/>
      <c r="J2" s="124"/>
      <c r="L2" s="124"/>
      <c r="M2" s="121"/>
      <c r="P2" s="128"/>
      <c r="Q2" s="121"/>
      <c r="R2" s="129" t="s">
        <v>56</v>
      </c>
    </row>
    <row r="3" spans="1:167" s="135" customFormat="1" ht="12.75" customHeight="1">
      <c r="A3" s="3"/>
      <c r="B3" s="130"/>
      <c r="C3" s="130"/>
      <c r="D3" s="130"/>
      <c r="E3" s="1026" t="s">
        <v>57</v>
      </c>
      <c r="F3" s="1027"/>
      <c r="G3" s="1027"/>
      <c r="H3" s="1028"/>
      <c r="I3" s="131" t="s">
        <v>58</v>
      </c>
      <c r="J3" s="1029" t="s">
        <v>59</v>
      </c>
      <c r="K3" s="1029"/>
      <c r="L3" s="1030" t="s">
        <v>60</v>
      </c>
      <c r="M3" s="1031"/>
      <c r="N3" s="1032" t="s">
        <v>61</v>
      </c>
      <c r="O3" s="1033"/>
      <c r="P3" s="1033"/>
      <c r="Q3" s="1034"/>
      <c r="R3" s="132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</row>
    <row r="4" spans="1:167" s="135" customFormat="1" ht="12.75" customHeight="1">
      <c r="A4" s="5" t="s">
        <v>62</v>
      </c>
      <c r="B4" s="136" t="s">
        <v>63</v>
      </c>
      <c r="C4" s="136" t="s">
        <v>64</v>
      </c>
      <c r="D4" s="136" t="s">
        <v>65</v>
      </c>
      <c r="E4" s="137"/>
      <c r="F4" s="1022" t="s">
        <v>66</v>
      </c>
      <c r="G4" s="1023"/>
      <c r="H4" s="1024"/>
      <c r="I4" s="138" t="s">
        <v>67</v>
      </c>
      <c r="J4" s="139" t="s">
        <v>68</v>
      </c>
      <c r="K4" s="140" t="s">
        <v>69</v>
      </c>
      <c r="L4" s="141" t="s">
        <v>70</v>
      </c>
      <c r="M4" s="139" t="s">
        <v>71</v>
      </c>
      <c r="N4" s="142" t="s">
        <v>72</v>
      </c>
      <c r="O4" s="136" t="s">
        <v>72</v>
      </c>
      <c r="P4" s="143"/>
      <c r="Q4" s="144"/>
      <c r="R4" s="145" t="s">
        <v>73</v>
      </c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</row>
    <row r="5" spans="1:167" s="135" customFormat="1" ht="12.75" customHeight="1" thickBot="1">
      <c r="A5" s="5"/>
      <c r="B5" s="136"/>
      <c r="C5" s="136"/>
      <c r="D5" s="136"/>
      <c r="E5" s="137" t="s">
        <v>74</v>
      </c>
      <c r="F5" s="146" t="s">
        <v>75</v>
      </c>
      <c r="G5" s="147" t="s">
        <v>76</v>
      </c>
      <c r="H5" s="148" t="s">
        <v>77</v>
      </c>
      <c r="I5" s="138" t="s">
        <v>78</v>
      </c>
      <c r="J5" s="149" t="s">
        <v>80</v>
      </c>
      <c r="K5" s="150" t="s">
        <v>80</v>
      </c>
      <c r="L5" s="151" t="s">
        <v>80</v>
      </c>
      <c r="M5" s="139" t="s">
        <v>81</v>
      </c>
      <c r="N5" s="152" t="s">
        <v>82</v>
      </c>
      <c r="O5" s="153" t="s">
        <v>83</v>
      </c>
      <c r="P5" s="154" t="s">
        <v>84</v>
      </c>
      <c r="Q5" s="155" t="s">
        <v>85</v>
      </c>
      <c r="R5" s="156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</row>
    <row r="6" spans="1:167" s="173" customFormat="1" ht="20.25" customHeight="1" thickBot="1">
      <c r="A6" s="157" t="s">
        <v>12</v>
      </c>
      <c r="B6" s="158"/>
      <c r="C6" s="159"/>
      <c r="D6" s="160"/>
      <c r="E6" s="161">
        <f t="shared" ref="E6:L6" si="0">E7+E32+E73+E76+E78+E82+E114+E174</f>
        <v>7519269</v>
      </c>
      <c r="F6" s="162">
        <f t="shared" si="0"/>
        <v>6947025</v>
      </c>
      <c r="G6" s="162">
        <f t="shared" si="0"/>
        <v>427205</v>
      </c>
      <c r="H6" s="163">
        <f t="shared" si="0"/>
        <v>145039</v>
      </c>
      <c r="I6" s="164">
        <f t="shared" si="0"/>
        <v>2174100</v>
      </c>
      <c r="J6" s="162">
        <f t="shared" si="0"/>
        <v>556507</v>
      </c>
      <c r="K6" s="162">
        <f t="shared" si="0"/>
        <v>851056</v>
      </c>
      <c r="L6" s="162">
        <f t="shared" si="0"/>
        <v>836643</v>
      </c>
      <c r="M6" s="165">
        <f t="shared" ref="M6:M65" si="1">(L6/K6)*100</f>
        <v>98.306456919403658</v>
      </c>
      <c r="N6" s="166"/>
      <c r="O6" s="167"/>
      <c r="P6" s="168"/>
      <c r="Q6" s="169"/>
      <c r="R6" s="170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171"/>
      <c r="CZ6" s="171"/>
      <c r="DA6" s="171"/>
      <c r="DB6" s="124"/>
      <c r="DC6" s="124"/>
      <c r="DD6" s="124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</row>
    <row r="7" spans="1:167" s="185" customFormat="1" ht="17.100000000000001" customHeight="1" thickBot="1">
      <c r="A7" s="998" t="s">
        <v>13</v>
      </c>
      <c r="B7" s="999"/>
      <c r="C7" s="999"/>
      <c r="D7" s="1000"/>
      <c r="E7" s="174">
        <f t="shared" ref="E7:L7" si="2">SUM(E8:E31)</f>
        <v>1638197</v>
      </c>
      <c r="F7" s="175">
        <f t="shared" si="2"/>
        <v>1467798</v>
      </c>
      <c r="G7" s="175">
        <f t="shared" si="2"/>
        <v>152627</v>
      </c>
      <c r="H7" s="176">
        <f t="shared" si="2"/>
        <v>17772</v>
      </c>
      <c r="I7" s="174">
        <f t="shared" si="2"/>
        <v>927690</v>
      </c>
      <c r="J7" s="175">
        <f t="shared" si="2"/>
        <v>115401</v>
      </c>
      <c r="K7" s="177">
        <f t="shared" si="2"/>
        <v>315166</v>
      </c>
      <c r="L7" s="177">
        <f t="shared" si="2"/>
        <v>313130</v>
      </c>
      <c r="M7" s="178">
        <f t="shared" si="1"/>
        <v>99.353991230018465</v>
      </c>
      <c r="N7" s="179"/>
      <c r="O7" s="180"/>
      <c r="P7" s="181"/>
      <c r="Q7" s="182"/>
      <c r="R7" s="183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84"/>
      <c r="FE7" s="184"/>
      <c r="FF7" s="184"/>
      <c r="FG7" s="184"/>
      <c r="FH7" s="184"/>
      <c r="FI7" s="184"/>
      <c r="FJ7" s="184"/>
      <c r="FK7" s="184"/>
    </row>
    <row r="8" spans="1:167" s="201" customFormat="1" ht="39" customHeight="1">
      <c r="A8" s="186">
        <v>3002</v>
      </c>
      <c r="B8" s="187"/>
      <c r="C8" s="188" t="s">
        <v>86</v>
      </c>
      <c r="D8" s="189" t="s">
        <v>87</v>
      </c>
      <c r="E8" s="190">
        <f t="shared" ref="E8:E13" si="3">SUM(F8:H8)</f>
        <v>24113</v>
      </c>
      <c r="F8" s="191"/>
      <c r="G8" s="191">
        <v>24113</v>
      </c>
      <c r="H8" s="192"/>
      <c r="I8" s="193">
        <v>4237</v>
      </c>
      <c r="J8" s="194">
        <v>1350</v>
      </c>
      <c r="K8" s="194">
        <v>158</v>
      </c>
      <c r="L8" s="195">
        <v>101</v>
      </c>
      <c r="M8" s="196">
        <f t="shared" si="1"/>
        <v>63.924050632911388</v>
      </c>
      <c r="N8" s="197"/>
      <c r="O8" s="198"/>
      <c r="P8" s="198"/>
      <c r="Q8" s="199"/>
      <c r="R8" s="200" t="s">
        <v>88</v>
      </c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</row>
    <row r="9" spans="1:167" s="201" customFormat="1" ht="16.5" customHeight="1">
      <c r="A9" s="186">
        <v>3004</v>
      </c>
      <c r="B9" s="187" t="s">
        <v>89</v>
      </c>
      <c r="C9" s="187" t="s">
        <v>90</v>
      </c>
      <c r="D9" s="189" t="s">
        <v>91</v>
      </c>
      <c r="E9" s="190">
        <f t="shared" si="3"/>
        <v>160000</v>
      </c>
      <c r="F9" s="191">
        <v>138000</v>
      </c>
      <c r="G9" s="191">
        <v>6170</v>
      </c>
      <c r="H9" s="192">
        <v>15830</v>
      </c>
      <c r="I9" s="193">
        <v>44906</v>
      </c>
      <c r="J9" s="194">
        <v>20936</v>
      </c>
      <c r="K9" s="194">
        <v>5534</v>
      </c>
      <c r="L9" s="195">
        <v>5524</v>
      </c>
      <c r="M9" s="196">
        <f t="shared" si="1"/>
        <v>99.819298879653047</v>
      </c>
      <c r="N9" s="197" t="s">
        <v>92</v>
      </c>
      <c r="O9" s="198" t="s">
        <v>93</v>
      </c>
      <c r="P9" s="198" t="s">
        <v>94</v>
      </c>
      <c r="Q9" s="199"/>
      <c r="R9" s="202" t="s">
        <v>95</v>
      </c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</row>
    <row r="10" spans="1:167" s="208" customFormat="1" ht="27" customHeight="1">
      <c r="A10" s="186">
        <v>3034</v>
      </c>
      <c r="B10" s="188"/>
      <c r="C10" s="203" t="s">
        <v>96</v>
      </c>
      <c r="D10" s="204" t="s">
        <v>97</v>
      </c>
      <c r="E10" s="190">
        <f t="shared" si="3"/>
        <v>0</v>
      </c>
      <c r="F10" s="191"/>
      <c r="G10" s="191"/>
      <c r="H10" s="192"/>
      <c r="I10" s="193"/>
      <c r="J10" s="205">
        <v>31000</v>
      </c>
      <c r="K10" s="205">
        <v>242</v>
      </c>
      <c r="L10" s="195">
        <v>0</v>
      </c>
      <c r="M10" s="206">
        <f t="shared" si="1"/>
        <v>0</v>
      </c>
      <c r="N10" s="197"/>
      <c r="O10" s="198"/>
      <c r="P10" s="198"/>
      <c r="Q10" s="199"/>
      <c r="R10" s="207" t="s">
        <v>98</v>
      </c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</row>
    <row r="11" spans="1:167" s="219" customFormat="1" ht="26.25" customHeight="1">
      <c r="A11" s="209">
        <v>3049</v>
      </c>
      <c r="B11" s="210" t="s">
        <v>99</v>
      </c>
      <c r="C11" s="211" t="s">
        <v>86</v>
      </c>
      <c r="D11" s="212" t="s">
        <v>100</v>
      </c>
      <c r="E11" s="190">
        <f t="shared" si="3"/>
        <v>15000</v>
      </c>
      <c r="F11" s="213">
        <v>13000</v>
      </c>
      <c r="G11" s="213">
        <v>2000</v>
      </c>
      <c r="H11" s="214"/>
      <c r="I11" s="193">
        <v>1450</v>
      </c>
      <c r="J11" s="194">
        <v>1000</v>
      </c>
      <c r="K11" s="194">
        <v>905</v>
      </c>
      <c r="L11" s="195">
        <v>905</v>
      </c>
      <c r="M11" s="215">
        <f t="shared" si="1"/>
        <v>100</v>
      </c>
      <c r="N11" s="216" t="s">
        <v>101</v>
      </c>
      <c r="O11" s="217" t="s">
        <v>102</v>
      </c>
      <c r="P11" s="217" t="s">
        <v>103</v>
      </c>
      <c r="Q11" s="218"/>
      <c r="R11" s="202" t="s">
        <v>104</v>
      </c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</row>
    <row r="12" spans="1:167" s="219" customFormat="1" ht="16.5" customHeight="1">
      <c r="A12" s="209">
        <v>3052</v>
      </c>
      <c r="B12" s="210" t="s">
        <v>105</v>
      </c>
      <c r="C12" s="211" t="s">
        <v>86</v>
      </c>
      <c r="D12" s="220" t="s">
        <v>106</v>
      </c>
      <c r="E12" s="190">
        <f t="shared" si="3"/>
        <v>418014</v>
      </c>
      <c r="F12" s="213">
        <v>418014</v>
      </c>
      <c r="G12" s="213"/>
      <c r="H12" s="214"/>
      <c r="I12" s="193">
        <v>303624</v>
      </c>
      <c r="J12" s="194">
        <v>10165</v>
      </c>
      <c r="K12" s="194">
        <v>152065</v>
      </c>
      <c r="L12" s="195">
        <v>151262</v>
      </c>
      <c r="M12" s="196">
        <f t="shared" si="1"/>
        <v>99.471936343011208</v>
      </c>
      <c r="N12" s="216" t="s">
        <v>107</v>
      </c>
      <c r="O12" s="217" t="s">
        <v>108</v>
      </c>
      <c r="P12" s="217" t="s">
        <v>109</v>
      </c>
      <c r="Q12" s="218"/>
      <c r="R12" s="202" t="s">
        <v>110</v>
      </c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</row>
    <row r="13" spans="1:167" s="219" customFormat="1" ht="51" customHeight="1">
      <c r="A13" s="209">
        <v>3062</v>
      </c>
      <c r="B13" s="210" t="s">
        <v>111</v>
      </c>
      <c r="C13" s="211" t="s">
        <v>86</v>
      </c>
      <c r="D13" s="220" t="s">
        <v>112</v>
      </c>
      <c r="E13" s="190">
        <f t="shared" si="3"/>
        <v>248000</v>
      </c>
      <c r="F13" s="213">
        <v>149000</v>
      </c>
      <c r="G13" s="213">
        <v>99000</v>
      </c>
      <c r="H13" s="214"/>
      <c r="I13" s="193">
        <v>249725</v>
      </c>
      <c r="J13" s="194">
        <v>5729</v>
      </c>
      <c r="K13" s="194">
        <v>120029</v>
      </c>
      <c r="L13" s="195">
        <v>119576</v>
      </c>
      <c r="M13" s="196">
        <f t="shared" si="1"/>
        <v>99.622591207124941</v>
      </c>
      <c r="N13" s="216" t="s">
        <v>113</v>
      </c>
      <c r="O13" s="217" t="s">
        <v>114</v>
      </c>
      <c r="P13" s="217" t="s">
        <v>115</v>
      </c>
      <c r="Q13" s="221"/>
      <c r="R13" s="202" t="s">
        <v>116</v>
      </c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</row>
    <row r="14" spans="1:167" s="219" customFormat="1" ht="27" customHeight="1">
      <c r="A14" s="209">
        <v>3068</v>
      </c>
      <c r="B14" s="210" t="s">
        <v>117</v>
      </c>
      <c r="C14" s="211" t="s">
        <v>118</v>
      </c>
      <c r="D14" s="212" t="s">
        <v>119</v>
      </c>
      <c r="E14" s="190">
        <f t="shared" ref="E14:E19" si="4">F14+G14+H14</f>
        <v>31500</v>
      </c>
      <c r="F14" s="213">
        <v>27500</v>
      </c>
      <c r="G14" s="213">
        <v>4000</v>
      </c>
      <c r="H14" s="214"/>
      <c r="I14" s="193">
        <v>2356</v>
      </c>
      <c r="J14" s="194">
        <v>1926</v>
      </c>
      <c r="K14" s="194">
        <v>162</v>
      </c>
      <c r="L14" s="195">
        <v>162</v>
      </c>
      <c r="M14" s="206">
        <f t="shared" si="1"/>
        <v>100</v>
      </c>
      <c r="N14" s="216" t="s">
        <v>114</v>
      </c>
      <c r="O14" s="217" t="s">
        <v>93</v>
      </c>
      <c r="P14" s="222"/>
      <c r="Q14" s="223"/>
      <c r="R14" s="224" t="s">
        <v>120</v>
      </c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</row>
    <row r="15" spans="1:167" s="219" customFormat="1" ht="27" customHeight="1">
      <c r="A15" s="209">
        <v>3069</v>
      </c>
      <c r="B15" s="210"/>
      <c r="C15" s="211" t="s">
        <v>118</v>
      </c>
      <c r="D15" s="225" t="s">
        <v>121</v>
      </c>
      <c r="E15" s="190">
        <f t="shared" si="4"/>
        <v>49150</v>
      </c>
      <c r="F15" s="213">
        <v>45150</v>
      </c>
      <c r="G15" s="213">
        <v>4000</v>
      </c>
      <c r="H15" s="214"/>
      <c r="I15" s="193">
        <v>2340</v>
      </c>
      <c r="J15" s="194">
        <v>710</v>
      </c>
      <c r="K15" s="194">
        <v>0</v>
      </c>
      <c r="L15" s="195">
        <v>0</v>
      </c>
      <c r="M15" s="226" t="s">
        <v>51</v>
      </c>
      <c r="N15" s="216" t="s">
        <v>122</v>
      </c>
      <c r="O15" s="217" t="s">
        <v>123</v>
      </c>
      <c r="P15" s="217" t="s">
        <v>124</v>
      </c>
      <c r="Q15" s="218"/>
      <c r="R15" s="202" t="s">
        <v>125</v>
      </c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</row>
    <row r="16" spans="1:167" s="219" customFormat="1" ht="38.25" customHeight="1">
      <c r="A16" s="209">
        <v>3076</v>
      </c>
      <c r="B16" s="210" t="s">
        <v>117</v>
      </c>
      <c r="C16" s="211" t="s">
        <v>126</v>
      </c>
      <c r="D16" s="212" t="s">
        <v>127</v>
      </c>
      <c r="E16" s="190">
        <f>F16+G16+H16</f>
        <v>94657</v>
      </c>
      <c r="F16" s="213">
        <v>92341</v>
      </c>
      <c r="G16" s="213">
        <v>2316</v>
      </c>
      <c r="H16" s="214"/>
      <c r="I16" s="193">
        <v>94657</v>
      </c>
      <c r="J16" s="227">
        <v>5288</v>
      </c>
      <c r="K16" s="227">
        <v>7</v>
      </c>
      <c r="L16" s="228">
        <v>6</v>
      </c>
      <c r="M16" s="196">
        <f t="shared" ref="M16" si="5">(L16/K16)*100</f>
        <v>85.714285714285708</v>
      </c>
      <c r="N16" s="216" t="s">
        <v>128</v>
      </c>
      <c r="O16" s="217" t="s">
        <v>123</v>
      </c>
      <c r="P16" s="217" t="s">
        <v>129</v>
      </c>
      <c r="Q16" s="229" t="s">
        <v>130</v>
      </c>
      <c r="R16" s="200" t="s">
        <v>131</v>
      </c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</row>
    <row r="17" spans="1:167" s="235" customFormat="1" ht="16.5" customHeight="1">
      <c r="A17" s="209">
        <v>3083</v>
      </c>
      <c r="B17" s="210" t="s">
        <v>111</v>
      </c>
      <c r="C17" s="211" t="s">
        <v>132</v>
      </c>
      <c r="D17" s="230" t="s">
        <v>133</v>
      </c>
      <c r="E17" s="190">
        <f t="shared" si="4"/>
        <v>7603</v>
      </c>
      <c r="F17" s="213">
        <v>7135</v>
      </c>
      <c r="G17" s="213">
        <v>300</v>
      </c>
      <c r="H17" s="214">
        <v>168</v>
      </c>
      <c r="I17" s="193">
        <v>7603</v>
      </c>
      <c r="J17" s="227">
        <v>3318</v>
      </c>
      <c r="K17" s="227">
        <v>3318</v>
      </c>
      <c r="L17" s="231">
        <v>3318</v>
      </c>
      <c r="M17" s="196">
        <f t="shared" si="1"/>
        <v>100</v>
      </c>
      <c r="N17" s="232" t="s">
        <v>134</v>
      </c>
      <c r="O17" s="233" t="s">
        <v>135</v>
      </c>
      <c r="P17" s="233" t="s">
        <v>136</v>
      </c>
      <c r="Q17" s="229" t="s">
        <v>137</v>
      </c>
      <c r="R17" s="234" t="s">
        <v>138</v>
      </c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</row>
    <row r="18" spans="1:167" s="235" customFormat="1" ht="16.5" customHeight="1">
      <c r="A18" s="209">
        <v>3084</v>
      </c>
      <c r="B18" s="210" t="s">
        <v>139</v>
      </c>
      <c r="C18" s="211" t="s">
        <v>118</v>
      </c>
      <c r="D18" s="230" t="s">
        <v>140</v>
      </c>
      <c r="E18" s="190">
        <f t="shared" si="4"/>
        <v>10975</v>
      </c>
      <c r="F18" s="213">
        <v>9500</v>
      </c>
      <c r="G18" s="213">
        <v>500</v>
      </c>
      <c r="H18" s="214">
        <v>975</v>
      </c>
      <c r="I18" s="193">
        <v>9500</v>
      </c>
      <c r="J18" s="227">
        <v>525</v>
      </c>
      <c r="K18" s="227">
        <v>3222</v>
      </c>
      <c r="L18" s="231">
        <v>3028</v>
      </c>
      <c r="M18" s="196">
        <f t="shared" si="1"/>
        <v>93.978895096213535</v>
      </c>
      <c r="N18" s="232" t="s">
        <v>141</v>
      </c>
      <c r="O18" s="233" t="s">
        <v>142</v>
      </c>
      <c r="P18" s="233" t="s">
        <v>143</v>
      </c>
      <c r="Q18" s="218" t="s">
        <v>144</v>
      </c>
      <c r="R18" s="200" t="s">
        <v>145</v>
      </c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0"/>
      <c r="ED18" s="120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</row>
    <row r="19" spans="1:167" s="235" customFormat="1" ht="16.5" customHeight="1">
      <c r="A19" s="209">
        <v>3092</v>
      </c>
      <c r="B19" s="210" t="s">
        <v>117</v>
      </c>
      <c r="C19" s="211" t="s">
        <v>132</v>
      </c>
      <c r="D19" s="236" t="s">
        <v>146</v>
      </c>
      <c r="E19" s="190">
        <f t="shared" si="4"/>
        <v>8224</v>
      </c>
      <c r="F19" s="213">
        <v>7278</v>
      </c>
      <c r="G19" s="213">
        <v>749</v>
      </c>
      <c r="H19" s="214">
        <v>197</v>
      </c>
      <c r="I19" s="193">
        <v>8224</v>
      </c>
      <c r="J19" s="227">
        <v>7373</v>
      </c>
      <c r="K19" s="227">
        <v>7373</v>
      </c>
      <c r="L19" s="231">
        <v>7373</v>
      </c>
      <c r="M19" s="196">
        <f t="shared" si="1"/>
        <v>100</v>
      </c>
      <c r="N19" s="216" t="s">
        <v>147</v>
      </c>
      <c r="O19" s="217" t="s">
        <v>148</v>
      </c>
      <c r="P19" s="217" t="s">
        <v>149</v>
      </c>
      <c r="Q19" s="218"/>
      <c r="R19" s="237" t="s">
        <v>150</v>
      </c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</row>
    <row r="20" spans="1:167" s="245" customFormat="1" ht="16.5" customHeight="1">
      <c r="A20" s="238">
        <v>3093</v>
      </c>
      <c r="B20" s="239"/>
      <c r="C20" s="240" t="s">
        <v>132</v>
      </c>
      <c r="D20" s="241" t="s">
        <v>151</v>
      </c>
      <c r="E20" s="190">
        <f>SUM(F20:H20)</f>
        <v>0</v>
      </c>
      <c r="F20" s="213"/>
      <c r="G20" s="242"/>
      <c r="H20" s="214"/>
      <c r="I20" s="193"/>
      <c r="J20" s="243">
        <v>20000</v>
      </c>
      <c r="K20" s="243">
        <v>0</v>
      </c>
      <c r="L20" s="244">
        <v>0</v>
      </c>
      <c r="M20" s="226" t="s">
        <v>51</v>
      </c>
      <c r="N20" s="216"/>
      <c r="O20" s="217"/>
      <c r="P20" s="217"/>
      <c r="Q20" s="218"/>
      <c r="R20" s="202" t="s">
        <v>152</v>
      </c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0"/>
      <c r="DV20" s="120"/>
      <c r="DW20" s="120"/>
      <c r="DX20" s="120"/>
      <c r="DY20" s="120"/>
      <c r="DZ20" s="120"/>
      <c r="EA20" s="120"/>
      <c r="EB20" s="120"/>
      <c r="EC20" s="120"/>
      <c r="ED20" s="120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</row>
    <row r="21" spans="1:167" s="245" customFormat="1" ht="62.25" customHeight="1">
      <c r="A21" s="238">
        <v>3101</v>
      </c>
      <c r="B21" s="239" t="s">
        <v>117</v>
      </c>
      <c r="C21" s="240" t="s">
        <v>153</v>
      </c>
      <c r="D21" s="246" t="s">
        <v>154</v>
      </c>
      <c r="E21" s="190">
        <f>SUM(F21:H21)</f>
        <v>7892</v>
      </c>
      <c r="F21" s="213">
        <v>6600</v>
      </c>
      <c r="G21" s="247">
        <f>660*1.2</f>
        <v>792</v>
      </c>
      <c r="H21" s="214">
        <v>500</v>
      </c>
      <c r="I21" s="193">
        <v>792</v>
      </c>
      <c r="J21" s="243">
        <v>764</v>
      </c>
      <c r="K21" s="243">
        <v>566</v>
      </c>
      <c r="L21" s="248">
        <v>553</v>
      </c>
      <c r="M21" s="196">
        <f t="shared" si="1"/>
        <v>97.703180212014132</v>
      </c>
      <c r="N21" s="232" t="s">
        <v>155</v>
      </c>
      <c r="O21" s="233" t="s">
        <v>156</v>
      </c>
      <c r="P21" s="233" t="s">
        <v>157</v>
      </c>
      <c r="Q21" s="249" t="s">
        <v>158</v>
      </c>
      <c r="R21" s="200" t="s">
        <v>159</v>
      </c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0"/>
      <c r="DV21" s="120"/>
      <c r="DW21" s="120"/>
      <c r="DX21" s="120"/>
      <c r="DY21" s="120"/>
      <c r="DZ21" s="120"/>
      <c r="EA21" s="120"/>
      <c r="EB21" s="120"/>
      <c r="EC21" s="120"/>
      <c r="ED21" s="120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</row>
    <row r="22" spans="1:167" s="245" customFormat="1" ht="26.25" customHeight="1">
      <c r="A22" s="250">
        <v>3103</v>
      </c>
      <c r="B22" s="251" t="s">
        <v>111</v>
      </c>
      <c r="C22" s="240" t="s">
        <v>132</v>
      </c>
      <c r="D22" s="252" t="s">
        <v>160</v>
      </c>
      <c r="E22" s="190">
        <f>SUM(F22:H22)</f>
        <v>4993</v>
      </c>
      <c r="F22" s="253">
        <v>4773</v>
      </c>
      <c r="G22" s="254">
        <v>220</v>
      </c>
      <c r="H22" s="255"/>
      <c r="I22" s="256">
        <v>4993</v>
      </c>
      <c r="J22" s="243">
        <v>0</v>
      </c>
      <c r="K22" s="243">
        <v>4774</v>
      </c>
      <c r="L22" s="248">
        <v>4773</v>
      </c>
      <c r="M22" s="196">
        <f t="shared" si="1"/>
        <v>99.979053204859653</v>
      </c>
      <c r="N22" s="232"/>
      <c r="O22" s="233"/>
      <c r="P22" s="233" t="s">
        <v>161</v>
      </c>
      <c r="Q22" s="249"/>
      <c r="R22" s="237" t="s">
        <v>150</v>
      </c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</row>
    <row r="23" spans="1:167" s="245" customFormat="1" ht="16.5" customHeight="1">
      <c r="A23" s="250">
        <v>3104</v>
      </c>
      <c r="B23" s="251" t="s">
        <v>89</v>
      </c>
      <c r="C23" s="240" t="s">
        <v>132</v>
      </c>
      <c r="D23" s="252" t="s">
        <v>162</v>
      </c>
      <c r="E23" s="190">
        <f>SUM(F23:H23)</f>
        <v>2885</v>
      </c>
      <c r="F23" s="253">
        <v>2663</v>
      </c>
      <c r="G23" s="254">
        <v>222</v>
      </c>
      <c r="H23" s="255"/>
      <c r="I23" s="256">
        <v>2885</v>
      </c>
      <c r="J23" s="243">
        <v>135</v>
      </c>
      <c r="K23" s="243">
        <v>2798</v>
      </c>
      <c r="L23" s="248">
        <v>2798</v>
      </c>
      <c r="M23" s="206">
        <f t="shared" si="1"/>
        <v>100</v>
      </c>
      <c r="N23" s="232"/>
      <c r="O23" s="233"/>
      <c r="P23" s="233" t="s">
        <v>163</v>
      </c>
      <c r="Q23" s="249"/>
      <c r="R23" s="237" t="s">
        <v>150</v>
      </c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</row>
    <row r="24" spans="1:167" s="235" customFormat="1" ht="16.5" customHeight="1">
      <c r="A24" s="257">
        <v>3105</v>
      </c>
      <c r="B24" s="210" t="s">
        <v>164</v>
      </c>
      <c r="C24" s="211" t="s">
        <v>118</v>
      </c>
      <c r="D24" s="258" t="s">
        <v>165</v>
      </c>
      <c r="E24" s="190">
        <f>F24+G24+H24</f>
        <v>8281</v>
      </c>
      <c r="F24" s="253">
        <v>8000</v>
      </c>
      <c r="G24" s="253">
        <v>281</v>
      </c>
      <c r="H24" s="255"/>
      <c r="I24" s="256">
        <v>404</v>
      </c>
      <c r="J24" s="227">
        <v>3182</v>
      </c>
      <c r="K24" s="227">
        <v>286</v>
      </c>
      <c r="L24" s="195">
        <v>267</v>
      </c>
      <c r="M24" s="206">
        <f t="shared" si="1"/>
        <v>93.35664335664336</v>
      </c>
      <c r="N24" s="232" t="s">
        <v>166</v>
      </c>
      <c r="O24" s="233" t="s">
        <v>167</v>
      </c>
      <c r="P24" s="233" t="s">
        <v>103</v>
      </c>
      <c r="Q24" s="249"/>
      <c r="R24" s="200" t="s">
        <v>168</v>
      </c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</row>
    <row r="25" spans="1:167" s="235" customFormat="1" ht="27" customHeight="1">
      <c r="A25" s="257">
        <v>3106</v>
      </c>
      <c r="B25" s="210" t="s">
        <v>169</v>
      </c>
      <c r="C25" s="211" t="s">
        <v>132</v>
      </c>
      <c r="D25" s="252" t="s">
        <v>170</v>
      </c>
      <c r="E25" s="190">
        <f>F25+G25+H25</f>
        <v>1239</v>
      </c>
      <c r="F25" s="253"/>
      <c r="G25" s="253">
        <v>1239</v>
      </c>
      <c r="H25" s="255"/>
      <c r="I25" s="256">
        <v>1239</v>
      </c>
      <c r="J25" s="227">
        <v>0</v>
      </c>
      <c r="K25" s="227">
        <v>793</v>
      </c>
      <c r="L25" s="259">
        <v>792</v>
      </c>
      <c r="M25" s="206">
        <f t="shared" si="1"/>
        <v>99.873896595208066</v>
      </c>
      <c r="N25" s="232"/>
      <c r="O25" s="233"/>
      <c r="P25" s="233"/>
      <c r="Q25" s="249"/>
      <c r="R25" s="200" t="s">
        <v>76</v>
      </c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0"/>
      <c r="DV25" s="120"/>
      <c r="DW25" s="120"/>
      <c r="DX25" s="120"/>
      <c r="DY25" s="120"/>
      <c r="DZ25" s="120"/>
      <c r="EA25" s="120"/>
      <c r="EB25" s="120"/>
      <c r="EC25" s="120"/>
      <c r="ED25" s="120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</row>
    <row r="26" spans="1:167" s="245" customFormat="1" ht="27" customHeight="1">
      <c r="A26" s="250">
        <v>3115</v>
      </c>
      <c r="B26" s="251" t="s">
        <v>111</v>
      </c>
      <c r="C26" s="211" t="s">
        <v>86</v>
      </c>
      <c r="D26" s="260" t="s">
        <v>171</v>
      </c>
      <c r="E26" s="190">
        <f t="shared" ref="E26:E31" si="6">SUM(F26:H26)</f>
        <v>32000</v>
      </c>
      <c r="F26" s="253">
        <v>30000</v>
      </c>
      <c r="G26" s="254">
        <v>2000</v>
      </c>
      <c r="H26" s="255"/>
      <c r="I26" s="256">
        <v>2300</v>
      </c>
      <c r="J26" s="243">
        <v>2000</v>
      </c>
      <c r="K26" s="243">
        <v>192</v>
      </c>
      <c r="L26" s="248">
        <v>192</v>
      </c>
      <c r="M26" s="206">
        <f t="shared" si="1"/>
        <v>100</v>
      </c>
      <c r="N26" s="232"/>
      <c r="O26" s="233"/>
      <c r="P26" s="233"/>
      <c r="Q26" s="249"/>
      <c r="R26" s="200" t="s">
        <v>172</v>
      </c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0"/>
      <c r="DV26" s="120"/>
      <c r="DW26" s="120"/>
      <c r="DX26" s="120"/>
      <c r="DY26" s="120"/>
      <c r="DZ26" s="120"/>
      <c r="EA26" s="120"/>
      <c r="EB26" s="120"/>
      <c r="EC26" s="120"/>
      <c r="ED26" s="120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</row>
    <row r="27" spans="1:167" s="245" customFormat="1" ht="16.5" customHeight="1">
      <c r="A27" s="250">
        <v>3116</v>
      </c>
      <c r="B27" s="251" t="s">
        <v>139</v>
      </c>
      <c r="C27" s="211" t="s">
        <v>118</v>
      </c>
      <c r="D27" s="261" t="s">
        <v>173</v>
      </c>
      <c r="E27" s="190">
        <f t="shared" si="6"/>
        <v>15090</v>
      </c>
      <c r="F27" s="253">
        <v>15000</v>
      </c>
      <c r="G27" s="254">
        <v>90</v>
      </c>
      <c r="H27" s="255"/>
      <c r="I27" s="256">
        <v>90</v>
      </c>
      <c r="J27" s="243">
        <v>0</v>
      </c>
      <c r="K27" s="243">
        <v>90</v>
      </c>
      <c r="L27" s="248">
        <v>60</v>
      </c>
      <c r="M27" s="206">
        <f t="shared" si="1"/>
        <v>66.666666666666657</v>
      </c>
      <c r="N27" s="232" t="s">
        <v>174</v>
      </c>
      <c r="O27" s="233" t="s">
        <v>175</v>
      </c>
      <c r="P27" s="233" t="s">
        <v>176</v>
      </c>
      <c r="Q27" s="249"/>
      <c r="R27" s="200" t="s">
        <v>177</v>
      </c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0"/>
      <c r="DV27" s="120"/>
      <c r="DW27" s="120"/>
      <c r="DX27" s="120"/>
      <c r="DY27" s="120"/>
      <c r="DZ27" s="120"/>
      <c r="EA27" s="120"/>
      <c r="EB27" s="120"/>
      <c r="EC27" s="120"/>
      <c r="ED27" s="120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</row>
    <row r="28" spans="1:167" s="245" customFormat="1" ht="16.5" customHeight="1">
      <c r="A28" s="238">
        <v>3120</v>
      </c>
      <c r="B28" s="239" t="s">
        <v>111</v>
      </c>
      <c r="C28" s="240" t="s">
        <v>118</v>
      </c>
      <c r="D28" s="252" t="s">
        <v>178</v>
      </c>
      <c r="E28" s="190">
        <f t="shared" si="6"/>
        <v>194102</v>
      </c>
      <c r="F28" s="213">
        <v>190000</v>
      </c>
      <c r="G28" s="247">
        <v>4000</v>
      </c>
      <c r="H28" s="214">
        <v>102</v>
      </c>
      <c r="I28" s="193">
        <v>308</v>
      </c>
      <c r="J28" s="243">
        <v>0</v>
      </c>
      <c r="K28" s="243">
        <v>308</v>
      </c>
      <c r="L28" s="244">
        <v>307</v>
      </c>
      <c r="M28" s="206">
        <f t="shared" si="1"/>
        <v>99.675324675324674</v>
      </c>
      <c r="N28" s="216"/>
      <c r="O28" s="217"/>
      <c r="P28" s="217"/>
      <c r="Q28" s="218"/>
      <c r="R28" s="202" t="s">
        <v>179</v>
      </c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</row>
    <row r="29" spans="1:167" s="245" customFormat="1" ht="27" customHeight="1">
      <c r="A29" s="250">
        <v>3121</v>
      </c>
      <c r="B29" s="251" t="s">
        <v>111</v>
      </c>
      <c r="C29" s="211" t="s">
        <v>132</v>
      </c>
      <c r="D29" s="262" t="s">
        <v>180</v>
      </c>
      <c r="E29" s="190">
        <f t="shared" si="6"/>
        <v>11788</v>
      </c>
      <c r="F29" s="253">
        <v>11231</v>
      </c>
      <c r="G29" s="254">
        <v>557</v>
      </c>
      <c r="H29" s="255"/>
      <c r="I29" s="256">
        <v>11788</v>
      </c>
      <c r="J29" s="243">
        <v>0</v>
      </c>
      <c r="K29" s="243">
        <v>11997</v>
      </c>
      <c r="L29" s="248">
        <v>11787</v>
      </c>
      <c r="M29" s="206">
        <f t="shared" si="1"/>
        <v>98.249562390597646</v>
      </c>
      <c r="N29" s="232"/>
      <c r="O29" s="233"/>
      <c r="P29" s="233" t="s">
        <v>181</v>
      </c>
      <c r="Q29" s="249"/>
      <c r="R29" s="237" t="s">
        <v>150</v>
      </c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0"/>
      <c r="CN29" s="120"/>
      <c r="CO29" s="120"/>
      <c r="CP29" s="120"/>
      <c r="CQ29" s="120"/>
      <c r="CR29" s="120"/>
      <c r="CS29" s="120"/>
      <c r="CT29" s="120"/>
      <c r="CU29" s="120"/>
      <c r="CV29" s="120"/>
      <c r="CW29" s="120"/>
      <c r="CX29" s="120"/>
      <c r="CY29" s="120"/>
      <c r="CZ29" s="120"/>
      <c r="DA29" s="120"/>
      <c r="DB29" s="120"/>
      <c r="DC29" s="120"/>
      <c r="DD29" s="120"/>
      <c r="DE29" s="120"/>
      <c r="DF29" s="120"/>
      <c r="DG29" s="120"/>
      <c r="DH29" s="120"/>
      <c r="DI29" s="120"/>
      <c r="DJ29" s="120"/>
      <c r="DK29" s="120"/>
      <c r="DL29" s="120"/>
      <c r="DM29" s="120"/>
      <c r="DN29" s="120"/>
      <c r="DO29" s="120"/>
      <c r="DP29" s="120"/>
      <c r="DQ29" s="120"/>
      <c r="DR29" s="120"/>
      <c r="DS29" s="120"/>
      <c r="DT29" s="120"/>
      <c r="DU29" s="120"/>
      <c r="DV29" s="120"/>
      <c r="DW29" s="120"/>
      <c r="DX29" s="120"/>
      <c r="DY29" s="120"/>
      <c r="DZ29" s="120"/>
      <c r="EA29" s="120"/>
      <c r="EB29" s="120"/>
      <c r="EC29" s="120"/>
      <c r="ED29" s="120"/>
      <c r="EE29" s="120"/>
      <c r="EF29" s="120"/>
      <c r="EG29" s="120"/>
      <c r="EH29" s="120"/>
      <c r="EI29" s="120"/>
      <c r="EJ29" s="120"/>
      <c r="EK29" s="120"/>
      <c r="EL29" s="120"/>
      <c r="EM29" s="120"/>
      <c r="EN29" s="120"/>
      <c r="EO29" s="120"/>
      <c r="EP29" s="120"/>
      <c r="EQ29" s="120"/>
      <c r="ER29" s="120"/>
      <c r="ES29" s="120"/>
      <c r="ET29" s="120"/>
      <c r="EU29" s="120"/>
      <c r="EV29" s="120"/>
      <c r="EW29" s="120"/>
      <c r="EX29" s="120"/>
      <c r="EY29" s="120"/>
      <c r="EZ29" s="120"/>
      <c r="FA29" s="120"/>
      <c r="FB29" s="120"/>
      <c r="FC29" s="120"/>
      <c r="FD29" s="120"/>
      <c r="FE29" s="120"/>
      <c r="FF29" s="120"/>
      <c r="FG29" s="120"/>
      <c r="FH29" s="120"/>
      <c r="FI29" s="120"/>
      <c r="FJ29" s="120"/>
      <c r="FK29" s="120"/>
    </row>
    <row r="30" spans="1:167" s="245" customFormat="1" ht="16.5" customHeight="1">
      <c r="A30" s="250">
        <v>3130</v>
      </c>
      <c r="B30" s="251" t="s">
        <v>139</v>
      </c>
      <c r="C30" s="211" t="s">
        <v>86</v>
      </c>
      <c r="D30" s="263" t="s">
        <v>182</v>
      </c>
      <c r="E30" s="190">
        <f t="shared" si="6"/>
        <v>292078</v>
      </c>
      <c r="F30" s="253">
        <v>292000</v>
      </c>
      <c r="G30" s="254">
        <v>78</v>
      </c>
      <c r="H30" s="255"/>
      <c r="I30" s="256">
        <v>174000</v>
      </c>
      <c r="J30" s="243">
        <v>0</v>
      </c>
      <c r="K30" s="243">
        <v>78</v>
      </c>
      <c r="L30" s="248">
        <v>78</v>
      </c>
      <c r="M30" s="206">
        <f t="shared" si="1"/>
        <v>100</v>
      </c>
      <c r="N30" s="232"/>
      <c r="O30" s="233"/>
      <c r="P30" s="233"/>
      <c r="Q30" s="249"/>
      <c r="R30" s="200" t="s">
        <v>183</v>
      </c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</row>
    <row r="31" spans="1:167" s="245" customFormat="1" ht="16.5" customHeight="1" thickBot="1">
      <c r="A31" s="250">
        <v>3140</v>
      </c>
      <c r="B31" s="251" t="s">
        <v>111</v>
      </c>
      <c r="C31" s="211" t="s">
        <v>132</v>
      </c>
      <c r="D31" s="264" t="s">
        <v>184</v>
      </c>
      <c r="E31" s="265">
        <f t="shared" si="6"/>
        <v>613</v>
      </c>
      <c r="F31" s="253">
        <v>613</v>
      </c>
      <c r="G31" s="254"/>
      <c r="H31" s="255"/>
      <c r="I31" s="256">
        <v>269</v>
      </c>
      <c r="J31" s="266">
        <v>0</v>
      </c>
      <c r="K31" s="266">
        <v>269</v>
      </c>
      <c r="L31" s="248">
        <v>268</v>
      </c>
      <c r="M31" s="196">
        <f t="shared" si="1"/>
        <v>99.628252788104092</v>
      </c>
      <c r="N31" s="232"/>
      <c r="O31" s="233"/>
      <c r="P31" s="233"/>
      <c r="Q31" s="249"/>
      <c r="R31" s="200" t="s">
        <v>76</v>
      </c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</row>
    <row r="32" spans="1:167" s="185" customFormat="1" ht="17.100000000000001" customHeight="1" thickBot="1">
      <c r="A32" s="998" t="s">
        <v>14</v>
      </c>
      <c r="B32" s="999"/>
      <c r="C32" s="999"/>
      <c r="D32" s="1000"/>
      <c r="E32" s="174">
        <f t="shared" ref="E32:L32" si="7">SUM(E33:E72)</f>
        <v>786572</v>
      </c>
      <c r="F32" s="175">
        <f t="shared" si="7"/>
        <v>727002</v>
      </c>
      <c r="G32" s="175">
        <f t="shared" si="7"/>
        <v>50277</v>
      </c>
      <c r="H32" s="176">
        <f t="shared" si="7"/>
        <v>9293</v>
      </c>
      <c r="I32" s="267">
        <f t="shared" si="7"/>
        <v>214281</v>
      </c>
      <c r="J32" s="177">
        <f t="shared" si="7"/>
        <v>68122</v>
      </c>
      <c r="K32" s="177">
        <f t="shared" si="7"/>
        <v>78920</v>
      </c>
      <c r="L32" s="177">
        <f t="shared" si="7"/>
        <v>78182</v>
      </c>
      <c r="M32" s="178">
        <f t="shared" si="1"/>
        <v>99.064875823618863</v>
      </c>
      <c r="N32" s="179"/>
      <c r="O32" s="180"/>
      <c r="P32" s="180"/>
      <c r="Q32" s="182"/>
      <c r="R32" s="183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84"/>
      <c r="FE32" s="184"/>
      <c r="FF32" s="184"/>
      <c r="FG32" s="184"/>
      <c r="FH32" s="184"/>
      <c r="FI32" s="184"/>
      <c r="FJ32" s="184"/>
      <c r="FK32" s="184"/>
    </row>
    <row r="33" spans="1:167" s="219" customFormat="1" ht="39" customHeight="1">
      <c r="A33" s="269">
        <v>3066</v>
      </c>
      <c r="B33" s="270" t="s">
        <v>111</v>
      </c>
      <c r="C33" s="271" t="s">
        <v>185</v>
      </c>
      <c r="D33" s="272" t="s">
        <v>186</v>
      </c>
      <c r="E33" s="273">
        <f>SUM(F33:H33)</f>
        <v>28697</v>
      </c>
      <c r="F33" s="274">
        <v>25000</v>
      </c>
      <c r="G33" s="274">
        <v>2297</v>
      </c>
      <c r="H33" s="275">
        <v>1400</v>
      </c>
      <c r="I33" s="276">
        <v>19952</v>
      </c>
      <c r="J33" s="277">
        <v>15041</v>
      </c>
      <c r="K33" s="277">
        <v>15241</v>
      </c>
      <c r="L33" s="278">
        <v>15229</v>
      </c>
      <c r="M33" s="279">
        <f t="shared" si="1"/>
        <v>99.921265008857688</v>
      </c>
      <c r="N33" s="280" t="s">
        <v>108</v>
      </c>
      <c r="O33" s="281" t="s">
        <v>187</v>
      </c>
      <c r="P33" s="281" t="s">
        <v>188</v>
      </c>
      <c r="Q33" s="282" t="s">
        <v>189</v>
      </c>
      <c r="R33" s="237" t="s">
        <v>190</v>
      </c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</row>
    <row r="34" spans="1:167" s="245" customFormat="1" ht="36.75" customHeight="1">
      <c r="A34" s="283">
        <v>3071</v>
      </c>
      <c r="B34" s="239"/>
      <c r="C34" s="284" t="s">
        <v>126</v>
      </c>
      <c r="D34" s="258" t="s">
        <v>191</v>
      </c>
      <c r="E34" s="190">
        <f>SUM(F34:H34)</f>
        <v>86500</v>
      </c>
      <c r="F34" s="213">
        <v>84000</v>
      </c>
      <c r="G34" s="213">
        <v>2500</v>
      </c>
      <c r="H34" s="214"/>
      <c r="I34" s="193">
        <v>1788</v>
      </c>
      <c r="J34" s="194">
        <v>6500</v>
      </c>
      <c r="K34" s="194">
        <v>0</v>
      </c>
      <c r="L34" s="228">
        <v>0</v>
      </c>
      <c r="M34" s="226" t="s">
        <v>51</v>
      </c>
      <c r="N34" s="216" t="s">
        <v>147</v>
      </c>
      <c r="O34" s="217" t="s">
        <v>155</v>
      </c>
      <c r="P34" s="217" t="s">
        <v>192</v>
      </c>
      <c r="Q34" s="218" t="s">
        <v>193</v>
      </c>
      <c r="R34" s="202" t="s">
        <v>194</v>
      </c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0"/>
      <c r="CM34" s="120"/>
      <c r="CN34" s="120"/>
      <c r="CO34" s="120"/>
      <c r="CP34" s="120"/>
      <c r="CQ34" s="120"/>
      <c r="CR34" s="120"/>
      <c r="CS34" s="120"/>
      <c r="CT34" s="120"/>
      <c r="CU34" s="120"/>
      <c r="CV34" s="120"/>
      <c r="CW34" s="120"/>
      <c r="CX34" s="120"/>
      <c r="CY34" s="120"/>
      <c r="CZ34" s="120"/>
      <c r="DA34" s="120"/>
      <c r="DB34" s="120"/>
      <c r="DC34" s="120"/>
      <c r="DD34" s="120"/>
      <c r="DE34" s="120"/>
      <c r="DF34" s="120"/>
      <c r="DG34" s="120"/>
      <c r="DH34" s="120"/>
      <c r="DI34" s="120"/>
      <c r="DJ34" s="120"/>
      <c r="DK34" s="120"/>
      <c r="DL34" s="120"/>
      <c r="DM34" s="120"/>
      <c r="DN34" s="120"/>
      <c r="DO34" s="120"/>
      <c r="DP34" s="120"/>
      <c r="DQ34" s="120"/>
      <c r="DR34" s="120"/>
      <c r="DS34" s="120"/>
      <c r="DT34" s="120"/>
      <c r="DU34" s="120"/>
      <c r="DV34" s="120"/>
      <c r="DW34" s="120"/>
      <c r="DX34" s="120"/>
      <c r="DY34" s="120"/>
      <c r="DZ34" s="120"/>
      <c r="EA34" s="120"/>
      <c r="EB34" s="120"/>
      <c r="EC34" s="120"/>
      <c r="ED34" s="120"/>
      <c r="EE34" s="120"/>
      <c r="EF34" s="120"/>
      <c r="EG34" s="120"/>
      <c r="EH34" s="120"/>
      <c r="EI34" s="120"/>
      <c r="EJ34" s="120"/>
      <c r="EK34" s="120"/>
      <c r="EL34" s="120"/>
      <c r="EM34" s="120"/>
      <c r="EN34" s="120"/>
      <c r="EO34" s="120"/>
      <c r="EP34" s="120"/>
      <c r="EQ34" s="120"/>
      <c r="ER34" s="120"/>
      <c r="ES34" s="120"/>
      <c r="ET34" s="120"/>
      <c r="EU34" s="120"/>
      <c r="EV34" s="120"/>
      <c r="EW34" s="120"/>
      <c r="EX34" s="120"/>
      <c r="EY34" s="120"/>
      <c r="EZ34" s="120"/>
      <c r="FA34" s="120"/>
      <c r="FB34" s="120"/>
      <c r="FC34" s="120"/>
      <c r="FD34" s="120"/>
      <c r="FE34" s="120"/>
      <c r="FF34" s="120"/>
      <c r="FG34" s="120"/>
      <c r="FH34" s="120"/>
      <c r="FI34" s="120"/>
      <c r="FJ34" s="120"/>
      <c r="FK34" s="120"/>
    </row>
    <row r="35" spans="1:167" s="245" customFormat="1" ht="16.5" customHeight="1">
      <c r="A35" s="285">
        <v>3081</v>
      </c>
      <c r="B35" s="251" t="s">
        <v>111</v>
      </c>
      <c r="C35" s="210" t="s">
        <v>126</v>
      </c>
      <c r="D35" s="263" t="s">
        <v>195</v>
      </c>
      <c r="E35" s="265">
        <f>SUM(F35:H35)</f>
        <v>11975</v>
      </c>
      <c r="F35" s="253">
        <v>10044</v>
      </c>
      <c r="G35" s="253">
        <v>1823</v>
      </c>
      <c r="H35" s="255">
        <v>108</v>
      </c>
      <c r="I35" s="256">
        <v>1336</v>
      </c>
      <c r="J35" s="227">
        <v>337</v>
      </c>
      <c r="K35" s="227">
        <v>297</v>
      </c>
      <c r="L35" s="195">
        <v>296</v>
      </c>
      <c r="M35" s="196">
        <f t="shared" si="1"/>
        <v>99.663299663299668</v>
      </c>
      <c r="N35" s="232" t="s">
        <v>134</v>
      </c>
      <c r="O35" s="233" t="s">
        <v>141</v>
      </c>
      <c r="P35" s="233" t="s">
        <v>196</v>
      </c>
      <c r="Q35" s="249" t="s">
        <v>197</v>
      </c>
      <c r="R35" s="200" t="s">
        <v>198</v>
      </c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0"/>
      <c r="CW35" s="120"/>
      <c r="CX35" s="120"/>
      <c r="CY35" s="120"/>
      <c r="CZ35" s="120"/>
      <c r="DA35" s="120"/>
      <c r="DB35" s="120"/>
      <c r="DC35" s="120"/>
      <c r="DD35" s="12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20"/>
      <c r="DU35" s="120"/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H35" s="120"/>
      <c r="EI35" s="120"/>
      <c r="EJ35" s="120"/>
      <c r="EK35" s="120"/>
      <c r="EL35" s="120"/>
      <c r="EM35" s="120"/>
      <c r="EN35" s="120"/>
      <c r="EO35" s="120"/>
      <c r="EP35" s="120"/>
      <c r="EQ35" s="120"/>
      <c r="ER35" s="120"/>
      <c r="ES35" s="120"/>
      <c r="ET35" s="120"/>
      <c r="EU35" s="120"/>
      <c r="EV35" s="120"/>
      <c r="EW35" s="120"/>
      <c r="EX35" s="120"/>
      <c r="EY35" s="120"/>
      <c r="EZ35" s="120"/>
      <c r="FA35" s="120"/>
      <c r="FB35" s="120"/>
      <c r="FC35" s="120"/>
      <c r="FD35" s="120"/>
      <c r="FE35" s="120"/>
      <c r="FF35" s="120"/>
      <c r="FG35" s="120"/>
      <c r="FH35" s="120"/>
      <c r="FI35" s="120"/>
      <c r="FJ35" s="120"/>
      <c r="FK35" s="120"/>
    </row>
    <row r="36" spans="1:167" s="287" customFormat="1" ht="16.5" customHeight="1" thickBot="1">
      <c r="A36" s="909">
        <v>3084</v>
      </c>
      <c r="B36" s="346" t="s">
        <v>139</v>
      </c>
      <c r="C36" s="910" t="s">
        <v>118</v>
      </c>
      <c r="D36" s="911" t="s">
        <v>140</v>
      </c>
      <c r="E36" s="348">
        <f t="shared" ref="E36:E66" si="8">F36+G36+H36</f>
        <v>8400</v>
      </c>
      <c r="F36" s="349">
        <v>8400</v>
      </c>
      <c r="G36" s="349">
        <v>0</v>
      </c>
      <c r="H36" s="350">
        <v>0</v>
      </c>
      <c r="I36" s="351">
        <v>8400</v>
      </c>
      <c r="J36" s="912">
        <v>0</v>
      </c>
      <c r="K36" s="912">
        <v>2601</v>
      </c>
      <c r="L36" s="913">
        <v>2357</v>
      </c>
      <c r="M36" s="353">
        <f t="shared" si="1"/>
        <v>90.618992695117257</v>
      </c>
      <c r="N36" s="354" t="s">
        <v>141</v>
      </c>
      <c r="O36" s="355" t="s">
        <v>142</v>
      </c>
      <c r="P36" s="355" t="s">
        <v>143</v>
      </c>
      <c r="Q36" s="356" t="s">
        <v>144</v>
      </c>
      <c r="R36" s="914" t="s">
        <v>145</v>
      </c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6"/>
      <c r="CI36" s="286"/>
      <c r="CJ36" s="286"/>
      <c r="CK36" s="286"/>
      <c r="CL36" s="286"/>
      <c r="CM36" s="286"/>
      <c r="CN36" s="286"/>
      <c r="CO36" s="286"/>
      <c r="CP36" s="286"/>
      <c r="CQ36" s="286"/>
      <c r="CR36" s="286"/>
      <c r="CS36" s="286"/>
      <c r="CT36" s="286"/>
      <c r="CU36" s="286"/>
      <c r="CV36" s="286"/>
      <c r="CW36" s="286"/>
      <c r="CX36" s="286"/>
      <c r="CY36" s="286"/>
      <c r="CZ36" s="286"/>
      <c r="DA36" s="286"/>
      <c r="DB36" s="286"/>
      <c r="DC36" s="286"/>
      <c r="DD36" s="286"/>
      <c r="DE36" s="286"/>
      <c r="DF36" s="286"/>
      <c r="DG36" s="286"/>
      <c r="DH36" s="286"/>
      <c r="DI36" s="286"/>
      <c r="DJ36" s="286"/>
      <c r="DK36" s="286"/>
      <c r="DL36" s="286"/>
      <c r="DM36" s="286"/>
      <c r="DN36" s="286"/>
      <c r="DO36" s="286"/>
      <c r="DP36" s="286"/>
      <c r="DQ36" s="286"/>
      <c r="DR36" s="286"/>
      <c r="DS36" s="286"/>
      <c r="DT36" s="286"/>
      <c r="DU36" s="286"/>
      <c r="DV36" s="286"/>
      <c r="DW36" s="286"/>
      <c r="DX36" s="286"/>
      <c r="DY36" s="286"/>
      <c r="DZ36" s="286"/>
      <c r="EA36" s="286"/>
      <c r="EB36" s="286"/>
      <c r="EC36" s="286"/>
      <c r="ED36" s="286"/>
      <c r="EE36" s="286"/>
      <c r="EF36" s="286"/>
      <c r="EG36" s="286"/>
      <c r="EH36" s="286"/>
      <c r="EI36" s="286"/>
      <c r="EJ36" s="286"/>
      <c r="EK36" s="286"/>
      <c r="EL36" s="286"/>
      <c r="EM36" s="286"/>
      <c r="EN36" s="286"/>
      <c r="EO36" s="286"/>
      <c r="EP36" s="286"/>
      <c r="EQ36" s="286"/>
      <c r="ER36" s="286"/>
      <c r="ES36" s="286"/>
      <c r="ET36" s="286"/>
      <c r="EU36" s="286"/>
      <c r="EV36" s="286"/>
      <c r="EW36" s="286"/>
      <c r="EX36" s="286"/>
      <c r="EY36" s="286"/>
      <c r="EZ36" s="286"/>
      <c r="FA36" s="286"/>
      <c r="FB36" s="286"/>
      <c r="FC36" s="286"/>
      <c r="FD36" s="286"/>
      <c r="FE36" s="286"/>
      <c r="FF36" s="286"/>
      <c r="FG36" s="286"/>
      <c r="FH36" s="286"/>
      <c r="FI36" s="286"/>
      <c r="FJ36" s="286"/>
      <c r="FK36" s="286"/>
    </row>
    <row r="37" spans="1:167" s="245" customFormat="1" ht="16.5" customHeight="1">
      <c r="A37" s="285">
        <v>3086</v>
      </c>
      <c r="B37" s="251" t="s">
        <v>139</v>
      </c>
      <c r="C37" s="211" t="s">
        <v>118</v>
      </c>
      <c r="D37" s="288" t="s">
        <v>199</v>
      </c>
      <c r="E37" s="265">
        <f t="shared" si="8"/>
        <v>14116</v>
      </c>
      <c r="F37" s="253">
        <v>12650</v>
      </c>
      <c r="G37" s="253">
        <v>1150</v>
      </c>
      <c r="H37" s="255">
        <v>316</v>
      </c>
      <c r="I37" s="256">
        <v>800</v>
      </c>
      <c r="J37" s="227">
        <v>1453</v>
      </c>
      <c r="K37" s="227">
        <v>259</v>
      </c>
      <c r="L37" s="195">
        <v>257</v>
      </c>
      <c r="M37" s="196">
        <f t="shared" si="1"/>
        <v>99.227799227799224</v>
      </c>
      <c r="N37" s="232" t="s">
        <v>200</v>
      </c>
      <c r="O37" s="233" t="s">
        <v>201</v>
      </c>
      <c r="P37" s="233" t="s">
        <v>103</v>
      </c>
      <c r="Q37" s="249"/>
      <c r="R37" s="200" t="s">
        <v>202</v>
      </c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</row>
    <row r="38" spans="1:167" s="235" customFormat="1" ht="16.5" customHeight="1">
      <c r="A38" s="257">
        <v>3089</v>
      </c>
      <c r="B38" s="210" t="s">
        <v>139</v>
      </c>
      <c r="C38" s="211" t="s">
        <v>118</v>
      </c>
      <c r="D38" s="230" t="s">
        <v>203</v>
      </c>
      <c r="E38" s="265">
        <f t="shared" si="8"/>
        <v>53000</v>
      </c>
      <c r="F38" s="253">
        <v>51000</v>
      </c>
      <c r="G38" s="253">
        <v>2000</v>
      </c>
      <c r="H38" s="255"/>
      <c r="I38" s="256">
        <v>53000</v>
      </c>
      <c r="J38" s="227">
        <v>564</v>
      </c>
      <c r="K38" s="227">
        <v>3495</v>
      </c>
      <c r="L38" s="195">
        <v>3116</v>
      </c>
      <c r="M38" s="196">
        <f t="shared" si="1"/>
        <v>89.155937052932771</v>
      </c>
      <c r="N38" s="232" t="s">
        <v>200</v>
      </c>
      <c r="O38" s="233" t="s">
        <v>204</v>
      </c>
      <c r="P38" s="233" t="s">
        <v>205</v>
      </c>
      <c r="Q38" s="249"/>
      <c r="R38" s="200" t="s">
        <v>206</v>
      </c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0"/>
      <c r="DC38" s="120"/>
      <c r="DD38" s="120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120"/>
      <c r="DP38" s="120"/>
      <c r="DQ38" s="120"/>
      <c r="DR38" s="120"/>
      <c r="DS38" s="120"/>
      <c r="DT38" s="120"/>
      <c r="DU38" s="120"/>
      <c r="DV38" s="120"/>
      <c r="DW38" s="120"/>
      <c r="DX38" s="120"/>
      <c r="DY38" s="120"/>
      <c r="DZ38" s="120"/>
      <c r="EA38" s="120"/>
      <c r="EB38" s="120"/>
      <c r="EC38" s="120"/>
      <c r="ED38" s="120"/>
      <c r="EE38" s="120"/>
      <c r="EF38" s="120"/>
      <c r="EG38" s="120"/>
      <c r="EH38" s="120"/>
      <c r="EI38" s="12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0"/>
      <c r="FC38" s="120"/>
      <c r="FD38" s="120"/>
      <c r="FE38" s="120"/>
      <c r="FF38" s="120"/>
      <c r="FG38" s="120"/>
      <c r="FH38" s="120"/>
      <c r="FI38" s="120"/>
      <c r="FJ38" s="120"/>
      <c r="FK38" s="120"/>
    </row>
    <row r="39" spans="1:167" s="235" customFormat="1" ht="27.75" customHeight="1">
      <c r="A39" s="257">
        <v>3091</v>
      </c>
      <c r="B39" s="210" t="s">
        <v>105</v>
      </c>
      <c r="C39" s="210" t="s">
        <v>126</v>
      </c>
      <c r="D39" s="288" t="s">
        <v>207</v>
      </c>
      <c r="E39" s="265">
        <f t="shared" si="8"/>
        <v>68400</v>
      </c>
      <c r="F39" s="253">
        <v>65000</v>
      </c>
      <c r="G39" s="253">
        <v>3400</v>
      </c>
      <c r="H39" s="255"/>
      <c r="I39" s="256">
        <v>1152</v>
      </c>
      <c r="J39" s="227">
        <v>2552</v>
      </c>
      <c r="K39" s="227">
        <v>562</v>
      </c>
      <c r="L39" s="195">
        <v>562</v>
      </c>
      <c r="M39" s="196">
        <f t="shared" si="1"/>
        <v>100</v>
      </c>
      <c r="N39" s="232" t="s">
        <v>102</v>
      </c>
      <c r="O39" s="233" t="s">
        <v>144</v>
      </c>
      <c r="P39" s="233" t="s">
        <v>208</v>
      </c>
      <c r="Q39" s="249" t="s">
        <v>209</v>
      </c>
      <c r="R39" s="200" t="s">
        <v>210</v>
      </c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  <c r="CM39" s="120"/>
      <c r="CN39" s="120"/>
      <c r="CO39" s="120"/>
      <c r="CP39" s="120"/>
      <c r="CQ39" s="120"/>
      <c r="CR39" s="120"/>
      <c r="CS39" s="120"/>
      <c r="CT39" s="120"/>
      <c r="CU39" s="120"/>
      <c r="CV39" s="120"/>
      <c r="CW39" s="120"/>
      <c r="CX39" s="120"/>
      <c r="CY39" s="120"/>
      <c r="CZ39" s="120"/>
      <c r="DA39" s="120"/>
      <c r="DB39" s="120"/>
      <c r="DC39" s="120"/>
      <c r="DD39" s="120"/>
      <c r="DE39" s="120"/>
      <c r="DF39" s="120"/>
      <c r="DG39" s="120"/>
      <c r="DH39" s="120"/>
      <c r="DI39" s="120"/>
      <c r="DJ39" s="120"/>
      <c r="DK39" s="120"/>
      <c r="DL39" s="120"/>
      <c r="DM39" s="120"/>
      <c r="DN39" s="120"/>
      <c r="DO39" s="120"/>
      <c r="DP39" s="120"/>
      <c r="DQ39" s="120"/>
      <c r="DR39" s="120"/>
      <c r="DS39" s="120"/>
      <c r="DT39" s="120"/>
      <c r="DU39" s="120"/>
      <c r="DV39" s="120"/>
      <c r="DW39" s="120"/>
      <c r="DX39" s="120"/>
      <c r="DY39" s="120"/>
      <c r="DZ39" s="120"/>
      <c r="EA39" s="120"/>
      <c r="EB39" s="120"/>
      <c r="EC39" s="120"/>
      <c r="ED39" s="120"/>
      <c r="EE39" s="120"/>
      <c r="EF39" s="120"/>
      <c r="EG39" s="120"/>
      <c r="EH39" s="120"/>
      <c r="EI39" s="120"/>
      <c r="EJ39" s="120"/>
      <c r="EK39" s="120"/>
      <c r="EL39" s="120"/>
      <c r="EM39" s="120"/>
      <c r="EN39" s="120"/>
      <c r="EO39" s="120"/>
      <c r="EP39" s="120"/>
      <c r="EQ39" s="120"/>
      <c r="ER39" s="120"/>
      <c r="ES39" s="120"/>
      <c r="ET39" s="120"/>
      <c r="EU39" s="120"/>
      <c r="EV39" s="120"/>
      <c r="EW39" s="120"/>
      <c r="EX39" s="120"/>
      <c r="EY39" s="120"/>
      <c r="EZ39" s="120"/>
      <c r="FA39" s="120"/>
      <c r="FB39" s="120"/>
      <c r="FC39" s="120"/>
      <c r="FD39" s="120"/>
      <c r="FE39" s="120"/>
      <c r="FF39" s="120"/>
      <c r="FG39" s="120"/>
      <c r="FH39" s="120"/>
      <c r="FI39" s="120"/>
      <c r="FJ39" s="120"/>
      <c r="FK39" s="120"/>
    </row>
    <row r="40" spans="1:167" s="235" customFormat="1" ht="27" customHeight="1">
      <c r="A40" s="257">
        <v>3094</v>
      </c>
      <c r="B40" s="210" t="s">
        <v>117</v>
      </c>
      <c r="C40" s="210" t="s">
        <v>126</v>
      </c>
      <c r="D40" s="289" t="s">
        <v>211</v>
      </c>
      <c r="E40" s="265">
        <f t="shared" si="8"/>
        <v>37700</v>
      </c>
      <c r="F40" s="253">
        <v>35200</v>
      </c>
      <c r="G40" s="253">
        <v>2500</v>
      </c>
      <c r="H40" s="255"/>
      <c r="I40" s="256">
        <v>1329</v>
      </c>
      <c r="J40" s="227">
        <v>1137</v>
      </c>
      <c r="K40" s="227">
        <v>668</v>
      </c>
      <c r="L40" s="195">
        <v>668</v>
      </c>
      <c r="M40" s="196">
        <f t="shared" si="1"/>
        <v>100</v>
      </c>
      <c r="N40" s="232" t="s">
        <v>102</v>
      </c>
      <c r="O40" s="233" t="s">
        <v>193</v>
      </c>
      <c r="P40" s="233" t="s">
        <v>212</v>
      </c>
      <c r="Q40" s="249" t="s">
        <v>213</v>
      </c>
      <c r="R40" s="200" t="s">
        <v>214</v>
      </c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20"/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120"/>
      <c r="DT40" s="120"/>
      <c r="DU40" s="120"/>
      <c r="DV40" s="120"/>
      <c r="DW40" s="120"/>
      <c r="DX40" s="120"/>
      <c r="DY40" s="120"/>
      <c r="DZ40" s="120"/>
      <c r="EA40" s="120"/>
      <c r="EB40" s="120"/>
      <c r="EC40" s="120"/>
      <c r="ED40" s="120"/>
      <c r="EE40" s="120"/>
      <c r="EF40" s="120"/>
      <c r="EG40" s="120"/>
      <c r="EH40" s="120"/>
      <c r="EI40" s="120"/>
      <c r="EJ40" s="120"/>
      <c r="EK40" s="120"/>
      <c r="EL40" s="120"/>
      <c r="EM40" s="120"/>
      <c r="EN40" s="120"/>
      <c r="EO40" s="120"/>
      <c r="EP40" s="120"/>
      <c r="EQ40" s="120"/>
      <c r="ER40" s="120"/>
      <c r="ES40" s="120"/>
      <c r="ET40" s="120"/>
      <c r="EU40" s="120"/>
      <c r="EV40" s="120"/>
      <c r="EW40" s="120"/>
      <c r="EX40" s="120"/>
      <c r="EY40" s="120"/>
      <c r="EZ40" s="120"/>
      <c r="FA40" s="120"/>
      <c r="FB40" s="120"/>
      <c r="FC40" s="120"/>
      <c r="FD40" s="120"/>
      <c r="FE40" s="120"/>
      <c r="FF40" s="120"/>
      <c r="FG40" s="120"/>
      <c r="FH40" s="120"/>
      <c r="FI40" s="120"/>
      <c r="FJ40" s="120"/>
      <c r="FK40" s="120"/>
    </row>
    <row r="41" spans="1:167" s="235" customFormat="1" ht="27.75" customHeight="1">
      <c r="A41" s="257">
        <v>3095</v>
      </c>
      <c r="B41" s="290"/>
      <c r="C41" s="210" t="s">
        <v>126</v>
      </c>
      <c r="D41" s="291" t="s">
        <v>215</v>
      </c>
      <c r="E41" s="265">
        <f t="shared" si="8"/>
        <v>27820</v>
      </c>
      <c r="F41" s="253">
        <v>25320</v>
      </c>
      <c r="G41" s="253">
        <v>2500</v>
      </c>
      <c r="H41" s="255"/>
      <c r="I41" s="256">
        <v>2211</v>
      </c>
      <c r="J41" s="227">
        <v>700</v>
      </c>
      <c r="K41" s="227">
        <v>621</v>
      </c>
      <c r="L41" s="195">
        <v>620</v>
      </c>
      <c r="M41" s="196">
        <f t="shared" si="1"/>
        <v>99.838969404186798</v>
      </c>
      <c r="N41" s="232" t="s">
        <v>216</v>
      </c>
      <c r="O41" s="233" t="s">
        <v>123</v>
      </c>
      <c r="P41" s="233" t="s">
        <v>208</v>
      </c>
      <c r="Q41" s="249" t="s">
        <v>209</v>
      </c>
      <c r="R41" s="200" t="s">
        <v>217</v>
      </c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0"/>
      <c r="DV41" s="120"/>
      <c r="DW41" s="120"/>
      <c r="DX41" s="120"/>
      <c r="DY41" s="120"/>
      <c r="DZ41" s="120"/>
      <c r="EA41" s="120"/>
      <c r="EB41" s="120"/>
      <c r="EC41" s="120"/>
      <c r="ED41" s="120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</row>
    <row r="42" spans="1:167" s="235" customFormat="1" ht="26.25" customHeight="1">
      <c r="A42" s="257">
        <v>3096</v>
      </c>
      <c r="B42" s="210" t="s">
        <v>117</v>
      </c>
      <c r="C42" s="284" t="s">
        <v>126</v>
      </c>
      <c r="D42" s="252" t="s">
        <v>218</v>
      </c>
      <c r="E42" s="190">
        <f t="shared" si="8"/>
        <v>3350</v>
      </c>
      <c r="F42" s="253">
        <v>2396</v>
      </c>
      <c r="G42" s="253">
        <v>954</v>
      </c>
      <c r="H42" s="255"/>
      <c r="I42" s="256">
        <v>3350</v>
      </c>
      <c r="J42" s="227">
        <v>4425</v>
      </c>
      <c r="K42" s="227">
        <v>521</v>
      </c>
      <c r="L42" s="195">
        <v>520</v>
      </c>
      <c r="M42" s="206">
        <f t="shared" si="1"/>
        <v>99.808061420345481</v>
      </c>
      <c r="N42" s="232" t="s">
        <v>141</v>
      </c>
      <c r="O42" s="233" t="s">
        <v>204</v>
      </c>
      <c r="P42" s="233" t="s">
        <v>219</v>
      </c>
      <c r="Q42" s="249" t="s">
        <v>102</v>
      </c>
      <c r="R42" s="200" t="s">
        <v>220</v>
      </c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0"/>
      <c r="DV42" s="120"/>
      <c r="DW42" s="120"/>
      <c r="DX42" s="120"/>
      <c r="DY42" s="120"/>
      <c r="DZ42" s="120"/>
      <c r="EA42" s="120"/>
      <c r="EB42" s="120"/>
      <c r="EC42" s="120"/>
      <c r="ED42" s="120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</row>
    <row r="43" spans="1:167" s="235" customFormat="1" ht="16.5" customHeight="1">
      <c r="A43" s="209">
        <v>3097</v>
      </c>
      <c r="B43" s="284" t="s">
        <v>117</v>
      </c>
      <c r="C43" s="284" t="s">
        <v>126</v>
      </c>
      <c r="D43" s="252" t="s">
        <v>221</v>
      </c>
      <c r="E43" s="190">
        <f t="shared" si="8"/>
        <v>11720</v>
      </c>
      <c r="F43" s="213">
        <v>10695</v>
      </c>
      <c r="G43" s="213">
        <v>1025</v>
      </c>
      <c r="H43" s="214"/>
      <c r="I43" s="193">
        <v>1371</v>
      </c>
      <c r="J43" s="194">
        <v>550</v>
      </c>
      <c r="K43" s="194">
        <v>102</v>
      </c>
      <c r="L43" s="195">
        <v>102</v>
      </c>
      <c r="M43" s="206">
        <f t="shared" si="1"/>
        <v>100</v>
      </c>
      <c r="N43" s="216" t="s">
        <v>123</v>
      </c>
      <c r="O43" s="217" t="s">
        <v>158</v>
      </c>
      <c r="P43" s="217" t="s">
        <v>208</v>
      </c>
      <c r="Q43" s="218" t="s">
        <v>209</v>
      </c>
      <c r="R43" s="224" t="s">
        <v>222</v>
      </c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0"/>
      <c r="DV43" s="120"/>
      <c r="DW43" s="120"/>
      <c r="DX43" s="120"/>
      <c r="DY43" s="120"/>
      <c r="DZ43" s="120"/>
      <c r="EA43" s="120"/>
      <c r="EB43" s="120"/>
      <c r="EC43" s="120"/>
      <c r="ED43" s="120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</row>
    <row r="44" spans="1:167" s="235" customFormat="1" ht="27" customHeight="1">
      <c r="A44" s="257">
        <v>3100</v>
      </c>
      <c r="B44" s="210" t="s">
        <v>117</v>
      </c>
      <c r="C44" s="284" t="s">
        <v>126</v>
      </c>
      <c r="D44" s="292" t="s">
        <v>223</v>
      </c>
      <c r="E44" s="190">
        <f t="shared" si="8"/>
        <v>13777</v>
      </c>
      <c r="F44" s="253">
        <v>12547</v>
      </c>
      <c r="G44" s="253">
        <v>1230</v>
      </c>
      <c r="H44" s="255"/>
      <c r="I44" s="256">
        <v>13777</v>
      </c>
      <c r="J44" s="227">
        <v>3005</v>
      </c>
      <c r="K44" s="227">
        <v>361</v>
      </c>
      <c r="L44" s="195">
        <v>361</v>
      </c>
      <c r="M44" s="206">
        <f t="shared" si="1"/>
        <v>100</v>
      </c>
      <c r="N44" s="232" t="s">
        <v>224</v>
      </c>
      <c r="O44" s="233" t="s">
        <v>123</v>
      </c>
      <c r="P44" s="233" t="s">
        <v>129</v>
      </c>
      <c r="Q44" s="249" t="s">
        <v>130</v>
      </c>
      <c r="R44" s="200" t="s">
        <v>225</v>
      </c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0"/>
      <c r="DV44" s="120"/>
      <c r="DW44" s="120"/>
      <c r="DX44" s="120"/>
      <c r="DY44" s="120"/>
      <c r="DZ44" s="120"/>
      <c r="EA44" s="120"/>
      <c r="EB44" s="120"/>
      <c r="EC44" s="120"/>
      <c r="ED44" s="120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</row>
    <row r="45" spans="1:167" s="235" customFormat="1" ht="16.5" customHeight="1">
      <c r="A45" s="257">
        <v>3102</v>
      </c>
      <c r="B45" s="290"/>
      <c r="C45" s="284" t="s">
        <v>126</v>
      </c>
      <c r="D45" s="252" t="s">
        <v>226</v>
      </c>
      <c r="E45" s="190">
        <f t="shared" si="8"/>
        <v>55600</v>
      </c>
      <c r="F45" s="253">
        <v>53000</v>
      </c>
      <c r="G45" s="253">
        <v>2600</v>
      </c>
      <c r="H45" s="255"/>
      <c r="I45" s="256">
        <v>1296</v>
      </c>
      <c r="J45" s="227">
        <v>1047</v>
      </c>
      <c r="K45" s="227">
        <v>632</v>
      </c>
      <c r="L45" s="195">
        <v>631</v>
      </c>
      <c r="M45" s="206">
        <f t="shared" si="1"/>
        <v>99.841772151898738</v>
      </c>
      <c r="N45" s="232" t="s">
        <v>227</v>
      </c>
      <c r="O45" s="233" t="s">
        <v>158</v>
      </c>
      <c r="P45" s="233" t="s">
        <v>208</v>
      </c>
      <c r="Q45" s="249" t="s">
        <v>209</v>
      </c>
      <c r="R45" s="200" t="s">
        <v>214</v>
      </c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0"/>
      <c r="DV45" s="120"/>
      <c r="DW45" s="120"/>
      <c r="DX45" s="120"/>
      <c r="DY45" s="120"/>
      <c r="DZ45" s="120"/>
      <c r="EA45" s="120"/>
      <c r="EB45" s="120"/>
      <c r="EC45" s="120"/>
      <c r="ED45" s="120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</row>
    <row r="46" spans="1:167" s="235" customFormat="1" ht="26.25" customHeight="1">
      <c r="A46" s="257">
        <v>3107</v>
      </c>
      <c r="B46" s="290"/>
      <c r="C46" s="284" t="s">
        <v>126</v>
      </c>
      <c r="D46" s="262" t="s">
        <v>228</v>
      </c>
      <c r="E46" s="190">
        <f t="shared" si="8"/>
        <v>36000</v>
      </c>
      <c r="F46" s="253">
        <v>34500</v>
      </c>
      <c r="G46" s="253">
        <v>1500</v>
      </c>
      <c r="H46" s="255"/>
      <c r="I46" s="256">
        <v>1044</v>
      </c>
      <c r="J46" s="227">
        <v>373</v>
      </c>
      <c r="K46" s="227">
        <v>656</v>
      </c>
      <c r="L46" s="195">
        <v>655</v>
      </c>
      <c r="M46" s="206">
        <f t="shared" si="1"/>
        <v>99.847560975609767</v>
      </c>
      <c r="N46" s="232" t="s">
        <v>102</v>
      </c>
      <c r="O46" s="233" t="s">
        <v>144</v>
      </c>
      <c r="P46" s="233" t="s">
        <v>229</v>
      </c>
      <c r="Q46" s="249" t="s">
        <v>209</v>
      </c>
      <c r="R46" s="200" t="s">
        <v>230</v>
      </c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0"/>
      <c r="DV46" s="120"/>
      <c r="DW46" s="120"/>
      <c r="DX46" s="120"/>
      <c r="DY46" s="120"/>
      <c r="DZ46" s="120"/>
      <c r="EA46" s="120"/>
      <c r="EB46" s="120"/>
      <c r="EC46" s="120"/>
      <c r="ED46" s="120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</row>
    <row r="47" spans="1:167" s="235" customFormat="1" ht="16.5" customHeight="1">
      <c r="A47" s="257">
        <v>3109</v>
      </c>
      <c r="B47" s="210" t="s">
        <v>231</v>
      </c>
      <c r="C47" s="210" t="s">
        <v>126</v>
      </c>
      <c r="D47" s="293" t="s">
        <v>232</v>
      </c>
      <c r="E47" s="190">
        <f t="shared" si="8"/>
        <v>26028</v>
      </c>
      <c r="F47" s="253">
        <v>24978</v>
      </c>
      <c r="G47" s="253">
        <v>1050</v>
      </c>
      <c r="H47" s="255"/>
      <c r="I47" s="256">
        <v>237</v>
      </c>
      <c r="J47" s="227">
        <v>537</v>
      </c>
      <c r="K47" s="227">
        <v>179</v>
      </c>
      <c r="L47" s="195">
        <v>179</v>
      </c>
      <c r="M47" s="206">
        <f t="shared" si="1"/>
        <v>100</v>
      </c>
      <c r="N47" s="232" t="s">
        <v>233</v>
      </c>
      <c r="O47" s="233" t="s">
        <v>227</v>
      </c>
      <c r="P47" s="233" t="s">
        <v>208</v>
      </c>
      <c r="Q47" s="249" t="s">
        <v>209</v>
      </c>
      <c r="R47" s="200" t="s">
        <v>234</v>
      </c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0"/>
      <c r="DV47" s="120"/>
      <c r="DW47" s="120"/>
      <c r="DX47" s="120"/>
      <c r="DY47" s="120"/>
      <c r="DZ47" s="120"/>
      <c r="EA47" s="120"/>
      <c r="EB47" s="120"/>
      <c r="EC47" s="120"/>
      <c r="ED47" s="120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</row>
    <row r="48" spans="1:167" s="235" customFormat="1" ht="16.5" customHeight="1">
      <c r="A48" s="257">
        <v>3110</v>
      </c>
      <c r="B48" s="210" t="s">
        <v>164</v>
      </c>
      <c r="C48" s="210" t="s">
        <v>118</v>
      </c>
      <c r="D48" s="258" t="s">
        <v>235</v>
      </c>
      <c r="E48" s="190">
        <f t="shared" si="8"/>
        <v>5806</v>
      </c>
      <c r="F48" s="253">
        <v>5622</v>
      </c>
      <c r="G48" s="253"/>
      <c r="H48" s="255">
        <v>184</v>
      </c>
      <c r="I48" s="256">
        <v>5806</v>
      </c>
      <c r="J48" s="227">
        <v>3048</v>
      </c>
      <c r="K48" s="227">
        <v>3882</v>
      </c>
      <c r="L48" s="195">
        <v>3882</v>
      </c>
      <c r="M48" s="206">
        <f t="shared" si="1"/>
        <v>100</v>
      </c>
      <c r="N48" s="232"/>
      <c r="O48" s="233" t="s">
        <v>236</v>
      </c>
      <c r="P48" s="233" t="s">
        <v>237</v>
      </c>
      <c r="Q48" s="249" t="s">
        <v>238</v>
      </c>
      <c r="R48" s="237" t="s">
        <v>239</v>
      </c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0"/>
      <c r="DV48" s="120"/>
      <c r="DW48" s="120"/>
      <c r="DX48" s="120"/>
      <c r="DY48" s="120"/>
      <c r="DZ48" s="120"/>
      <c r="EA48" s="120"/>
      <c r="EB48" s="120"/>
      <c r="EC48" s="120"/>
      <c r="ED48" s="120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</row>
    <row r="49" spans="1:167" s="235" customFormat="1" ht="27.75" customHeight="1">
      <c r="A49" s="257">
        <v>3111</v>
      </c>
      <c r="B49" s="210" t="s">
        <v>164</v>
      </c>
      <c r="C49" s="210" t="s">
        <v>126</v>
      </c>
      <c r="D49" s="294" t="s">
        <v>240</v>
      </c>
      <c r="E49" s="190">
        <f t="shared" si="8"/>
        <v>9200</v>
      </c>
      <c r="F49" s="253">
        <v>8300</v>
      </c>
      <c r="G49" s="253">
        <v>900</v>
      </c>
      <c r="H49" s="255"/>
      <c r="I49" s="256">
        <v>282</v>
      </c>
      <c r="J49" s="227">
        <v>632</v>
      </c>
      <c r="K49" s="227">
        <v>119</v>
      </c>
      <c r="L49" s="195">
        <v>119</v>
      </c>
      <c r="M49" s="206">
        <f t="shared" si="1"/>
        <v>100</v>
      </c>
      <c r="N49" s="232" t="s">
        <v>227</v>
      </c>
      <c r="O49" s="233" t="s">
        <v>158</v>
      </c>
      <c r="P49" s="233" t="s">
        <v>241</v>
      </c>
      <c r="Q49" s="249" t="s">
        <v>209</v>
      </c>
      <c r="R49" s="200" t="s">
        <v>242</v>
      </c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0"/>
      <c r="DV49" s="120"/>
      <c r="DW49" s="120"/>
      <c r="DX49" s="120"/>
      <c r="DY49" s="120"/>
      <c r="DZ49" s="120"/>
      <c r="EA49" s="120"/>
      <c r="EB49" s="120"/>
      <c r="EC49" s="120"/>
      <c r="ED49" s="120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</row>
    <row r="50" spans="1:167" s="235" customFormat="1" ht="16.5" customHeight="1">
      <c r="A50" s="257">
        <v>3112</v>
      </c>
      <c r="B50" s="210" t="s">
        <v>243</v>
      </c>
      <c r="C50" s="210" t="s">
        <v>126</v>
      </c>
      <c r="D50" s="294" t="s">
        <v>244</v>
      </c>
      <c r="E50" s="190">
        <f t="shared" si="8"/>
        <v>8100</v>
      </c>
      <c r="F50" s="253">
        <v>7500</v>
      </c>
      <c r="G50" s="253">
        <v>600</v>
      </c>
      <c r="H50" s="255"/>
      <c r="I50" s="256">
        <v>344</v>
      </c>
      <c r="J50" s="227">
        <v>600</v>
      </c>
      <c r="K50" s="227">
        <v>123</v>
      </c>
      <c r="L50" s="195">
        <v>122</v>
      </c>
      <c r="M50" s="206">
        <f t="shared" si="1"/>
        <v>99.1869918699187</v>
      </c>
      <c r="N50" s="232" t="s">
        <v>233</v>
      </c>
      <c r="O50" s="233" t="s">
        <v>227</v>
      </c>
      <c r="P50" s="233" t="s">
        <v>245</v>
      </c>
      <c r="Q50" s="249" t="s">
        <v>197</v>
      </c>
      <c r="R50" s="200" t="s">
        <v>246</v>
      </c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0"/>
      <c r="DV50" s="120"/>
      <c r="DW50" s="120"/>
      <c r="DX50" s="120"/>
      <c r="DY50" s="120"/>
      <c r="DZ50" s="120"/>
      <c r="EA50" s="120"/>
      <c r="EB50" s="120"/>
      <c r="EC50" s="120"/>
      <c r="ED50" s="120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</row>
    <row r="51" spans="1:167" s="235" customFormat="1" ht="16.5" customHeight="1">
      <c r="A51" s="257">
        <v>3113</v>
      </c>
      <c r="B51" s="210" t="s">
        <v>111</v>
      </c>
      <c r="C51" s="210" t="s">
        <v>126</v>
      </c>
      <c r="D51" s="295" t="s">
        <v>247</v>
      </c>
      <c r="E51" s="190">
        <f t="shared" si="8"/>
        <v>12600</v>
      </c>
      <c r="F51" s="253">
        <v>11000</v>
      </c>
      <c r="G51" s="253">
        <v>1600</v>
      </c>
      <c r="H51" s="255"/>
      <c r="I51" s="256">
        <v>1473</v>
      </c>
      <c r="J51" s="227">
        <v>294</v>
      </c>
      <c r="K51" s="227">
        <v>260</v>
      </c>
      <c r="L51" s="195">
        <v>260</v>
      </c>
      <c r="M51" s="206">
        <f t="shared" si="1"/>
        <v>100</v>
      </c>
      <c r="N51" s="232" t="s">
        <v>248</v>
      </c>
      <c r="O51" s="233" t="s">
        <v>102</v>
      </c>
      <c r="P51" s="233" t="s">
        <v>249</v>
      </c>
      <c r="Q51" s="249" t="s">
        <v>158</v>
      </c>
      <c r="R51" s="200" t="s">
        <v>250</v>
      </c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0"/>
      <c r="DV51" s="120"/>
      <c r="DW51" s="120"/>
      <c r="DX51" s="120"/>
      <c r="DY51" s="120"/>
      <c r="DZ51" s="120"/>
      <c r="EA51" s="120"/>
      <c r="EB51" s="120"/>
      <c r="EC51" s="120"/>
      <c r="ED51" s="120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</row>
    <row r="52" spans="1:167" s="235" customFormat="1" ht="24.75" customHeight="1">
      <c r="A52" s="257">
        <v>3118</v>
      </c>
      <c r="B52" s="210" t="s">
        <v>111</v>
      </c>
      <c r="C52" s="210" t="s">
        <v>126</v>
      </c>
      <c r="D52" s="252" t="s">
        <v>251</v>
      </c>
      <c r="E52" s="190">
        <f t="shared" si="8"/>
        <v>4850</v>
      </c>
      <c r="F52" s="253">
        <v>4000</v>
      </c>
      <c r="G52" s="253">
        <v>850</v>
      </c>
      <c r="H52" s="255"/>
      <c r="I52" s="256">
        <v>216</v>
      </c>
      <c r="J52" s="227">
        <v>0</v>
      </c>
      <c r="K52" s="227">
        <v>87</v>
      </c>
      <c r="L52" s="195">
        <v>86</v>
      </c>
      <c r="M52" s="206">
        <f t="shared" si="1"/>
        <v>98.850574712643677</v>
      </c>
      <c r="N52" s="232" t="s">
        <v>174</v>
      </c>
      <c r="O52" s="233" t="s">
        <v>252</v>
      </c>
      <c r="P52" s="233" t="s">
        <v>253</v>
      </c>
      <c r="Q52" s="249" t="s">
        <v>254</v>
      </c>
      <c r="R52" s="200" t="s">
        <v>242</v>
      </c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20"/>
      <c r="DP52" s="120"/>
      <c r="DQ52" s="120"/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H52" s="120"/>
      <c r="FI52" s="120"/>
      <c r="FJ52" s="120"/>
      <c r="FK52" s="120"/>
    </row>
    <row r="53" spans="1:167" s="235" customFormat="1" ht="17.25" customHeight="1">
      <c r="A53" s="257">
        <v>3119</v>
      </c>
      <c r="B53" s="210"/>
      <c r="C53" s="210" t="s">
        <v>255</v>
      </c>
      <c r="D53" s="236" t="s">
        <v>256</v>
      </c>
      <c r="E53" s="190">
        <f t="shared" si="8"/>
        <v>1080</v>
      </c>
      <c r="F53" s="253"/>
      <c r="G53" s="253">
        <v>1080</v>
      </c>
      <c r="H53" s="255"/>
      <c r="I53" s="256">
        <v>1079</v>
      </c>
      <c r="J53" s="227">
        <v>0</v>
      </c>
      <c r="K53" s="296">
        <v>1100</v>
      </c>
      <c r="L53" s="195">
        <v>1079</v>
      </c>
      <c r="M53" s="206">
        <f t="shared" si="1"/>
        <v>98.090909090909093</v>
      </c>
      <c r="N53" s="232"/>
      <c r="O53" s="233"/>
      <c r="P53" s="233"/>
      <c r="Q53" s="249"/>
      <c r="R53" s="200" t="s">
        <v>257</v>
      </c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/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/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/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/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/>
      <c r="FK53" s="120"/>
    </row>
    <row r="54" spans="1:167" s="235" customFormat="1" ht="16.5" customHeight="1">
      <c r="A54" s="257">
        <v>3122</v>
      </c>
      <c r="B54" s="210"/>
      <c r="C54" s="210" t="s">
        <v>126</v>
      </c>
      <c r="D54" s="297" t="s">
        <v>258</v>
      </c>
      <c r="E54" s="190">
        <f t="shared" si="8"/>
        <v>1500</v>
      </c>
      <c r="F54" s="253">
        <v>1000</v>
      </c>
      <c r="G54" s="253">
        <v>500</v>
      </c>
      <c r="H54" s="255"/>
      <c r="I54" s="256">
        <v>299</v>
      </c>
      <c r="J54" s="227">
        <v>0</v>
      </c>
      <c r="K54" s="296">
        <v>108</v>
      </c>
      <c r="L54" s="195">
        <v>108</v>
      </c>
      <c r="M54" s="206">
        <f t="shared" si="1"/>
        <v>100</v>
      </c>
      <c r="N54" s="232" t="s">
        <v>233</v>
      </c>
      <c r="O54" s="233" t="s">
        <v>102</v>
      </c>
      <c r="P54" s="233" t="s">
        <v>259</v>
      </c>
      <c r="Q54" s="249" t="s">
        <v>144</v>
      </c>
      <c r="R54" s="200" t="s">
        <v>246</v>
      </c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/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/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0"/>
    </row>
    <row r="55" spans="1:167" s="235" customFormat="1" ht="27" customHeight="1">
      <c r="A55" s="257">
        <v>3123</v>
      </c>
      <c r="B55" s="210" t="s">
        <v>89</v>
      </c>
      <c r="C55" s="210" t="s">
        <v>126</v>
      </c>
      <c r="D55" s="264" t="s">
        <v>260</v>
      </c>
      <c r="E55" s="190">
        <f t="shared" si="8"/>
        <v>9950</v>
      </c>
      <c r="F55" s="253">
        <v>9000</v>
      </c>
      <c r="G55" s="253">
        <v>950</v>
      </c>
      <c r="H55" s="255"/>
      <c r="I55" s="256">
        <v>316</v>
      </c>
      <c r="J55" s="227">
        <v>0</v>
      </c>
      <c r="K55" s="296">
        <v>167</v>
      </c>
      <c r="L55" s="195">
        <v>166</v>
      </c>
      <c r="M55" s="206">
        <f t="shared" si="1"/>
        <v>99.401197604790411</v>
      </c>
      <c r="N55" s="232" t="s">
        <v>123</v>
      </c>
      <c r="O55" s="233" t="s">
        <v>144</v>
      </c>
      <c r="P55" s="233" t="s">
        <v>208</v>
      </c>
      <c r="Q55" s="249" t="s">
        <v>209</v>
      </c>
      <c r="R55" s="200" t="s">
        <v>261</v>
      </c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0"/>
      <c r="CM55" s="120"/>
      <c r="CN55" s="120"/>
      <c r="CO55" s="120"/>
      <c r="CP55" s="120"/>
      <c r="CQ55" s="120"/>
      <c r="CR55" s="120"/>
      <c r="CS55" s="120"/>
      <c r="CT55" s="120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20"/>
      <c r="DM55" s="120"/>
      <c r="DN55" s="120"/>
      <c r="DO55" s="120"/>
      <c r="DP55" s="120"/>
      <c r="DQ55" s="120"/>
      <c r="DR55" s="120"/>
      <c r="DS55" s="120"/>
      <c r="DT55" s="120"/>
      <c r="DU55" s="120"/>
      <c r="DV55" s="120"/>
      <c r="DW55" s="120"/>
      <c r="DX55" s="120"/>
      <c r="DY55" s="120"/>
      <c r="DZ55" s="120"/>
      <c r="EA55" s="120"/>
      <c r="EB55" s="120"/>
      <c r="EC55" s="120"/>
      <c r="ED55" s="120"/>
      <c r="EE55" s="120"/>
      <c r="EF55" s="120"/>
      <c r="EG55" s="120"/>
      <c r="EH55" s="120"/>
      <c r="EI55" s="120"/>
      <c r="EJ55" s="120"/>
      <c r="EK55" s="120"/>
      <c r="EL55" s="120"/>
      <c r="EM55" s="120"/>
      <c r="EN55" s="120"/>
      <c r="EO55" s="120"/>
      <c r="EP55" s="120"/>
      <c r="EQ55" s="120"/>
      <c r="ER55" s="120"/>
      <c r="ES55" s="120"/>
      <c r="ET55" s="120"/>
      <c r="EU55" s="120"/>
      <c r="EV55" s="120"/>
      <c r="EW55" s="120"/>
      <c r="EX55" s="120"/>
      <c r="EY55" s="120"/>
      <c r="EZ55" s="120"/>
      <c r="FA55" s="120"/>
      <c r="FB55" s="120"/>
      <c r="FC55" s="120"/>
      <c r="FD55" s="120"/>
      <c r="FE55" s="120"/>
      <c r="FF55" s="120"/>
      <c r="FG55" s="120"/>
      <c r="FH55" s="120"/>
      <c r="FI55" s="120"/>
      <c r="FJ55" s="120"/>
      <c r="FK55" s="120"/>
    </row>
    <row r="56" spans="1:167" s="235" customFormat="1" ht="29.25" customHeight="1">
      <c r="A56" s="257">
        <v>3124</v>
      </c>
      <c r="B56" s="210"/>
      <c r="C56" s="210" t="s">
        <v>126</v>
      </c>
      <c r="D56" s="264" t="s">
        <v>262</v>
      </c>
      <c r="E56" s="190">
        <f t="shared" si="8"/>
        <v>293</v>
      </c>
      <c r="F56" s="253"/>
      <c r="G56" s="253">
        <v>293</v>
      </c>
      <c r="H56" s="255"/>
      <c r="I56" s="256">
        <v>293</v>
      </c>
      <c r="J56" s="227">
        <v>0</v>
      </c>
      <c r="K56" s="296">
        <v>293</v>
      </c>
      <c r="L56" s="195">
        <v>282</v>
      </c>
      <c r="M56" s="206">
        <f t="shared" si="1"/>
        <v>96.24573378839591</v>
      </c>
      <c r="N56" s="232"/>
      <c r="O56" s="233"/>
      <c r="P56" s="233"/>
      <c r="Q56" s="249"/>
      <c r="R56" s="200" t="s">
        <v>263</v>
      </c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  <c r="CB56" s="120"/>
      <c r="CC56" s="120"/>
      <c r="CD56" s="120"/>
      <c r="CE56" s="120"/>
      <c r="CF56" s="120"/>
      <c r="CG56" s="120"/>
      <c r="CH56" s="120"/>
      <c r="CI56" s="120"/>
      <c r="CJ56" s="120"/>
      <c r="CK56" s="120"/>
      <c r="CL56" s="120"/>
      <c r="CM56" s="120"/>
      <c r="CN56" s="120"/>
      <c r="CO56" s="120"/>
      <c r="CP56" s="120"/>
      <c r="CQ56" s="120"/>
      <c r="CR56" s="120"/>
      <c r="CS56" s="120"/>
      <c r="CT56" s="120"/>
      <c r="CU56" s="120"/>
      <c r="CV56" s="120"/>
      <c r="CW56" s="120"/>
      <c r="CX56" s="120"/>
      <c r="CY56" s="120"/>
      <c r="CZ56" s="120"/>
      <c r="DA56" s="120"/>
      <c r="DB56" s="120"/>
      <c r="DC56" s="120"/>
      <c r="DD56" s="120"/>
      <c r="DE56" s="120"/>
      <c r="DF56" s="120"/>
      <c r="DG56" s="120"/>
      <c r="DH56" s="120"/>
      <c r="DI56" s="120"/>
      <c r="DJ56" s="120"/>
      <c r="DK56" s="120"/>
      <c r="DL56" s="120"/>
      <c r="DM56" s="120"/>
      <c r="DN56" s="120"/>
      <c r="DO56" s="120"/>
      <c r="DP56" s="120"/>
      <c r="DQ56" s="120"/>
      <c r="DR56" s="120"/>
      <c r="DS56" s="120"/>
      <c r="DT56" s="120"/>
      <c r="DU56" s="120"/>
      <c r="DV56" s="120"/>
      <c r="DW56" s="120"/>
      <c r="DX56" s="120"/>
      <c r="DY56" s="120"/>
      <c r="DZ56" s="120"/>
      <c r="EA56" s="120"/>
      <c r="EB56" s="120"/>
      <c r="EC56" s="120"/>
      <c r="ED56" s="120"/>
      <c r="EE56" s="120"/>
      <c r="EF56" s="120"/>
      <c r="EG56" s="120"/>
      <c r="EH56" s="120"/>
      <c r="EI56" s="120"/>
      <c r="EJ56" s="120"/>
      <c r="EK56" s="120"/>
      <c r="EL56" s="120"/>
      <c r="EM56" s="120"/>
      <c r="EN56" s="120"/>
      <c r="EO56" s="120"/>
      <c r="EP56" s="120"/>
      <c r="EQ56" s="120"/>
      <c r="ER56" s="120"/>
      <c r="ES56" s="120"/>
      <c r="ET56" s="120"/>
      <c r="EU56" s="120"/>
      <c r="EV56" s="120"/>
      <c r="EW56" s="120"/>
      <c r="EX56" s="120"/>
      <c r="EY56" s="120"/>
      <c r="EZ56" s="120"/>
      <c r="FA56" s="120"/>
      <c r="FB56" s="120"/>
      <c r="FC56" s="120"/>
      <c r="FD56" s="120"/>
      <c r="FE56" s="120"/>
      <c r="FF56" s="120"/>
      <c r="FG56" s="120"/>
      <c r="FH56" s="120"/>
      <c r="FI56" s="120"/>
      <c r="FJ56" s="120"/>
      <c r="FK56" s="120"/>
    </row>
    <row r="57" spans="1:167" s="314" customFormat="1" ht="17.25" customHeight="1">
      <c r="A57" s="298">
        <v>3125</v>
      </c>
      <c r="B57" s="299" t="s">
        <v>264</v>
      </c>
      <c r="C57" s="299" t="s">
        <v>126</v>
      </c>
      <c r="D57" s="300" t="s">
        <v>265</v>
      </c>
      <c r="E57" s="301">
        <f t="shared" si="8"/>
        <v>11800</v>
      </c>
      <c r="F57" s="302">
        <v>10000</v>
      </c>
      <c r="G57" s="302">
        <v>1800</v>
      </c>
      <c r="H57" s="303"/>
      <c r="I57" s="304">
        <v>1092</v>
      </c>
      <c r="J57" s="305">
        <v>0</v>
      </c>
      <c r="K57" s="306">
        <v>224</v>
      </c>
      <c r="L57" s="307">
        <v>223</v>
      </c>
      <c r="M57" s="308">
        <f t="shared" si="1"/>
        <v>99.553571428571431</v>
      </c>
      <c r="N57" s="309" t="s">
        <v>123</v>
      </c>
      <c r="O57" s="310" t="s">
        <v>158</v>
      </c>
      <c r="P57" s="310" t="s">
        <v>266</v>
      </c>
      <c r="Q57" s="311" t="s">
        <v>267</v>
      </c>
      <c r="R57" s="312" t="s">
        <v>268</v>
      </c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  <c r="AG57" s="313"/>
      <c r="AH57" s="313"/>
      <c r="AI57" s="313"/>
      <c r="AJ57" s="313"/>
      <c r="AK57" s="313"/>
      <c r="AL57" s="313"/>
      <c r="AM57" s="313"/>
      <c r="AN57" s="313"/>
      <c r="AO57" s="313"/>
      <c r="AP57" s="313"/>
      <c r="AQ57" s="313"/>
      <c r="AR57" s="313"/>
      <c r="AS57" s="313"/>
      <c r="AT57" s="313"/>
      <c r="AU57" s="313"/>
      <c r="AV57" s="313"/>
      <c r="AW57" s="313"/>
      <c r="AX57" s="313"/>
      <c r="AY57" s="313"/>
      <c r="AZ57" s="313"/>
      <c r="BA57" s="313"/>
      <c r="BB57" s="313"/>
      <c r="BC57" s="313"/>
      <c r="BD57" s="313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  <c r="BP57" s="313"/>
      <c r="BQ57" s="313"/>
      <c r="BR57" s="313"/>
      <c r="BS57" s="313"/>
      <c r="BT57" s="313"/>
      <c r="BU57" s="313"/>
      <c r="BV57" s="313"/>
      <c r="BW57" s="313"/>
      <c r="BX57" s="313"/>
      <c r="BY57" s="313"/>
      <c r="BZ57" s="313"/>
      <c r="CA57" s="313"/>
      <c r="CB57" s="313"/>
      <c r="CC57" s="313"/>
      <c r="CD57" s="313"/>
      <c r="CE57" s="313"/>
      <c r="CF57" s="313"/>
      <c r="CG57" s="313"/>
      <c r="CH57" s="313"/>
      <c r="CI57" s="313"/>
      <c r="CJ57" s="313"/>
      <c r="CK57" s="313"/>
      <c r="CL57" s="313"/>
      <c r="CM57" s="313"/>
      <c r="CN57" s="313"/>
      <c r="CO57" s="313"/>
      <c r="CP57" s="313"/>
      <c r="CQ57" s="313"/>
      <c r="CR57" s="313"/>
      <c r="CS57" s="313"/>
      <c r="CT57" s="313"/>
      <c r="CU57" s="313"/>
      <c r="CV57" s="313"/>
      <c r="CW57" s="313"/>
      <c r="CX57" s="313"/>
      <c r="CY57" s="313"/>
      <c r="CZ57" s="313"/>
      <c r="DA57" s="313"/>
      <c r="DB57" s="313"/>
      <c r="DC57" s="313"/>
      <c r="DD57" s="313"/>
      <c r="DE57" s="313"/>
      <c r="DF57" s="313"/>
      <c r="DG57" s="313"/>
      <c r="DH57" s="313"/>
      <c r="DI57" s="313"/>
      <c r="DJ57" s="313"/>
      <c r="DK57" s="313"/>
      <c r="DL57" s="313"/>
      <c r="DM57" s="313"/>
      <c r="DN57" s="313"/>
      <c r="DO57" s="313"/>
      <c r="DP57" s="313"/>
      <c r="DQ57" s="313"/>
      <c r="DR57" s="313"/>
      <c r="DS57" s="313"/>
      <c r="DT57" s="313"/>
      <c r="DU57" s="313"/>
      <c r="DV57" s="313"/>
      <c r="DW57" s="313"/>
      <c r="DX57" s="313"/>
      <c r="DY57" s="313"/>
      <c r="DZ57" s="313"/>
      <c r="EA57" s="313"/>
      <c r="EB57" s="313"/>
      <c r="EC57" s="313"/>
      <c r="ED57" s="313"/>
      <c r="EE57" s="313"/>
      <c r="EF57" s="313"/>
      <c r="EG57" s="313"/>
      <c r="EH57" s="313"/>
      <c r="EI57" s="313"/>
      <c r="EJ57" s="313"/>
      <c r="EK57" s="313"/>
      <c r="EL57" s="313"/>
      <c r="EM57" s="313"/>
      <c r="EN57" s="313"/>
      <c r="EO57" s="313"/>
      <c r="EP57" s="313"/>
      <c r="EQ57" s="313"/>
      <c r="ER57" s="313"/>
      <c r="ES57" s="313"/>
      <c r="ET57" s="313"/>
      <c r="EU57" s="313"/>
      <c r="EV57" s="313"/>
      <c r="EW57" s="313"/>
      <c r="EX57" s="313"/>
      <c r="EY57" s="313"/>
      <c r="EZ57" s="313"/>
      <c r="FA57" s="313"/>
      <c r="FB57" s="313"/>
      <c r="FC57" s="313"/>
      <c r="FD57" s="313"/>
      <c r="FE57" s="313"/>
      <c r="FF57" s="313"/>
      <c r="FG57" s="313"/>
      <c r="FH57" s="313"/>
      <c r="FI57" s="313"/>
      <c r="FJ57" s="313"/>
      <c r="FK57" s="313"/>
    </row>
    <row r="58" spans="1:167" s="314" customFormat="1" ht="27" customHeight="1">
      <c r="A58" s="298">
        <v>3126</v>
      </c>
      <c r="B58" s="299" t="s">
        <v>111</v>
      </c>
      <c r="C58" s="299" t="s">
        <v>126</v>
      </c>
      <c r="D58" s="264" t="s">
        <v>269</v>
      </c>
      <c r="E58" s="301">
        <f t="shared" si="8"/>
        <v>10100</v>
      </c>
      <c r="F58" s="302">
        <v>8500</v>
      </c>
      <c r="G58" s="302">
        <v>1600</v>
      </c>
      <c r="H58" s="303"/>
      <c r="I58" s="304">
        <v>552</v>
      </c>
      <c r="J58" s="305">
        <v>0</v>
      </c>
      <c r="K58" s="306">
        <v>263</v>
      </c>
      <c r="L58" s="307">
        <v>263</v>
      </c>
      <c r="M58" s="308">
        <f t="shared" si="1"/>
        <v>100</v>
      </c>
      <c r="N58" s="309" t="s">
        <v>123</v>
      </c>
      <c r="O58" s="310" t="s">
        <v>158</v>
      </c>
      <c r="P58" s="310" t="s">
        <v>270</v>
      </c>
      <c r="Q58" s="311" t="s">
        <v>213</v>
      </c>
      <c r="R58" s="312" t="s">
        <v>271</v>
      </c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  <c r="AG58" s="313"/>
      <c r="AH58" s="313"/>
      <c r="AI58" s="313"/>
      <c r="AJ58" s="313"/>
      <c r="AK58" s="313"/>
      <c r="AL58" s="313"/>
      <c r="AM58" s="313"/>
      <c r="AN58" s="313"/>
      <c r="AO58" s="313"/>
      <c r="AP58" s="313"/>
      <c r="AQ58" s="313"/>
      <c r="AR58" s="313"/>
      <c r="AS58" s="313"/>
      <c r="AT58" s="313"/>
      <c r="AU58" s="313"/>
      <c r="AV58" s="313"/>
      <c r="AW58" s="313"/>
      <c r="AX58" s="313"/>
      <c r="AY58" s="313"/>
      <c r="AZ58" s="313"/>
      <c r="BA58" s="313"/>
      <c r="BB58" s="313"/>
      <c r="BC58" s="313"/>
      <c r="BD58" s="313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  <c r="BP58" s="313"/>
      <c r="BQ58" s="313"/>
      <c r="BR58" s="313"/>
      <c r="BS58" s="313"/>
      <c r="BT58" s="313"/>
      <c r="BU58" s="313"/>
      <c r="BV58" s="313"/>
      <c r="BW58" s="313"/>
      <c r="BX58" s="313"/>
      <c r="BY58" s="313"/>
      <c r="BZ58" s="313"/>
      <c r="CA58" s="313"/>
      <c r="CB58" s="313"/>
      <c r="CC58" s="313"/>
      <c r="CD58" s="313"/>
      <c r="CE58" s="313"/>
      <c r="CF58" s="313"/>
      <c r="CG58" s="313"/>
      <c r="CH58" s="313"/>
      <c r="CI58" s="313"/>
      <c r="CJ58" s="313"/>
      <c r="CK58" s="313"/>
      <c r="CL58" s="313"/>
      <c r="CM58" s="313"/>
      <c r="CN58" s="313"/>
      <c r="CO58" s="313"/>
      <c r="CP58" s="313"/>
      <c r="CQ58" s="313"/>
      <c r="CR58" s="313"/>
      <c r="CS58" s="313"/>
      <c r="CT58" s="313"/>
      <c r="CU58" s="313"/>
      <c r="CV58" s="313"/>
      <c r="CW58" s="313"/>
      <c r="CX58" s="313"/>
      <c r="CY58" s="313"/>
      <c r="CZ58" s="313"/>
      <c r="DA58" s="313"/>
      <c r="DB58" s="313"/>
      <c r="DC58" s="313"/>
      <c r="DD58" s="313"/>
      <c r="DE58" s="313"/>
      <c r="DF58" s="313"/>
      <c r="DG58" s="313"/>
      <c r="DH58" s="313"/>
      <c r="DI58" s="313"/>
      <c r="DJ58" s="313"/>
      <c r="DK58" s="313"/>
      <c r="DL58" s="313"/>
      <c r="DM58" s="313"/>
      <c r="DN58" s="313"/>
      <c r="DO58" s="313"/>
      <c r="DP58" s="313"/>
      <c r="DQ58" s="313"/>
      <c r="DR58" s="313"/>
      <c r="DS58" s="313"/>
      <c r="DT58" s="313"/>
      <c r="DU58" s="313"/>
      <c r="DV58" s="313"/>
      <c r="DW58" s="313"/>
      <c r="DX58" s="313"/>
      <c r="DY58" s="313"/>
      <c r="DZ58" s="313"/>
      <c r="EA58" s="313"/>
      <c r="EB58" s="313"/>
      <c r="EC58" s="313"/>
      <c r="ED58" s="313"/>
      <c r="EE58" s="313"/>
      <c r="EF58" s="313"/>
      <c r="EG58" s="313"/>
      <c r="EH58" s="313"/>
      <c r="EI58" s="313"/>
      <c r="EJ58" s="313"/>
      <c r="EK58" s="313"/>
      <c r="EL58" s="313"/>
      <c r="EM58" s="313"/>
      <c r="EN58" s="313"/>
      <c r="EO58" s="313"/>
      <c r="EP58" s="313"/>
      <c r="EQ58" s="313"/>
      <c r="ER58" s="313"/>
      <c r="ES58" s="313"/>
      <c r="ET58" s="313"/>
      <c r="EU58" s="313"/>
      <c r="EV58" s="313"/>
      <c r="EW58" s="313"/>
      <c r="EX58" s="313"/>
      <c r="EY58" s="313"/>
      <c r="EZ58" s="313"/>
      <c r="FA58" s="313"/>
      <c r="FB58" s="313"/>
      <c r="FC58" s="313"/>
      <c r="FD58" s="313"/>
      <c r="FE58" s="313"/>
      <c r="FF58" s="313"/>
      <c r="FG58" s="313"/>
      <c r="FH58" s="313"/>
      <c r="FI58" s="313"/>
      <c r="FJ58" s="313"/>
      <c r="FK58" s="313"/>
    </row>
    <row r="59" spans="1:167" s="235" customFormat="1" ht="16.5" customHeight="1">
      <c r="A59" s="257">
        <v>3127</v>
      </c>
      <c r="B59" s="210" t="s">
        <v>89</v>
      </c>
      <c r="C59" s="210" t="s">
        <v>185</v>
      </c>
      <c r="D59" s="264" t="s">
        <v>272</v>
      </c>
      <c r="E59" s="190">
        <f t="shared" si="8"/>
        <v>32268</v>
      </c>
      <c r="F59" s="253">
        <v>30000</v>
      </c>
      <c r="G59" s="253">
        <v>2268</v>
      </c>
      <c r="H59" s="255"/>
      <c r="I59" s="256">
        <v>2268</v>
      </c>
      <c r="J59" s="227">
        <v>0</v>
      </c>
      <c r="K59" s="296">
        <v>522</v>
      </c>
      <c r="L59" s="195">
        <v>522</v>
      </c>
      <c r="M59" s="206">
        <f t="shared" si="1"/>
        <v>100</v>
      </c>
      <c r="N59" s="232" t="s">
        <v>189</v>
      </c>
      <c r="O59" s="233" t="s">
        <v>227</v>
      </c>
      <c r="P59" s="233" t="s">
        <v>273</v>
      </c>
      <c r="Q59" s="249"/>
      <c r="R59" s="200" t="s">
        <v>76</v>
      </c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20"/>
      <c r="CL59" s="120"/>
      <c r="CM59" s="120"/>
      <c r="CN59" s="120"/>
      <c r="CO59" s="120"/>
      <c r="CP59" s="120"/>
      <c r="CQ59" s="120"/>
      <c r="CR59" s="120"/>
      <c r="CS59" s="120"/>
      <c r="CT59" s="120"/>
      <c r="CU59" s="120"/>
      <c r="CV59" s="120"/>
      <c r="CW59" s="120"/>
      <c r="CX59" s="120"/>
      <c r="CY59" s="120"/>
      <c r="CZ59" s="120"/>
      <c r="DA59" s="120"/>
      <c r="DB59" s="120"/>
      <c r="DC59" s="120"/>
      <c r="DD59" s="120"/>
      <c r="DE59" s="120"/>
      <c r="DF59" s="120"/>
      <c r="DG59" s="120"/>
      <c r="DH59" s="120"/>
      <c r="DI59" s="120"/>
      <c r="DJ59" s="120"/>
      <c r="DK59" s="120"/>
      <c r="DL59" s="120"/>
      <c r="DM59" s="120"/>
      <c r="DN59" s="120"/>
      <c r="DO59" s="120"/>
      <c r="DP59" s="120"/>
      <c r="DQ59" s="120"/>
      <c r="DR59" s="120"/>
      <c r="DS59" s="120"/>
      <c r="DT59" s="120"/>
      <c r="DU59" s="120"/>
      <c r="DV59" s="120"/>
      <c r="DW59" s="120"/>
      <c r="DX59" s="120"/>
      <c r="DY59" s="120"/>
      <c r="DZ59" s="120"/>
      <c r="EA59" s="120"/>
      <c r="EB59" s="120"/>
      <c r="EC59" s="120"/>
      <c r="ED59" s="120"/>
      <c r="EE59" s="120"/>
      <c r="EF59" s="120"/>
      <c r="EG59" s="120"/>
      <c r="EH59" s="120"/>
      <c r="EI59" s="120"/>
      <c r="EJ59" s="120"/>
      <c r="EK59" s="120"/>
      <c r="EL59" s="120"/>
      <c r="EM59" s="120"/>
      <c r="EN59" s="120"/>
      <c r="EO59" s="120"/>
      <c r="EP59" s="120"/>
      <c r="EQ59" s="120"/>
      <c r="ER59" s="120"/>
      <c r="ES59" s="120"/>
      <c r="ET59" s="120"/>
      <c r="EU59" s="120"/>
      <c r="EV59" s="120"/>
      <c r="EW59" s="120"/>
      <c r="EX59" s="120"/>
      <c r="EY59" s="120"/>
      <c r="EZ59" s="120"/>
      <c r="FA59" s="120"/>
      <c r="FB59" s="120"/>
      <c r="FC59" s="120"/>
      <c r="FD59" s="120"/>
      <c r="FE59" s="120"/>
      <c r="FF59" s="120"/>
      <c r="FG59" s="120"/>
      <c r="FH59" s="120"/>
      <c r="FI59" s="120"/>
      <c r="FJ59" s="120"/>
      <c r="FK59" s="120"/>
    </row>
    <row r="60" spans="1:167" s="235" customFormat="1" ht="27" customHeight="1">
      <c r="A60" s="257">
        <v>3128</v>
      </c>
      <c r="B60" s="210" t="s">
        <v>139</v>
      </c>
      <c r="C60" s="210" t="s">
        <v>118</v>
      </c>
      <c r="D60" s="264" t="s">
        <v>274</v>
      </c>
      <c r="E60" s="190">
        <f t="shared" si="8"/>
        <v>2586</v>
      </c>
      <c r="F60" s="253">
        <v>2586</v>
      </c>
      <c r="G60" s="253"/>
      <c r="H60" s="255"/>
      <c r="I60" s="256">
        <v>2586</v>
      </c>
      <c r="J60" s="227">
        <v>0</v>
      </c>
      <c r="K60" s="296">
        <v>2600</v>
      </c>
      <c r="L60" s="195">
        <v>2586</v>
      </c>
      <c r="M60" s="206">
        <f t="shared" si="1"/>
        <v>99.461538461538453</v>
      </c>
      <c r="N60" s="232"/>
      <c r="O60" s="233" t="s">
        <v>155</v>
      </c>
      <c r="P60" s="233" t="s">
        <v>275</v>
      </c>
      <c r="Q60" s="249"/>
      <c r="R60" s="315" t="s">
        <v>276</v>
      </c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20"/>
      <c r="BT60" s="120"/>
      <c r="BU60" s="120"/>
      <c r="BV60" s="120"/>
      <c r="BW60" s="120"/>
      <c r="BX60" s="120"/>
      <c r="BY60" s="120"/>
      <c r="BZ60" s="120"/>
      <c r="CA60" s="120"/>
      <c r="CB60" s="120"/>
      <c r="CC60" s="120"/>
      <c r="CD60" s="120"/>
      <c r="CE60" s="120"/>
      <c r="CF60" s="120"/>
      <c r="CG60" s="120"/>
      <c r="CH60" s="120"/>
      <c r="CI60" s="120"/>
      <c r="CJ60" s="120"/>
      <c r="CK60" s="120"/>
      <c r="CL60" s="120"/>
      <c r="CM60" s="120"/>
      <c r="CN60" s="120"/>
      <c r="CO60" s="120"/>
      <c r="CP60" s="120"/>
      <c r="CQ60" s="120"/>
      <c r="CR60" s="120"/>
      <c r="CS60" s="120"/>
      <c r="CT60" s="120"/>
      <c r="CU60" s="120"/>
      <c r="CV60" s="120"/>
      <c r="CW60" s="120"/>
      <c r="CX60" s="120"/>
      <c r="CY60" s="120"/>
      <c r="CZ60" s="120"/>
      <c r="DA60" s="120"/>
      <c r="DB60" s="120"/>
      <c r="DC60" s="120"/>
      <c r="DD60" s="120"/>
      <c r="DE60" s="120"/>
      <c r="DF60" s="120"/>
      <c r="DG60" s="120"/>
      <c r="DH60" s="120"/>
      <c r="DI60" s="120"/>
      <c r="DJ60" s="120"/>
      <c r="DK60" s="120"/>
      <c r="DL60" s="120"/>
      <c r="DM60" s="120"/>
      <c r="DN60" s="120"/>
      <c r="DO60" s="120"/>
      <c r="DP60" s="120"/>
      <c r="DQ60" s="120"/>
      <c r="DR60" s="120"/>
      <c r="DS60" s="120"/>
      <c r="DT60" s="120"/>
      <c r="DU60" s="120"/>
      <c r="DV60" s="120"/>
      <c r="DW60" s="120"/>
      <c r="DX60" s="120"/>
      <c r="DY60" s="120"/>
      <c r="DZ60" s="120"/>
      <c r="EA60" s="120"/>
      <c r="EB60" s="120"/>
      <c r="EC60" s="120"/>
      <c r="ED60" s="120"/>
      <c r="EE60" s="120"/>
      <c r="EF60" s="120"/>
      <c r="EG60" s="120"/>
      <c r="EH60" s="120"/>
      <c r="EI60" s="120"/>
      <c r="EJ60" s="120"/>
      <c r="EK60" s="120"/>
      <c r="EL60" s="120"/>
      <c r="EM60" s="120"/>
      <c r="EN60" s="120"/>
      <c r="EO60" s="120"/>
      <c r="EP60" s="120"/>
      <c r="EQ60" s="120"/>
      <c r="ER60" s="120"/>
      <c r="ES60" s="120"/>
      <c r="ET60" s="120"/>
      <c r="EU60" s="120"/>
      <c r="EV60" s="120"/>
      <c r="EW60" s="120"/>
      <c r="EX60" s="120"/>
      <c r="EY60" s="120"/>
      <c r="EZ60" s="120"/>
      <c r="FA60" s="120"/>
      <c r="FB60" s="120"/>
      <c r="FC60" s="120"/>
      <c r="FD60" s="120"/>
      <c r="FE60" s="120"/>
      <c r="FF60" s="120"/>
      <c r="FG60" s="120"/>
      <c r="FH60" s="120"/>
      <c r="FI60" s="120"/>
      <c r="FJ60" s="120"/>
      <c r="FK60" s="120"/>
    </row>
    <row r="61" spans="1:167" s="235" customFormat="1" ht="17.25" customHeight="1">
      <c r="A61" s="257">
        <v>3129</v>
      </c>
      <c r="B61" s="210" t="s">
        <v>117</v>
      </c>
      <c r="C61" s="210" t="s">
        <v>277</v>
      </c>
      <c r="D61" s="316" t="s">
        <v>278</v>
      </c>
      <c r="E61" s="190">
        <f t="shared" si="8"/>
        <v>237</v>
      </c>
      <c r="F61" s="253"/>
      <c r="G61" s="253">
        <v>237</v>
      </c>
      <c r="H61" s="255"/>
      <c r="I61" s="256">
        <v>237</v>
      </c>
      <c r="J61" s="227">
        <v>0</v>
      </c>
      <c r="K61" s="296">
        <v>237</v>
      </c>
      <c r="L61" s="195">
        <v>237</v>
      </c>
      <c r="M61" s="206">
        <f t="shared" si="1"/>
        <v>100</v>
      </c>
      <c r="N61" s="232"/>
      <c r="O61" s="233"/>
      <c r="P61" s="233"/>
      <c r="Q61" s="249"/>
      <c r="R61" s="200" t="s">
        <v>279</v>
      </c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U61" s="120"/>
      <c r="CV61" s="120"/>
      <c r="CW61" s="120"/>
      <c r="CX61" s="120"/>
      <c r="CY61" s="120"/>
      <c r="CZ61" s="120"/>
      <c r="DA61" s="120"/>
      <c r="DB61" s="120"/>
      <c r="DC61" s="120"/>
      <c r="DD61" s="120"/>
      <c r="DE61" s="120"/>
      <c r="DF61" s="120"/>
      <c r="DG61" s="120"/>
      <c r="DH61" s="120"/>
      <c r="DI61" s="120"/>
      <c r="DJ61" s="120"/>
      <c r="DK61" s="120"/>
      <c r="DL61" s="120"/>
      <c r="DM61" s="120"/>
      <c r="DN61" s="120"/>
      <c r="DO61" s="120"/>
      <c r="DP61" s="120"/>
      <c r="DQ61" s="120"/>
      <c r="DR61" s="120"/>
      <c r="DS61" s="120"/>
      <c r="DT61" s="120"/>
      <c r="DU61" s="120"/>
      <c r="DV61" s="120"/>
      <c r="DW61" s="120"/>
      <c r="DX61" s="120"/>
      <c r="DY61" s="120"/>
      <c r="DZ61" s="120"/>
      <c r="EA61" s="120"/>
      <c r="EB61" s="120"/>
      <c r="EC61" s="120"/>
      <c r="ED61" s="120"/>
      <c r="EE61" s="120"/>
      <c r="EF61" s="120"/>
      <c r="EG61" s="120"/>
      <c r="EH61" s="120"/>
      <c r="EI61" s="120"/>
      <c r="EJ61" s="120"/>
      <c r="EK61" s="120"/>
      <c r="EL61" s="120"/>
      <c r="EM61" s="120"/>
      <c r="EN61" s="120"/>
      <c r="EO61" s="120"/>
      <c r="EP61" s="120"/>
      <c r="EQ61" s="120"/>
      <c r="ER61" s="120"/>
      <c r="ES61" s="120"/>
      <c r="ET61" s="120"/>
      <c r="EU61" s="120"/>
      <c r="EV61" s="120"/>
      <c r="EW61" s="120"/>
      <c r="EX61" s="120"/>
      <c r="EY61" s="120"/>
      <c r="EZ61" s="120"/>
      <c r="FA61" s="120"/>
      <c r="FB61" s="120"/>
      <c r="FC61" s="120"/>
      <c r="FD61" s="120"/>
      <c r="FE61" s="120"/>
      <c r="FF61" s="120"/>
      <c r="FG61" s="120"/>
      <c r="FH61" s="120"/>
      <c r="FI61" s="120"/>
      <c r="FJ61" s="120"/>
      <c r="FK61" s="120"/>
    </row>
    <row r="62" spans="1:167" s="235" customFormat="1" ht="17.25" customHeight="1">
      <c r="A62" s="257">
        <v>3131</v>
      </c>
      <c r="B62" s="210" t="s">
        <v>111</v>
      </c>
      <c r="C62" s="210" t="s">
        <v>277</v>
      </c>
      <c r="D62" s="317" t="s">
        <v>280</v>
      </c>
      <c r="E62" s="190">
        <f t="shared" si="8"/>
        <v>288</v>
      </c>
      <c r="F62" s="253"/>
      <c r="G62" s="253">
        <v>288</v>
      </c>
      <c r="H62" s="255"/>
      <c r="I62" s="256">
        <v>288</v>
      </c>
      <c r="J62" s="227">
        <v>0</v>
      </c>
      <c r="K62" s="296">
        <v>288</v>
      </c>
      <c r="L62" s="195">
        <v>288</v>
      </c>
      <c r="M62" s="206">
        <f t="shared" si="1"/>
        <v>100</v>
      </c>
      <c r="N62" s="232"/>
      <c r="O62" s="233"/>
      <c r="P62" s="233"/>
      <c r="Q62" s="249"/>
      <c r="R62" s="202" t="s">
        <v>281</v>
      </c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  <c r="BT62" s="120"/>
      <c r="BU62" s="120"/>
      <c r="BV62" s="120"/>
      <c r="BW62" s="120"/>
      <c r="BX62" s="120"/>
      <c r="BY62" s="120"/>
      <c r="BZ62" s="120"/>
      <c r="CA62" s="120"/>
      <c r="CB62" s="120"/>
      <c r="CC62" s="120"/>
      <c r="CD62" s="120"/>
      <c r="CE62" s="120"/>
      <c r="CF62" s="120"/>
      <c r="CG62" s="120"/>
      <c r="CH62" s="120"/>
      <c r="CI62" s="120"/>
      <c r="CJ62" s="120"/>
      <c r="CK62" s="120"/>
      <c r="CL62" s="120"/>
      <c r="CM62" s="120"/>
      <c r="CN62" s="120"/>
      <c r="CO62" s="120"/>
      <c r="CP62" s="120"/>
      <c r="CQ62" s="120"/>
      <c r="CR62" s="120"/>
      <c r="CS62" s="120"/>
      <c r="CT62" s="120"/>
      <c r="CU62" s="120"/>
      <c r="CV62" s="120"/>
      <c r="CW62" s="120"/>
      <c r="CX62" s="120"/>
      <c r="CY62" s="120"/>
      <c r="CZ62" s="120"/>
      <c r="DA62" s="120"/>
      <c r="DB62" s="120"/>
      <c r="DC62" s="120"/>
      <c r="DD62" s="120"/>
      <c r="DE62" s="120"/>
      <c r="DF62" s="120"/>
      <c r="DG62" s="120"/>
      <c r="DH62" s="120"/>
      <c r="DI62" s="120"/>
      <c r="DJ62" s="120"/>
      <c r="DK62" s="120"/>
      <c r="DL62" s="120"/>
      <c r="DM62" s="120"/>
      <c r="DN62" s="120"/>
      <c r="DO62" s="120"/>
      <c r="DP62" s="120"/>
      <c r="DQ62" s="120"/>
      <c r="DR62" s="120"/>
      <c r="DS62" s="120"/>
      <c r="DT62" s="120"/>
      <c r="DU62" s="120"/>
      <c r="DV62" s="120"/>
      <c r="DW62" s="120"/>
      <c r="DX62" s="120"/>
      <c r="DY62" s="120"/>
      <c r="DZ62" s="120"/>
      <c r="EA62" s="120"/>
      <c r="EB62" s="120"/>
      <c r="EC62" s="120"/>
      <c r="ED62" s="120"/>
      <c r="EE62" s="120"/>
      <c r="EF62" s="120"/>
      <c r="EG62" s="120"/>
      <c r="EH62" s="120"/>
      <c r="EI62" s="120"/>
      <c r="EJ62" s="120"/>
      <c r="EK62" s="120"/>
      <c r="EL62" s="120"/>
      <c r="EM62" s="120"/>
      <c r="EN62" s="120"/>
      <c r="EO62" s="120"/>
      <c r="EP62" s="120"/>
      <c r="EQ62" s="120"/>
      <c r="ER62" s="120"/>
      <c r="ES62" s="120"/>
      <c r="ET62" s="120"/>
      <c r="EU62" s="120"/>
      <c r="EV62" s="120"/>
      <c r="EW62" s="120"/>
      <c r="EX62" s="120"/>
      <c r="EY62" s="120"/>
      <c r="EZ62" s="120"/>
      <c r="FA62" s="120"/>
      <c r="FB62" s="120"/>
      <c r="FC62" s="120"/>
      <c r="FD62" s="120"/>
      <c r="FE62" s="120"/>
      <c r="FF62" s="120"/>
      <c r="FG62" s="120"/>
      <c r="FH62" s="120"/>
      <c r="FI62" s="120"/>
      <c r="FJ62" s="120"/>
      <c r="FK62" s="120"/>
    </row>
    <row r="63" spans="1:167" s="245" customFormat="1" ht="17.25" customHeight="1">
      <c r="A63" s="285">
        <v>3133</v>
      </c>
      <c r="B63" s="251" t="s">
        <v>282</v>
      </c>
      <c r="C63" s="210" t="s">
        <v>126</v>
      </c>
      <c r="D63" s="318" t="s">
        <v>283</v>
      </c>
      <c r="E63" s="265">
        <f t="shared" si="8"/>
        <v>515</v>
      </c>
      <c r="F63" s="253">
        <v>300</v>
      </c>
      <c r="G63" s="253">
        <v>215</v>
      </c>
      <c r="H63" s="255"/>
      <c r="I63" s="256">
        <v>118</v>
      </c>
      <c r="J63" s="227">
        <v>0</v>
      </c>
      <c r="K63" s="296">
        <v>50</v>
      </c>
      <c r="L63" s="195">
        <v>49</v>
      </c>
      <c r="M63" s="206">
        <f t="shared" si="1"/>
        <v>98</v>
      </c>
      <c r="N63" s="232" t="s">
        <v>189</v>
      </c>
      <c r="O63" s="233" t="s">
        <v>284</v>
      </c>
      <c r="P63" s="233" t="s">
        <v>285</v>
      </c>
      <c r="Q63" s="249" t="s">
        <v>175</v>
      </c>
      <c r="R63" s="200" t="s">
        <v>286</v>
      </c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  <c r="CB63" s="120"/>
      <c r="CC63" s="120"/>
      <c r="CD63" s="120"/>
      <c r="CE63" s="120"/>
      <c r="CF63" s="120"/>
      <c r="CG63" s="120"/>
      <c r="CH63" s="120"/>
      <c r="CI63" s="120"/>
      <c r="CJ63" s="120"/>
      <c r="CK63" s="120"/>
      <c r="CL63" s="120"/>
      <c r="CM63" s="120"/>
      <c r="CN63" s="120"/>
      <c r="CO63" s="120"/>
      <c r="CP63" s="120"/>
      <c r="CQ63" s="120"/>
      <c r="CR63" s="120"/>
      <c r="CS63" s="120"/>
      <c r="CT63" s="120"/>
      <c r="CU63" s="120"/>
      <c r="CV63" s="120"/>
      <c r="CW63" s="120"/>
      <c r="CX63" s="120"/>
      <c r="CY63" s="120"/>
      <c r="CZ63" s="120"/>
      <c r="DA63" s="120"/>
      <c r="DB63" s="120"/>
      <c r="DC63" s="120"/>
      <c r="DD63" s="120"/>
      <c r="DE63" s="120"/>
      <c r="DF63" s="120"/>
      <c r="DG63" s="120"/>
      <c r="DH63" s="120"/>
      <c r="DI63" s="120"/>
      <c r="DJ63" s="120"/>
      <c r="DK63" s="120"/>
      <c r="DL63" s="120"/>
      <c r="DM63" s="120"/>
      <c r="DN63" s="120"/>
      <c r="DO63" s="120"/>
      <c r="DP63" s="120"/>
      <c r="DQ63" s="120"/>
      <c r="DR63" s="120"/>
      <c r="DS63" s="120"/>
      <c r="DT63" s="120"/>
      <c r="DU63" s="120"/>
      <c r="DV63" s="120"/>
      <c r="DW63" s="120"/>
      <c r="DX63" s="120"/>
      <c r="DY63" s="120"/>
      <c r="DZ63" s="120"/>
      <c r="EA63" s="120"/>
      <c r="EB63" s="120"/>
      <c r="EC63" s="120"/>
      <c r="ED63" s="120"/>
      <c r="EE63" s="120"/>
      <c r="EF63" s="120"/>
      <c r="EG63" s="120"/>
      <c r="EH63" s="120"/>
      <c r="EI63" s="120"/>
      <c r="EJ63" s="120"/>
      <c r="EK63" s="120"/>
      <c r="EL63" s="120"/>
      <c r="EM63" s="120"/>
      <c r="EN63" s="120"/>
      <c r="EO63" s="120"/>
      <c r="EP63" s="120"/>
      <c r="EQ63" s="120"/>
      <c r="ER63" s="120"/>
      <c r="ES63" s="120"/>
      <c r="ET63" s="120"/>
      <c r="EU63" s="120"/>
      <c r="EV63" s="120"/>
      <c r="EW63" s="120"/>
      <c r="EX63" s="120"/>
      <c r="EY63" s="120"/>
      <c r="EZ63" s="120"/>
      <c r="FA63" s="120"/>
      <c r="FB63" s="120"/>
      <c r="FC63" s="120"/>
      <c r="FD63" s="120"/>
      <c r="FE63" s="120"/>
      <c r="FF63" s="120"/>
      <c r="FG63" s="120"/>
      <c r="FH63" s="120"/>
      <c r="FI63" s="120"/>
      <c r="FJ63" s="120"/>
      <c r="FK63" s="120"/>
    </row>
    <row r="64" spans="1:167" s="245" customFormat="1" ht="17.25" customHeight="1">
      <c r="A64" s="285">
        <v>3134</v>
      </c>
      <c r="B64" s="251"/>
      <c r="C64" s="210" t="s">
        <v>126</v>
      </c>
      <c r="D64" s="318" t="s">
        <v>287</v>
      </c>
      <c r="E64" s="265">
        <f t="shared" si="8"/>
        <v>7000</v>
      </c>
      <c r="F64" s="253">
        <v>6000</v>
      </c>
      <c r="G64" s="253">
        <v>1000</v>
      </c>
      <c r="H64" s="255"/>
      <c r="I64" s="256">
        <v>263</v>
      </c>
      <c r="J64" s="227">
        <v>0</v>
      </c>
      <c r="K64" s="296">
        <v>122</v>
      </c>
      <c r="L64" s="195">
        <v>121</v>
      </c>
      <c r="M64" s="206">
        <f t="shared" si="1"/>
        <v>99.180327868852459</v>
      </c>
      <c r="N64" s="232" t="s">
        <v>123</v>
      </c>
      <c r="O64" s="233" t="s">
        <v>158</v>
      </c>
      <c r="P64" s="233" t="s">
        <v>288</v>
      </c>
      <c r="Q64" s="249" t="s">
        <v>213</v>
      </c>
      <c r="R64" s="200" t="s">
        <v>261</v>
      </c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  <c r="BT64" s="120"/>
      <c r="BU64" s="120"/>
      <c r="BV64" s="120"/>
      <c r="BW64" s="120"/>
      <c r="BX64" s="120"/>
      <c r="BY64" s="120"/>
      <c r="BZ64" s="120"/>
      <c r="CA64" s="120"/>
      <c r="CB64" s="120"/>
      <c r="CC64" s="120"/>
      <c r="CD64" s="120"/>
      <c r="CE64" s="120"/>
      <c r="CF64" s="120"/>
      <c r="CG64" s="120"/>
      <c r="CH64" s="120"/>
      <c r="CI64" s="120"/>
      <c r="CJ64" s="120"/>
      <c r="CK64" s="120"/>
      <c r="CL64" s="120"/>
      <c r="CM64" s="120"/>
      <c r="CN64" s="120"/>
      <c r="CO64" s="120"/>
      <c r="CP64" s="120"/>
      <c r="CQ64" s="120"/>
      <c r="CR64" s="120"/>
      <c r="CS64" s="120"/>
      <c r="CT64" s="120"/>
      <c r="CU64" s="120"/>
      <c r="CV64" s="120"/>
      <c r="CW64" s="120"/>
      <c r="CX64" s="120"/>
      <c r="CY64" s="120"/>
      <c r="CZ64" s="120"/>
      <c r="DA64" s="120"/>
      <c r="DB64" s="120"/>
      <c r="DC64" s="120"/>
      <c r="DD64" s="120"/>
      <c r="DE64" s="120"/>
      <c r="DF64" s="120"/>
      <c r="DG64" s="120"/>
      <c r="DH64" s="120"/>
      <c r="DI64" s="120"/>
      <c r="DJ64" s="120"/>
      <c r="DK64" s="120"/>
      <c r="DL64" s="120"/>
      <c r="DM64" s="120"/>
      <c r="DN64" s="120"/>
      <c r="DO64" s="120"/>
      <c r="DP64" s="120"/>
      <c r="DQ64" s="120"/>
      <c r="DR64" s="120"/>
      <c r="DS64" s="120"/>
      <c r="DT64" s="120"/>
      <c r="DU64" s="120"/>
      <c r="DV64" s="120"/>
      <c r="DW64" s="120"/>
      <c r="DX64" s="120"/>
      <c r="DY64" s="120"/>
      <c r="DZ64" s="120"/>
      <c r="EA64" s="120"/>
      <c r="EB64" s="120"/>
      <c r="EC64" s="120"/>
      <c r="ED64" s="120"/>
      <c r="EE64" s="120"/>
      <c r="EF64" s="120"/>
      <c r="EG64" s="120"/>
      <c r="EH64" s="120"/>
      <c r="EI64" s="120"/>
      <c r="EJ64" s="120"/>
      <c r="EK64" s="120"/>
      <c r="EL64" s="120"/>
      <c r="EM64" s="120"/>
      <c r="EN64" s="120"/>
      <c r="EO64" s="120"/>
      <c r="EP64" s="120"/>
      <c r="EQ64" s="120"/>
      <c r="ER64" s="120"/>
      <c r="ES64" s="120"/>
      <c r="ET64" s="120"/>
      <c r="EU64" s="120"/>
      <c r="EV64" s="120"/>
      <c r="EW64" s="120"/>
      <c r="EX64" s="120"/>
      <c r="EY64" s="120"/>
      <c r="EZ64" s="120"/>
      <c r="FA64" s="120"/>
      <c r="FB64" s="120"/>
      <c r="FC64" s="120"/>
      <c r="FD64" s="120"/>
      <c r="FE64" s="120"/>
      <c r="FF64" s="120"/>
      <c r="FG64" s="120"/>
      <c r="FH64" s="120"/>
      <c r="FI64" s="120"/>
      <c r="FJ64" s="120"/>
      <c r="FK64" s="120"/>
    </row>
    <row r="65" spans="1:167" s="245" customFormat="1" ht="17.25" customHeight="1">
      <c r="A65" s="285">
        <v>3135</v>
      </c>
      <c r="B65" s="251" t="s">
        <v>289</v>
      </c>
      <c r="C65" s="210" t="s">
        <v>90</v>
      </c>
      <c r="D65" s="264" t="s">
        <v>290</v>
      </c>
      <c r="E65" s="265">
        <f t="shared" si="8"/>
        <v>3900</v>
      </c>
      <c r="F65" s="253">
        <v>3598</v>
      </c>
      <c r="G65" s="253">
        <v>302</v>
      </c>
      <c r="H65" s="255"/>
      <c r="I65" s="256">
        <v>3900</v>
      </c>
      <c r="J65" s="227">
        <v>0</v>
      </c>
      <c r="K65" s="296">
        <v>2500</v>
      </c>
      <c r="L65" s="195">
        <v>2500</v>
      </c>
      <c r="M65" s="206">
        <f t="shared" si="1"/>
        <v>100</v>
      </c>
      <c r="N65" s="232"/>
      <c r="O65" s="233"/>
      <c r="P65" s="233"/>
      <c r="Q65" s="249"/>
      <c r="R65" s="237" t="s">
        <v>291</v>
      </c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20"/>
      <c r="CB65" s="120"/>
      <c r="CC65" s="120"/>
      <c r="CD65" s="120"/>
      <c r="CE65" s="120"/>
      <c r="CF65" s="120"/>
      <c r="CG65" s="120"/>
      <c r="CH65" s="120"/>
      <c r="CI65" s="120"/>
      <c r="CJ65" s="120"/>
      <c r="CK65" s="120"/>
      <c r="CL65" s="120"/>
      <c r="CM65" s="120"/>
      <c r="CN65" s="120"/>
      <c r="CO65" s="120"/>
      <c r="CP65" s="120"/>
      <c r="CQ65" s="120"/>
      <c r="CR65" s="120"/>
      <c r="CS65" s="120"/>
      <c r="CT65" s="120"/>
      <c r="CU65" s="120"/>
      <c r="CV65" s="120"/>
      <c r="CW65" s="120"/>
      <c r="CX65" s="120"/>
      <c r="CY65" s="120"/>
      <c r="CZ65" s="120"/>
      <c r="DA65" s="120"/>
      <c r="DB65" s="120"/>
      <c r="DC65" s="120"/>
      <c r="DD65" s="120"/>
      <c r="DE65" s="120"/>
      <c r="DF65" s="120"/>
      <c r="DG65" s="120"/>
      <c r="DH65" s="120"/>
      <c r="DI65" s="120"/>
      <c r="DJ65" s="120"/>
      <c r="DK65" s="120"/>
      <c r="DL65" s="120"/>
      <c r="DM65" s="120"/>
      <c r="DN65" s="120"/>
      <c r="DO65" s="120"/>
      <c r="DP65" s="120"/>
      <c r="DQ65" s="120"/>
      <c r="DR65" s="120"/>
      <c r="DS65" s="120"/>
      <c r="DT65" s="120"/>
      <c r="DU65" s="120"/>
      <c r="DV65" s="120"/>
      <c r="DW65" s="120"/>
      <c r="DX65" s="120"/>
      <c r="DY65" s="120"/>
      <c r="DZ65" s="120"/>
      <c r="EA65" s="120"/>
      <c r="EB65" s="120"/>
      <c r="EC65" s="120"/>
      <c r="ED65" s="120"/>
      <c r="EE65" s="120"/>
      <c r="EF65" s="120"/>
      <c r="EG65" s="120"/>
      <c r="EH65" s="120"/>
      <c r="EI65" s="120"/>
      <c r="EJ65" s="120"/>
      <c r="EK65" s="120"/>
      <c r="EL65" s="120"/>
      <c r="EM65" s="120"/>
      <c r="EN65" s="120"/>
      <c r="EO65" s="120"/>
      <c r="EP65" s="120"/>
      <c r="EQ65" s="120"/>
      <c r="ER65" s="120"/>
      <c r="ES65" s="120"/>
      <c r="ET65" s="120"/>
      <c r="EU65" s="120"/>
      <c r="EV65" s="120"/>
      <c r="EW65" s="120"/>
      <c r="EX65" s="120"/>
      <c r="EY65" s="120"/>
      <c r="EZ65" s="120"/>
      <c r="FA65" s="120"/>
      <c r="FB65" s="120"/>
      <c r="FC65" s="120"/>
      <c r="FD65" s="120"/>
      <c r="FE65" s="120"/>
      <c r="FF65" s="120"/>
      <c r="FG65" s="120"/>
      <c r="FH65" s="120"/>
      <c r="FI65" s="120"/>
      <c r="FJ65" s="120"/>
      <c r="FK65" s="120"/>
    </row>
    <row r="66" spans="1:167" s="245" customFormat="1" ht="27.75" customHeight="1">
      <c r="A66" s="285">
        <v>3601</v>
      </c>
      <c r="B66" s="251"/>
      <c r="C66" s="210" t="s">
        <v>126</v>
      </c>
      <c r="D66" s="288" t="s">
        <v>292</v>
      </c>
      <c r="E66" s="265">
        <f t="shared" si="8"/>
        <v>0</v>
      </c>
      <c r="F66" s="253"/>
      <c r="G66" s="253"/>
      <c r="H66" s="255"/>
      <c r="I66" s="256"/>
      <c r="J66" s="227">
        <v>25000</v>
      </c>
      <c r="K66" s="296">
        <v>0</v>
      </c>
      <c r="L66" s="195">
        <v>0</v>
      </c>
      <c r="M66" s="226" t="s">
        <v>51</v>
      </c>
      <c r="N66" s="232"/>
      <c r="O66" s="233"/>
      <c r="P66" s="233"/>
      <c r="Q66" s="249"/>
      <c r="R66" s="200" t="s">
        <v>293</v>
      </c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0"/>
      <c r="BT66" s="120"/>
      <c r="BU66" s="120"/>
      <c r="BV66" s="120"/>
      <c r="BW66" s="120"/>
      <c r="BX66" s="120"/>
      <c r="BY66" s="120"/>
      <c r="BZ66" s="120"/>
      <c r="CA66" s="120"/>
      <c r="CB66" s="120"/>
      <c r="CC66" s="120"/>
      <c r="CD66" s="120"/>
      <c r="CE66" s="120"/>
      <c r="CF66" s="120"/>
      <c r="CG66" s="120"/>
      <c r="CH66" s="120"/>
      <c r="CI66" s="120"/>
      <c r="CJ66" s="120"/>
      <c r="CK66" s="120"/>
      <c r="CL66" s="120"/>
      <c r="CM66" s="120"/>
      <c r="CN66" s="120"/>
      <c r="CO66" s="120"/>
      <c r="CP66" s="120"/>
      <c r="CQ66" s="120"/>
      <c r="CR66" s="120"/>
      <c r="CS66" s="120"/>
      <c r="CT66" s="120"/>
      <c r="CU66" s="120"/>
      <c r="CV66" s="120"/>
      <c r="CW66" s="120"/>
      <c r="CX66" s="120"/>
      <c r="CY66" s="120"/>
      <c r="CZ66" s="120"/>
      <c r="DA66" s="120"/>
      <c r="DB66" s="120"/>
      <c r="DC66" s="120"/>
      <c r="DD66" s="120"/>
      <c r="DE66" s="120"/>
      <c r="DF66" s="120"/>
      <c r="DG66" s="120"/>
      <c r="DH66" s="120"/>
      <c r="DI66" s="120"/>
      <c r="DJ66" s="120"/>
      <c r="DK66" s="120"/>
      <c r="DL66" s="120"/>
      <c r="DM66" s="120"/>
      <c r="DN66" s="120"/>
      <c r="DO66" s="120"/>
      <c r="DP66" s="120"/>
      <c r="DQ66" s="120"/>
      <c r="DR66" s="120"/>
      <c r="DS66" s="120"/>
      <c r="DT66" s="120"/>
      <c r="DU66" s="120"/>
      <c r="DV66" s="120"/>
      <c r="DW66" s="120"/>
      <c r="DX66" s="120"/>
      <c r="DY66" s="120"/>
      <c r="DZ66" s="120"/>
      <c r="EA66" s="120"/>
      <c r="EB66" s="120"/>
      <c r="EC66" s="120"/>
      <c r="ED66" s="120"/>
      <c r="EE66" s="120"/>
      <c r="EF66" s="120"/>
      <c r="EG66" s="120"/>
      <c r="EH66" s="120"/>
      <c r="EI66" s="120"/>
      <c r="EJ66" s="120"/>
      <c r="EK66" s="120"/>
      <c r="EL66" s="120"/>
      <c r="EM66" s="120"/>
      <c r="EN66" s="120"/>
      <c r="EO66" s="120"/>
      <c r="EP66" s="120"/>
      <c r="EQ66" s="120"/>
      <c r="ER66" s="120"/>
      <c r="ES66" s="120"/>
      <c r="ET66" s="120"/>
      <c r="EU66" s="120"/>
      <c r="EV66" s="120"/>
      <c r="EW66" s="120"/>
      <c r="EX66" s="120"/>
      <c r="EY66" s="120"/>
      <c r="EZ66" s="120"/>
      <c r="FA66" s="120"/>
      <c r="FB66" s="120"/>
      <c r="FC66" s="120"/>
      <c r="FD66" s="120"/>
      <c r="FE66" s="120"/>
      <c r="FF66" s="120"/>
      <c r="FG66" s="120"/>
      <c r="FH66" s="120"/>
      <c r="FI66" s="120"/>
      <c r="FJ66" s="120"/>
      <c r="FK66" s="120"/>
    </row>
    <row r="67" spans="1:167" s="245" customFormat="1" ht="40.5" customHeight="1">
      <c r="A67" s="285">
        <v>8134</v>
      </c>
      <c r="B67" s="251"/>
      <c r="C67" s="210" t="s">
        <v>126</v>
      </c>
      <c r="D67" s="319" t="s">
        <v>294</v>
      </c>
      <c r="E67" s="265">
        <f t="shared" ref="E67:E72" si="9">SUM(F67:H67)</f>
        <v>26898</v>
      </c>
      <c r="F67" s="253">
        <v>24535</v>
      </c>
      <c r="G67" s="253">
        <v>2363</v>
      </c>
      <c r="H67" s="255"/>
      <c r="I67" s="256">
        <v>26898</v>
      </c>
      <c r="J67" s="227">
        <v>0</v>
      </c>
      <c r="K67" s="296">
        <v>4259</v>
      </c>
      <c r="L67" s="195">
        <v>4258</v>
      </c>
      <c r="M67" s="196">
        <f t="shared" ref="M67:M80" si="10">(L67/K67)*100</f>
        <v>99.9765203099319</v>
      </c>
      <c r="N67" s="232" t="s">
        <v>295</v>
      </c>
      <c r="O67" s="233" t="s">
        <v>128</v>
      </c>
      <c r="P67" s="233" t="s">
        <v>296</v>
      </c>
      <c r="Q67" s="249" t="s">
        <v>158</v>
      </c>
      <c r="R67" s="200" t="s">
        <v>297</v>
      </c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20"/>
      <c r="BS67" s="120"/>
      <c r="BT67" s="120"/>
      <c r="BU67" s="120"/>
      <c r="BV67" s="120"/>
      <c r="BW67" s="120"/>
      <c r="BX67" s="120"/>
      <c r="BY67" s="120"/>
      <c r="BZ67" s="120"/>
      <c r="CA67" s="120"/>
      <c r="CB67" s="120"/>
      <c r="CC67" s="120"/>
      <c r="CD67" s="120"/>
      <c r="CE67" s="120"/>
      <c r="CF67" s="120"/>
      <c r="CG67" s="120"/>
      <c r="CH67" s="120"/>
      <c r="CI67" s="120"/>
      <c r="CJ67" s="120"/>
      <c r="CK67" s="120"/>
      <c r="CL67" s="120"/>
      <c r="CM67" s="120"/>
      <c r="CN67" s="120"/>
      <c r="CO67" s="120"/>
      <c r="CP67" s="120"/>
      <c r="CQ67" s="120"/>
      <c r="CR67" s="120"/>
      <c r="CS67" s="120"/>
      <c r="CT67" s="120"/>
      <c r="CU67" s="120"/>
      <c r="CV67" s="120"/>
      <c r="CW67" s="120"/>
      <c r="CX67" s="120"/>
      <c r="CY67" s="120"/>
      <c r="CZ67" s="120"/>
      <c r="DA67" s="120"/>
      <c r="DB67" s="120"/>
      <c r="DC67" s="120"/>
      <c r="DD67" s="120"/>
      <c r="DE67" s="120"/>
      <c r="DF67" s="120"/>
      <c r="DG67" s="120"/>
      <c r="DH67" s="120"/>
      <c r="DI67" s="120"/>
      <c r="DJ67" s="120"/>
      <c r="DK67" s="120"/>
      <c r="DL67" s="120"/>
      <c r="DM67" s="120"/>
      <c r="DN67" s="120"/>
      <c r="DO67" s="120"/>
      <c r="DP67" s="120"/>
      <c r="DQ67" s="120"/>
      <c r="DR67" s="120"/>
      <c r="DS67" s="120"/>
      <c r="DT67" s="120"/>
      <c r="DU67" s="120"/>
      <c r="DV67" s="120"/>
      <c r="DW67" s="120"/>
      <c r="DX67" s="120"/>
      <c r="DY67" s="120"/>
      <c r="DZ67" s="120"/>
      <c r="EA67" s="120"/>
      <c r="EB67" s="120"/>
      <c r="EC67" s="120"/>
      <c r="ED67" s="120"/>
      <c r="EE67" s="120"/>
      <c r="EF67" s="120"/>
      <c r="EG67" s="120"/>
      <c r="EH67" s="120"/>
      <c r="EI67" s="120"/>
      <c r="EJ67" s="120"/>
      <c r="EK67" s="120"/>
      <c r="EL67" s="120"/>
      <c r="EM67" s="120"/>
      <c r="EN67" s="120"/>
      <c r="EO67" s="120"/>
      <c r="EP67" s="120"/>
      <c r="EQ67" s="120"/>
      <c r="ER67" s="120"/>
      <c r="ES67" s="120"/>
      <c r="ET67" s="120"/>
      <c r="EU67" s="120"/>
      <c r="EV67" s="120"/>
      <c r="EW67" s="120"/>
      <c r="EX67" s="120"/>
      <c r="EY67" s="120"/>
      <c r="EZ67" s="120"/>
      <c r="FA67" s="120"/>
      <c r="FB67" s="120"/>
      <c r="FC67" s="120"/>
      <c r="FD67" s="120"/>
      <c r="FE67" s="120"/>
      <c r="FF67" s="120"/>
      <c r="FG67" s="120"/>
      <c r="FH67" s="120"/>
      <c r="FI67" s="120"/>
      <c r="FJ67" s="120"/>
      <c r="FK67" s="120"/>
    </row>
    <row r="68" spans="1:167" s="245" customFormat="1" ht="26.25" customHeight="1">
      <c r="A68" s="285">
        <v>8135</v>
      </c>
      <c r="B68" s="320"/>
      <c r="C68" s="210" t="s">
        <v>126</v>
      </c>
      <c r="D68" s="319" t="s">
        <v>298</v>
      </c>
      <c r="E68" s="265">
        <f t="shared" si="9"/>
        <v>7142</v>
      </c>
      <c r="F68" s="253">
        <v>6087</v>
      </c>
      <c r="G68" s="253">
        <v>1054</v>
      </c>
      <c r="H68" s="255">
        <v>1</v>
      </c>
      <c r="I68" s="256">
        <v>7181</v>
      </c>
      <c r="J68" s="227">
        <v>0</v>
      </c>
      <c r="K68" s="227">
        <v>6284</v>
      </c>
      <c r="L68" s="195">
        <v>6283</v>
      </c>
      <c r="M68" s="196">
        <f t="shared" si="10"/>
        <v>99.984086569064289</v>
      </c>
      <c r="N68" s="232" t="s">
        <v>295</v>
      </c>
      <c r="O68" s="233" t="s">
        <v>114</v>
      </c>
      <c r="P68" s="233" t="s">
        <v>299</v>
      </c>
      <c r="Q68" s="249" t="s">
        <v>93</v>
      </c>
      <c r="R68" s="200" t="s">
        <v>300</v>
      </c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20"/>
      <c r="BS68" s="120"/>
      <c r="BT68" s="120"/>
      <c r="BU68" s="120"/>
      <c r="BV68" s="120"/>
      <c r="BW68" s="120"/>
      <c r="BX68" s="120"/>
      <c r="BY68" s="120"/>
      <c r="BZ68" s="120"/>
      <c r="CA68" s="120"/>
      <c r="CB68" s="120"/>
      <c r="CC68" s="120"/>
      <c r="CD68" s="120"/>
      <c r="CE68" s="120"/>
      <c r="CF68" s="120"/>
      <c r="CG68" s="120"/>
      <c r="CH68" s="120"/>
      <c r="CI68" s="120"/>
      <c r="CJ68" s="120"/>
      <c r="CK68" s="120"/>
      <c r="CL68" s="120"/>
      <c r="CM68" s="120"/>
      <c r="CN68" s="120"/>
      <c r="CO68" s="120"/>
      <c r="CP68" s="120"/>
      <c r="CQ68" s="120"/>
      <c r="CR68" s="120"/>
      <c r="CS68" s="120"/>
      <c r="CT68" s="120"/>
      <c r="CU68" s="120"/>
      <c r="CV68" s="120"/>
      <c r="CW68" s="120"/>
      <c r="CX68" s="120"/>
      <c r="CY68" s="120"/>
      <c r="CZ68" s="120"/>
      <c r="DA68" s="120"/>
      <c r="DB68" s="120"/>
      <c r="DC68" s="120"/>
      <c r="DD68" s="120"/>
      <c r="DE68" s="120"/>
      <c r="DF68" s="120"/>
      <c r="DG68" s="120"/>
      <c r="DH68" s="120"/>
      <c r="DI68" s="120"/>
      <c r="DJ68" s="120"/>
      <c r="DK68" s="120"/>
      <c r="DL68" s="120"/>
      <c r="DM68" s="120"/>
      <c r="DN68" s="120"/>
      <c r="DO68" s="120"/>
      <c r="DP68" s="120"/>
      <c r="DQ68" s="120"/>
      <c r="DR68" s="120"/>
      <c r="DS68" s="120"/>
      <c r="DT68" s="120"/>
      <c r="DU68" s="120"/>
      <c r="DV68" s="120"/>
      <c r="DW68" s="120"/>
      <c r="DX68" s="120"/>
      <c r="DY68" s="120"/>
      <c r="DZ68" s="120"/>
      <c r="EA68" s="120"/>
      <c r="EB68" s="120"/>
      <c r="EC68" s="120"/>
      <c r="ED68" s="120"/>
      <c r="EE68" s="120"/>
      <c r="EF68" s="120"/>
      <c r="EG68" s="120"/>
      <c r="EH68" s="120"/>
      <c r="EI68" s="120"/>
      <c r="EJ68" s="120"/>
      <c r="EK68" s="120"/>
      <c r="EL68" s="120"/>
      <c r="EM68" s="120"/>
      <c r="EN68" s="120"/>
      <c r="EO68" s="120"/>
      <c r="EP68" s="120"/>
      <c r="EQ68" s="120"/>
      <c r="ER68" s="120"/>
      <c r="ES68" s="120"/>
      <c r="ET68" s="120"/>
      <c r="EU68" s="120"/>
      <c r="EV68" s="120"/>
      <c r="EW68" s="120"/>
      <c r="EX68" s="120"/>
      <c r="EY68" s="120"/>
      <c r="EZ68" s="120"/>
      <c r="FA68" s="120"/>
      <c r="FB68" s="120"/>
      <c r="FC68" s="120"/>
      <c r="FD68" s="120"/>
      <c r="FE68" s="120"/>
      <c r="FF68" s="120"/>
      <c r="FG68" s="120"/>
      <c r="FH68" s="120"/>
      <c r="FI68" s="120"/>
      <c r="FJ68" s="120"/>
      <c r="FK68" s="120"/>
    </row>
    <row r="69" spans="1:167" s="245" customFormat="1" ht="37.5" customHeight="1">
      <c r="A69" s="283">
        <v>8136</v>
      </c>
      <c r="B69" s="239" t="s">
        <v>89</v>
      </c>
      <c r="C69" s="284" t="s">
        <v>126</v>
      </c>
      <c r="D69" s="321" t="s">
        <v>301</v>
      </c>
      <c r="E69" s="190">
        <f t="shared" si="9"/>
        <v>49723</v>
      </c>
      <c r="F69" s="213">
        <v>47726</v>
      </c>
      <c r="G69" s="213">
        <v>1997</v>
      </c>
      <c r="H69" s="214"/>
      <c r="I69" s="193">
        <v>1997</v>
      </c>
      <c r="J69" s="194">
        <v>0</v>
      </c>
      <c r="K69" s="194">
        <v>962</v>
      </c>
      <c r="L69" s="228">
        <v>960</v>
      </c>
      <c r="M69" s="206">
        <f t="shared" si="10"/>
        <v>99.792099792099805</v>
      </c>
      <c r="N69" s="216" t="s">
        <v>295</v>
      </c>
      <c r="O69" s="217" t="s">
        <v>236</v>
      </c>
      <c r="P69" s="217" t="s">
        <v>192</v>
      </c>
      <c r="Q69" s="218" t="s">
        <v>158</v>
      </c>
      <c r="R69" s="202" t="s">
        <v>302</v>
      </c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20"/>
      <c r="BS69" s="120"/>
      <c r="BT69" s="120"/>
      <c r="BU69" s="120"/>
      <c r="BV69" s="120"/>
      <c r="BW69" s="120"/>
      <c r="BX69" s="120"/>
      <c r="BY69" s="120"/>
      <c r="BZ69" s="120"/>
      <c r="CA69" s="120"/>
      <c r="CB69" s="120"/>
      <c r="CC69" s="120"/>
      <c r="CD69" s="120"/>
      <c r="CE69" s="120"/>
      <c r="CF69" s="120"/>
      <c r="CG69" s="120"/>
      <c r="CH69" s="120"/>
      <c r="CI69" s="120"/>
      <c r="CJ69" s="120"/>
      <c r="CK69" s="120"/>
      <c r="CL69" s="120"/>
      <c r="CM69" s="120"/>
      <c r="CN69" s="120"/>
      <c r="CO69" s="120"/>
      <c r="CP69" s="120"/>
      <c r="CQ69" s="120"/>
      <c r="CR69" s="120"/>
      <c r="CS69" s="120"/>
      <c r="CT69" s="120"/>
      <c r="CU69" s="120"/>
      <c r="CV69" s="120"/>
      <c r="CW69" s="120"/>
      <c r="CX69" s="120"/>
      <c r="CY69" s="120"/>
      <c r="CZ69" s="120"/>
      <c r="DA69" s="120"/>
      <c r="DB69" s="120"/>
      <c r="DC69" s="120"/>
      <c r="DD69" s="120"/>
      <c r="DE69" s="120"/>
      <c r="DF69" s="120"/>
      <c r="DG69" s="120"/>
      <c r="DH69" s="120"/>
      <c r="DI69" s="120"/>
      <c r="DJ69" s="120"/>
      <c r="DK69" s="120"/>
      <c r="DL69" s="120"/>
      <c r="DM69" s="120"/>
      <c r="DN69" s="120"/>
      <c r="DO69" s="120"/>
      <c r="DP69" s="120"/>
      <c r="DQ69" s="120"/>
      <c r="DR69" s="120"/>
      <c r="DS69" s="120"/>
      <c r="DT69" s="120"/>
      <c r="DU69" s="120"/>
      <c r="DV69" s="120"/>
      <c r="DW69" s="120"/>
      <c r="DX69" s="120"/>
      <c r="DY69" s="120"/>
      <c r="DZ69" s="120"/>
      <c r="EA69" s="120"/>
      <c r="EB69" s="120"/>
      <c r="EC69" s="120"/>
      <c r="ED69" s="120"/>
      <c r="EE69" s="120"/>
      <c r="EF69" s="120"/>
      <c r="EG69" s="120"/>
      <c r="EH69" s="120"/>
      <c r="EI69" s="120"/>
      <c r="EJ69" s="120"/>
      <c r="EK69" s="120"/>
      <c r="EL69" s="120"/>
      <c r="EM69" s="120"/>
      <c r="EN69" s="120"/>
      <c r="EO69" s="120"/>
      <c r="EP69" s="120"/>
      <c r="EQ69" s="120"/>
      <c r="ER69" s="120"/>
      <c r="ES69" s="120"/>
      <c r="ET69" s="120"/>
      <c r="EU69" s="120"/>
      <c r="EV69" s="120"/>
      <c r="EW69" s="120"/>
      <c r="EX69" s="120"/>
      <c r="EY69" s="120"/>
      <c r="EZ69" s="120"/>
      <c r="FA69" s="120"/>
      <c r="FB69" s="120"/>
      <c r="FC69" s="120"/>
      <c r="FD69" s="120"/>
      <c r="FE69" s="120"/>
      <c r="FF69" s="120"/>
      <c r="FG69" s="120"/>
      <c r="FH69" s="120"/>
      <c r="FI69" s="120"/>
      <c r="FJ69" s="120"/>
      <c r="FK69" s="120"/>
    </row>
    <row r="70" spans="1:167" s="245" customFormat="1" ht="38.25" customHeight="1">
      <c r="A70" s="283">
        <v>8137</v>
      </c>
      <c r="B70" s="239" t="s">
        <v>89</v>
      </c>
      <c r="C70" s="284" t="s">
        <v>126</v>
      </c>
      <c r="D70" s="321" t="s">
        <v>303</v>
      </c>
      <c r="E70" s="190">
        <f t="shared" si="9"/>
        <v>42312</v>
      </c>
      <c r="F70" s="213">
        <v>37890</v>
      </c>
      <c r="G70" s="213">
        <v>1422</v>
      </c>
      <c r="H70" s="214">
        <v>3000</v>
      </c>
      <c r="I70" s="193">
        <v>4422</v>
      </c>
      <c r="J70" s="194">
        <v>0</v>
      </c>
      <c r="K70" s="322">
        <v>1027</v>
      </c>
      <c r="L70" s="228">
        <v>1024</v>
      </c>
      <c r="M70" s="206">
        <f t="shared" si="10"/>
        <v>99.707887049659206</v>
      </c>
      <c r="N70" s="216" t="s">
        <v>295</v>
      </c>
      <c r="O70" s="217" t="s">
        <v>236</v>
      </c>
      <c r="P70" s="217" t="s">
        <v>192</v>
      </c>
      <c r="Q70" s="218" t="s">
        <v>158</v>
      </c>
      <c r="R70" s="202" t="s">
        <v>304</v>
      </c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20"/>
      <c r="BS70" s="120"/>
      <c r="BT70" s="120"/>
      <c r="BU70" s="120"/>
      <c r="BV70" s="120"/>
      <c r="BW70" s="120"/>
      <c r="BX70" s="120"/>
      <c r="BY70" s="120"/>
      <c r="BZ70" s="120"/>
      <c r="CA70" s="120"/>
      <c r="CB70" s="120"/>
      <c r="CC70" s="120"/>
      <c r="CD70" s="120"/>
      <c r="CE70" s="120"/>
      <c r="CF70" s="120"/>
      <c r="CG70" s="120"/>
      <c r="CH70" s="120"/>
      <c r="CI70" s="120"/>
      <c r="CJ70" s="120"/>
      <c r="CK70" s="120"/>
      <c r="CL70" s="120"/>
      <c r="CM70" s="120"/>
      <c r="CN70" s="120"/>
      <c r="CO70" s="120"/>
      <c r="CP70" s="120"/>
      <c r="CQ70" s="120"/>
      <c r="CR70" s="120"/>
      <c r="CS70" s="120"/>
      <c r="CT70" s="120"/>
      <c r="CU70" s="120"/>
      <c r="CV70" s="120"/>
      <c r="CW70" s="120"/>
      <c r="CX70" s="120"/>
      <c r="CY70" s="120"/>
      <c r="CZ70" s="120"/>
      <c r="DA70" s="120"/>
      <c r="DB70" s="120"/>
      <c r="DC70" s="120"/>
      <c r="DD70" s="120"/>
      <c r="DE70" s="120"/>
      <c r="DF70" s="120"/>
      <c r="DG70" s="120"/>
      <c r="DH70" s="120"/>
      <c r="DI70" s="120"/>
      <c r="DJ70" s="120"/>
      <c r="DK70" s="120"/>
      <c r="DL70" s="120"/>
      <c r="DM70" s="120"/>
      <c r="DN70" s="120"/>
      <c r="DO70" s="120"/>
      <c r="DP70" s="120"/>
      <c r="DQ70" s="120"/>
      <c r="DR70" s="120"/>
      <c r="DS70" s="120"/>
      <c r="DT70" s="120"/>
      <c r="DU70" s="120"/>
      <c r="DV70" s="120"/>
      <c r="DW70" s="120"/>
      <c r="DX70" s="120"/>
      <c r="DY70" s="120"/>
      <c r="DZ70" s="120"/>
      <c r="EA70" s="120"/>
      <c r="EB70" s="120"/>
      <c r="EC70" s="120"/>
      <c r="ED70" s="120"/>
      <c r="EE70" s="120"/>
      <c r="EF70" s="120"/>
      <c r="EG70" s="120"/>
      <c r="EH70" s="120"/>
      <c r="EI70" s="120"/>
      <c r="EJ70" s="120"/>
      <c r="EK70" s="120"/>
      <c r="EL70" s="120"/>
      <c r="EM70" s="120"/>
      <c r="EN70" s="120"/>
      <c r="EO70" s="120"/>
      <c r="EP70" s="120"/>
      <c r="EQ70" s="120"/>
      <c r="ER70" s="120"/>
      <c r="ES70" s="120"/>
      <c r="ET70" s="120"/>
      <c r="EU70" s="120"/>
      <c r="EV70" s="120"/>
      <c r="EW70" s="120"/>
      <c r="EX70" s="120"/>
      <c r="EY70" s="120"/>
      <c r="EZ70" s="120"/>
      <c r="FA70" s="120"/>
      <c r="FB70" s="120"/>
      <c r="FC70" s="120"/>
      <c r="FD70" s="120"/>
      <c r="FE70" s="120"/>
      <c r="FF70" s="120"/>
      <c r="FG70" s="120"/>
      <c r="FH70" s="120"/>
      <c r="FI70" s="120"/>
      <c r="FJ70" s="120"/>
      <c r="FK70" s="120"/>
    </row>
    <row r="71" spans="1:167" s="245" customFormat="1" ht="27.75" customHeight="1">
      <c r="A71" s="323">
        <v>8138</v>
      </c>
      <c r="B71" s="251" t="s">
        <v>111</v>
      </c>
      <c r="C71" s="210" t="s">
        <v>126</v>
      </c>
      <c r="D71" s="324" t="s">
        <v>305</v>
      </c>
      <c r="E71" s="265">
        <f t="shared" si="9"/>
        <v>38018</v>
      </c>
      <c r="F71" s="253">
        <v>35883</v>
      </c>
      <c r="G71" s="253">
        <v>1929</v>
      </c>
      <c r="H71" s="255">
        <v>206</v>
      </c>
      <c r="I71" s="256">
        <v>38018</v>
      </c>
      <c r="J71" s="227">
        <v>40</v>
      </c>
      <c r="K71" s="227">
        <v>24304</v>
      </c>
      <c r="L71" s="195">
        <v>24302</v>
      </c>
      <c r="M71" s="196">
        <f t="shared" si="10"/>
        <v>99.991770901909149</v>
      </c>
      <c r="N71" s="232" t="s">
        <v>295</v>
      </c>
      <c r="O71" s="233" t="s">
        <v>128</v>
      </c>
      <c r="P71" s="233" t="s">
        <v>306</v>
      </c>
      <c r="Q71" s="249" t="s">
        <v>123</v>
      </c>
      <c r="R71" s="200" t="s">
        <v>307</v>
      </c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20"/>
      <c r="BS71" s="120"/>
      <c r="BT71" s="120"/>
      <c r="BU71" s="120"/>
      <c r="BV71" s="120"/>
      <c r="BW71" s="120"/>
      <c r="BX71" s="120"/>
      <c r="BY71" s="120"/>
      <c r="BZ71" s="120"/>
      <c r="CA71" s="120"/>
      <c r="CB71" s="120"/>
      <c r="CC71" s="120"/>
      <c r="CD71" s="120"/>
      <c r="CE71" s="120"/>
      <c r="CF71" s="120"/>
      <c r="CG71" s="120"/>
      <c r="CH71" s="120"/>
      <c r="CI71" s="120"/>
      <c r="CJ71" s="120"/>
      <c r="CK71" s="120"/>
      <c r="CL71" s="120"/>
      <c r="CM71" s="120"/>
      <c r="CN71" s="120"/>
      <c r="CO71" s="120"/>
      <c r="CP71" s="120"/>
      <c r="CQ71" s="120"/>
      <c r="CR71" s="120"/>
      <c r="CS71" s="120"/>
      <c r="CT71" s="120"/>
      <c r="CU71" s="120"/>
      <c r="CV71" s="120"/>
      <c r="CW71" s="120"/>
      <c r="CX71" s="120"/>
      <c r="CY71" s="120"/>
      <c r="CZ71" s="120"/>
      <c r="DA71" s="120"/>
      <c r="DB71" s="120"/>
      <c r="DC71" s="120"/>
      <c r="DD71" s="120"/>
      <c r="DE71" s="120"/>
      <c r="DF71" s="120"/>
      <c r="DG71" s="120"/>
      <c r="DH71" s="120"/>
      <c r="DI71" s="120"/>
      <c r="DJ71" s="120"/>
      <c r="DK71" s="120"/>
      <c r="DL71" s="120"/>
      <c r="DM71" s="120"/>
      <c r="DN71" s="120"/>
      <c r="DO71" s="120"/>
      <c r="DP71" s="120"/>
      <c r="DQ71" s="120"/>
      <c r="DR71" s="120"/>
      <c r="DS71" s="120"/>
      <c r="DT71" s="120"/>
      <c r="DU71" s="120"/>
      <c r="DV71" s="120"/>
      <c r="DW71" s="120"/>
      <c r="DX71" s="120"/>
      <c r="DY71" s="120"/>
      <c r="DZ71" s="120"/>
      <c r="EA71" s="120"/>
      <c r="EB71" s="120"/>
      <c r="EC71" s="120"/>
      <c r="ED71" s="120"/>
      <c r="EE71" s="120"/>
      <c r="EF71" s="120"/>
      <c r="EG71" s="120"/>
      <c r="EH71" s="120"/>
      <c r="EI71" s="120"/>
      <c r="EJ71" s="120"/>
      <c r="EK71" s="120"/>
      <c r="EL71" s="120"/>
      <c r="EM71" s="120"/>
      <c r="EN71" s="120"/>
      <c r="EO71" s="120"/>
      <c r="EP71" s="120"/>
      <c r="EQ71" s="120"/>
      <c r="ER71" s="120"/>
      <c r="ES71" s="120"/>
      <c r="ET71" s="120"/>
      <c r="EU71" s="120"/>
      <c r="EV71" s="120"/>
      <c r="EW71" s="120"/>
      <c r="EX71" s="120"/>
      <c r="EY71" s="120"/>
      <c r="EZ71" s="120"/>
      <c r="FA71" s="120"/>
      <c r="FB71" s="120"/>
      <c r="FC71" s="120"/>
      <c r="FD71" s="120"/>
      <c r="FE71" s="120"/>
      <c r="FF71" s="120"/>
      <c r="FG71" s="120"/>
      <c r="FH71" s="120"/>
      <c r="FI71" s="120"/>
      <c r="FJ71" s="120"/>
      <c r="FK71" s="120"/>
    </row>
    <row r="72" spans="1:167" s="339" customFormat="1" ht="16.5" customHeight="1" thickBot="1">
      <c r="A72" s="325">
        <v>8142</v>
      </c>
      <c r="B72" s="326" t="s">
        <v>308</v>
      </c>
      <c r="C72" s="327" t="s">
        <v>126</v>
      </c>
      <c r="D72" s="328" t="s">
        <v>309</v>
      </c>
      <c r="E72" s="329">
        <f t="shared" si="9"/>
        <v>17323</v>
      </c>
      <c r="F72" s="330">
        <v>12745</v>
      </c>
      <c r="G72" s="330">
        <v>500</v>
      </c>
      <c r="H72" s="331">
        <v>4078</v>
      </c>
      <c r="I72" s="332">
        <v>3310</v>
      </c>
      <c r="J72" s="333">
        <v>287</v>
      </c>
      <c r="K72" s="333">
        <v>2944</v>
      </c>
      <c r="L72" s="195">
        <v>2909</v>
      </c>
      <c r="M72" s="334">
        <f t="shared" si="10"/>
        <v>98.811141304347828</v>
      </c>
      <c r="N72" s="335" t="s">
        <v>204</v>
      </c>
      <c r="O72" s="336" t="s">
        <v>227</v>
      </c>
      <c r="P72" s="336" t="s">
        <v>245</v>
      </c>
      <c r="Q72" s="337" t="s">
        <v>254</v>
      </c>
      <c r="R72" s="338" t="s">
        <v>310</v>
      </c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6"/>
      <c r="CG72" s="286"/>
      <c r="CH72" s="286"/>
      <c r="CI72" s="286"/>
      <c r="CJ72" s="286"/>
      <c r="CK72" s="286"/>
      <c r="CL72" s="286"/>
      <c r="CM72" s="286"/>
      <c r="CN72" s="286"/>
      <c r="CO72" s="286"/>
      <c r="CP72" s="286"/>
      <c r="CQ72" s="286"/>
      <c r="CR72" s="286"/>
      <c r="CS72" s="286"/>
      <c r="CT72" s="286"/>
      <c r="CU72" s="286"/>
      <c r="CV72" s="286"/>
      <c r="CW72" s="286"/>
      <c r="CX72" s="286"/>
      <c r="CY72" s="286"/>
      <c r="CZ72" s="286"/>
      <c r="DA72" s="286"/>
      <c r="DB72" s="286"/>
      <c r="DC72" s="286"/>
      <c r="DD72" s="286"/>
      <c r="DE72" s="286"/>
      <c r="DF72" s="286"/>
      <c r="DG72" s="286"/>
      <c r="DH72" s="286"/>
      <c r="DI72" s="286"/>
      <c r="DJ72" s="286"/>
      <c r="DK72" s="286"/>
      <c r="DL72" s="286"/>
      <c r="DM72" s="286"/>
      <c r="DN72" s="286"/>
      <c r="DO72" s="286"/>
      <c r="DP72" s="286"/>
      <c r="DQ72" s="286"/>
      <c r="DR72" s="286"/>
      <c r="DS72" s="286"/>
      <c r="DT72" s="286"/>
      <c r="DU72" s="286"/>
      <c r="DV72" s="286"/>
      <c r="DW72" s="286"/>
      <c r="DX72" s="286"/>
      <c r="DY72" s="286"/>
      <c r="DZ72" s="286"/>
      <c r="EA72" s="286"/>
      <c r="EB72" s="286"/>
      <c r="EC72" s="286"/>
      <c r="ED72" s="286"/>
      <c r="EE72" s="286"/>
      <c r="EF72" s="286"/>
      <c r="EG72" s="286"/>
      <c r="EH72" s="286"/>
      <c r="EI72" s="286"/>
      <c r="EJ72" s="286"/>
      <c r="EK72" s="286"/>
      <c r="EL72" s="286"/>
      <c r="EM72" s="286"/>
      <c r="EN72" s="286"/>
      <c r="EO72" s="286"/>
      <c r="EP72" s="286"/>
      <c r="EQ72" s="286"/>
      <c r="ER72" s="286"/>
      <c r="ES72" s="286"/>
      <c r="ET72" s="286"/>
      <c r="EU72" s="286"/>
      <c r="EV72" s="286"/>
      <c r="EW72" s="286"/>
      <c r="EX72" s="286"/>
      <c r="EY72" s="286"/>
      <c r="EZ72" s="286"/>
      <c r="FA72" s="286"/>
      <c r="FB72" s="286"/>
      <c r="FC72" s="286"/>
      <c r="FD72" s="286"/>
      <c r="FE72" s="286"/>
      <c r="FF72" s="286"/>
      <c r="FG72" s="286"/>
      <c r="FH72" s="286"/>
      <c r="FI72" s="286"/>
      <c r="FJ72" s="286"/>
      <c r="FK72" s="286"/>
    </row>
    <row r="73" spans="1:167" s="185" customFormat="1" ht="17.100000000000001" customHeight="1" thickBot="1">
      <c r="A73" s="998" t="s">
        <v>15</v>
      </c>
      <c r="B73" s="999"/>
      <c r="C73" s="999"/>
      <c r="D73" s="1000"/>
      <c r="E73" s="174">
        <f t="shared" ref="E73:L73" si="11">SUM(E74:E75)</f>
        <v>289700</v>
      </c>
      <c r="F73" s="175">
        <f t="shared" si="11"/>
        <v>265500</v>
      </c>
      <c r="G73" s="175">
        <f t="shared" si="11"/>
        <v>8000</v>
      </c>
      <c r="H73" s="176">
        <f t="shared" si="11"/>
        <v>16200</v>
      </c>
      <c r="I73" s="267">
        <f t="shared" si="11"/>
        <v>8768</v>
      </c>
      <c r="J73" s="177">
        <f t="shared" si="11"/>
        <v>559</v>
      </c>
      <c r="K73" s="177">
        <f t="shared" si="11"/>
        <v>744</v>
      </c>
      <c r="L73" s="177">
        <f t="shared" si="11"/>
        <v>684</v>
      </c>
      <c r="M73" s="178">
        <f t="shared" si="10"/>
        <v>91.935483870967744</v>
      </c>
      <c r="N73" s="179"/>
      <c r="O73" s="180"/>
      <c r="P73" s="180"/>
      <c r="Q73" s="182"/>
      <c r="R73" s="183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20"/>
      <c r="BS73" s="120"/>
      <c r="BT73" s="120"/>
      <c r="BU73" s="120"/>
      <c r="BV73" s="120"/>
      <c r="BW73" s="120"/>
      <c r="BX73" s="120"/>
      <c r="BY73" s="120"/>
      <c r="BZ73" s="120"/>
      <c r="CA73" s="120"/>
      <c r="CB73" s="120"/>
      <c r="CC73" s="120"/>
      <c r="CD73" s="120"/>
      <c r="CE73" s="120"/>
      <c r="CF73" s="120"/>
      <c r="CG73" s="120"/>
      <c r="CH73" s="120"/>
      <c r="CI73" s="120"/>
      <c r="CJ73" s="120"/>
      <c r="CK73" s="120"/>
      <c r="CL73" s="120"/>
      <c r="CM73" s="120"/>
      <c r="CN73" s="120"/>
      <c r="CO73" s="120"/>
      <c r="CP73" s="120"/>
      <c r="CQ73" s="120"/>
      <c r="CR73" s="120"/>
      <c r="CS73" s="120"/>
      <c r="CT73" s="120"/>
      <c r="CU73" s="120"/>
      <c r="CV73" s="120"/>
      <c r="CW73" s="120"/>
      <c r="CX73" s="120"/>
      <c r="CY73" s="120"/>
      <c r="CZ73" s="120"/>
      <c r="DA73" s="120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84"/>
      <c r="FE73" s="184"/>
      <c r="FF73" s="184"/>
      <c r="FG73" s="184"/>
      <c r="FH73" s="184"/>
      <c r="FI73" s="184"/>
      <c r="FJ73" s="184"/>
      <c r="FK73" s="184"/>
    </row>
    <row r="74" spans="1:167" s="339" customFormat="1" ht="26.25" customHeight="1" thickBot="1">
      <c r="A74" s="340">
        <v>3033</v>
      </c>
      <c r="B74" s="270" t="s">
        <v>89</v>
      </c>
      <c r="C74" s="270" t="s">
        <v>118</v>
      </c>
      <c r="D74" s="341" t="s">
        <v>311</v>
      </c>
      <c r="E74" s="273">
        <f>SUM(F74:H74)</f>
        <v>220000</v>
      </c>
      <c r="F74" s="274">
        <v>200500</v>
      </c>
      <c r="G74" s="274">
        <v>4500</v>
      </c>
      <c r="H74" s="275">
        <v>15000</v>
      </c>
      <c r="I74" s="276">
        <v>5018</v>
      </c>
      <c r="J74" s="343">
        <v>0</v>
      </c>
      <c r="K74" s="343">
        <v>85</v>
      </c>
      <c r="L74" s="343">
        <v>84</v>
      </c>
      <c r="M74" s="279">
        <f t="shared" si="10"/>
        <v>98.82352941176471</v>
      </c>
      <c r="N74" s="280"/>
      <c r="O74" s="281" t="s">
        <v>312</v>
      </c>
      <c r="P74" s="281" t="s">
        <v>313</v>
      </c>
      <c r="Q74" s="282"/>
      <c r="R74" s="344" t="s">
        <v>784</v>
      </c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  <c r="AN74" s="286"/>
      <c r="AO74" s="286"/>
      <c r="AP74" s="286"/>
      <c r="AQ74" s="286"/>
      <c r="AR74" s="286"/>
      <c r="AS74" s="286"/>
      <c r="AT74" s="286"/>
      <c r="AU74" s="286"/>
      <c r="AV74" s="286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286"/>
      <c r="BY74" s="286"/>
      <c r="BZ74" s="286"/>
      <c r="CA74" s="286"/>
      <c r="CB74" s="286"/>
      <c r="CC74" s="286"/>
      <c r="CD74" s="286"/>
      <c r="CE74" s="286"/>
      <c r="CF74" s="286"/>
      <c r="CG74" s="286"/>
      <c r="CH74" s="286"/>
      <c r="CI74" s="286"/>
      <c r="CJ74" s="286"/>
      <c r="CK74" s="286"/>
      <c r="CL74" s="286"/>
      <c r="CM74" s="286"/>
      <c r="CN74" s="286"/>
      <c r="CO74" s="286"/>
      <c r="CP74" s="286"/>
      <c r="CQ74" s="286"/>
      <c r="CR74" s="286"/>
      <c r="CS74" s="286"/>
      <c r="CT74" s="286"/>
      <c r="CU74" s="286"/>
      <c r="CV74" s="286"/>
      <c r="CW74" s="286"/>
      <c r="CX74" s="286"/>
      <c r="CY74" s="286"/>
      <c r="CZ74" s="286"/>
      <c r="DA74" s="286"/>
      <c r="DB74" s="286"/>
      <c r="DC74" s="286"/>
      <c r="DD74" s="286"/>
      <c r="DE74" s="286"/>
      <c r="DF74" s="286"/>
      <c r="DG74" s="286"/>
      <c r="DH74" s="286"/>
      <c r="DI74" s="286"/>
      <c r="DJ74" s="286"/>
      <c r="DK74" s="286"/>
      <c r="DL74" s="286"/>
      <c r="DM74" s="286"/>
      <c r="DN74" s="286"/>
      <c r="DO74" s="286"/>
      <c r="DP74" s="286"/>
      <c r="DQ74" s="286"/>
      <c r="DR74" s="286"/>
      <c r="DS74" s="286"/>
      <c r="DT74" s="286"/>
      <c r="DU74" s="286"/>
      <c r="DV74" s="286"/>
      <c r="DW74" s="286"/>
      <c r="DX74" s="286"/>
      <c r="DY74" s="286"/>
      <c r="DZ74" s="286"/>
      <c r="EA74" s="286"/>
      <c r="EB74" s="286"/>
      <c r="EC74" s="286"/>
      <c r="ED74" s="286"/>
      <c r="EE74" s="286"/>
      <c r="EF74" s="286"/>
      <c r="EG74" s="286"/>
      <c r="EH74" s="286"/>
      <c r="EI74" s="286"/>
      <c r="EJ74" s="286"/>
      <c r="EK74" s="286"/>
      <c r="EL74" s="286"/>
      <c r="EM74" s="286"/>
      <c r="EN74" s="286"/>
      <c r="EO74" s="286"/>
      <c r="EP74" s="286"/>
      <c r="EQ74" s="286"/>
      <c r="ER74" s="286"/>
      <c r="ES74" s="286"/>
      <c r="ET74" s="286"/>
      <c r="EU74" s="286"/>
      <c r="EV74" s="286"/>
      <c r="EW74" s="286"/>
      <c r="EX74" s="286"/>
      <c r="EY74" s="286"/>
      <c r="EZ74" s="286"/>
      <c r="FA74" s="286"/>
      <c r="FB74" s="286"/>
      <c r="FC74" s="286"/>
      <c r="FD74" s="286"/>
      <c r="FE74" s="286"/>
      <c r="FF74" s="286"/>
      <c r="FG74" s="286"/>
      <c r="FH74" s="286"/>
      <c r="FI74" s="286"/>
      <c r="FJ74" s="286"/>
      <c r="FK74" s="286"/>
    </row>
    <row r="75" spans="1:167" s="245" customFormat="1" ht="40.5" customHeight="1" thickBot="1">
      <c r="A75" s="345">
        <v>3064</v>
      </c>
      <c r="B75" s="346" t="s">
        <v>282</v>
      </c>
      <c r="C75" s="346" t="s">
        <v>153</v>
      </c>
      <c r="D75" s="347" t="s">
        <v>314</v>
      </c>
      <c r="E75" s="348">
        <f>F75+G75+H75</f>
        <v>69700</v>
      </c>
      <c r="F75" s="349">
        <v>65000</v>
      </c>
      <c r="G75" s="349">
        <v>3500</v>
      </c>
      <c r="H75" s="350">
        <v>1200</v>
      </c>
      <c r="I75" s="351">
        <v>3750</v>
      </c>
      <c r="J75" s="352">
        <v>559</v>
      </c>
      <c r="K75" s="352">
        <v>659</v>
      </c>
      <c r="L75" s="352">
        <v>600</v>
      </c>
      <c r="M75" s="353">
        <f t="shared" si="10"/>
        <v>91.047040971168443</v>
      </c>
      <c r="N75" s="354" t="s">
        <v>114</v>
      </c>
      <c r="O75" s="355" t="s">
        <v>204</v>
      </c>
      <c r="P75" s="355" t="s">
        <v>315</v>
      </c>
      <c r="Q75" s="356" t="s">
        <v>316</v>
      </c>
      <c r="R75" s="338" t="s">
        <v>317</v>
      </c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  <c r="BZ75" s="120"/>
      <c r="CA75" s="120"/>
      <c r="CB75" s="120"/>
      <c r="CC75" s="120"/>
      <c r="CD75" s="120"/>
      <c r="CE75" s="120"/>
      <c r="CF75" s="120"/>
      <c r="CG75" s="120"/>
      <c r="CH75" s="120"/>
      <c r="CI75" s="120"/>
      <c r="CJ75" s="120"/>
      <c r="CK75" s="120"/>
      <c r="CL75" s="120"/>
      <c r="CM75" s="120"/>
      <c r="CN75" s="120"/>
      <c r="CO75" s="120"/>
      <c r="CP75" s="120"/>
      <c r="CQ75" s="120"/>
      <c r="CR75" s="120"/>
      <c r="CS75" s="120"/>
      <c r="CT75" s="120"/>
      <c r="CU75" s="120"/>
      <c r="CV75" s="120"/>
      <c r="CW75" s="120"/>
      <c r="CX75" s="120"/>
      <c r="CY75" s="120"/>
      <c r="CZ75" s="120"/>
      <c r="DA75" s="120"/>
      <c r="DB75" s="120"/>
      <c r="DC75" s="120"/>
      <c r="DD75" s="120"/>
      <c r="DE75" s="120"/>
      <c r="DF75" s="120"/>
      <c r="DG75" s="120"/>
      <c r="DH75" s="120"/>
      <c r="DI75" s="120"/>
      <c r="DJ75" s="120"/>
      <c r="DK75" s="120"/>
      <c r="DL75" s="120"/>
      <c r="DM75" s="120"/>
      <c r="DN75" s="120"/>
      <c r="DO75" s="120"/>
      <c r="DP75" s="120"/>
      <c r="DQ75" s="120"/>
      <c r="DR75" s="120"/>
      <c r="DS75" s="120"/>
      <c r="DT75" s="120"/>
      <c r="DU75" s="120"/>
      <c r="DV75" s="120"/>
      <c r="DW75" s="120"/>
      <c r="DX75" s="120"/>
      <c r="DY75" s="120"/>
      <c r="DZ75" s="120"/>
      <c r="EA75" s="120"/>
      <c r="EB75" s="120"/>
      <c r="EC75" s="120"/>
      <c r="ED75" s="120"/>
      <c r="EE75" s="120"/>
      <c r="EF75" s="120"/>
      <c r="EG75" s="120"/>
      <c r="EH75" s="120"/>
      <c r="EI75" s="120"/>
      <c r="EJ75" s="120"/>
      <c r="EK75" s="120"/>
      <c r="EL75" s="120"/>
      <c r="EM75" s="120"/>
      <c r="EN75" s="120"/>
      <c r="EO75" s="120"/>
      <c r="EP75" s="120"/>
      <c r="EQ75" s="120"/>
      <c r="ER75" s="120"/>
      <c r="ES75" s="120"/>
      <c r="ET75" s="120"/>
      <c r="EU75" s="120"/>
      <c r="EV75" s="120"/>
      <c r="EW75" s="120"/>
      <c r="EX75" s="120"/>
      <c r="EY75" s="120"/>
      <c r="EZ75" s="120"/>
      <c r="FA75" s="120"/>
      <c r="FB75" s="120"/>
      <c r="FC75" s="120"/>
      <c r="FD75" s="120"/>
      <c r="FE75" s="120"/>
      <c r="FF75" s="120"/>
      <c r="FG75" s="120"/>
      <c r="FH75" s="120"/>
      <c r="FI75" s="120"/>
      <c r="FJ75" s="120"/>
      <c r="FK75" s="120"/>
    </row>
    <row r="76" spans="1:167" s="185" customFormat="1" ht="17.100000000000001" customHeight="1" thickBot="1">
      <c r="A76" s="998" t="s">
        <v>16</v>
      </c>
      <c r="B76" s="999"/>
      <c r="C76" s="999"/>
      <c r="D76" s="1000"/>
      <c r="E76" s="174">
        <f t="shared" ref="E76:L76" si="12">SUM(E77:E77)</f>
        <v>645</v>
      </c>
      <c r="F76" s="175">
        <f t="shared" si="12"/>
        <v>0</v>
      </c>
      <c r="G76" s="175">
        <f t="shared" si="12"/>
        <v>614</v>
      </c>
      <c r="H76" s="176">
        <f t="shared" si="12"/>
        <v>31</v>
      </c>
      <c r="I76" s="267">
        <f t="shared" si="12"/>
        <v>645</v>
      </c>
      <c r="J76" s="177">
        <f t="shared" si="12"/>
        <v>500</v>
      </c>
      <c r="K76" s="177">
        <f t="shared" si="12"/>
        <v>500</v>
      </c>
      <c r="L76" s="177">
        <f t="shared" si="12"/>
        <v>393</v>
      </c>
      <c r="M76" s="178">
        <f t="shared" si="10"/>
        <v>78.600000000000009</v>
      </c>
      <c r="N76" s="179"/>
      <c r="O76" s="180"/>
      <c r="P76" s="180"/>
      <c r="Q76" s="182"/>
      <c r="R76" s="183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20"/>
      <c r="BS76" s="120"/>
      <c r="BT76" s="120"/>
      <c r="BU76" s="120"/>
      <c r="BV76" s="120"/>
      <c r="BW76" s="120"/>
      <c r="BX76" s="120"/>
      <c r="BY76" s="120"/>
      <c r="BZ76" s="120"/>
      <c r="CA76" s="120"/>
      <c r="CB76" s="120"/>
      <c r="CC76" s="120"/>
      <c r="CD76" s="120"/>
      <c r="CE76" s="120"/>
      <c r="CF76" s="120"/>
      <c r="CG76" s="120"/>
      <c r="CH76" s="120"/>
      <c r="CI76" s="120"/>
      <c r="CJ76" s="120"/>
      <c r="CK76" s="120"/>
      <c r="CL76" s="120"/>
      <c r="CM76" s="120"/>
      <c r="CN76" s="120"/>
      <c r="CO76" s="120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84"/>
      <c r="FE76" s="184"/>
      <c r="FF76" s="184"/>
      <c r="FG76" s="184"/>
      <c r="FH76" s="184"/>
      <c r="FI76" s="184"/>
      <c r="FJ76" s="184"/>
      <c r="FK76" s="184"/>
    </row>
    <row r="77" spans="1:167" s="235" customFormat="1" ht="28.5" customHeight="1" thickBot="1">
      <c r="A77" s="357">
        <v>3098</v>
      </c>
      <c r="B77" s="358"/>
      <c r="C77" s="358" t="s">
        <v>318</v>
      </c>
      <c r="D77" s="359" t="s">
        <v>319</v>
      </c>
      <c r="E77" s="360">
        <f>F77+G77+H77</f>
        <v>645</v>
      </c>
      <c r="F77" s="361"/>
      <c r="G77" s="361">
        <v>614</v>
      </c>
      <c r="H77" s="362">
        <v>31</v>
      </c>
      <c r="I77" s="363">
        <v>645</v>
      </c>
      <c r="J77" s="365">
        <v>500</v>
      </c>
      <c r="K77" s="365">
        <v>500</v>
      </c>
      <c r="L77" s="365">
        <v>393</v>
      </c>
      <c r="M77" s="366">
        <f t="shared" si="10"/>
        <v>78.600000000000009</v>
      </c>
      <c r="N77" s="367"/>
      <c r="O77" s="368"/>
      <c r="P77" s="368"/>
      <c r="Q77" s="369"/>
      <c r="R77" s="370" t="s">
        <v>320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0"/>
      <c r="BZ77" s="120"/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0"/>
      <c r="CO77" s="120"/>
      <c r="CP77" s="120"/>
      <c r="CQ77" s="120"/>
      <c r="CR77" s="120"/>
      <c r="CS77" s="120"/>
      <c r="CT77" s="120"/>
      <c r="CU77" s="120"/>
      <c r="CV77" s="120"/>
      <c r="CW77" s="120"/>
      <c r="CX77" s="120"/>
      <c r="CY77" s="120"/>
      <c r="CZ77" s="120"/>
      <c r="DA77" s="120"/>
      <c r="DB77" s="120"/>
      <c r="DC77" s="120"/>
      <c r="DD77" s="120"/>
      <c r="DE77" s="120"/>
      <c r="DF77" s="120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0"/>
      <c r="EA77" s="120"/>
      <c r="EB77" s="120"/>
      <c r="EC77" s="120"/>
      <c r="ED77" s="120"/>
      <c r="EE77" s="120"/>
      <c r="EF77" s="120"/>
      <c r="EG77" s="120"/>
      <c r="EH77" s="120"/>
      <c r="EI77" s="120"/>
      <c r="EJ77" s="120"/>
      <c r="EK77" s="120"/>
      <c r="EL77" s="120"/>
      <c r="EM77" s="120"/>
      <c r="EN77" s="120"/>
      <c r="EO77" s="120"/>
      <c r="EP77" s="120"/>
      <c r="EQ77" s="120"/>
      <c r="ER77" s="120"/>
      <c r="ES77" s="120"/>
      <c r="ET77" s="120"/>
      <c r="EU77" s="120"/>
      <c r="EV77" s="120"/>
      <c r="EW77" s="120"/>
      <c r="EX77" s="120"/>
      <c r="EY77" s="120"/>
      <c r="EZ77" s="120"/>
      <c r="FA77" s="120"/>
      <c r="FB77" s="120"/>
      <c r="FC77" s="120"/>
      <c r="FD77" s="120"/>
      <c r="FE77" s="120"/>
      <c r="FF77" s="120"/>
      <c r="FG77" s="120"/>
      <c r="FH77" s="120"/>
      <c r="FI77" s="120"/>
      <c r="FJ77" s="120"/>
      <c r="FK77" s="120"/>
    </row>
    <row r="78" spans="1:167" s="380" customFormat="1" ht="17.100000000000001" customHeight="1" thickBot="1">
      <c r="A78" s="1010" t="s">
        <v>17</v>
      </c>
      <c r="B78" s="1011"/>
      <c r="C78" s="1011"/>
      <c r="D78" s="1012"/>
      <c r="E78" s="371">
        <f t="shared" ref="E78:K78" si="13">SUM(E79:E81)</f>
        <v>160131</v>
      </c>
      <c r="F78" s="372">
        <f t="shared" si="13"/>
        <v>153986</v>
      </c>
      <c r="G78" s="372">
        <f t="shared" si="13"/>
        <v>5021</v>
      </c>
      <c r="H78" s="373">
        <f t="shared" si="13"/>
        <v>1124</v>
      </c>
      <c r="I78" s="371">
        <f t="shared" si="13"/>
        <v>132531</v>
      </c>
      <c r="J78" s="372">
        <f t="shared" si="13"/>
        <v>1929</v>
      </c>
      <c r="K78" s="372">
        <f t="shared" si="13"/>
        <v>93529</v>
      </c>
      <c r="L78" s="372">
        <f>SUM(L79:L81)</f>
        <v>87026</v>
      </c>
      <c r="M78" s="375">
        <f t="shared" si="10"/>
        <v>93.047076307883117</v>
      </c>
      <c r="N78" s="376"/>
      <c r="O78" s="377"/>
      <c r="P78" s="377"/>
      <c r="Q78" s="378"/>
      <c r="R78" s="379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0"/>
      <c r="BZ78" s="120"/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0"/>
      <c r="CO78" s="120"/>
      <c r="CP78" s="120"/>
      <c r="CQ78" s="120"/>
      <c r="CR78" s="120"/>
      <c r="CS78" s="120"/>
      <c r="CT78" s="120"/>
      <c r="CU78" s="120"/>
      <c r="CV78" s="120"/>
      <c r="CW78" s="120"/>
      <c r="CX78" s="120"/>
      <c r="CY78" s="120"/>
      <c r="CZ78" s="120"/>
      <c r="DA78" s="120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84"/>
      <c r="FE78" s="184"/>
      <c r="FF78" s="184"/>
      <c r="FG78" s="184"/>
      <c r="FH78" s="184"/>
      <c r="FI78" s="184"/>
      <c r="FJ78" s="184"/>
      <c r="FK78" s="184"/>
    </row>
    <row r="79" spans="1:167" s="339" customFormat="1" ht="16.5" customHeight="1" thickBot="1">
      <c r="A79" s="269">
        <v>3063</v>
      </c>
      <c r="B79" s="270" t="s">
        <v>111</v>
      </c>
      <c r="C79" s="271" t="s">
        <v>90</v>
      </c>
      <c r="D79" s="381" t="s">
        <v>321</v>
      </c>
      <c r="E79" s="342">
        <f>SUM(F79:H79)</f>
        <v>89131</v>
      </c>
      <c r="F79" s="274">
        <v>85986</v>
      </c>
      <c r="G79" s="274">
        <v>2021</v>
      </c>
      <c r="H79" s="275">
        <v>1124</v>
      </c>
      <c r="I79" s="276">
        <v>85711</v>
      </c>
      <c r="J79" s="343">
        <v>929</v>
      </c>
      <c r="K79" s="343">
        <v>78129</v>
      </c>
      <c r="L79" s="343">
        <v>77890</v>
      </c>
      <c r="M79" s="279">
        <f t="shared" si="10"/>
        <v>99.69409566230209</v>
      </c>
      <c r="N79" s="280" t="s">
        <v>322</v>
      </c>
      <c r="O79" s="281" t="s">
        <v>148</v>
      </c>
      <c r="P79" s="382" t="s">
        <v>323</v>
      </c>
      <c r="Q79" s="383"/>
      <c r="R79" s="384" t="s">
        <v>324</v>
      </c>
      <c r="S79" s="286"/>
      <c r="T79" s="286"/>
      <c r="U79" s="286"/>
      <c r="V79" s="286"/>
      <c r="W79" s="286"/>
      <c r="X79" s="286"/>
      <c r="Y79" s="286"/>
      <c r="Z79" s="286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  <c r="AK79" s="286"/>
      <c r="AL79" s="286"/>
      <c r="AM79" s="286"/>
      <c r="AN79" s="286"/>
      <c r="AO79" s="286"/>
      <c r="AP79" s="286"/>
      <c r="AQ79" s="286"/>
      <c r="AR79" s="286"/>
      <c r="AS79" s="286"/>
      <c r="AT79" s="286"/>
      <c r="AU79" s="286"/>
      <c r="AV79" s="286"/>
      <c r="AW79" s="286"/>
      <c r="AX79" s="286"/>
      <c r="AY79" s="286"/>
      <c r="AZ79" s="286"/>
      <c r="BA79" s="286"/>
      <c r="BB79" s="286"/>
      <c r="BC79" s="286"/>
      <c r="BD79" s="286"/>
      <c r="BE79" s="286"/>
      <c r="BF79" s="286"/>
      <c r="BG79" s="286"/>
      <c r="BH79" s="286"/>
      <c r="BI79" s="286"/>
      <c r="BJ79" s="286"/>
      <c r="BK79" s="286"/>
      <c r="BL79" s="286"/>
      <c r="BM79" s="286"/>
      <c r="BN79" s="286"/>
      <c r="BO79" s="286"/>
      <c r="BP79" s="286"/>
      <c r="BQ79" s="286"/>
      <c r="BR79" s="286"/>
      <c r="BS79" s="286"/>
      <c r="BT79" s="286"/>
      <c r="BU79" s="286"/>
      <c r="BV79" s="286"/>
      <c r="BW79" s="286"/>
      <c r="BX79" s="286"/>
      <c r="BY79" s="286"/>
      <c r="BZ79" s="286"/>
      <c r="CA79" s="286"/>
      <c r="CB79" s="286"/>
      <c r="CC79" s="286"/>
      <c r="CD79" s="286"/>
      <c r="CE79" s="286"/>
      <c r="CF79" s="286"/>
      <c r="CG79" s="286"/>
      <c r="CH79" s="286"/>
      <c r="CI79" s="286"/>
      <c r="CJ79" s="286"/>
      <c r="CK79" s="286"/>
      <c r="CL79" s="286"/>
      <c r="CM79" s="286"/>
      <c r="CN79" s="286"/>
      <c r="CO79" s="286"/>
      <c r="CP79" s="286"/>
      <c r="CQ79" s="286"/>
      <c r="CR79" s="286"/>
      <c r="CS79" s="286"/>
      <c r="CT79" s="286"/>
      <c r="CU79" s="286"/>
      <c r="CV79" s="286"/>
      <c r="CW79" s="286"/>
      <c r="CX79" s="286"/>
      <c r="CY79" s="286"/>
      <c r="CZ79" s="286"/>
      <c r="DA79" s="286"/>
      <c r="DB79" s="286"/>
      <c r="DC79" s="286"/>
      <c r="DD79" s="286"/>
      <c r="DE79" s="286"/>
      <c r="DF79" s="286"/>
      <c r="DG79" s="286"/>
      <c r="DH79" s="286"/>
      <c r="DI79" s="286"/>
      <c r="DJ79" s="286"/>
      <c r="DK79" s="286"/>
      <c r="DL79" s="286"/>
      <c r="DM79" s="286"/>
      <c r="DN79" s="286"/>
      <c r="DO79" s="286"/>
      <c r="DP79" s="286"/>
      <c r="DQ79" s="286"/>
      <c r="DR79" s="286"/>
      <c r="DS79" s="286"/>
      <c r="DT79" s="286"/>
      <c r="DU79" s="286"/>
      <c r="DV79" s="286"/>
      <c r="DW79" s="286"/>
      <c r="DX79" s="286"/>
      <c r="DY79" s="286"/>
      <c r="DZ79" s="286"/>
      <c r="EA79" s="286"/>
      <c r="EB79" s="286"/>
      <c r="EC79" s="286"/>
      <c r="ED79" s="286"/>
      <c r="EE79" s="286"/>
      <c r="EF79" s="286"/>
      <c r="EG79" s="286"/>
      <c r="EH79" s="286"/>
      <c r="EI79" s="286"/>
      <c r="EJ79" s="286"/>
      <c r="EK79" s="286"/>
      <c r="EL79" s="286"/>
      <c r="EM79" s="286"/>
      <c r="EN79" s="286"/>
      <c r="EO79" s="286"/>
      <c r="EP79" s="286"/>
      <c r="EQ79" s="286"/>
      <c r="ER79" s="286"/>
      <c r="ES79" s="286"/>
      <c r="ET79" s="286"/>
      <c r="EU79" s="286"/>
      <c r="EV79" s="286"/>
      <c r="EW79" s="286"/>
      <c r="EX79" s="286"/>
      <c r="EY79" s="286"/>
      <c r="EZ79" s="286"/>
      <c r="FA79" s="286"/>
      <c r="FB79" s="286"/>
      <c r="FC79" s="286"/>
      <c r="FD79" s="286"/>
      <c r="FE79" s="286"/>
      <c r="FF79" s="286"/>
      <c r="FG79" s="286"/>
      <c r="FH79" s="286"/>
      <c r="FI79" s="286"/>
      <c r="FJ79" s="286"/>
      <c r="FK79" s="286"/>
    </row>
    <row r="80" spans="1:167" s="339" customFormat="1" ht="16.5" customHeight="1" thickBot="1">
      <c r="A80" s="209">
        <v>3078</v>
      </c>
      <c r="B80" s="284" t="s">
        <v>111</v>
      </c>
      <c r="C80" s="240" t="s">
        <v>86</v>
      </c>
      <c r="D80" s="385" t="s">
        <v>325</v>
      </c>
      <c r="E80" s="265">
        <f>SUM(F80:H80)</f>
        <v>70000</v>
      </c>
      <c r="F80" s="213">
        <v>68000</v>
      </c>
      <c r="G80" s="213">
        <v>2000</v>
      </c>
      <c r="H80" s="214"/>
      <c r="I80" s="193">
        <v>46820</v>
      </c>
      <c r="J80" s="386">
        <v>0</v>
      </c>
      <c r="K80" s="386">
        <v>15400</v>
      </c>
      <c r="L80" s="387">
        <v>9136</v>
      </c>
      <c r="M80" s="196">
        <f t="shared" si="10"/>
        <v>59.324675324675326</v>
      </c>
      <c r="N80" s="216" t="s">
        <v>128</v>
      </c>
      <c r="O80" s="217" t="s">
        <v>142</v>
      </c>
      <c r="P80" s="217" t="s">
        <v>94</v>
      </c>
      <c r="Q80" s="218"/>
      <c r="R80" s="202" t="s">
        <v>326</v>
      </c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6"/>
      <c r="CI80" s="286"/>
      <c r="CJ80" s="286"/>
      <c r="CK80" s="286"/>
      <c r="CL80" s="286"/>
      <c r="CM80" s="286"/>
      <c r="CN80" s="286"/>
      <c r="CO80" s="286"/>
      <c r="CP80" s="286"/>
      <c r="CQ80" s="286"/>
      <c r="CR80" s="286"/>
      <c r="CS80" s="286"/>
      <c r="CT80" s="286"/>
      <c r="CU80" s="286"/>
      <c r="CV80" s="286"/>
      <c r="CW80" s="286"/>
      <c r="CX80" s="286"/>
      <c r="CY80" s="286"/>
      <c r="CZ80" s="286"/>
      <c r="DA80" s="286"/>
      <c r="DB80" s="286"/>
      <c r="DC80" s="286"/>
      <c r="DD80" s="286"/>
      <c r="DE80" s="286"/>
      <c r="DF80" s="286"/>
      <c r="DG80" s="286"/>
      <c r="DH80" s="286"/>
      <c r="DI80" s="286"/>
      <c r="DJ80" s="286"/>
      <c r="DK80" s="286"/>
      <c r="DL80" s="286"/>
      <c r="DM80" s="286"/>
      <c r="DN80" s="286"/>
      <c r="DO80" s="286"/>
      <c r="DP80" s="286"/>
      <c r="DQ80" s="286"/>
      <c r="DR80" s="286"/>
      <c r="DS80" s="286"/>
      <c r="DT80" s="286"/>
      <c r="DU80" s="286"/>
      <c r="DV80" s="286"/>
      <c r="DW80" s="286"/>
      <c r="DX80" s="286"/>
      <c r="DY80" s="286"/>
      <c r="DZ80" s="286"/>
      <c r="EA80" s="286"/>
      <c r="EB80" s="286"/>
      <c r="EC80" s="286"/>
      <c r="ED80" s="286"/>
      <c r="EE80" s="286"/>
      <c r="EF80" s="286"/>
      <c r="EG80" s="286"/>
      <c r="EH80" s="286"/>
      <c r="EI80" s="286"/>
      <c r="EJ80" s="286"/>
      <c r="EK80" s="286"/>
      <c r="EL80" s="286"/>
      <c r="EM80" s="286"/>
      <c r="EN80" s="286"/>
      <c r="EO80" s="286"/>
      <c r="EP80" s="286"/>
      <c r="EQ80" s="286"/>
      <c r="ER80" s="286"/>
      <c r="ES80" s="286"/>
      <c r="ET80" s="286"/>
      <c r="EU80" s="286"/>
      <c r="EV80" s="286"/>
      <c r="EW80" s="286"/>
      <c r="EX80" s="286"/>
      <c r="EY80" s="286"/>
      <c r="EZ80" s="286"/>
      <c r="FA80" s="286"/>
      <c r="FB80" s="286"/>
      <c r="FC80" s="286"/>
      <c r="FD80" s="286"/>
      <c r="FE80" s="286"/>
      <c r="FF80" s="286"/>
      <c r="FG80" s="286"/>
      <c r="FH80" s="286"/>
      <c r="FI80" s="286"/>
      <c r="FJ80" s="286"/>
      <c r="FK80" s="286"/>
    </row>
    <row r="81" spans="1:167" s="339" customFormat="1" ht="16.5" customHeight="1" thickBot="1">
      <c r="A81" s="388">
        <v>3079</v>
      </c>
      <c r="B81" s="327" t="s">
        <v>111</v>
      </c>
      <c r="C81" s="389" t="s">
        <v>86</v>
      </c>
      <c r="D81" s="390" t="s">
        <v>327</v>
      </c>
      <c r="E81" s="329">
        <f>SUM(F81:H81)</f>
        <v>1000</v>
      </c>
      <c r="F81" s="330"/>
      <c r="G81" s="330">
        <v>1000</v>
      </c>
      <c r="H81" s="331"/>
      <c r="I81" s="332"/>
      <c r="J81" s="391">
        <v>1000</v>
      </c>
      <c r="K81" s="391">
        <v>0</v>
      </c>
      <c r="L81" s="391">
        <v>0</v>
      </c>
      <c r="M81" s="392" t="s">
        <v>51</v>
      </c>
      <c r="N81" s="335"/>
      <c r="O81" s="336"/>
      <c r="P81" s="336"/>
      <c r="Q81" s="337"/>
      <c r="R81" s="338" t="s">
        <v>328</v>
      </c>
      <c r="S81" s="286"/>
      <c r="T81" s="286"/>
      <c r="U81" s="286"/>
      <c r="V81" s="286"/>
      <c r="W81" s="286"/>
      <c r="X81" s="286"/>
      <c r="Y81" s="286"/>
      <c r="Z81" s="286"/>
      <c r="AA81" s="286"/>
      <c r="AB81" s="286"/>
      <c r="AC81" s="286"/>
      <c r="AD81" s="286"/>
      <c r="AE81" s="286"/>
      <c r="AF81" s="286"/>
      <c r="AG81" s="286"/>
      <c r="AH81" s="286"/>
      <c r="AI81" s="286"/>
      <c r="AJ81" s="286"/>
      <c r="AK81" s="286"/>
      <c r="AL81" s="286"/>
      <c r="AM81" s="286"/>
      <c r="AN81" s="286"/>
      <c r="AO81" s="286"/>
      <c r="AP81" s="286"/>
      <c r="AQ81" s="286"/>
      <c r="AR81" s="286"/>
      <c r="AS81" s="286"/>
      <c r="AT81" s="286"/>
      <c r="AU81" s="286"/>
      <c r="AV81" s="286"/>
      <c r="AW81" s="286"/>
      <c r="AX81" s="286"/>
      <c r="AY81" s="286"/>
      <c r="AZ81" s="286"/>
      <c r="BA81" s="286"/>
      <c r="BB81" s="286"/>
      <c r="BC81" s="286"/>
      <c r="BD81" s="286"/>
      <c r="BE81" s="286"/>
      <c r="BF81" s="286"/>
      <c r="BG81" s="286"/>
      <c r="BH81" s="286"/>
      <c r="BI81" s="286"/>
      <c r="BJ81" s="286"/>
      <c r="BK81" s="286"/>
      <c r="BL81" s="286"/>
      <c r="BM81" s="286"/>
      <c r="BN81" s="286"/>
      <c r="BO81" s="286"/>
      <c r="BP81" s="286"/>
      <c r="BQ81" s="286"/>
      <c r="BR81" s="286"/>
      <c r="BS81" s="286"/>
      <c r="BT81" s="286"/>
      <c r="BU81" s="286"/>
      <c r="BV81" s="286"/>
      <c r="BW81" s="286"/>
      <c r="BX81" s="286"/>
      <c r="BY81" s="286"/>
      <c r="BZ81" s="286"/>
      <c r="CA81" s="286"/>
      <c r="CB81" s="286"/>
      <c r="CC81" s="286"/>
      <c r="CD81" s="286"/>
      <c r="CE81" s="286"/>
      <c r="CF81" s="286"/>
      <c r="CG81" s="286"/>
      <c r="CH81" s="286"/>
      <c r="CI81" s="286"/>
      <c r="CJ81" s="286"/>
      <c r="CK81" s="286"/>
      <c r="CL81" s="286"/>
      <c r="CM81" s="286"/>
      <c r="CN81" s="286"/>
      <c r="CO81" s="286"/>
      <c r="CP81" s="286"/>
      <c r="CQ81" s="286"/>
      <c r="CR81" s="286"/>
      <c r="CS81" s="286"/>
      <c r="CT81" s="286"/>
      <c r="CU81" s="286"/>
      <c r="CV81" s="286"/>
      <c r="CW81" s="286"/>
      <c r="CX81" s="286"/>
      <c r="CY81" s="286"/>
      <c r="CZ81" s="286"/>
      <c r="DA81" s="286"/>
      <c r="DB81" s="286"/>
      <c r="DC81" s="286"/>
      <c r="DD81" s="286"/>
      <c r="DE81" s="286"/>
      <c r="DF81" s="286"/>
      <c r="DG81" s="286"/>
      <c r="DH81" s="286"/>
      <c r="DI81" s="286"/>
      <c r="DJ81" s="286"/>
      <c r="DK81" s="286"/>
      <c r="DL81" s="286"/>
      <c r="DM81" s="286"/>
      <c r="DN81" s="286"/>
      <c r="DO81" s="286"/>
      <c r="DP81" s="286"/>
      <c r="DQ81" s="286"/>
      <c r="DR81" s="286"/>
      <c r="DS81" s="286"/>
      <c r="DT81" s="286"/>
      <c r="DU81" s="286"/>
      <c r="DV81" s="286"/>
      <c r="DW81" s="286"/>
      <c r="DX81" s="286"/>
      <c r="DY81" s="286"/>
      <c r="DZ81" s="286"/>
      <c r="EA81" s="286"/>
      <c r="EB81" s="286"/>
      <c r="EC81" s="286"/>
      <c r="ED81" s="286"/>
      <c r="EE81" s="286"/>
      <c r="EF81" s="286"/>
      <c r="EG81" s="286"/>
      <c r="EH81" s="286"/>
      <c r="EI81" s="286"/>
      <c r="EJ81" s="286"/>
      <c r="EK81" s="286"/>
      <c r="EL81" s="286"/>
      <c r="EM81" s="286"/>
      <c r="EN81" s="286"/>
      <c r="EO81" s="286"/>
      <c r="EP81" s="286"/>
      <c r="EQ81" s="286"/>
      <c r="ER81" s="286"/>
      <c r="ES81" s="286"/>
      <c r="ET81" s="286"/>
      <c r="EU81" s="286"/>
      <c r="EV81" s="286"/>
      <c r="EW81" s="286"/>
      <c r="EX81" s="286"/>
      <c r="EY81" s="286"/>
      <c r="EZ81" s="286"/>
      <c r="FA81" s="286"/>
      <c r="FB81" s="286"/>
      <c r="FC81" s="286"/>
      <c r="FD81" s="286"/>
      <c r="FE81" s="286"/>
      <c r="FF81" s="286"/>
      <c r="FG81" s="286"/>
      <c r="FH81" s="286"/>
      <c r="FI81" s="286"/>
      <c r="FJ81" s="286"/>
      <c r="FK81" s="286"/>
    </row>
    <row r="82" spans="1:167" s="380" customFormat="1" ht="17.100000000000001" customHeight="1" thickBot="1">
      <c r="A82" s="998" t="s">
        <v>18</v>
      </c>
      <c r="B82" s="999"/>
      <c r="C82" s="999"/>
      <c r="D82" s="1000"/>
      <c r="E82" s="371">
        <f t="shared" ref="E82:L82" si="14">SUM(E83:E112)</f>
        <v>509429</v>
      </c>
      <c r="F82" s="372">
        <f t="shared" si="14"/>
        <v>460175</v>
      </c>
      <c r="G82" s="372">
        <f t="shared" si="14"/>
        <v>29117</v>
      </c>
      <c r="H82" s="373">
        <f t="shared" si="14"/>
        <v>20137</v>
      </c>
      <c r="I82" s="393">
        <f t="shared" si="14"/>
        <v>141733</v>
      </c>
      <c r="J82" s="374">
        <f t="shared" si="14"/>
        <v>81807</v>
      </c>
      <c r="K82" s="374">
        <f t="shared" si="14"/>
        <v>58278</v>
      </c>
      <c r="L82" s="374">
        <f t="shared" si="14"/>
        <v>57408</v>
      </c>
      <c r="M82" s="375">
        <f t="shared" ref="M82:M112" si="15">(L82/K82)*100</f>
        <v>98.507155358797476</v>
      </c>
      <c r="N82" s="376"/>
      <c r="O82" s="377"/>
      <c r="P82" s="377"/>
      <c r="Q82" s="378"/>
      <c r="R82" s="379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20"/>
      <c r="BS82" s="120"/>
      <c r="BT82" s="120"/>
      <c r="BU82" s="120"/>
      <c r="BV82" s="120"/>
      <c r="BW82" s="120"/>
      <c r="BX82" s="120"/>
      <c r="BY82" s="120"/>
      <c r="BZ82" s="120"/>
      <c r="CA82" s="120"/>
      <c r="CB82" s="120"/>
      <c r="CC82" s="120"/>
      <c r="CD82" s="120"/>
      <c r="CE82" s="120"/>
      <c r="CF82" s="120"/>
      <c r="CG82" s="120"/>
      <c r="CH82" s="120"/>
      <c r="CI82" s="120"/>
      <c r="CJ82" s="120"/>
      <c r="CK82" s="120"/>
      <c r="CL82" s="120"/>
      <c r="CM82" s="120"/>
      <c r="CN82" s="120"/>
      <c r="CO82" s="120"/>
      <c r="CP82" s="120"/>
      <c r="CQ82" s="120"/>
      <c r="CR82" s="120"/>
      <c r="CS82" s="120"/>
      <c r="CT82" s="120"/>
      <c r="CU82" s="120"/>
      <c r="CV82" s="120"/>
      <c r="CW82" s="120"/>
      <c r="CX82" s="120"/>
      <c r="CY82" s="120"/>
      <c r="CZ82" s="120"/>
      <c r="DA82" s="120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84"/>
      <c r="FE82" s="184"/>
      <c r="FF82" s="184"/>
      <c r="FG82" s="184"/>
      <c r="FH82" s="184"/>
      <c r="FI82" s="184"/>
      <c r="FJ82" s="184"/>
      <c r="FK82" s="184"/>
    </row>
    <row r="83" spans="1:167" s="201" customFormat="1" ht="42" customHeight="1">
      <c r="A83" s="394">
        <v>855</v>
      </c>
      <c r="B83" s="395"/>
      <c r="C83" s="396" t="s">
        <v>329</v>
      </c>
      <c r="D83" s="397" t="s">
        <v>330</v>
      </c>
      <c r="E83" s="273">
        <f t="shared" ref="E83:E112" si="16">SUM(F83:H83)</f>
        <v>2710</v>
      </c>
      <c r="F83" s="398">
        <v>2250</v>
      </c>
      <c r="G83" s="398">
        <v>400</v>
      </c>
      <c r="H83" s="399">
        <v>60</v>
      </c>
      <c r="I83" s="400">
        <v>2669</v>
      </c>
      <c r="J83" s="401">
        <v>1700</v>
      </c>
      <c r="K83" s="401">
        <v>1380</v>
      </c>
      <c r="L83" s="402">
        <v>1279</v>
      </c>
      <c r="M83" s="403">
        <f t="shared" si="15"/>
        <v>92.681159420289859</v>
      </c>
      <c r="N83" s="404"/>
      <c r="O83" s="382" t="s">
        <v>331</v>
      </c>
      <c r="P83" s="382" t="s">
        <v>332</v>
      </c>
      <c r="Q83" s="383"/>
      <c r="R83" s="405" t="s">
        <v>333</v>
      </c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20"/>
      <c r="BS83" s="120"/>
      <c r="BT83" s="120"/>
      <c r="BU83" s="120"/>
      <c r="BV83" s="120"/>
      <c r="BW83" s="120"/>
      <c r="BX83" s="120"/>
      <c r="BY83" s="120"/>
      <c r="BZ83" s="120"/>
      <c r="CA83" s="120"/>
      <c r="CB83" s="120"/>
      <c r="CC83" s="120"/>
      <c r="CD83" s="120"/>
      <c r="CE83" s="120"/>
      <c r="CF83" s="120"/>
      <c r="CG83" s="120"/>
      <c r="CH83" s="120"/>
      <c r="CI83" s="120"/>
      <c r="CJ83" s="120"/>
      <c r="CK83" s="120"/>
      <c r="CL83" s="120"/>
      <c r="CM83" s="120"/>
      <c r="CN83" s="120"/>
      <c r="CO83" s="120"/>
      <c r="CP83" s="120"/>
      <c r="CQ83" s="120"/>
      <c r="CR83" s="120"/>
      <c r="CS83" s="120"/>
      <c r="CT83" s="120"/>
      <c r="CU83" s="120"/>
      <c r="CV83" s="120"/>
      <c r="CW83" s="120"/>
      <c r="CX83" s="120"/>
      <c r="CY83" s="120"/>
      <c r="CZ83" s="120"/>
      <c r="DA83" s="120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</row>
    <row r="84" spans="1:167" s="201" customFormat="1" ht="27.75" customHeight="1">
      <c r="A84" s="406">
        <v>857</v>
      </c>
      <c r="B84" s="407" t="s">
        <v>231</v>
      </c>
      <c r="C84" s="188" t="s">
        <v>334</v>
      </c>
      <c r="D84" s="408" t="s">
        <v>335</v>
      </c>
      <c r="E84" s="265">
        <f t="shared" si="16"/>
        <v>308568</v>
      </c>
      <c r="F84" s="409">
        <v>295370</v>
      </c>
      <c r="G84" s="409">
        <v>3089</v>
      </c>
      <c r="H84" s="410">
        <v>10109</v>
      </c>
      <c r="I84" s="411">
        <v>25000</v>
      </c>
      <c r="J84" s="412">
        <v>9800</v>
      </c>
      <c r="K84" s="412">
        <v>4700</v>
      </c>
      <c r="L84" s="413">
        <v>4632</v>
      </c>
      <c r="M84" s="215">
        <f t="shared" si="15"/>
        <v>98.553191489361708</v>
      </c>
      <c r="N84" s="414" t="s">
        <v>336</v>
      </c>
      <c r="O84" s="415" t="s">
        <v>187</v>
      </c>
      <c r="P84" s="415" t="s">
        <v>337</v>
      </c>
      <c r="Q84" s="416" t="s">
        <v>338</v>
      </c>
      <c r="R84" s="417" t="s">
        <v>339</v>
      </c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20"/>
      <c r="BS84" s="120"/>
      <c r="BT84" s="120"/>
      <c r="BU84" s="120"/>
      <c r="BV84" s="120"/>
      <c r="BW84" s="120"/>
      <c r="BX84" s="120"/>
      <c r="BY84" s="120"/>
      <c r="BZ84" s="120"/>
      <c r="CA84" s="120"/>
      <c r="CB84" s="120"/>
      <c r="CC84" s="120"/>
      <c r="CD84" s="120"/>
      <c r="CE84" s="120"/>
      <c r="CF84" s="120"/>
      <c r="CG84" s="120"/>
      <c r="CH84" s="120"/>
      <c r="CI84" s="120"/>
      <c r="CJ84" s="120"/>
      <c r="CK84" s="120"/>
      <c r="CL84" s="120"/>
      <c r="CM84" s="120"/>
      <c r="CN84" s="120"/>
      <c r="CO84" s="120"/>
      <c r="CP84" s="120"/>
      <c r="CQ84" s="120"/>
      <c r="CR84" s="120"/>
      <c r="CS84" s="120"/>
      <c r="CT84" s="120"/>
      <c r="CU84" s="120"/>
      <c r="CV84" s="120"/>
      <c r="CW84" s="120"/>
      <c r="CX84" s="120"/>
      <c r="CY84" s="120"/>
      <c r="CZ84" s="120"/>
      <c r="DA84" s="120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418"/>
      <c r="EN84" s="418"/>
      <c r="EO84" s="418"/>
      <c r="EP84" s="418"/>
      <c r="EQ84" s="418"/>
      <c r="ER84" s="418"/>
      <c r="ES84" s="418"/>
      <c r="ET84" s="418"/>
      <c r="EU84" s="418"/>
      <c r="EV84" s="418"/>
      <c r="EW84" s="418"/>
      <c r="EX84" s="418"/>
      <c r="EY84" s="418"/>
      <c r="EZ84" s="418"/>
      <c r="FA84" s="418"/>
      <c r="FB84" s="418"/>
      <c r="FC84" s="418"/>
      <c r="FD84" s="121"/>
      <c r="FE84" s="121"/>
      <c r="FF84" s="121"/>
      <c r="FG84" s="121"/>
      <c r="FH84" s="121"/>
      <c r="FI84" s="121"/>
      <c r="FJ84" s="121"/>
      <c r="FK84" s="121"/>
    </row>
    <row r="85" spans="1:167" s="219" customFormat="1" ht="16.5" customHeight="1">
      <c r="A85" s="419">
        <v>1004</v>
      </c>
      <c r="B85" s="239" t="s">
        <v>282</v>
      </c>
      <c r="C85" s="284" t="s">
        <v>334</v>
      </c>
      <c r="D85" s="420" t="s">
        <v>340</v>
      </c>
      <c r="E85" s="190">
        <f t="shared" si="16"/>
        <v>24080</v>
      </c>
      <c r="F85" s="213">
        <v>19000</v>
      </c>
      <c r="G85" s="213">
        <v>4080</v>
      </c>
      <c r="H85" s="214">
        <v>1000</v>
      </c>
      <c r="I85" s="193">
        <v>4080</v>
      </c>
      <c r="J85" s="243">
        <v>1000</v>
      </c>
      <c r="K85" s="243">
        <v>2</v>
      </c>
      <c r="L85" s="386">
        <v>2</v>
      </c>
      <c r="M85" s="206">
        <f t="shared" si="15"/>
        <v>100</v>
      </c>
      <c r="N85" s="216" t="s">
        <v>341</v>
      </c>
      <c r="O85" s="217" t="s">
        <v>342</v>
      </c>
      <c r="P85" s="421"/>
      <c r="Q85" s="218"/>
      <c r="R85" s="202" t="s">
        <v>343</v>
      </c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20"/>
      <c r="BS85" s="120"/>
      <c r="BT85" s="120"/>
      <c r="BU85" s="120"/>
      <c r="BV85" s="120"/>
      <c r="BW85" s="120"/>
      <c r="BX85" s="120"/>
      <c r="BY85" s="120"/>
      <c r="BZ85" s="120"/>
      <c r="CA85" s="120"/>
      <c r="CB85" s="120"/>
      <c r="CC85" s="120"/>
      <c r="CD85" s="120"/>
      <c r="CE85" s="120"/>
      <c r="CF85" s="120"/>
      <c r="CG85" s="120"/>
      <c r="CH85" s="120"/>
      <c r="CI85" s="120"/>
      <c r="CJ85" s="120"/>
      <c r="CK85" s="120"/>
      <c r="CL85" s="120"/>
      <c r="CM85" s="120"/>
      <c r="CN85" s="120"/>
      <c r="CO85" s="120"/>
      <c r="CP85" s="120"/>
      <c r="CQ85" s="120"/>
      <c r="CR85" s="120"/>
      <c r="CS85" s="120"/>
      <c r="CT85" s="120"/>
      <c r="CU85" s="120"/>
      <c r="CV85" s="120"/>
      <c r="CW85" s="120"/>
      <c r="CX85" s="120"/>
      <c r="CY85" s="120"/>
      <c r="CZ85" s="120"/>
      <c r="DA85" s="120"/>
      <c r="DB85" s="120"/>
      <c r="DC85" s="120"/>
      <c r="DD85" s="120"/>
      <c r="DE85" s="120"/>
      <c r="DF85" s="120"/>
      <c r="DG85" s="120"/>
      <c r="DH85" s="120"/>
      <c r="DI85" s="120"/>
      <c r="DJ85" s="120"/>
      <c r="DK85" s="120"/>
      <c r="DL85" s="120"/>
      <c r="DM85" s="120"/>
      <c r="DN85" s="120"/>
      <c r="DO85" s="120"/>
      <c r="DP85" s="120"/>
      <c r="DQ85" s="120"/>
      <c r="DR85" s="120"/>
      <c r="DS85" s="120"/>
      <c r="DT85" s="120"/>
      <c r="DU85" s="120"/>
      <c r="DV85" s="120"/>
      <c r="DW85" s="120"/>
      <c r="DX85" s="120"/>
      <c r="DY85" s="120"/>
      <c r="DZ85" s="120"/>
      <c r="EA85" s="120"/>
      <c r="EB85" s="120"/>
      <c r="EC85" s="120"/>
      <c r="ED85" s="120"/>
      <c r="EE85" s="120"/>
      <c r="EF85" s="120"/>
      <c r="EG85" s="120"/>
      <c r="EH85" s="120"/>
      <c r="EI85" s="120"/>
      <c r="EJ85" s="120"/>
      <c r="EK85" s="120"/>
      <c r="EL85" s="120"/>
      <c r="EM85" s="120"/>
      <c r="EN85" s="120"/>
      <c r="EO85" s="120"/>
      <c r="EP85" s="120"/>
      <c r="EQ85" s="120"/>
      <c r="ER85" s="120"/>
      <c r="ES85" s="120"/>
      <c r="ET85" s="120"/>
      <c r="EU85" s="120"/>
      <c r="EV85" s="120"/>
      <c r="EW85" s="120"/>
      <c r="EX85" s="120"/>
      <c r="EY85" s="120"/>
      <c r="EZ85" s="120"/>
      <c r="FA85" s="120"/>
      <c r="FB85" s="120"/>
      <c r="FC85" s="120"/>
      <c r="FD85" s="120"/>
      <c r="FE85" s="120"/>
      <c r="FF85" s="120"/>
      <c r="FG85" s="120"/>
      <c r="FH85" s="120"/>
      <c r="FI85" s="120"/>
      <c r="FJ85" s="120"/>
      <c r="FK85" s="120"/>
    </row>
    <row r="86" spans="1:167" s="201" customFormat="1" ht="27" customHeight="1">
      <c r="A86" s="406">
        <v>7025</v>
      </c>
      <c r="B86" s="407" t="s">
        <v>117</v>
      </c>
      <c r="C86" s="188" t="s">
        <v>344</v>
      </c>
      <c r="D86" s="422" t="s">
        <v>345</v>
      </c>
      <c r="E86" s="423">
        <f t="shared" si="16"/>
        <v>5730</v>
      </c>
      <c r="F86" s="409">
        <v>4865</v>
      </c>
      <c r="G86" s="409">
        <v>219</v>
      </c>
      <c r="H86" s="410">
        <v>646</v>
      </c>
      <c r="I86" s="411">
        <v>251</v>
      </c>
      <c r="J86" s="412">
        <v>300</v>
      </c>
      <c r="K86" s="412">
        <v>0</v>
      </c>
      <c r="L86" s="413">
        <v>0</v>
      </c>
      <c r="M86" s="424" t="s">
        <v>51</v>
      </c>
      <c r="N86" s="414" t="s">
        <v>346</v>
      </c>
      <c r="O86" s="415" t="s">
        <v>189</v>
      </c>
      <c r="P86" s="415" t="s">
        <v>347</v>
      </c>
      <c r="Q86" s="416"/>
      <c r="R86" s="425" t="s">
        <v>348</v>
      </c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20"/>
      <c r="BS86" s="120"/>
      <c r="BT86" s="120"/>
      <c r="BU86" s="120"/>
      <c r="BV86" s="120"/>
      <c r="BW86" s="120"/>
      <c r="BX86" s="120"/>
      <c r="BY86" s="120"/>
      <c r="BZ86" s="120"/>
      <c r="CA86" s="120"/>
      <c r="CB86" s="120"/>
      <c r="CC86" s="120"/>
      <c r="CD86" s="120"/>
      <c r="CE86" s="120"/>
      <c r="CF86" s="120"/>
      <c r="CG86" s="120"/>
      <c r="CH86" s="120"/>
      <c r="CI86" s="120"/>
      <c r="CJ86" s="120"/>
      <c r="CK86" s="120"/>
      <c r="CL86" s="120"/>
      <c r="CM86" s="120"/>
      <c r="CN86" s="120"/>
      <c r="CO86" s="120"/>
      <c r="CP86" s="120"/>
      <c r="CQ86" s="120"/>
      <c r="CR86" s="120"/>
      <c r="CS86" s="120"/>
      <c r="CT86" s="120"/>
      <c r="CU86" s="120"/>
      <c r="CV86" s="120"/>
      <c r="CW86" s="120"/>
      <c r="CX86" s="120"/>
      <c r="CY86" s="120"/>
      <c r="CZ86" s="120"/>
      <c r="DA86" s="120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</row>
    <row r="87" spans="1:167" s="432" customFormat="1" ht="27.95" customHeight="1">
      <c r="A87" s="426">
        <v>7067</v>
      </c>
      <c r="B87" s="427"/>
      <c r="C87" s="187" t="s">
        <v>329</v>
      </c>
      <c r="D87" s="428" t="s">
        <v>349</v>
      </c>
      <c r="E87" s="190">
        <f t="shared" si="16"/>
        <v>850</v>
      </c>
      <c r="F87" s="191">
        <v>700</v>
      </c>
      <c r="G87" s="191">
        <v>100</v>
      </c>
      <c r="H87" s="192">
        <v>50</v>
      </c>
      <c r="I87" s="193">
        <v>697</v>
      </c>
      <c r="J87" s="429">
        <v>300</v>
      </c>
      <c r="K87" s="429">
        <v>23</v>
      </c>
      <c r="L87" s="430">
        <v>0</v>
      </c>
      <c r="M87" s="206">
        <f t="shared" si="15"/>
        <v>0</v>
      </c>
      <c r="N87" s="197"/>
      <c r="O87" s="198"/>
      <c r="P87" s="198" t="s">
        <v>332</v>
      </c>
      <c r="Q87" s="199"/>
      <c r="R87" s="431" t="s">
        <v>350</v>
      </c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20"/>
      <c r="BS87" s="120"/>
      <c r="BT87" s="120"/>
      <c r="BU87" s="120"/>
      <c r="BV87" s="120"/>
      <c r="BW87" s="120"/>
      <c r="BX87" s="120"/>
      <c r="BY87" s="120"/>
      <c r="BZ87" s="120"/>
      <c r="CA87" s="120"/>
      <c r="CB87" s="120"/>
      <c r="CC87" s="120"/>
      <c r="CD87" s="120"/>
      <c r="CE87" s="120"/>
      <c r="CF87" s="120"/>
      <c r="CG87" s="120"/>
      <c r="CH87" s="120"/>
      <c r="CI87" s="120"/>
      <c r="CJ87" s="120"/>
      <c r="CK87" s="120"/>
      <c r="CL87" s="120"/>
      <c r="CM87" s="120"/>
      <c r="CN87" s="120"/>
      <c r="CO87" s="120"/>
      <c r="CP87" s="120"/>
      <c r="CQ87" s="120"/>
      <c r="CR87" s="120"/>
      <c r="CS87" s="120"/>
      <c r="CT87" s="120"/>
      <c r="CU87" s="120"/>
      <c r="CV87" s="120"/>
      <c r="CW87" s="120"/>
      <c r="CX87" s="120"/>
      <c r="CY87" s="120"/>
      <c r="CZ87" s="120"/>
      <c r="DA87" s="120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</row>
    <row r="88" spans="1:167" s="432" customFormat="1" ht="17.100000000000001" customHeight="1">
      <c r="A88" s="406">
        <v>7104</v>
      </c>
      <c r="B88" s="407" t="s">
        <v>243</v>
      </c>
      <c r="C88" s="188" t="s">
        <v>334</v>
      </c>
      <c r="D88" s="422" t="s">
        <v>351</v>
      </c>
      <c r="E88" s="265">
        <f t="shared" si="16"/>
        <v>9950</v>
      </c>
      <c r="F88" s="409">
        <v>8620</v>
      </c>
      <c r="G88" s="409">
        <v>720</v>
      </c>
      <c r="H88" s="410">
        <v>610</v>
      </c>
      <c r="I88" s="256">
        <v>9945</v>
      </c>
      <c r="J88" s="412">
        <v>500</v>
      </c>
      <c r="K88" s="412">
        <v>165</v>
      </c>
      <c r="L88" s="413">
        <v>164</v>
      </c>
      <c r="M88" s="215">
        <f t="shared" si="15"/>
        <v>99.393939393939391</v>
      </c>
      <c r="N88" s="433" t="s">
        <v>352</v>
      </c>
      <c r="O88" s="415" t="s">
        <v>353</v>
      </c>
      <c r="P88" s="434" t="s">
        <v>354</v>
      </c>
      <c r="Q88" s="416" t="s">
        <v>238</v>
      </c>
      <c r="R88" s="435" t="s">
        <v>150</v>
      </c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20"/>
      <c r="BS88" s="120"/>
      <c r="BT88" s="120"/>
      <c r="BU88" s="120"/>
      <c r="BV88" s="120"/>
      <c r="BW88" s="120"/>
      <c r="BX88" s="120"/>
      <c r="BY88" s="120"/>
      <c r="BZ88" s="120"/>
      <c r="CA88" s="120"/>
      <c r="CB88" s="120"/>
      <c r="CC88" s="120"/>
      <c r="CD88" s="120"/>
      <c r="CE88" s="120"/>
      <c r="CF88" s="120"/>
      <c r="CG88" s="120"/>
      <c r="CH88" s="120"/>
      <c r="CI88" s="120"/>
      <c r="CJ88" s="120"/>
      <c r="CK88" s="120"/>
      <c r="CL88" s="120"/>
      <c r="CM88" s="120"/>
      <c r="CN88" s="120"/>
      <c r="CO88" s="120"/>
      <c r="CP88" s="120"/>
      <c r="CQ88" s="120"/>
      <c r="CR88" s="120"/>
      <c r="CS88" s="120"/>
      <c r="CT88" s="120"/>
      <c r="CU88" s="120"/>
      <c r="CV88" s="120"/>
      <c r="CW88" s="120"/>
      <c r="CX88" s="120"/>
      <c r="CY88" s="120"/>
      <c r="CZ88" s="120"/>
      <c r="DA88" s="120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</row>
    <row r="89" spans="1:167" s="432" customFormat="1" ht="16.5" customHeight="1">
      <c r="A89" s="426">
        <v>7157</v>
      </c>
      <c r="B89" s="427" t="s">
        <v>231</v>
      </c>
      <c r="C89" s="436" t="s">
        <v>355</v>
      </c>
      <c r="D89" s="437" t="s">
        <v>356</v>
      </c>
      <c r="E89" s="190">
        <f t="shared" si="16"/>
        <v>25349</v>
      </c>
      <c r="F89" s="191">
        <v>22163</v>
      </c>
      <c r="G89" s="191">
        <v>2256</v>
      </c>
      <c r="H89" s="192">
        <v>930</v>
      </c>
      <c r="I89" s="438">
        <v>23090</v>
      </c>
      <c r="J89" s="429">
        <v>16100</v>
      </c>
      <c r="K89" s="429">
        <v>18230</v>
      </c>
      <c r="L89" s="413">
        <v>18226</v>
      </c>
      <c r="M89" s="215">
        <f t="shared" si="15"/>
        <v>99.978058145913323</v>
      </c>
      <c r="N89" s="439" t="s">
        <v>107</v>
      </c>
      <c r="O89" s="440" t="s">
        <v>357</v>
      </c>
      <c r="P89" s="434" t="s">
        <v>358</v>
      </c>
      <c r="Q89" s="199" t="s">
        <v>227</v>
      </c>
      <c r="R89" s="425" t="s">
        <v>359</v>
      </c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20"/>
      <c r="BS89" s="120"/>
      <c r="BT89" s="120"/>
      <c r="BU89" s="120"/>
      <c r="BV89" s="120"/>
      <c r="BW89" s="120"/>
      <c r="BX89" s="120"/>
      <c r="BY89" s="120"/>
      <c r="BZ89" s="120"/>
      <c r="CA89" s="120"/>
      <c r="CB89" s="120"/>
      <c r="CC89" s="120"/>
      <c r="CD89" s="120"/>
      <c r="CE89" s="120"/>
      <c r="CF89" s="120"/>
      <c r="CG89" s="120"/>
      <c r="CH89" s="120"/>
      <c r="CI89" s="120"/>
      <c r="CJ89" s="120"/>
      <c r="CK89" s="120"/>
      <c r="CL89" s="120"/>
      <c r="CM89" s="120"/>
      <c r="CN89" s="120"/>
      <c r="CO89" s="120"/>
      <c r="CP89" s="120"/>
      <c r="CQ89" s="120"/>
      <c r="CR89" s="120"/>
      <c r="CS89" s="120"/>
      <c r="CT89" s="120"/>
      <c r="CU89" s="120"/>
      <c r="CV89" s="120"/>
      <c r="CW89" s="120"/>
      <c r="CX89" s="120"/>
      <c r="CY89" s="120"/>
      <c r="CZ89" s="120"/>
      <c r="DA89" s="120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</row>
    <row r="90" spans="1:167" s="339" customFormat="1" ht="27.95" customHeight="1" thickBot="1">
      <c r="A90" s="283">
        <v>7165</v>
      </c>
      <c r="B90" s="239" t="s">
        <v>169</v>
      </c>
      <c r="C90" s="240" t="s">
        <v>329</v>
      </c>
      <c r="D90" s="441" t="s">
        <v>360</v>
      </c>
      <c r="E90" s="190">
        <f t="shared" si="16"/>
        <v>4100</v>
      </c>
      <c r="F90" s="213">
        <v>3195</v>
      </c>
      <c r="G90" s="213">
        <v>720</v>
      </c>
      <c r="H90" s="214">
        <v>185</v>
      </c>
      <c r="I90" s="193">
        <v>3931</v>
      </c>
      <c r="J90" s="429">
        <v>700</v>
      </c>
      <c r="K90" s="429">
        <v>682</v>
      </c>
      <c r="L90" s="430">
        <v>681</v>
      </c>
      <c r="M90" s="442">
        <f t="shared" si="15"/>
        <v>99.853372434017601</v>
      </c>
      <c r="N90" s="443"/>
      <c r="O90" s="421" t="s">
        <v>361</v>
      </c>
      <c r="P90" s="444" t="s">
        <v>362</v>
      </c>
      <c r="Q90" s="249" t="s">
        <v>155</v>
      </c>
      <c r="R90" s="445" t="s">
        <v>363</v>
      </c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20"/>
      <c r="BS90" s="120"/>
      <c r="BT90" s="120"/>
      <c r="BU90" s="120"/>
      <c r="BV90" s="120"/>
      <c r="BW90" s="120"/>
      <c r="BX90" s="120"/>
      <c r="BY90" s="120"/>
      <c r="BZ90" s="120"/>
      <c r="CA90" s="120"/>
      <c r="CB90" s="120"/>
      <c r="CC90" s="120"/>
      <c r="CD90" s="120"/>
      <c r="CE90" s="120"/>
      <c r="CF90" s="120"/>
      <c r="CG90" s="120"/>
      <c r="CH90" s="120"/>
      <c r="CI90" s="120"/>
      <c r="CJ90" s="120"/>
      <c r="CK90" s="120"/>
      <c r="CL90" s="120"/>
      <c r="CM90" s="120"/>
      <c r="CN90" s="120"/>
      <c r="CO90" s="120"/>
      <c r="CP90" s="120"/>
      <c r="CQ90" s="120"/>
      <c r="CR90" s="120"/>
      <c r="CS90" s="120"/>
      <c r="CT90" s="120"/>
      <c r="CU90" s="120"/>
      <c r="CV90" s="120"/>
      <c r="CW90" s="120"/>
      <c r="CX90" s="120"/>
      <c r="CY90" s="120"/>
      <c r="CZ90" s="120"/>
      <c r="DA90" s="120"/>
      <c r="DB90" s="120"/>
      <c r="DC90" s="120"/>
      <c r="DD90" s="120"/>
      <c r="DE90" s="120"/>
      <c r="DF90" s="120"/>
      <c r="DG90" s="120"/>
      <c r="DH90" s="120"/>
      <c r="DI90" s="120"/>
      <c r="DJ90" s="120"/>
      <c r="DK90" s="120"/>
      <c r="DL90" s="120"/>
      <c r="DM90" s="120"/>
      <c r="DN90" s="120"/>
      <c r="DO90" s="120"/>
      <c r="DP90" s="120"/>
      <c r="DQ90" s="120"/>
      <c r="DR90" s="120"/>
      <c r="DS90" s="120"/>
      <c r="DT90" s="120"/>
      <c r="DU90" s="120"/>
      <c r="DV90" s="120"/>
      <c r="DW90" s="120"/>
      <c r="DX90" s="120"/>
      <c r="DY90" s="120"/>
      <c r="DZ90" s="120"/>
      <c r="EA90" s="120"/>
      <c r="EB90" s="120"/>
      <c r="EC90" s="120"/>
      <c r="ED90" s="120"/>
      <c r="EE90" s="120"/>
      <c r="EF90" s="120"/>
      <c r="EG90" s="120"/>
      <c r="EH90" s="120"/>
      <c r="EI90" s="120"/>
      <c r="EJ90" s="120"/>
      <c r="EK90" s="120"/>
      <c r="EL90" s="120"/>
      <c r="EM90" s="120"/>
      <c r="EN90" s="120"/>
      <c r="EO90" s="120"/>
      <c r="EP90" s="120"/>
      <c r="EQ90" s="120"/>
      <c r="ER90" s="120"/>
      <c r="ES90" s="120"/>
      <c r="ET90" s="120"/>
      <c r="EU90" s="120"/>
      <c r="EV90" s="120"/>
      <c r="EW90" s="120"/>
      <c r="EX90" s="120"/>
      <c r="EY90" s="120"/>
      <c r="EZ90" s="120"/>
      <c r="FA90" s="120"/>
      <c r="FB90" s="120"/>
      <c r="FC90" s="120"/>
      <c r="FD90" s="120"/>
      <c r="FE90" s="120"/>
      <c r="FF90" s="120"/>
      <c r="FG90" s="120"/>
      <c r="FH90" s="120"/>
      <c r="FI90" s="120"/>
      <c r="FJ90" s="120"/>
      <c r="FK90" s="120"/>
    </row>
    <row r="91" spans="1:167" s="245" customFormat="1" ht="17.100000000000001" customHeight="1">
      <c r="A91" s="446">
        <v>7175</v>
      </c>
      <c r="B91" s="251" t="s">
        <v>169</v>
      </c>
      <c r="C91" s="211" t="s">
        <v>364</v>
      </c>
      <c r="D91" s="447" t="s">
        <v>365</v>
      </c>
      <c r="E91" s="265">
        <f t="shared" si="16"/>
        <v>2111</v>
      </c>
      <c r="F91" s="448">
        <v>1904</v>
      </c>
      <c r="G91" s="448">
        <v>156</v>
      </c>
      <c r="H91" s="255">
        <v>51</v>
      </c>
      <c r="I91" s="256">
        <v>206</v>
      </c>
      <c r="J91" s="266">
        <v>100</v>
      </c>
      <c r="K91" s="266">
        <v>0</v>
      </c>
      <c r="L91" s="413">
        <v>0</v>
      </c>
      <c r="M91" s="226" t="s">
        <v>51</v>
      </c>
      <c r="N91" s="414" t="s">
        <v>366</v>
      </c>
      <c r="O91" s="449" t="s">
        <v>103</v>
      </c>
      <c r="P91" s="233"/>
      <c r="Q91" s="249"/>
      <c r="R91" s="450" t="s">
        <v>367</v>
      </c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20"/>
      <c r="BS91" s="120"/>
      <c r="BT91" s="120"/>
      <c r="BU91" s="120"/>
      <c r="BV91" s="120"/>
      <c r="BW91" s="120"/>
      <c r="BX91" s="120"/>
      <c r="BY91" s="120"/>
      <c r="BZ91" s="120"/>
      <c r="CA91" s="120"/>
      <c r="CB91" s="120"/>
      <c r="CC91" s="120"/>
      <c r="CD91" s="120"/>
      <c r="CE91" s="120"/>
      <c r="CF91" s="120"/>
      <c r="CG91" s="120"/>
      <c r="CH91" s="120"/>
      <c r="CI91" s="120"/>
      <c r="CJ91" s="120"/>
      <c r="CK91" s="120"/>
      <c r="CL91" s="120"/>
      <c r="CM91" s="120"/>
      <c r="CN91" s="120"/>
      <c r="CO91" s="120"/>
      <c r="CP91" s="120"/>
      <c r="CQ91" s="120"/>
      <c r="CR91" s="120"/>
      <c r="CS91" s="120"/>
      <c r="CT91" s="120"/>
      <c r="CU91" s="120"/>
      <c r="CV91" s="120"/>
      <c r="CW91" s="120"/>
      <c r="CX91" s="120"/>
      <c r="CY91" s="120"/>
      <c r="CZ91" s="120"/>
      <c r="DA91" s="120"/>
      <c r="DB91" s="120"/>
      <c r="DC91" s="120"/>
      <c r="DD91" s="120"/>
      <c r="DE91" s="120"/>
      <c r="DF91" s="120"/>
      <c r="DG91" s="120"/>
      <c r="DH91" s="120"/>
      <c r="DI91" s="120"/>
      <c r="DJ91" s="120"/>
      <c r="DK91" s="120"/>
      <c r="DL91" s="120"/>
      <c r="DM91" s="120"/>
      <c r="DN91" s="120"/>
      <c r="DO91" s="120"/>
      <c r="DP91" s="120"/>
      <c r="DQ91" s="120"/>
      <c r="DR91" s="120"/>
      <c r="DS91" s="120"/>
      <c r="DT91" s="120"/>
      <c r="DU91" s="120"/>
      <c r="DV91" s="120"/>
      <c r="DW91" s="120"/>
      <c r="DX91" s="120"/>
      <c r="DY91" s="120"/>
      <c r="DZ91" s="120"/>
      <c r="EA91" s="120"/>
      <c r="EB91" s="120"/>
      <c r="EC91" s="120"/>
      <c r="ED91" s="120"/>
      <c r="EE91" s="120"/>
      <c r="EF91" s="120"/>
      <c r="EG91" s="120"/>
      <c r="EH91" s="120"/>
      <c r="EI91" s="120"/>
      <c r="EJ91" s="120"/>
      <c r="EK91" s="120"/>
      <c r="EL91" s="120"/>
      <c r="EM91" s="120"/>
      <c r="EN91" s="120"/>
      <c r="EO91" s="120"/>
      <c r="EP91" s="120"/>
      <c r="EQ91" s="120"/>
      <c r="ER91" s="120"/>
      <c r="ES91" s="120"/>
      <c r="ET91" s="120"/>
      <c r="EU91" s="120"/>
      <c r="EV91" s="120"/>
      <c r="EW91" s="120"/>
      <c r="EX91" s="120"/>
      <c r="EY91" s="120"/>
      <c r="EZ91" s="120"/>
      <c r="FA91" s="120"/>
      <c r="FB91" s="120"/>
      <c r="FC91" s="120"/>
      <c r="FD91" s="120"/>
      <c r="FE91" s="120"/>
      <c r="FF91" s="120"/>
      <c r="FG91" s="120"/>
      <c r="FH91" s="120"/>
      <c r="FI91" s="120"/>
      <c r="FJ91" s="120"/>
      <c r="FK91" s="120"/>
    </row>
    <row r="92" spans="1:167" s="245" customFormat="1" ht="17.100000000000001" customHeight="1">
      <c r="A92" s="451">
        <v>7176</v>
      </c>
      <c r="B92" s="239" t="s">
        <v>231</v>
      </c>
      <c r="C92" s="240" t="s">
        <v>334</v>
      </c>
      <c r="D92" s="452" t="s">
        <v>368</v>
      </c>
      <c r="E92" s="190">
        <f t="shared" si="16"/>
        <v>22263</v>
      </c>
      <c r="F92" s="213">
        <v>21813</v>
      </c>
      <c r="G92" s="213">
        <v>450</v>
      </c>
      <c r="H92" s="214"/>
      <c r="I92" s="193">
        <v>22263</v>
      </c>
      <c r="J92" s="243">
        <v>7280</v>
      </c>
      <c r="K92" s="243">
        <v>1870</v>
      </c>
      <c r="L92" s="430">
        <v>1868</v>
      </c>
      <c r="M92" s="206">
        <f t="shared" si="15"/>
        <v>99.893048128342244</v>
      </c>
      <c r="N92" s="443" t="s">
        <v>369</v>
      </c>
      <c r="O92" s="421" t="s">
        <v>357</v>
      </c>
      <c r="P92" s="217" t="s">
        <v>370</v>
      </c>
      <c r="Q92" s="218" t="s">
        <v>158</v>
      </c>
      <c r="R92" s="453" t="s">
        <v>371</v>
      </c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20"/>
      <c r="BS92" s="120"/>
      <c r="BT92" s="120"/>
      <c r="BU92" s="120"/>
      <c r="BV92" s="120"/>
      <c r="BW92" s="120"/>
      <c r="BX92" s="120"/>
      <c r="BY92" s="120"/>
      <c r="BZ92" s="120"/>
      <c r="CA92" s="120"/>
      <c r="CB92" s="120"/>
      <c r="CC92" s="120"/>
      <c r="CD92" s="120"/>
      <c r="CE92" s="120"/>
      <c r="CF92" s="120"/>
      <c r="CG92" s="120"/>
      <c r="CH92" s="120"/>
      <c r="CI92" s="120"/>
      <c r="CJ92" s="120"/>
      <c r="CK92" s="120"/>
      <c r="CL92" s="120"/>
      <c r="CM92" s="120"/>
      <c r="CN92" s="120"/>
      <c r="CO92" s="120"/>
      <c r="CP92" s="120"/>
      <c r="CQ92" s="120"/>
      <c r="CR92" s="120"/>
      <c r="CS92" s="120"/>
      <c r="CT92" s="120"/>
      <c r="CU92" s="120"/>
      <c r="CV92" s="120"/>
      <c r="CW92" s="120"/>
      <c r="CX92" s="120"/>
      <c r="CY92" s="120"/>
      <c r="CZ92" s="120"/>
      <c r="DA92" s="120"/>
      <c r="DB92" s="120"/>
      <c r="DC92" s="120"/>
      <c r="DD92" s="120"/>
      <c r="DE92" s="120"/>
      <c r="DF92" s="120"/>
      <c r="DG92" s="120"/>
      <c r="DH92" s="120"/>
      <c r="DI92" s="120"/>
      <c r="DJ92" s="120"/>
      <c r="DK92" s="120"/>
      <c r="DL92" s="120"/>
      <c r="DM92" s="120"/>
      <c r="DN92" s="120"/>
      <c r="DO92" s="120"/>
      <c r="DP92" s="120"/>
      <c r="DQ92" s="120"/>
      <c r="DR92" s="120"/>
      <c r="DS92" s="120"/>
      <c r="DT92" s="120"/>
      <c r="DU92" s="120"/>
      <c r="DV92" s="120"/>
      <c r="DW92" s="120"/>
      <c r="DX92" s="120"/>
      <c r="DY92" s="120"/>
      <c r="DZ92" s="120"/>
      <c r="EA92" s="120"/>
      <c r="EB92" s="120"/>
      <c r="EC92" s="120"/>
      <c r="ED92" s="120"/>
      <c r="EE92" s="120"/>
      <c r="EF92" s="120"/>
      <c r="EG92" s="120"/>
      <c r="EH92" s="120"/>
      <c r="EI92" s="120"/>
      <c r="EJ92" s="120"/>
      <c r="EK92" s="120"/>
      <c r="EL92" s="120"/>
      <c r="EM92" s="120"/>
      <c r="EN92" s="120"/>
      <c r="EO92" s="120"/>
      <c r="EP92" s="120"/>
      <c r="EQ92" s="120"/>
      <c r="ER92" s="120"/>
      <c r="ES92" s="120"/>
      <c r="ET92" s="120"/>
      <c r="EU92" s="120"/>
      <c r="EV92" s="120"/>
      <c r="EW92" s="120"/>
      <c r="EX92" s="120"/>
      <c r="EY92" s="120"/>
      <c r="EZ92" s="120"/>
      <c r="FA92" s="120"/>
      <c r="FB92" s="120"/>
      <c r="FC92" s="120"/>
      <c r="FD92" s="120"/>
      <c r="FE92" s="120"/>
      <c r="FF92" s="120"/>
      <c r="FG92" s="120"/>
      <c r="FH92" s="120"/>
      <c r="FI92" s="120"/>
      <c r="FJ92" s="120"/>
      <c r="FK92" s="120"/>
    </row>
    <row r="93" spans="1:167" s="245" customFormat="1" ht="17.100000000000001" customHeight="1">
      <c r="A93" s="451">
        <v>7179</v>
      </c>
      <c r="B93" s="251" t="s">
        <v>243</v>
      </c>
      <c r="C93" s="240" t="s">
        <v>372</v>
      </c>
      <c r="D93" s="452" t="s">
        <v>373</v>
      </c>
      <c r="E93" s="190">
        <f t="shared" si="16"/>
        <v>2</v>
      </c>
      <c r="F93" s="253"/>
      <c r="G93" s="253">
        <v>2</v>
      </c>
      <c r="H93" s="255"/>
      <c r="I93" s="256">
        <v>2</v>
      </c>
      <c r="J93" s="243"/>
      <c r="K93" s="243">
        <v>2</v>
      </c>
      <c r="L93" s="195">
        <v>1</v>
      </c>
      <c r="M93" s="206">
        <f t="shared" si="15"/>
        <v>50</v>
      </c>
      <c r="N93" s="454"/>
      <c r="O93" s="455"/>
      <c r="P93" s="233"/>
      <c r="Q93" s="249"/>
      <c r="R93" s="453" t="s">
        <v>374</v>
      </c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20"/>
      <c r="BS93" s="120"/>
      <c r="BT93" s="120"/>
      <c r="BU93" s="120"/>
      <c r="BV93" s="120"/>
      <c r="BW93" s="120"/>
      <c r="BX93" s="120"/>
      <c r="BY93" s="120"/>
      <c r="BZ93" s="120"/>
      <c r="CA93" s="120"/>
      <c r="CB93" s="120"/>
      <c r="CC93" s="120"/>
      <c r="CD93" s="120"/>
      <c r="CE93" s="120"/>
      <c r="CF93" s="120"/>
      <c r="CG93" s="120"/>
      <c r="CH93" s="120"/>
      <c r="CI93" s="120"/>
      <c r="CJ93" s="120"/>
      <c r="CK93" s="120"/>
      <c r="CL93" s="120"/>
      <c r="CM93" s="120"/>
      <c r="CN93" s="120"/>
      <c r="CO93" s="120"/>
      <c r="CP93" s="120"/>
      <c r="CQ93" s="120"/>
      <c r="CR93" s="120"/>
      <c r="CS93" s="120"/>
      <c r="CT93" s="120"/>
      <c r="CU93" s="120"/>
      <c r="CV93" s="120"/>
      <c r="CW93" s="120"/>
      <c r="CX93" s="120"/>
      <c r="CY93" s="120"/>
      <c r="CZ93" s="120"/>
      <c r="DA93" s="120"/>
      <c r="DB93" s="120"/>
      <c r="DC93" s="120"/>
      <c r="DD93" s="120"/>
      <c r="DE93" s="120"/>
      <c r="DF93" s="120"/>
      <c r="DG93" s="120"/>
      <c r="DH93" s="120"/>
      <c r="DI93" s="120"/>
      <c r="DJ93" s="120"/>
      <c r="DK93" s="120"/>
      <c r="DL93" s="120"/>
      <c r="DM93" s="120"/>
      <c r="DN93" s="120"/>
      <c r="DO93" s="120"/>
      <c r="DP93" s="120"/>
      <c r="DQ93" s="120"/>
      <c r="DR93" s="120"/>
      <c r="DS93" s="120"/>
      <c r="DT93" s="120"/>
      <c r="DU93" s="120"/>
      <c r="DV93" s="120"/>
      <c r="DW93" s="120"/>
      <c r="DX93" s="120"/>
      <c r="DY93" s="120"/>
      <c r="DZ93" s="120"/>
      <c r="EA93" s="120"/>
      <c r="EB93" s="120"/>
      <c r="EC93" s="120"/>
      <c r="ED93" s="120"/>
      <c r="EE93" s="120"/>
      <c r="EF93" s="120"/>
      <c r="EG93" s="120"/>
      <c r="EH93" s="120"/>
      <c r="EI93" s="120"/>
      <c r="EJ93" s="120"/>
      <c r="EK93" s="120"/>
      <c r="EL93" s="120"/>
      <c r="EM93" s="120"/>
      <c r="EN93" s="120"/>
      <c r="EO93" s="120"/>
      <c r="EP93" s="120"/>
      <c r="EQ93" s="120"/>
      <c r="ER93" s="120"/>
      <c r="ES93" s="120"/>
      <c r="ET93" s="120"/>
      <c r="EU93" s="120"/>
      <c r="EV93" s="120"/>
      <c r="EW93" s="120"/>
      <c r="EX93" s="120"/>
      <c r="EY93" s="120"/>
      <c r="EZ93" s="120"/>
      <c r="FA93" s="120"/>
      <c r="FB93" s="120"/>
      <c r="FC93" s="120"/>
      <c r="FD93" s="120"/>
      <c r="FE93" s="120"/>
      <c r="FF93" s="120"/>
      <c r="FG93" s="120"/>
      <c r="FH93" s="120"/>
      <c r="FI93" s="120"/>
      <c r="FJ93" s="120"/>
      <c r="FK93" s="120"/>
    </row>
    <row r="94" spans="1:167" s="339" customFormat="1" ht="27.75" customHeight="1" thickBot="1">
      <c r="A94" s="451">
        <v>7180</v>
      </c>
      <c r="B94" s="239" t="s">
        <v>375</v>
      </c>
      <c r="C94" s="240" t="s">
        <v>364</v>
      </c>
      <c r="D94" s="452" t="s">
        <v>376</v>
      </c>
      <c r="E94" s="190">
        <f t="shared" si="16"/>
        <v>8574</v>
      </c>
      <c r="F94" s="456">
        <v>7089</v>
      </c>
      <c r="G94" s="247">
        <v>876</v>
      </c>
      <c r="H94" s="457">
        <v>609</v>
      </c>
      <c r="I94" s="458">
        <v>8574</v>
      </c>
      <c r="J94" s="243">
        <v>8000</v>
      </c>
      <c r="K94" s="243">
        <v>7750</v>
      </c>
      <c r="L94" s="228">
        <v>7696</v>
      </c>
      <c r="M94" s="206">
        <f t="shared" si="15"/>
        <v>99.303225806451607</v>
      </c>
      <c r="N94" s="443" t="s">
        <v>366</v>
      </c>
      <c r="O94" s="421" t="s">
        <v>377</v>
      </c>
      <c r="P94" s="217" t="s">
        <v>378</v>
      </c>
      <c r="Q94" s="459" t="s">
        <v>233</v>
      </c>
      <c r="R94" s="460" t="s">
        <v>379</v>
      </c>
      <c r="S94" s="286"/>
      <c r="T94" s="286"/>
      <c r="U94" s="286"/>
      <c r="V94" s="286"/>
      <c r="W94" s="286"/>
      <c r="X94" s="286"/>
      <c r="Y94" s="286"/>
      <c r="Z94" s="286"/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  <c r="AK94" s="286"/>
      <c r="AL94" s="286"/>
      <c r="AM94" s="286"/>
      <c r="AN94" s="286"/>
      <c r="AO94" s="286"/>
      <c r="AP94" s="286"/>
      <c r="AQ94" s="286"/>
      <c r="AR94" s="286"/>
      <c r="AS94" s="286"/>
      <c r="AT94" s="286"/>
      <c r="AU94" s="286"/>
      <c r="AV94" s="286"/>
      <c r="AW94" s="286"/>
      <c r="AX94" s="286"/>
      <c r="AY94" s="286"/>
      <c r="AZ94" s="286"/>
      <c r="BA94" s="286"/>
      <c r="BB94" s="286"/>
      <c r="BC94" s="286"/>
      <c r="BD94" s="286"/>
      <c r="BE94" s="286"/>
      <c r="BF94" s="286"/>
      <c r="BG94" s="286"/>
      <c r="BH94" s="286"/>
      <c r="BI94" s="286"/>
      <c r="BJ94" s="286"/>
      <c r="BK94" s="286"/>
      <c r="BL94" s="286"/>
      <c r="BM94" s="286"/>
      <c r="BN94" s="286"/>
      <c r="BO94" s="286"/>
      <c r="BP94" s="286"/>
      <c r="BQ94" s="286"/>
      <c r="BR94" s="286"/>
      <c r="BS94" s="286"/>
      <c r="BT94" s="286"/>
      <c r="BU94" s="286"/>
      <c r="BV94" s="286"/>
      <c r="BW94" s="286"/>
      <c r="BX94" s="286"/>
      <c r="BY94" s="286"/>
      <c r="BZ94" s="286"/>
      <c r="CA94" s="286"/>
      <c r="CB94" s="286"/>
      <c r="CC94" s="286"/>
      <c r="CD94" s="286"/>
      <c r="CE94" s="286"/>
      <c r="CF94" s="286"/>
      <c r="CG94" s="286"/>
      <c r="CH94" s="286"/>
      <c r="CI94" s="286"/>
      <c r="CJ94" s="286"/>
      <c r="CK94" s="286"/>
      <c r="CL94" s="286"/>
      <c r="CM94" s="286"/>
      <c r="CN94" s="286"/>
      <c r="CO94" s="286"/>
      <c r="CP94" s="286"/>
      <c r="CQ94" s="286"/>
      <c r="CR94" s="286"/>
      <c r="CS94" s="286"/>
      <c r="CT94" s="286"/>
      <c r="CU94" s="286"/>
      <c r="CV94" s="286"/>
      <c r="CW94" s="286"/>
      <c r="CX94" s="286"/>
      <c r="CY94" s="286"/>
      <c r="CZ94" s="286"/>
      <c r="DA94" s="286"/>
      <c r="DB94" s="286"/>
      <c r="DC94" s="286"/>
      <c r="DD94" s="286"/>
      <c r="DE94" s="286"/>
      <c r="DF94" s="286"/>
      <c r="DG94" s="286"/>
      <c r="DH94" s="286"/>
      <c r="DI94" s="286"/>
      <c r="DJ94" s="286"/>
      <c r="DK94" s="286"/>
      <c r="DL94" s="286"/>
      <c r="DM94" s="286"/>
      <c r="DN94" s="286"/>
      <c r="DO94" s="286"/>
      <c r="DP94" s="286"/>
      <c r="DQ94" s="286"/>
      <c r="DR94" s="286"/>
      <c r="DS94" s="286"/>
      <c r="DT94" s="286"/>
      <c r="DU94" s="286"/>
      <c r="DV94" s="286"/>
      <c r="DW94" s="286"/>
      <c r="DX94" s="286"/>
      <c r="DY94" s="286"/>
      <c r="DZ94" s="286"/>
      <c r="EA94" s="286"/>
      <c r="EB94" s="286"/>
      <c r="EC94" s="286"/>
      <c r="ED94" s="286"/>
      <c r="EE94" s="286"/>
      <c r="EF94" s="286"/>
      <c r="EG94" s="286"/>
      <c r="EH94" s="286"/>
      <c r="EI94" s="286"/>
      <c r="EJ94" s="286"/>
      <c r="EK94" s="286"/>
      <c r="EL94" s="286"/>
      <c r="EM94" s="286"/>
      <c r="EN94" s="286"/>
      <c r="EO94" s="286"/>
      <c r="EP94" s="286"/>
      <c r="EQ94" s="286"/>
      <c r="ER94" s="286"/>
      <c r="ES94" s="286"/>
      <c r="ET94" s="286"/>
      <c r="EU94" s="286"/>
      <c r="EV94" s="286"/>
      <c r="EW94" s="286"/>
      <c r="EX94" s="286"/>
      <c r="EY94" s="286"/>
      <c r="EZ94" s="286"/>
      <c r="FA94" s="286"/>
      <c r="FB94" s="286"/>
      <c r="FC94" s="286"/>
      <c r="FD94" s="286"/>
      <c r="FE94" s="286"/>
      <c r="FF94" s="286"/>
      <c r="FG94" s="286"/>
      <c r="FH94" s="286"/>
      <c r="FI94" s="286"/>
      <c r="FJ94" s="286"/>
      <c r="FK94" s="286"/>
    </row>
    <row r="95" spans="1:167" s="245" customFormat="1" ht="17.25" customHeight="1">
      <c r="A95" s="446">
        <v>7203</v>
      </c>
      <c r="B95" s="461" t="s">
        <v>139</v>
      </c>
      <c r="C95" s="211" t="s">
        <v>329</v>
      </c>
      <c r="D95" s="462" t="s">
        <v>380</v>
      </c>
      <c r="E95" s="463">
        <f t="shared" si="16"/>
        <v>2340</v>
      </c>
      <c r="F95" s="253">
        <v>1800</v>
      </c>
      <c r="G95" s="253">
        <v>140</v>
      </c>
      <c r="H95" s="255">
        <v>400</v>
      </c>
      <c r="I95" s="256">
        <v>2039</v>
      </c>
      <c r="J95" s="266">
        <v>1000</v>
      </c>
      <c r="K95" s="266">
        <v>872</v>
      </c>
      <c r="L95" s="195">
        <v>871</v>
      </c>
      <c r="M95" s="196">
        <f t="shared" si="15"/>
        <v>99.885321100917437</v>
      </c>
      <c r="N95" s="454" t="s">
        <v>381</v>
      </c>
      <c r="O95" s="455" t="s">
        <v>382</v>
      </c>
      <c r="P95" s="233" t="s">
        <v>383</v>
      </c>
      <c r="Q95" s="249" t="s">
        <v>93</v>
      </c>
      <c r="R95" s="464" t="s">
        <v>384</v>
      </c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20"/>
      <c r="BT95" s="120"/>
      <c r="BU95" s="120"/>
      <c r="BV95" s="120"/>
      <c r="BW95" s="120"/>
      <c r="BX95" s="120"/>
      <c r="BY95" s="120"/>
      <c r="BZ95" s="120"/>
      <c r="CA95" s="120"/>
      <c r="CB95" s="120"/>
      <c r="CC95" s="120"/>
      <c r="CD95" s="120"/>
      <c r="CE95" s="120"/>
      <c r="CF95" s="120"/>
      <c r="CG95" s="120"/>
      <c r="CH95" s="120"/>
      <c r="CI95" s="120"/>
      <c r="CJ95" s="120"/>
      <c r="CK95" s="120"/>
      <c r="CL95" s="120"/>
      <c r="CM95" s="120"/>
      <c r="CN95" s="120"/>
      <c r="CO95" s="120"/>
      <c r="CP95" s="120"/>
      <c r="CQ95" s="120"/>
      <c r="CR95" s="120"/>
      <c r="CS95" s="120"/>
      <c r="CT95" s="120"/>
      <c r="CU95" s="120"/>
      <c r="CV95" s="120"/>
      <c r="CW95" s="120"/>
      <c r="CX95" s="120"/>
      <c r="CY95" s="120"/>
      <c r="CZ95" s="120"/>
      <c r="DA95" s="120"/>
      <c r="DB95" s="120"/>
      <c r="DC95" s="120"/>
      <c r="DD95" s="120"/>
      <c r="DE95" s="120"/>
      <c r="DF95" s="120"/>
      <c r="DG95" s="120"/>
      <c r="DH95" s="120"/>
      <c r="DI95" s="120"/>
      <c r="DJ95" s="120"/>
      <c r="DK95" s="120"/>
      <c r="DL95" s="120"/>
      <c r="DM95" s="120"/>
      <c r="DN95" s="120"/>
      <c r="DO95" s="120"/>
      <c r="DP95" s="120"/>
      <c r="DQ95" s="120"/>
      <c r="DR95" s="120"/>
      <c r="DS95" s="120"/>
      <c r="DT95" s="120"/>
      <c r="DU95" s="120"/>
      <c r="DV95" s="120"/>
      <c r="DW95" s="120"/>
      <c r="DX95" s="120"/>
      <c r="DY95" s="120"/>
      <c r="DZ95" s="120"/>
      <c r="EA95" s="120"/>
      <c r="EB95" s="120"/>
      <c r="EC95" s="120"/>
      <c r="ED95" s="120"/>
      <c r="EE95" s="120"/>
      <c r="EF95" s="120"/>
      <c r="EG95" s="120"/>
      <c r="EH95" s="120"/>
      <c r="EI95" s="120"/>
      <c r="EJ95" s="120"/>
      <c r="EK95" s="120"/>
      <c r="EL95" s="120"/>
      <c r="EM95" s="120"/>
      <c r="EN95" s="120"/>
      <c r="EO95" s="120"/>
      <c r="EP95" s="120"/>
      <c r="EQ95" s="120"/>
      <c r="ER95" s="120"/>
      <c r="ES95" s="120"/>
      <c r="ET95" s="120"/>
      <c r="EU95" s="120"/>
      <c r="EV95" s="120"/>
      <c r="EW95" s="120"/>
      <c r="EX95" s="120"/>
      <c r="EY95" s="120"/>
      <c r="EZ95" s="120"/>
      <c r="FA95" s="120"/>
      <c r="FB95" s="120"/>
      <c r="FC95" s="120"/>
      <c r="FD95" s="120"/>
      <c r="FE95" s="120"/>
      <c r="FF95" s="120"/>
      <c r="FG95" s="120"/>
      <c r="FH95" s="120"/>
      <c r="FI95" s="120"/>
      <c r="FJ95" s="120"/>
      <c r="FK95" s="120"/>
    </row>
    <row r="96" spans="1:167" s="245" customFormat="1" ht="17.25" customHeight="1">
      <c r="A96" s="451">
        <v>7204</v>
      </c>
      <c r="B96" s="465" t="s">
        <v>385</v>
      </c>
      <c r="C96" s="240" t="s">
        <v>329</v>
      </c>
      <c r="D96" s="258" t="s">
        <v>386</v>
      </c>
      <c r="E96" s="466">
        <f t="shared" si="16"/>
        <v>3250</v>
      </c>
      <c r="F96" s="213">
        <v>2400</v>
      </c>
      <c r="G96" s="213">
        <v>210</v>
      </c>
      <c r="H96" s="214">
        <v>640</v>
      </c>
      <c r="I96" s="193">
        <v>354</v>
      </c>
      <c r="J96" s="243">
        <v>372</v>
      </c>
      <c r="K96" s="243">
        <v>172</v>
      </c>
      <c r="L96" s="228">
        <v>106</v>
      </c>
      <c r="M96" s="206">
        <f t="shared" si="15"/>
        <v>61.627906976744185</v>
      </c>
      <c r="N96" s="443"/>
      <c r="O96" s="421"/>
      <c r="P96" s="217"/>
      <c r="Q96" s="218"/>
      <c r="R96" s="453" t="s">
        <v>387</v>
      </c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20"/>
      <c r="BS96" s="120"/>
      <c r="BT96" s="120"/>
      <c r="BU96" s="120"/>
      <c r="BV96" s="120"/>
      <c r="BW96" s="120"/>
      <c r="BX96" s="120"/>
      <c r="BY96" s="120"/>
      <c r="BZ96" s="120"/>
      <c r="CA96" s="120"/>
      <c r="CB96" s="120"/>
      <c r="CC96" s="120"/>
      <c r="CD96" s="120"/>
      <c r="CE96" s="120"/>
      <c r="CF96" s="120"/>
      <c r="CG96" s="120"/>
      <c r="CH96" s="120"/>
      <c r="CI96" s="120"/>
      <c r="CJ96" s="120"/>
      <c r="CK96" s="120"/>
      <c r="CL96" s="120"/>
      <c r="CM96" s="120"/>
      <c r="CN96" s="120"/>
      <c r="CO96" s="120"/>
      <c r="CP96" s="120"/>
      <c r="CQ96" s="120"/>
      <c r="CR96" s="120"/>
      <c r="CS96" s="120"/>
      <c r="CT96" s="120"/>
      <c r="CU96" s="120"/>
      <c r="CV96" s="120"/>
      <c r="CW96" s="120"/>
      <c r="CX96" s="120"/>
      <c r="CY96" s="120"/>
      <c r="CZ96" s="120"/>
      <c r="DA96" s="120"/>
      <c r="DB96" s="120"/>
      <c r="DC96" s="120"/>
      <c r="DD96" s="120"/>
      <c r="DE96" s="120"/>
      <c r="DF96" s="120"/>
      <c r="DG96" s="120"/>
      <c r="DH96" s="120"/>
      <c r="DI96" s="120"/>
      <c r="DJ96" s="120"/>
      <c r="DK96" s="120"/>
      <c r="DL96" s="120"/>
      <c r="DM96" s="120"/>
      <c r="DN96" s="120"/>
      <c r="DO96" s="120"/>
      <c r="DP96" s="120"/>
      <c r="DQ96" s="120"/>
      <c r="DR96" s="120"/>
      <c r="DS96" s="120"/>
      <c r="DT96" s="120"/>
      <c r="DU96" s="120"/>
      <c r="DV96" s="120"/>
      <c r="DW96" s="120"/>
      <c r="DX96" s="120"/>
      <c r="DY96" s="120"/>
      <c r="DZ96" s="120"/>
      <c r="EA96" s="120"/>
      <c r="EB96" s="120"/>
      <c r="EC96" s="120"/>
      <c r="ED96" s="120"/>
      <c r="EE96" s="120"/>
      <c r="EF96" s="120"/>
      <c r="EG96" s="120"/>
      <c r="EH96" s="120"/>
      <c r="EI96" s="120"/>
      <c r="EJ96" s="120"/>
      <c r="EK96" s="120"/>
      <c r="EL96" s="120"/>
      <c r="EM96" s="120"/>
      <c r="EN96" s="120"/>
      <c r="EO96" s="120"/>
      <c r="EP96" s="120"/>
      <c r="EQ96" s="120"/>
      <c r="ER96" s="120"/>
      <c r="ES96" s="120"/>
      <c r="ET96" s="120"/>
      <c r="EU96" s="120"/>
      <c r="EV96" s="120"/>
      <c r="EW96" s="120"/>
      <c r="EX96" s="120"/>
      <c r="EY96" s="120"/>
      <c r="EZ96" s="120"/>
      <c r="FA96" s="120"/>
      <c r="FB96" s="120"/>
      <c r="FC96" s="120"/>
      <c r="FD96" s="120"/>
      <c r="FE96" s="120"/>
      <c r="FF96" s="120"/>
      <c r="FG96" s="120"/>
      <c r="FH96" s="120"/>
      <c r="FI96" s="120"/>
      <c r="FJ96" s="120"/>
      <c r="FK96" s="120"/>
    </row>
    <row r="97" spans="1:167" s="245" customFormat="1" ht="17.25" customHeight="1">
      <c r="A97" s="467">
        <v>7205</v>
      </c>
      <c r="B97" s="468" t="s">
        <v>111</v>
      </c>
      <c r="C97" s="240" t="s">
        <v>329</v>
      </c>
      <c r="D97" s="258" t="s">
        <v>388</v>
      </c>
      <c r="E97" s="466">
        <f t="shared" si="16"/>
        <v>6640</v>
      </c>
      <c r="F97" s="469">
        <v>5500</v>
      </c>
      <c r="G97" s="469">
        <v>500</v>
      </c>
      <c r="H97" s="470">
        <v>640</v>
      </c>
      <c r="I97" s="471">
        <v>657</v>
      </c>
      <c r="J97" s="472">
        <v>525</v>
      </c>
      <c r="K97" s="472">
        <v>100</v>
      </c>
      <c r="L97" s="473">
        <v>0</v>
      </c>
      <c r="M97" s="206">
        <f t="shared" si="15"/>
        <v>0</v>
      </c>
      <c r="N97" s="474"/>
      <c r="O97" s="475"/>
      <c r="P97" s="476"/>
      <c r="Q97" s="221"/>
      <c r="R97" s="453" t="s">
        <v>387</v>
      </c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0"/>
      <c r="BU97" s="120"/>
      <c r="BV97" s="120"/>
      <c r="BW97" s="120"/>
      <c r="BX97" s="120"/>
      <c r="BY97" s="120"/>
      <c r="BZ97" s="120"/>
      <c r="CA97" s="120"/>
      <c r="CB97" s="120"/>
      <c r="CC97" s="120"/>
      <c r="CD97" s="120"/>
      <c r="CE97" s="120"/>
      <c r="CF97" s="120"/>
      <c r="CG97" s="120"/>
      <c r="CH97" s="120"/>
      <c r="CI97" s="120"/>
      <c r="CJ97" s="120"/>
      <c r="CK97" s="120"/>
      <c r="CL97" s="120"/>
      <c r="CM97" s="120"/>
      <c r="CN97" s="120"/>
      <c r="CO97" s="120"/>
      <c r="CP97" s="120"/>
      <c r="CQ97" s="120"/>
      <c r="CR97" s="120"/>
      <c r="CS97" s="120"/>
      <c r="CT97" s="120"/>
      <c r="CU97" s="120"/>
      <c r="CV97" s="120"/>
      <c r="CW97" s="120"/>
      <c r="CX97" s="120"/>
      <c r="CY97" s="120"/>
      <c r="CZ97" s="120"/>
      <c r="DA97" s="120"/>
      <c r="DB97" s="120"/>
      <c r="DC97" s="120"/>
      <c r="DD97" s="120"/>
      <c r="DE97" s="120"/>
      <c r="DF97" s="120"/>
      <c r="DG97" s="120"/>
      <c r="DH97" s="120"/>
      <c r="DI97" s="120"/>
      <c r="DJ97" s="120"/>
      <c r="DK97" s="120"/>
      <c r="DL97" s="120"/>
      <c r="DM97" s="120"/>
      <c r="DN97" s="120"/>
      <c r="DO97" s="120"/>
      <c r="DP97" s="120"/>
      <c r="DQ97" s="120"/>
      <c r="DR97" s="120"/>
      <c r="DS97" s="120"/>
      <c r="DT97" s="120"/>
      <c r="DU97" s="120"/>
      <c r="DV97" s="120"/>
      <c r="DW97" s="120"/>
      <c r="DX97" s="120"/>
      <c r="DY97" s="120"/>
      <c r="DZ97" s="120"/>
      <c r="EA97" s="120"/>
      <c r="EB97" s="120"/>
      <c r="EC97" s="120"/>
      <c r="ED97" s="120"/>
      <c r="EE97" s="120"/>
      <c r="EF97" s="120"/>
      <c r="EG97" s="120"/>
      <c r="EH97" s="120"/>
      <c r="EI97" s="120"/>
      <c r="EJ97" s="120"/>
      <c r="EK97" s="120"/>
      <c r="EL97" s="120"/>
      <c r="EM97" s="120"/>
      <c r="EN97" s="120"/>
      <c r="EO97" s="120"/>
      <c r="EP97" s="120"/>
      <c r="EQ97" s="120"/>
      <c r="ER97" s="120"/>
      <c r="ES97" s="120"/>
      <c r="ET97" s="120"/>
      <c r="EU97" s="120"/>
      <c r="EV97" s="120"/>
      <c r="EW97" s="120"/>
      <c r="EX97" s="120"/>
      <c r="EY97" s="120"/>
      <c r="EZ97" s="120"/>
      <c r="FA97" s="120"/>
      <c r="FB97" s="120"/>
      <c r="FC97" s="120"/>
      <c r="FD97" s="120"/>
      <c r="FE97" s="120"/>
      <c r="FF97" s="120"/>
      <c r="FG97" s="120"/>
      <c r="FH97" s="120"/>
      <c r="FI97" s="120"/>
      <c r="FJ97" s="120"/>
      <c r="FK97" s="120"/>
    </row>
    <row r="98" spans="1:167" s="245" customFormat="1" ht="27" customHeight="1">
      <c r="A98" s="451">
        <v>7206</v>
      </c>
      <c r="B98" s="465" t="s">
        <v>139</v>
      </c>
      <c r="C98" s="240" t="s">
        <v>329</v>
      </c>
      <c r="D98" s="477" t="s">
        <v>389</v>
      </c>
      <c r="E98" s="466">
        <f t="shared" si="16"/>
        <v>14100</v>
      </c>
      <c r="F98" s="213">
        <v>10000</v>
      </c>
      <c r="G98" s="213">
        <v>1500</v>
      </c>
      <c r="H98" s="214">
        <v>2600</v>
      </c>
      <c r="I98" s="193">
        <v>3451</v>
      </c>
      <c r="J98" s="243">
        <v>980</v>
      </c>
      <c r="K98" s="243">
        <v>480</v>
      </c>
      <c r="L98" s="228">
        <v>432</v>
      </c>
      <c r="M98" s="206">
        <f t="shared" si="15"/>
        <v>90</v>
      </c>
      <c r="N98" s="443"/>
      <c r="O98" s="421"/>
      <c r="P98" s="217"/>
      <c r="Q98" s="218"/>
      <c r="R98" s="478" t="s">
        <v>390</v>
      </c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20"/>
      <c r="BS98" s="120"/>
      <c r="BT98" s="120"/>
      <c r="BU98" s="120"/>
      <c r="BV98" s="120"/>
      <c r="BW98" s="120"/>
      <c r="BX98" s="120"/>
      <c r="BY98" s="120"/>
      <c r="BZ98" s="120"/>
      <c r="CA98" s="120"/>
      <c r="CB98" s="120"/>
      <c r="CC98" s="120"/>
      <c r="CD98" s="120"/>
      <c r="CE98" s="120"/>
      <c r="CF98" s="120"/>
      <c r="CG98" s="120"/>
      <c r="CH98" s="120"/>
      <c r="CI98" s="120"/>
      <c r="CJ98" s="120"/>
      <c r="CK98" s="120"/>
      <c r="CL98" s="120"/>
      <c r="CM98" s="120"/>
      <c r="CN98" s="120"/>
      <c r="CO98" s="120"/>
      <c r="CP98" s="120"/>
      <c r="CQ98" s="120"/>
      <c r="CR98" s="120"/>
      <c r="CS98" s="120"/>
      <c r="CT98" s="120"/>
      <c r="CU98" s="120"/>
      <c r="CV98" s="120"/>
      <c r="CW98" s="120"/>
      <c r="CX98" s="120"/>
      <c r="CY98" s="120"/>
      <c r="CZ98" s="120"/>
      <c r="DA98" s="120"/>
      <c r="DB98" s="120"/>
      <c r="DC98" s="120"/>
      <c r="DD98" s="120"/>
      <c r="DE98" s="120"/>
      <c r="DF98" s="120"/>
      <c r="DG98" s="120"/>
      <c r="DH98" s="120"/>
      <c r="DI98" s="120"/>
      <c r="DJ98" s="120"/>
      <c r="DK98" s="120"/>
      <c r="DL98" s="120"/>
      <c r="DM98" s="120"/>
      <c r="DN98" s="120"/>
      <c r="DO98" s="120"/>
      <c r="DP98" s="120"/>
      <c r="DQ98" s="120"/>
      <c r="DR98" s="120"/>
      <c r="DS98" s="120"/>
      <c r="DT98" s="120"/>
      <c r="DU98" s="120"/>
      <c r="DV98" s="120"/>
      <c r="DW98" s="120"/>
      <c r="DX98" s="120"/>
      <c r="DY98" s="120"/>
      <c r="DZ98" s="120"/>
      <c r="EA98" s="120"/>
      <c r="EB98" s="120"/>
      <c r="EC98" s="120"/>
      <c r="ED98" s="120"/>
      <c r="EE98" s="120"/>
      <c r="EF98" s="120"/>
      <c r="EG98" s="120"/>
      <c r="EH98" s="120"/>
      <c r="EI98" s="120"/>
      <c r="EJ98" s="120"/>
      <c r="EK98" s="120"/>
      <c r="EL98" s="120"/>
      <c r="EM98" s="120"/>
      <c r="EN98" s="120"/>
      <c r="EO98" s="120"/>
      <c r="EP98" s="120"/>
      <c r="EQ98" s="120"/>
      <c r="ER98" s="120"/>
      <c r="ES98" s="120"/>
      <c r="ET98" s="120"/>
      <c r="EU98" s="120"/>
      <c r="EV98" s="120"/>
      <c r="EW98" s="120"/>
      <c r="EX98" s="120"/>
      <c r="EY98" s="120"/>
      <c r="EZ98" s="120"/>
      <c r="FA98" s="120"/>
      <c r="FB98" s="120"/>
      <c r="FC98" s="120"/>
      <c r="FD98" s="120"/>
      <c r="FE98" s="120"/>
      <c r="FF98" s="120"/>
      <c r="FG98" s="120"/>
      <c r="FH98" s="120"/>
      <c r="FI98" s="120"/>
      <c r="FJ98" s="120"/>
      <c r="FK98" s="120"/>
    </row>
    <row r="99" spans="1:167" s="339" customFormat="1" ht="17.100000000000001" customHeight="1" thickBot="1">
      <c r="A99" s="451">
        <v>7211</v>
      </c>
      <c r="B99" s="465" t="s">
        <v>169</v>
      </c>
      <c r="C99" s="240" t="s">
        <v>334</v>
      </c>
      <c r="D99" s="479" t="s">
        <v>391</v>
      </c>
      <c r="E99" s="466">
        <f t="shared" si="16"/>
        <v>9000</v>
      </c>
      <c r="F99" s="213">
        <v>8000</v>
      </c>
      <c r="G99" s="213">
        <v>1000</v>
      </c>
      <c r="H99" s="214"/>
      <c r="I99" s="193">
        <v>1000</v>
      </c>
      <c r="J99" s="243">
        <v>400</v>
      </c>
      <c r="K99" s="243">
        <v>30</v>
      </c>
      <c r="L99" s="228">
        <v>0</v>
      </c>
      <c r="M99" s="206">
        <f t="shared" si="15"/>
        <v>0</v>
      </c>
      <c r="N99" s="443" t="s">
        <v>392</v>
      </c>
      <c r="O99" s="421" t="s">
        <v>200</v>
      </c>
      <c r="P99" s="217" t="s">
        <v>393</v>
      </c>
      <c r="Q99" s="218" t="s">
        <v>158</v>
      </c>
      <c r="R99" s="425" t="s">
        <v>394</v>
      </c>
      <c r="S99" s="286"/>
      <c r="T99" s="286"/>
      <c r="U99" s="286"/>
      <c r="V99" s="286"/>
      <c r="W99" s="286"/>
      <c r="X99" s="286"/>
      <c r="Y99" s="286"/>
      <c r="Z99" s="286"/>
      <c r="AA99" s="286"/>
      <c r="AB99" s="286"/>
      <c r="AC99" s="286"/>
      <c r="AD99" s="286"/>
      <c r="AE99" s="286"/>
      <c r="AF99" s="286"/>
      <c r="AG99" s="286"/>
      <c r="AH99" s="286"/>
      <c r="AI99" s="286"/>
      <c r="AJ99" s="286"/>
      <c r="AK99" s="286"/>
      <c r="AL99" s="286"/>
      <c r="AM99" s="286"/>
      <c r="AN99" s="286"/>
      <c r="AO99" s="286"/>
      <c r="AP99" s="286"/>
      <c r="AQ99" s="286"/>
      <c r="AR99" s="286"/>
      <c r="AS99" s="286"/>
      <c r="AT99" s="286"/>
      <c r="AU99" s="286"/>
      <c r="AV99" s="286"/>
      <c r="AW99" s="286"/>
      <c r="AX99" s="286"/>
      <c r="AY99" s="286"/>
      <c r="AZ99" s="286"/>
      <c r="BA99" s="286"/>
      <c r="BB99" s="286"/>
      <c r="BC99" s="286"/>
      <c r="BD99" s="286"/>
      <c r="BE99" s="286"/>
      <c r="BF99" s="286"/>
      <c r="BG99" s="286"/>
      <c r="BH99" s="286"/>
      <c r="BI99" s="286"/>
      <c r="BJ99" s="286"/>
      <c r="BK99" s="286"/>
      <c r="BL99" s="286"/>
      <c r="BM99" s="286"/>
      <c r="BN99" s="286"/>
      <c r="BO99" s="286"/>
      <c r="BP99" s="286"/>
      <c r="BQ99" s="286"/>
      <c r="BR99" s="286"/>
      <c r="BS99" s="286"/>
      <c r="BT99" s="286"/>
      <c r="BU99" s="286"/>
      <c r="BV99" s="286"/>
      <c r="BW99" s="286"/>
      <c r="BX99" s="286"/>
      <c r="BY99" s="286"/>
      <c r="BZ99" s="286"/>
      <c r="CA99" s="286"/>
      <c r="CB99" s="286"/>
      <c r="CC99" s="286"/>
      <c r="CD99" s="286"/>
      <c r="CE99" s="286"/>
      <c r="CF99" s="286"/>
      <c r="CG99" s="286"/>
      <c r="CH99" s="286"/>
      <c r="CI99" s="286"/>
      <c r="CJ99" s="286"/>
      <c r="CK99" s="286"/>
      <c r="CL99" s="286"/>
      <c r="CM99" s="286"/>
      <c r="CN99" s="286"/>
      <c r="CO99" s="286"/>
      <c r="CP99" s="286"/>
      <c r="CQ99" s="286"/>
      <c r="CR99" s="286"/>
      <c r="CS99" s="286"/>
      <c r="CT99" s="286"/>
      <c r="CU99" s="286"/>
      <c r="CV99" s="286"/>
      <c r="CW99" s="286"/>
      <c r="CX99" s="286"/>
      <c r="CY99" s="286"/>
      <c r="CZ99" s="286"/>
      <c r="DA99" s="286"/>
      <c r="DB99" s="286"/>
      <c r="DC99" s="286"/>
      <c r="DD99" s="286"/>
      <c r="DE99" s="286"/>
      <c r="DF99" s="286"/>
      <c r="DG99" s="286"/>
      <c r="DH99" s="286"/>
      <c r="DI99" s="286"/>
      <c r="DJ99" s="286"/>
      <c r="DK99" s="286"/>
      <c r="DL99" s="286"/>
      <c r="DM99" s="286"/>
      <c r="DN99" s="286"/>
      <c r="DO99" s="286"/>
      <c r="DP99" s="286"/>
      <c r="DQ99" s="286"/>
      <c r="DR99" s="286"/>
      <c r="DS99" s="286"/>
      <c r="DT99" s="286"/>
      <c r="DU99" s="286"/>
      <c r="DV99" s="286"/>
      <c r="DW99" s="286"/>
      <c r="DX99" s="286"/>
      <c r="DY99" s="286"/>
      <c r="DZ99" s="286"/>
      <c r="EA99" s="286"/>
      <c r="EB99" s="286"/>
      <c r="EC99" s="286"/>
      <c r="ED99" s="286"/>
      <c r="EE99" s="286"/>
      <c r="EF99" s="286"/>
      <c r="EG99" s="286"/>
      <c r="EH99" s="286"/>
      <c r="EI99" s="286"/>
      <c r="EJ99" s="286"/>
      <c r="EK99" s="286"/>
      <c r="EL99" s="286"/>
      <c r="EM99" s="286"/>
      <c r="EN99" s="286"/>
      <c r="EO99" s="286"/>
      <c r="EP99" s="286"/>
      <c r="EQ99" s="286"/>
      <c r="ER99" s="286"/>
      <c r="ES99" s="286"/>
      <c r="ET99" s="286"/>
      <c r="EU99" s="286"/>
      <c r="EV99" s="286"/>
      <c r="EW99" s="286"/>
      <c r="EX99" s="286"/>
      <c r="EY99" s="286"/>
      <c r="EZ99" s="286"/>
      <c r="FA99" s="286"/>
      <c r="FB99" s="286"/>
      <c r="FC99" s="286"/>
      <c r="FD99" s="286"/>
      <c r="FE99" s="286"/>
      <c r="FF99" s="286"/>
      <c r="FG99" s="286"/>
      <c r="FH99" s="286"/>
      <c r="FI99" s="286"/>
      <c r="FJ99" s="286"/>
      <c r="FK99" s="286"/>
    </row>
    <row r="100" spans="1:167" s="245" customFormat="1" ht="16.5" customHeight="1">
      <c r="A100" s="238">
        <v>7224</v>
      </c>
      <c r="B100" s="480" t="s">
        <v>139</v>
      </c>
      <c r="C100" s="240" t="s">
        <v>277</v>
      </c>
      <c r="D100" s="480" t="s">
        <v>395</v>
      </c>
      <c r="E100" s="190">
        <f t="shared" si="16"/>
        <v>3565</v>
      </c>
      <c r="F100" s="213">
        <v>3447</v>
      </c>
      <c r="G100" s="213">
        <v>118</v>
      </c>
      <c r="H100" s="214"/>
      <c r="I100" s="193">
        <v>3565</v>
      </c>
      <c r="J100" s="243">
        <v>10000</v>
      </c>
      <c r="K100" s="243">
        <v>3449</v>
      </c>
      <c r="L100" s="244">
        <v>3447</v>
      </c>
      <c r="M100" s="206">
        <f t="shared" si="15"/>
        <v>99.942012177442734</v>
      </c>
      <c r="N100" s="481"/>
      <c r="O100" s="482" t="s">
        <v>166</v>
      </c>
      <c r="P100" s="217" t="s">
        <v>396</v>
      </c>
      <c r="Q100" s="218" t="s">
        <v>233</v>
      </c>
      <c r="R100" s="237" t="s">
        <v>150</v>
      </c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20"/>
      <c r="BT100" s="120"/>
      <c r="BU100" s="120"/>
      <c r="BV100" s="120"/>
      <c r="BW100" s="120"/>
      <c r="BX100" s="120"/>
      <c r="BY100" s="120"/>
      <c r="BZ100" s="120"/>
      <c r="CA100" s="120"/>
      <c r="CB100" s="120"/>
      <c r="CC100" s="120"/>
      <c r="CD100" s="120"/>
      <c r="CE100" s="120"/>
      <c r="CF100" s="120"/>
      <c r="CG100" s="120"/>
      <c r="CH100" s="120"/>
      <c r="CI100" s="120"/>
      <c r="CJ100" s="120"/>
      <c r="CK100" s="120"/>
      <c r="CL100" s="120"/>
      <c r="CM100" s="120"/>
      <c r="CN100" s="120"/>
      <c r="CO100" s="120"/>
      <c r="CP100" s="120"/>
      <c r="CQ100" s="120"/>
      <c r="CR100" s="120"/>
      <c r="CS100" s="120"/>
      <c r="CT100" s="120"/>
      <c r="CU100" s="120"/>
      <c r="CV100" s="120"/>
      <c r="CW100" s="120"/>
      <c r="CX100" s="120"/>
      <c r="CY100" s="120"/>
      <c r="CZ100" s="120"/>
      <c r="DA100" s="120"/>
      <c r="DB100" s="120"/>
      <c r="DC100" s="120"/>
      <c r="DD100" s="120"/>
      <c r="DE100" s="120"/>
      <c r="DF100" s="120"/>
      <c r="DG100" s="120"/>
      <c r="DH100" s="120"/>
      <c r="DI100" s="120"/>
      <c r="DJ100" s="120"/>
      <c r="DK100" s="120"/>
      <c r="DL100" s="120"/>
      <c r="DM100" s="120"/>
      <c r="DN100" s="120"/>
      <c r="DO100" s="120"/>
      <c r="DP100" s="120"/>
      <c r="DQ100" s="120"/>
      <c r="DR100" s="120"/>
      <c r="DS100" s="120"/>
      <c r="DT100" s="120"/>
      <c r="DU100" s="120"/>
      <c r="DV100" s="120"/>
      <c r="DW100" s="120"/>
      <c r="DX100" s="120"/>
      <c r="DY100" s="120"/>
      <c r="DZ100" s="120"/>
      <c r="EA100" s="120"/>
      <c r="EB100" s="120"/>
      <c r="EC100" s="120"/>
      <c r="ED100" s="120"/>
      <c r="EE100" s="120"/>
      <c r="EF100" s="120"/>
      <c r="EG100" s="120"/>
      <c r="EH100" s="120"/>
      <c r="EI100" s="120"/>
      <c r="EJ100" s="120"/>
      <c r="EK100" s="120"/>
      <c r="EL100" s="120"/>
      <c r="EM100" s="120"/>
      <c r="EN100" s="120"/>
      <c r="EO100" s="120"/>
      <c r="EP100" s="120"/>
      <c r="EQ100" s="120"/>
      <c r="ER100" s="120"/>
      <c r="ES100" s="120"/>
      <c r="ET100" s="120"/>
      <c r="EU100" s="120"/>
      <c r="EV100" s="120"/>
      <c r="EW100" s="120"/>
      <c r="EX100" s="120"/>
      <c r="EY100" s="120"/>
      <c r="EZ100" s="120"/>
      <c r="FA100" s="120"/>
      <c r="FB100" s="120"/>
      <c r="FC100" s="120"/>
      <c r="FD100" s="120"/>
      <c r="FE100" s="120"/>
      <c r="FF100" s="120"/>
      <c r="FG100" s="120"/>
      <c r="FH100" s="120"/>
      <c r="FI100" s="120"/>
      <c r="FJ100" s="120"/>
      <c r="FK100" s="120"/>
    </row>
    <row r="101" spans="1:167" s="245" customFormat="1" ht="17.100000000000001" customHeight="1">
      <c r="A101" s="451">
        <v>7225</v>
      </c>
      <c r="B101" s="465" t="s">
        <v>139</v>
      </c>
      <c r="C101" s="240" t="s">
        <v>277</v>
      </c>
      <c r="D101" s="292" t="s">
        <v>397</v>
      </c>
      <c r="E101" s="466">
        <f t="shared" si="16"/>
        <v>19400</v>
      </c>
      <c r="F101" s="213">
        <v>19400</v>
      </c>
      <c r="G101" s="213"/>
      <c r="H101" s="214"/>
      <c r="I101" s="193">
        <v>7344</v>
      </c>
      <c r="J101" s="243">
        <v>9000</v>
      </c>
      <c r="K101" s="243">
        <v>4365</v>
      </c>
      <c r="L101" s="228">
        <v>4365</v>
      </c>
      <c r="M101" s="206">
        <f t="shared" si="15"/>
        <v>100</v>
      </c>
      <c r="N101" s="443"/>
      <c r="O101" s="421" t="s">
        <v>141</v>
      </c>
      <c r="P101" s="217" t="s">
        <v>398</v>
      </c>
      <c r="Q101" s="218" t="s">
        <v>174</v>
      </c>
      <c r="R101" s="200" t="s">
        <v>399</v>
      </c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20"/>
      <c r="BS101" s="120"/>
      <c r="BT101" s="120"/>
      <c r="BU101" s="120"/>
      <c r="BV101" s="120"/>
      <c r="BW101" s="120"/>
      <c r="BX101" s="120"/>
      <c r="BY101" s="120"/>
      <c r="BZ101" s="120"/>
      <c r="CA101" s="120"/>
      <c r="CB101" s="120"/>
      <c r="CC101" s="120"/>
      <c r="CD101" s="120"/>
      <c r="CE101" s="120"/>
      <c r="CF101" s="120"/>
      <c r="CG101" s="120"/>
      <c r="CH101" s="120"/>
      <c r="CI101" s="120"/>
      <c r="CJ101" s="120"/>
      <c r="CK101" s="120"/>
      <c r="CL101" s="120"/>
      <c r="CM101" s="120"/>
      <c r="CN101" s="120"/>
      <c r="CO101" s="120"/>
      <c r="CP101" s="120"/>
      <c r="CQ101" s="120"/>
      <c r="CR101" s="120"/>
      <c r="CS101" s="120"/>
      <c r="CT101" s="120"/>
      <c r="CU101" s="120"/>
      <c r="CV101" s="120"/>
      <c r="CW101" s="120"/>
      <c r="CX101" s="120"/>
      <c r="CY101" s="120"/>
      <c r="CZ101" s="120"/>
      <c r="DA101" s="120"/>
      <c r="DB101" s="120"/>
      <c r="DC101" s="120"/>
      <c r="DD101" s="120"/>
      <c r="DE101" s="120"/>
      <c r="DF101" s="120"/>
      <c r="DG101" s="120"/>
      <c r="DH101" s="120"/>
      <c r="DI101" s="120"/>
      <c r="DJ101" s="120"/>
      <c r="DK101" s="120"/>
      <c r="DL101" s="120"/>
      <c r="DM101" s="120"/>
      <c r="DN101" s="120"/>
      <c r="DO101" s="120"/>
      <c r="DP101" s="120"/>
      <c r="DQ101" s="120"/>
      <c r="DR101" s="120"/>
      <c r="DS101" s="120"/>
      <c r="DT101" s="120"/>
      <c r="DU101" s="120"/>
      <c r="DV101" s="120"/>
      <c r="DW101" s="120"/>
      <c r="DX101" s="120"/>
      <c r="DY101" s="120"/>
      <c r="DZ101" s="120"/>
      <c r="EA101" s="120"/>
      <c r="EB101" s="120"/>
      <c r="EC101" s="120"/>
      <c r="ED101" s="120"/>
      <c r="EE101" s="120"/>
      <c r="EF101" s="120"/>
      <c r="EG101" s="120"/>
      <c r="EH101" s="120"/>
      <c r="EI101" s="120"/>
      <c r="EJ101" s="120"/>
      <c r="EK101" s="120"/>
      <c r="EL101" s="120"/>
      <c r="EM101" s="120"/>
      <c r="EN101" s="120"/>
      <c r="EO101" s="120"/>
      <c r="EP101" s="120"/>
      <c r="EQ101" s="120"/>
      <c r="ER101" s="120"/>
      <c r="ES101" s="120"/>
      <c r="ET101" s="120"/>
      <c r="EU101" s="120"/>
      <c r="EV101" s="120"/>
      <c r="EW101" s="120"/>
      <c r="EX101" s="120"/>
      <c r="EY101" s="120"/>
      <c r="EZ101" s="120"/>
      <c r="FA101" s="120"/>
      <c r="FB101" s="120"/>
      <c r="FC101" s="120"/>
      <c r="FD101" s="120"/>
      <c r="FE101" s="120"/>
      <c r="FF101" s="120"/>
      <c r="FG101" s="120"/>
      <c r="FH101" s="120"/>
      <c r="FI101" s="120"/>
      <c r="FJ101" s="120"/>
      <c r="FK101" s="120"/>
    </row>
    <row r="102" spans="1:167" s="245" customFormat="1" ht="16.5" customHeight="1">
      <c r="A102" s="250">
        <v>7229</v>
      </c>
      <c r="B102" s="483" t="s">
        <v>231</v>
      </c>
      <c r="C102" s="211" t="s">
        <v>334</v>
      </c>
      <c r="D102" s="479" t="s">
        <v>400</v>
      </c>
      <c r="E102" s="190">
        <f t="shared" si="16"/>
        <v>5400</v>
      </c>
      <c r="F102" s="213">
        <v>4800</v>
      </c>
      <c r="G102" s="213">
        <v>600</v>
      </c>
      <c r="H102" s="214"/>
      <c r="I102" s="193">
        <v>4500</v>
      </c>
      <c r="J102" s="243">
        <v>2000</v>
      </c>
      <c r="K102" s="243">
        <v>2600</v>
      </c>
      <c r="L102" s="244">
        <v>2544</v>
      </c>
      <c r="M102" s="206">
        <f t="shared" si="15"/>
        <v>97.846153846153854</v>
      </c>
      <c r="N102" s="443" t="s">
        <v>392</v>
      </c>
      <c r="O102" s="421" t="s">
        <v>200</v>
      </c>
      <c r="P102" s="217" t="s">
        <v>393</v>
      </c>
      <c r="Q102" s="218" t="s">
        <v>158</v>
      </c>
      <c r="R102" s="200" t="s">
        <v>399</v>
      </c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20"/>
      <c r="BS102" s="120"/>
      <c r="BT102" s="120"/>
      <c r="BU102" s="120"/>
      <c r="BV102" s="120"/>
      <c r="BW102" s="120"/>
      <c r="BX102" s="120"/>
      <c r="BY102" s="120"/>
      <c r="BZ102" s="120"/>
      <c r="CA102" s="120"/>
      <c r="CB102" s="120"/>
      <c r="CC102" s="120"/>
      <c r="CD102" s="120"/>
      <c r="CE102" s="120"/>
      <c r="CF102" s="120"/>
      <c r="CG102" s="120"/>
      <c r="CH102" s="120"/>
      <c r="CI102" s="120"/>
      <c r="CJ102" s="120"/>
      <c r="CK102" s="120"/>
      <c r="CL102" s="120"/>
      <c r="CM102" s="120"/>
      <c r="CN102" s="120"/>
      <c r="CO102" s="120"/>
      <c r="CP102" s="120"/>
      <c r="CQ102" s="120"/>
      <c r="CR102" s="120"/>
      <c r="CS102" s="120"/>
      <c r="CT102" s="120"/>
      <c r="CU102" s="120"/>
      <c r="CV102" s="120"/>
      <c r="CW102" s="120"/>
      <c r="CX102" s="120"/>
      <c r="CY102" s="120"/>
      <c r="CZ102" s="120"/>
      <c r="DA102" s="120"/>
      <c r="DB102" s="120"/>
      <c r="DC102" s="120"/>
      <c r="DD102" s="120"/>
      <c r="DE102" s="120"/>
      <c r="DF102" s="120"/>
      <c r="DG102" s="120"/>
      <c r="DH102" s="120"/>
      <c r="DI102" s="120"/>
      <c r="DJ102" s="120"/>
      <c r="DK102" s="120"/>
      <c r="DL102" s="120"/>
      <c r="DM102" s="120"/>
      <c r="DN102" s="120"/>
      <c r="DO102" s="120"/>
      <c r="DP102" s="120"/>
      <c r="DQ102" s="120"/>
      <c r="DR102" s="120"/>
      <c r="DS102" s="120"/>
      <c r="DT102" s="120"/>
      <c r="DU102" s="120"/>
      <c r="DV102" s="120"/>
      <c r="DW102" s="120"/>
      <c r="DX102" s="120"/>
      <c r="DY102" s="120"/>
      <c r="DZ102" s="120"/>
      <c r="EA102" s="120"/>
      <c r="EB102" s="120"/>
      <c r="EC102" s="120"/>
      <c r="ED102" s="120"/>
      <c r="EE102" s="120"/>
      <c r="EF102" s="120"/>
      <c r="EG102" s="120"/>
      <c r="EH102" s="120"/>
      <c r="EI102" s="120"/>
      <c r="EJ102" s="120"/>
      <c r="EK102" s="120"/>
      <c r="EL102" s="120"/>
      <c r="EM102" s="120"/>
      <c r="EN102" s="120"/>
      <c r="EO102" s="120"/>
      <c r="EP102" s="120"/>
      <c r="EQ102" s="120"/>
      <c r="ER102" s="120"/>
      <c r="ES102" s="120"/>
      <c r="ET102" s="120"/>
      <c r="EU102" s="120"/>
      <c r="EV102" s="120"/>
      <c r="EW102" s="120"/>
      <c r="EX102" s="120"/>
      <c r="EY102" s="120"/>
      <c r="EZ102" s="120"/>
      <c r="FA102" s="120"/>
      <c r="FB102" s="120"/>
      <c r="FC102" s="120"/>
      <c r="FD102" s="120"/>
      <c r="FE102" s="120"/>
      <c r="FF102" s="120"/>
      <c r="FG102" s="120"/>
      <c r="FH102" s="120"/>
      <c r="FI102" s="120"/>
      <c r="FJ102" s="120"/>
      <c r="FK102" s="120"/>
    </row>
    <row r="103" spans="1:167" s="245" customFormat="1" ht="16.5" customHeight="1">
      <c r="A103" s="250">
        <v>7231</v>
      </c>
      <c r="B103" s="251"/>
      <c r="C103" s="211" t="s">
        <v>334</v>
      </c>
      <c r="D103" s="484" t="s">
        <v>401</v>
      </c>
      <c r="E103" s="190">
        <f t="shared" si="16"/>
        <v>6000</v>
      </c>
      <c r="F103" s="213"/>
      <c r="G103" s="243">
        <v>6000</v>
      </c>
      <c r="H103" s="214"/>
      <c r="I103" s="193">
        <v>6000</v>
      </c>
      <c r="J103" s="243">
        <v>4230</v>
      </c>
      <c r="K103" s="243">
        <v>226</v>
      </c>
      <c r="L103" s="244">
        <v>225</v>
      </c>
      <c r="M103" s="206">
        <f t="shared" si="15"/>
        <v>99.557522123893804</v>
      </c>
      <c r="N103" s="485"/>
      <c r="O103" s="486"/>
      <c r="P103" s="233"/>
      <c r="Q103" s="249"/>
      <c r="R103" s="450" t="s">
        <v>402</v>
      </c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20"/>
      <c r="BT103" s="120"/>
      <c r="BU103" s="120"/>
      <c r="BV103" s="120"/>
      <c r="BW103" s="120"/>
      <c r="BX103" s="120"/>
      <c r="BY103" s="120"/>
      <c r="BZ103" s="120"/>
      <c r="CA103" s="120"/>
      <c r="CB103" s="120"/>
      <c r="CC103" s="120"/>
      <c r="CD103" s="120"/>
      <c r="CE103" s="120"/>
      <c r="CF103" s="120"/>
      <c r="CG103" s="120"/>
      <c r="CH103" s="120"/>
      <c r="CI103" s="120"/>
      <c r="CJ103" s="120"/>
      <c r="CK103" s="120"/>
      <c r="CL103" s="120"/>
      <c r="CM103" s="120"/>
      <c r="CN103" s="120"/>
      <c r="CO103" s="120"/>
      <c r="CP103" s="120"/>
      <c r="CQ103" s="120"/>
      <c r="CR103" s="120"/>
      <c r="CS103" s="120"/>
      <c r="CT103" s="120"/>
      <c r="CU103" s="120"/>
      <c r="CV103" s="120"/>
      <c r="CW103" s="120"/>
      <c r="CX103" s="120"/>
      <c r="CY103" s="120"/>
      <c r="CZ103" s="120"/>
      <c r="DA103" s="120"/>
      <c r="DB103" s="120"/>
      <c r="DC103" s="120"/>
      <c r="DD103" s="120"/>
      <c r="DE103" s="120"/>
      <c r="DF103" s="120"/>
      <c r="DG103" s="120"/>
      <c r="DH103" s="120"/>
      <c r="DI103" s="120"/>
      <c r="DJ103" s="120"/>
      <c r="DK103" s="120"/>
      <c r="DL103" s="120"/>
      <c r="DM103" s="120"/>
      <c r="DN103" s="120"/>
      <c r="DO103" s="120"/>
      <c r="DP103" s="120"/>
      <c r="DQ103" s="120"/>
      <c r="DR103" s="120"/>
      <c r="DS103" s="120"/>
      <c r="DT103" s="120"/>
      <c r="DU103" s="120"/>
      <c r="DV103" s="120"/>
      <c r="DW103" s="120"/>
      <c r="DX103" s="120"/>
      <c r="DY103" s="120"/>
      <c r="DZ103" s="120"/>
      <c r="EA103" s="120"/>
      <c r="EB103" s="120"/>
      <c r="EC103" s="120"/>
      <c r="ED103" s="120"/>
      <c r="EE103" s="120"/>
      <c r="EF103" s="120"/>
      <c r="EG103" s="120"/>
      <c r="EH103" s="120"/>
      <c r="EI103" s="120"/>
      <c r="EJ103" s="120"/>
      <c r="EK103" s="120"/>
      <c r="EL103" s="120"/>
      <c r="EM103" s="120"/>
      <c r="EN103" s="120"/>
      <c r="EO103" s="120"/>
      <c r="EP103" s="120"/>
      <c r="EQ103" s="120"/>
      <c r="ER103" s="120"/>
      <c r="ES103" s="120"/>
      <c r="ET103" s="120"/>
      <c r="EU103" s="120"/>
      <c r="EV103" s="120"/>
      <c r="EW103" s="120"/>
      <c r="EX103" s="120"/>
      <c r="EY103" s="120"/>
      <c r="EZ103" s="120"/>
      <c r="FA103" s="120"/>
      <c r="FB103" s="120"/>
      <c r="FC103" s="120"/>
      <c r="FD103" s="120"/>
      <c r="FE103" s="120"/>
      <c r="FF103" s="120"/>
      <c r="FG103" s="120"/>
      <c r="FH103" s="120"/>
      <c r="FI103" s="120"/>
      <c r="FJ103" s="120"/>
      <c r="FK103" s="120"/>
    </row>
    <row r="104" spans="1:167" s="245" customFormat="1" ht="16.5" customHeight="1">
      <c r="A104" s="238">
        <v>7232</v>
      </c>
      <c r="B104" s="239"/>
      <c r="C104" s="240" t="s">
        <v>355</v>
      </c>
      <c r="D104" s="487" t="s">
        <v>403</v>
      </c>
      <c r="E104" s="190">
        <f t="shared" si="16"/>
        <v>100</v>
      </c>
      <c r="F104" s="213"/>
      <c r="G104" s="243">
        <v>100</v>
      </c>
      <c r="H104" s="214"/>
      <c r="I104" s="193">
        <v>51</v>
      </c>
      <c r="J104" s="243">
        <v>100</v>
      </c>
      <c r="K104" s="243">
        <v>60</v>
      </c>
      <c r="L104" s="244">
        <v>51</v>
      </c>
      <c r="M104" s="206">
        <f t="shared" si="15"/>
        <v>85</v>
      </c>
      <c r="N104" s="488"/>
      <c r="O104" s="489"/>
      <c r="P104" s="217"/>
      <c r="Q104" s="218"/>
      <c r="R104" s="453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20"/>
      <c r="BS104" s="120"/>
      <c r="BT104" s="120"/>
      <c r="BU104" s="120"/>
      <c r="BV104" s="120"/>
      <c r="BW104" s="120"/>
      <c r="BX104" s="120"/>
      <c r="BY104" s="120"/>
      <c r="BZ104" s="120"/>
      <c r="CA104" s="120"/>
      <c r="CB104" s="120"/>
      <c r="CC104" s="120"/>
      <c r="CD104" s="120"/>
      <c r="CE104" s="120"/>
      <c r="CF104" s="120"/>
      <c r="CG104" s="120"/>
      <c r="CH104" s="120"/>
      <c r="CI104" s="120"/>
      <c r="CJ104" s="120"/>
      <c r="CK104" s="120"/>
      <c r="CL104" s="120"/>
      <c r="CM104" s="120"/>
      <c r="CN104" s="120"/>
      <c r="CO104" s="120"/>
      <c r="CP104" s="120"/>
      <c r="CQ104" s="120"/>
      <c r="CR104" s="120"/>
      <c r="CS104" s="120"/>
      <c r="CT104" s="120"/>
      <c r="CU104" s="120"/>
      <c r="CV104" s="120"/>
      <c r="CW104" s="120"/>
      <c r="CX104" s="120"/>
      <c r="CY104" s="120"/>
      <c r="CZ104" s="120"/>
      <c r="DA104" s="120"/>
      <c r="DB104" s="120"/>
      <c r="DC104" s="120"/>
      <c r="DD104" s="120"/>
      <c r="DE104" s="120"/>
      <c r="DF104" s="120"/>
      <c r="DG104" s="120"/>
      <c r="DH104" s="120"/>
      <c r="DI104" s="120"/>
      <c r="DJ104" s="120"/>
      <c r="DK104" s="120"/>
      <c r="DL104" s="120"/>
      <c r="DM104" s="120"/>
      <c r="DN104" s="120"/>
      <c r="DO104" s="120"/>
      <c r="DP104" s="120"/>
      <c r="DQ104" s="120"/>
      <c r="DR104" s="120"/>
      <c r="DS104" s="120"/>
      <c r="DT104" s="120"/>
      <c r="DU104" s="120"/>
      <c r="DV104" s="120"/>
      <c r="DW104" s="120"/>
      <c r="DX104" s="120"/>
      <c r="DY104" s="120"/>
      <c r="DZ104" s="120"/>
      <c r="EA104" s="120"/>
      <c r="EB104" s="120"/>
      <c r="EC104" s="120"/>
      <c r="ED104" s="120"/>
      <c r="EE104" s="120"/>
      <c r="EF104" s="120"/>
      <c r="EG104" s="120"/>
      <c r="EH104" s="120"/>
      <c r="EI104" s="120"/>
      <c r="EJ104" s="120"/>
      <c r="EK104" s="120"/>
      <c r="EL104" s="120"/>
      <c r="EM104" s="120"/>
      <c r="EN104" s="120"/>
      <c r="EO104" s="120"/>
      <c r="EP104" s="120"/>
      <c r="EQ104" s="120"/>
      <c r="ER104" s="120"/>
      <c r="ES104" s="120"/>
      <c r="ET104" s="120"/>
      <c r="EU104" s="120"/>
      <c r="EV104" s="120"/>
      <c r="EW104" s="120"/>
      <c r="EX104" s="120"/>
      <c r="EY104" s="120"/>
      <c r="EZ104" s="120"/>
      <c r="FA104" s="120"/>
      <c r="FB104" s="120"/>
      <c r="FC104" s="120"/>
      <c r="FD104" s="120"/>
      <c r="FE104" s="120"/>
      <c r="FF104" s="120"/>
      <c r="FG104" s="120"/>
      <c r="FH104" s="120"/>
      <c r="FI104" s="120"/>
      <c r="FJ104" s="120"/>
      <c r="FK104" s="120"/>
    </row>
    <row r="105" spans="1:167" s="245" customFormat="1" ht="27.95" customHeight="1">
      <c r="A105" s="238">
        <v>7233</v>
      </c>
      <c r="B105" s="239"/>
      <c r="C105" s="240" t="s">
        <v>329</v>
      </c>
      <c r="D105" s="487" t="s">
        <v>404</v>
      </c>
      <c r="E105" s="190">
        <f t="shared" si="16"/>
        <v>990</v>
      </c>
      <c r="F105" s="213"/>
      <c r="G105" s="243">
        <v>645</v>
      </c>
      <c r="H105" s="214">
        <v>345</v>
      </c>
      <c r="I105" s="193">
        <v>640</v>
      </c>
      <c r="J105" s="243">
        <v>1120</v>
      </c>
      <c r="K105" s="243">
        <v>220</v>
      </c>
      <c r="L105" s="244">
        <v>144</v>
      </c>
      <c r="M105" s="206">
        <f t="shared" si="15"/>
        <v>65.454545454545453</v>
      </c>
      <c r="N105" s="488"/>
      <c r="O105" s="489"/>
      <c r="P105" s="217"/>
      <c r="Q105" s="218"/>
      <c r="R105" s="453" t="s">
        <v>405</v>
      </c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20"/>
      <c r="BS105" s="120"/>
      <c r="BT105" s="120"/>
      <c r="BU105" s="120"/>
      <c r="BV105" s="120"/>
      <c r="BW105" s="120"/>
      <c r="BX105" s="120"/>
      <c r="BY105" s="120"/>
      <c r="BZ105" s="120"/>
      <c r="CA105" s="120"/>
      <c r="CB105" s="120"/>
      <c r="CC105" s="120"/>
      <c r="CD105" s="120"/>
      <c r="CE105" s="120"/>
      <c r="CF105" s="120"/>
      <c r="CG105" s="120"/>
      <c r="CH105" s="120"/>
      <c r="CI105" s="120"/>
      <c r="CJ105" s="120"/>
      <c r="CK105" s="120"/>
      <c r="CL105" s="120"/>
      <c r="CM105" s="120"/>
      <c r="CN105" s="120"/>
      <c r="CO105" s="120"/>
      <c r="CP105" s="120"/>
      <c r="CQ105" s="120"/>
      <c r="CR105" s="120"/>
      <c r="CS105" s="120"/>
      <c r="CT105" s="120"/>
      <c r="CU105" s="120"/>
      <c r="CV105" s="120"/>
      <c r="CW105" s="120"/>
      <c r="CX105" s="120"/>
      <c r="CY105" s="120"/>
      <c r="CZ105" s="120"/>
      <c r="DA105" s="120"/>
      <c r="DB105" s="120"/>
      <c r="DC105" s="120"/>
      <c r="DD105" s="120"/>
      <c r="DE105" s="120"/>
      <c r="DF105" s="120"/>
      <c r="DG105" s="120"/>
      <c r="DH105" s="120"/>
      <c r="DI105" s="120"/>
      <c r="DJ105" s="120"/>
      <c r="DK105" s="120"/>
      <c r="DL105" s="120"/>
      <c r="DM105" s="120"/>
      <c r="DN105" s="120"/>
      <c r="DO105" s="120"/>
      <c r="DP105" s="120"/>
      <c r="DQ105" s="120"/>
      <c r="DR105" s="120"/>
      <c r="DS105" s="120"/>
      <c r="DT105" s="120"/>
      <c r="DU105" s="120"/>
      <c r="DV105" s="120"/>
      <c r="DW105" s="120"/>
      <c r="DX105" s="120"/>
      <c r="DY105" s="120"/>
      <c r="DZ105" s="120"/>
      <c r="EA105" s="120"/>
      <c r="EB105" s="120"/>
      <c r="EC105" s="120"/>
      <c r="ED105" s="120"/>
      <c r="EE105" s="120"/>
      <c r="EF105" s="120"/>
      <c r="EG105" s="120"/>
      <c r="EH105" s="120"/>
      <c r="EI105" s="120"/>
      <c r="EJ105" s="120"/>
      <c r="EK105" s="120"/>
      <c r="EL105" s="120"/>
      <c r="EM105" s="120"/>
      <c r="EN105" s="120"/>
      <c r="EO105" s="120"/>
      <c r="EP105" s="120"/>
      <c r="EQ105" s="120"/>
      <c r="ER105" s="120"/>
      <c r="ES105" s="120"/>
      <c r="ET105" s="120"/>
      <c r="EU105" s="120"/>
      <c r="EV105" s="120"/>
      <c r="EW105" s="120"/>
      <c r="EX105" s="120"/>
      <c r="EY105" s="120"/>
      <c r="EZ105" s="120"/>
      <c r="FA105" s="120"/>
      <c r="FB105" s="120"/>
      <c r="FC105" s="120"/>
      <c r="FD105" s="120"/>
      <c r="FE105" s="120"/>
      <c r="FF105" s="120"/>
      <c r="FG105" s="120"/>
      <c r="FH105" s="120"/>
      <c r="FI105" s="120"/>
      <c r="FJ105" s="120"/>
      <c r="FK105" s="120"/>
    </row>
    <row r="106" spans="1:167" s="339" customFormat="1" ht="16.5" customHeight="1" thickBot="1">
      <c r="A106" s="250">
        <v>7234</v>
      </c>
      <c r="B106" s="251"/>
      <c r="C106" s="211" t="s">
        <v>372</v>
      </c>
      <c r="D106" s="487" t="s">
        <v>406</v>
      </c>
      <c r="E106" s="190">
        <f t="shared" si="16"/>
        <v>1480</v>
      </c>
      <c r="F106" s="213"/>
      <c r="G106" s="243">
        <v>1280</v>
      </c>
      <c r="H106" s="214">
        <v>200</v>
      </c>
      <c r="I106" s="193">
        <v>1480</v>
      </c>
      <c r="J106" s="243">
        <v>600</v>
      </c>
      <c r="K106" s="243">
        <v>1510</v>
      </c>
      <c r="L106" s="244">
        <v>1480</v>
      </c>
      <c r="M106" s="206">
        <f t="shared" si="15"/>
        <v>98.013245033112582</v>
      </c>
      <c r="N106" s="485"/>
      <c r="O106" s="486"/>
      <c r="P106" s="233" t="s">
        <v>332</v>
      </c>
      <c r="Q106" s="249"/>
      <c r="R106" s="200" t="s">
        <v>407</v>
      </c>
      <c r="S106" s="286"/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6"/>
      <c r="AE106" s="286"/>
      <c r="AF106" s="286"/>
      <c r="AG106" s="286"/>
      <c r="AH106" s="286"/>
      <c r="AI106" s="286"/>
      <c r="AJ106" s="286"/>
      <c r="AK106" s="286"/>
      <c r="AL106" s="286"/>
      <c r="AM106" s="286"/>
      <c r="AN106" s="286"/>
      <c r="AO106" s="286"/>
      <c r="AP106" s="286"/>
      <c r="AQ106" s="286"/>
      <c r="AR106" s="286"/>
      <c r="AS106" s="286"/>
      <c r="AT106" s="286"/>
      <c r="AU106" s="286"/>
      <c r="AV106" s="286"/>
      <c r="AW106" s="286"/>
      <c r="AX106" s="286"/>
      <c r="AY106" s="286"/>
      <c r="AZ106" s="286"/>
      <c r="BA106" s="286"/>
      <c r="BB106" s="286"/>
      <c r="BC106" s="286"/>
      <c r="BD106" s="286"/>
      <c r="BE106" s="286"/>
      <c r="BF106" s="286"/>
      <c r="BG106" s="286"/>
      <c r="BH106" s="286"/>
      <c r="BI106" s="286"/>
      <c r="BJ106" s="286"/>
      <c r="BK106" s="286"/>
      <c r="BL106" s="286"/>
      <c r="BM106" s="286"/>
      <c r="BN106" s="286"/>
      <c r="BO106" s="286"/>
      <c r="BP106" s="286"/>
      <c r="BQ106" s="286"/>
      <c r="BR106" s="286"/>
      <c r="BS106" s="286"/>
      <c r="BT106" s="286"/>
      <c r="BU106" s="286"/>
      <c r="BV106" s="286"/>
      <c r="BW106" s="286"/>
      <c r="BX106" s="286"/>
      <c r="BY106" s="286"/>
      <c r="BZ106" s="286"/>
      <c r="CA106" s="286"/>
      <c r="CB106" s="286"/>
      <c r="CC106" s="286"/>
      <c r="CD106" s="286"/>
      <c r="CE106" s="286"/>
      <c r="CF106" s="286"/>
      <c r="CG106" s="286"/>
      <c r="CH106" s="286"/>
      <c r="CI106" s="286"/>
      <c r="CJ106" s="286"/>
      <c r="CK106" s="286"/>
      <c r="CL106" s="286"/>
      <c r="CM106" s="286"/>
      <c r="CN106" s="286"/>
      <c r="CO106" s="286"/>
      <c r="CP106" s="286"/>
      <c r="CQ106" s="286"/>
      <c r="CR106" s="286"/>
      <c r="CS106" s="286"/>
      <c r="CT106" s="286"/>
      <c r="CU106" s="286"/>
      <c r="CV106" s="286"/>
      <c r="CW106" s="286"/>
      <c r="CX106" s="286"/>
      <c r="CY106" s="286"/>
      <c r="CZ106" s="286"/>
      <c r="DA106" s="286"/>
      <c r="DB106" s="286"/>
      <c r="DC106" s="286"/>
      <c r="DD106" s="286"/>
      <c r="DE106" s="286"/>
      <c r="DF106" s="286"/>
      <c r="DG106" s="286"/>
      <c r="DH106" s="286"/>
      <c r="DI106" s="286"/>
      <c r="DJ106" s="286"/>
      <c r="DK106" s="286"/>
      <c r="DL106" s="286"/>
      <c r="DM106" s="286"/>
      <c r="DN106" s="286"/>
      <c r="DO106" s="286"/>
      <c r="DP106" s="286"/>
      <c r="DQ106" s="286"/>
      <c r="DR106" s="286"/>
      <c r="DS106" s="286"/>
      <c r="DT106" s="286"/>
      <c r="DU106" s="286"/>
      <c r="DV106" s="286"/>
      <c r="DW106" s="286"/>
      <c r="DX106" s="286"/>
      <c r="DY106" s="286"/>
      <c r="DZ106" s="286"/>
      <c r="EA106" s="286"/>
      <c r="EB106" s="286"/>
      <c r="EC106" s="286"/>
      <c r="ED106" s="286"/>
      <c r="EE106" s="286"/>
      <c r="EF106" s="286"/>
      <c r="EG106" s="286"/>
      <c r="EH106" s="286"/>
      <c r="EI106" s="286"/>
      <c r="EJ106" s="286"/>
      <c r="EK106" s="286"/>
      <c r="EL106" s="286"/>
      <c r="EM106" s="286"/>
      <c r="EN106" s="286"/>
      <c r="EO106" s="286"/>
      <c r="EP106" s="286"/>
      <c r="EQ106" s="286"/>
      <c r="ER106" s="286"/>
      <c r="ES106" s="286"/>
      <c r="ET106" s="286"/>
      <c r="EU106" s="286"/>
      <c r="EV106" s="286"/>
      <c r="EW106" s="286"/>
      <c r="EX106" s="286"/>
      <c r="EY106" s="286"/>
      <c r="EZ106" s="286"/>
      <c r="FA106" s="286"/>
      <c r="FB106" s="286"/>
      <c r="FC106" s="286"/>
      <c r="FD106" s="286"/>
      <c r="FE106" s="286"/>
      <c r="FF106" s="286"/>
      <c r="FG106" s="286"/>
      <c r="FH106" s="286"/>
      <c r="FI106" s="286"/>
      <c r="FJ106" s="286"/>
      <c r="FK106" s="286"/>
    </row>
    <row r="107" spans="1:167" s="245" customFormat="1" ht="16.5" customHeight="1">
      <c r="A107" s="238">
        <v>7235</v>
      </c>
      <c r="B107" s="239"/>
      <c r="C107" s="240" t="s">
        <v>86</v>
      </c>
      <c r="D107" s="490" t="s">
        <v>408</v>
      </c>
      <c r="E107" s="190">
        <f t="shared" si="16"/>
        <v>200</v>
      </c>
      <c r="F107" s="213"/>
      <c r="G107" s="243">
        <v>200</v>
      </c>
      <c r="H107" s="214"/>
      <c r="I107" s="193"/>
      <c r="J107" s="243">
        <v>200</v>
      </c>
      <c r="K107" s="243">
        <v>0</v>
      </c>
      <c r="L107" s="244">
        <v>0</v>
      </c>
      <c r="M107" s="226" t="s">
        <v>51</v>
      </c>
      <c r="N107" s="488"/>
      <c r="O107" s="489"/>
      <c r="P107" s="217"/>
      <c r="Q107" s="218"/>
      <c r="R107" s="453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20"/>
      <c r="BE107" s="120"/>
      <c r="BF107" s="120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20"/>
      <c r="BS107" s="120"/>
      <c r="BT107" s="120"/>
      <c r="BU107" s="120"/>
      <c r="BV107" s="120"/>
      <c r="BW107" s="120"/>
      <c r="BX107" s="120"/>
      <c r="BY107" s="120"/>
      <c r="BZ107" s="120"/>
      <c r="CA107" s="120"/>
      <c r="CB107" s="120"/>
      <c r="CC107" s="120"/>
      <c r="CD107" s="120"/>
      <c r="CE107" s="120"/>
      <c r="CF107" s="120"/>
      <c r="CG107" s="120"/>
      <c r="CH107" s="120"/>
      <c r="CI107" s="120"/>
      <c r="CJ107" s="120"/>
      <c r="CK107" s="120"/>
      <c r="CL107" s="120"/>
      <c r="CM107" s="120"/>
      <c r="CN107" s="120"/>
      <c r="CO107" s="120"/>
      <c r="CP107" s="120"/>
      <c r="CQ107" s="120"/>
      <c r="CR107" s="120"/>
      <c r="CS107" s="120"/>
      <c r="CT107" s="120"/>
      <c r="CU107" s="120"/>
      <c r="CV107" s="120"/>
      <c r="CW107" s="120"/>
      <c r="CX107" s="120"/>
      <c r="CY107" s="120"/>
      <c r="CZ107" s="120"/>
      <c r="DA107" s="120"/>
      <c r="DB107" s="120"/>
      <c r="DC107" s="120"/>
      <c r="DD107" s="120"/>
      <c r="DE107" s="120"/>
      <c r="DF107" s="120"/>
      <c r="DG107" s="120"/>
      <c r="DH107" s="120"/>
      <c r="DI107" s="120"/>
      <c r="DJ107" s="120"/>
      <c r="DK107" s="120"/>
      <c r="DL107" s="120"/>
      <c r="DM107" s="120"/>
      <c r="DN107" s="120"/>
      <c r="DO107" s="120"/>
      <c r="DP107" s="120"/>
      <c r="DQ107" s="120"/>
      <c r="DR107" s="120"/>
      <c r="DS107" s="120"/>
      <c r="DT107" s="120"/>
      <c r="DU107" s="120"/>
      <c r="DV107" s="120"/>
      <c r="DW107" s="120"/>
      <c r="DX107" s="120"/>
      <c r="DY107" s="120"/>
      <c r="DZ107" s="120"/>
      <c r="EA107" s="120"/>
      <c r="EB107" s="120"/>
      <c r="EC107" s="120"/>
      <c r="ED107" s="120"/>
      <c r="EE107" s="120"/>
      <c r="EF107" s="120"/>
      <c r="EG107" s="120"/>
      <c r="EH107" s="120"/>
      <c r="EI107" s="120"/>
      <c r="EJ107" s="120"/>
      <c r="EK107" s="120"/>
      <c r="EL107" s="120"/>
      <c r="EM107" s="120"/>
      <c r="EN107" s="120"/>
      <c r="EO107" s="120"/>
      <c r="EP107" s="120"/>
      <c r="EQ107" s="120"/>
      <c r="ER107" s="120"/>
      <c r="ES107" s="120"/>
      <c r="ET107" s="120"/>
      <c r="EU107" s="120"/>
      <c r="EV107" s="120"/>
      <c r="EW107" s="120"/>
      <c r="EX107" s="120"/>
      <c r="EY107" s="120"/>
      <c r="EZ107" s="120"/>
      <c r="FA107" s="120"/>
      <c r="FB107" s="120"/>
      <c r="FC107" s="120"/>
      <c r="FD107" s="120"/>
      <c r="FE107" s="120"/>
      <c r="FF107" s="120"/>
      <c r="FG107" s="120"/>
      <c r="FH107" s="120"/>
      <c r="FI107" s="120"/>
      <c r="FJ107" s="120"/>
      <c r="FK107" s="120"/>
    </row>
    <row r="108" spans="1:167" s="245" customFormat="1" ht="16.5" customHeight="1">
      <c r="A108" s="238">
        <v>7236</v>
      </c>
      <c r="B108" s="239"/>
      <c r="C108" s="240" t="s">
        <v>344</v>
      </c>
      <c r="D108" s="385" t="s">
        <v>409</v>
      </c>
      <c r="E108" s="190">
        <f t="shared" si="16"/>
        <v>3000</v>
      </c>
      <c r="F108" s="213"/>
      <c r="G108" s="243">
        <v>3000</v>
      </c>
      <c r="H108" s="214"/>
      <c r="I108" s="193">
        <v>470</v>
      </c>
      <c r="J108" s="243">
        <v>3000</v>
      </c>
      <c r="K108" s="243">
        <v>509</v>
      </c>
      <c r="L108" s="244">
        <v>469</v>
      </c>
      <c r="M108" s="206">
        <f t="shared" si="15"/>
        <v>92.141453831041247</v>
      </c>
      <c r="N108" s="488"/>
      <c r="O108" s="489"/>
      <c r="P108" s="217"/>
      <c r="Q108" s="218"/>
      <c r="R108" s="453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20"/>
      <c r="BS108" s="120"/>
      <c r="BT108" s="120"/>
      <c r="BU108" s="120"/>
      <c r="BV108" s="120"/>
      <c r="BW108" s="120"/>
      <c r="BX108" s="120"/>
      <c r="BY108" s="120"/>
      <c r="BZ108" s="120"/>
      <c r="CA108" s="120"/>
      <c r="CB108" s="120"/>
      <c r="CC108" s="120"/>
      <c r="CD108" s="120"/>
      <c r="CE108" s="120"/>
      <c r="CF108" s="120"/>
      <c r="CG108" s="120"/>
      <c r="CH108" s="120"/>
      <c r="CI108" s="120"/>
      <c r="CJ108" s="120"/>
      <c r="CK108" s="120"/>
      <c r="CL108" s="120"/>
      <c r="CM108" s="120"/>
      <c r="CN108" s="120"/>
      <c r="CO108" s="120"/>
      <c r="CP108" s="120"/>
      <c r="CQ108" s="120"/>
      <c r="CR108" s="120"/>
      <c r="CS108" s="120"/>
      <c r="CT108" s="120"/>
      <c r="CU108" s="120"/>
      <c r="CV108" s="120"/>
      <c r="CW108" s="120"/>
      <c r="CX108" s="120"/>
      <c r="CY108" s="120"/>
      <c r="CZ108" s="120"/>
      <c r="DA108" s="120"/>
      <c r="DB108" s="120"/>
      <c r="DC108" s="120"/>
      <c r="DD108" s="120"/>
      <c r="DE108" s="120"/>
      <c r="DF108" s="120"/>
      <c r="DG108" s="120"/>
      <c r="DH108" s="120"/>
      <c r="DI108" s="120"/>
      <c r="DJ108" s="120"/>
      <c r="DK108" s="120"/>
      <c r="DL108" s="120"/>
      <c r="DM108" s="120"/>
      <c r="DN108" s="120"/>
      <c r="DO108" s="120"/>
      <c r="DP108" s="120"/>
      <c r="DQ108" s="120"/>
      <c r="DR108" s="120"/>
      <c r="DS108" s="120"/>
      <c r="DT108" s="120"/>
      <c r="DU108" s="120"/>
      <c r="DV108" s="120"/>
      <c r="DW108" s="120"/>
      <c r="DX108" s="120"/>
      <c r="DY108" s="120"/>
      <c r="DZ108" s="120"/>
      <c r="EA108" s="120"/>
      <c r="EB108" s="120"/>
      <c r="EC108" s="120"/>
      <c r="ED108" s="120"/>
      <c r="EE108" s="120"/>
      <c r="EF108" s="120"/>
      <c r="EG108" s="120"/>
      <c r="EH108" s="120"/>
      <c r="EI108" s="120"/>
      <c r="EJ108" s="120"/>
      <c r="EK108" s="120"/>
      <c r="EL108" s="120"/>
      <c r="EM108" s="120"/>
      <c r="EN108" s="120"/>
      <c r="EO108" s="120"/>
      <c r="EP108" s="120"/>
      <c r="EQ108" s="120"/>
      <c r="ER108" s="120"/>
      <c r="ES108" s="120"/>
      <c r="ET108" s="120"/>
      <c r="EU108" s="120"/>
      <c r="EV108" s="120"/>
      <c r="EW108" s="120"/>
      <c r="EX108" s="120"/>
      <c r="EY108" s="120"/>
      <c r="EZ108" s="120"/>
      <c r="FA108" s="120"/>
      <c r="FB108" s="120"/>
      <c r="FC108" s="120"/>
      <c r="FD108" s="120"/>
      <c r="FE108" s="120"/>
      <c r="FF108" s="120"/>
      <c r="FG108" s="120"/>
      <c r="FH108" s="120"/>
      <c r="FI108" s="120"/>
      <c r="FJ108" s="120"/>
      <c r="FK108" s="120"/>
    </row>
    <row r="109" spans="1:167" s="339" customFormat="1" ht="16.5" customHeight="1" thickBot="1">
      <c r="A109" s="238">
        <v>7237</v>
      </c>
      <c r="B109" s="480" t="s">
        <v>308</v>
      </c>
      <c r="C109" s="240" t="s">
        <v>355</v>
      </c>
      <c r="D109" s="479" t="s">
        <v>410</v>
      </c>
      <c r="E109" s="190">
        <f t="shared" si="16"/>
        <v>1478</v>
      </c>
      <c r="F109" s="213">
        <v>1254</v>
      </c>
      <c r="G109" s="213">
        <v>174</v>
      </c>
      <c r="H109" s="214">
        <v>50</v>
      </c>
      <c r="I109" s="193">
        <v>1296</v>
      </c>
      <c r="J109" s="243">
        <v>1500</v>
      </c>
      <c r="K109" s="243">
        <v>1258</v>
      </c>
      <c r="L109" s="244">
        <v>1253</v>
      </c>
      <c r="M109" s="206">
        <f t="shared" si="15"/>
        <v>99.602543720190781</v>
      </c>
      <c r="N109" s="481" t="s">
        <v>295</v>
      </c>
      <c r="O109" s="489" t="s">
        <v>187</v>
      </c>
      <c r="P109" s="222" t="s">
        <v>411</v>
      </c>
      <c r="Q109" s="459" t="s">
        <v>412</v>
      </c>
      <c r="R109" s="234" t="s">
        <v>150</v>
      </c>
      <c r="S109" s="286"/>
      <c r="T109" s="286"/>
      <c r="U109" s="286"/>
      <c r="V109" s="286"/>
      <c r="W109" s="286"/>
      <c r="X109" s="286"/>
      <c r="Y109" s="286"/>
      <c r="Z109" s="286"/>
      <c r="AA109" s="286"/>
      <c r="AB109" s="286"/>
      <c r="AC109" s="286"/>
      <c r="AD109" s="286"/>
      <c r="AE109" s="286"/>
      <c r="AF109" s="286"/>
      <c r="AG109" s="286"/>
      <c r="AH109" s="286"/>
      <c r="AI109" s="286"/>
      <c r="AJ109" s="286"/>
      <c r="AK109" s="286"/>
      <c r="AL109" s="286"/>
      <c r="AM109" s="286"/>
      <c r="AN109" s="286"/>
      <c r="AO109" s="286"/>
      <c r="AP109" s="286"/>
      <c r="AQ109" s="286"/>
      <c r="AR109" s="286"/>
      <c r="AS109" s="286"/>
      <c r="AT109" s="286"/>
      <c r="AU109" s="286"/>
      <c r="AV109" s="286"/>
      <c r="AW109" s="286"/>
      <c r="AX109" s="286"/>
      <c r="AY109" s="286"/>
      <c r="AZ109" s="286"/>
      <c r="BA109" s="286"/>
      <c r="BB109" s="286"/>
      <c r="BC109" s="286"/>
      <c r="BD109" s="286"/>
      <c r="BE109" s="286"/>
      <c r="BF109" s="286"/>
      <c r="BG109" s="286"/>
      <c r="BH109" s="286"/>
      <c r="BI109" s="286"/>
      <c r="BJ109" s="286"/>
      <c r="BK109" s="286"/>
      <c r="BL109" s="286"/>
      <c r="BM109" s="286"/>
      <c r="BN109" s="286"/>
      <c r="BO109" s="286"/>
      <c r="BP109" s="286"/>
      <c r="BQ109" s="286"/>
      <c r="BR109" s="286"/>
      <c r="BS109" s="286"/>
      <c r="BT109" s="286"/>
      <c r="BU109" s="286"/>
      <c r="BV109" s="286"/>
      <c r="BW109" s="286"/>
      <c r="BX109" s="286"/>
      <c r="BY109" s="286"/>
      <c r="BZ109" s="286"/>
      <c r="CA109" s="286"/>
      <c r="CB109" s="286"/>
      <c r="CC109" s="286"/>
      <c r="CD109" s="286"/>
      <c r="CE109" s="286"/>
      <c r="CF109" s="286"/>
      <c r="CG109" s="286"/>
      <c r="CH109" s="286"/>
      <c r="CI109" s="286"/>
      <c r="CJ109" s="286"/>
      <c r="CK109" s="286"/>
      <c r="CL109" s="286"/>
      <c r="CM109" s="286"/>
      <c r="CN109" s="286"/>
      <c r="CO109" s="286"/>
      <c r="CP109" s="286"/>
      <c r="CQ109" s="286"/>
      <c r="CR109" s="286"/>
      <c r="CS109" s="286"/>
      <c r="CT109" s="286"/>
      <c r="CU109" s="286"/>
      <c r="CV109" s="286"/>
      <c r="CW109" s="286"/>
      <c r="CX109" s="286"/>
      <c r="CY109" s="286"/>
      <c r="CZ109" s="286"/>
      <c r="DA109" s="286"/>
      <c r="DB109" s="286"/>
      <c r="DC109" s="286"/>
      <c r="DD109" s="286"/>
      <c r="DE109" s="286"/>
      <c r="DF109" s="286"/>
      <c r="DG109" s="286"/>
      <c r="DH109" s="286"/>
      <c r="DI109" s="286"/>
      <c r="DJ109" s="286"/>
      <c r="DK109" s="286"/>
      <c r="DL109" s="286"/>
      <c r="DM109" s="286"/>
      <c r="DN109" s="286"/>
      <c r="DO109" s="286"/>
      <c r="DP109" s="286"/>
      <c r="DQ109" s="286"/>
      <c r="DR109" s="286"/>
      <c r="DS109" s="286"/>
      <c r="DT109" s="286"/>
      <c r="DU109" s="286"/>
      <c r="DV109" s="286"/>
      <c r="DW109" s="286"/>
      <c r="DX109" s="286"/>
      <c r="DY109" s="286"/>
      <c r="DZ109" s="286"/>
      <c r="EA109" s="286"/>
      <c r="EB109" s="286"/>
      <c r="EC109" s="286"/>
      <c r="ED109" s="286"/>
      <c r="EE109" s="286"/>
      <c r="EF109" s="286"/>
      <c r="EG109" s="286"/>
      <c r="EH109" s="286"/>
      <c r="EI109" s="286"/>
      <c r="EJ109" s="286"/>
      <c r="EK109" s="286"/>
      <c r="EL109" s="286"/>
      <c r="EM109" s="286"/>
      <c r="EN109" s="286"/>
      <c r="EO109" s="286"/>
      <c r="EP109" s="286"/>
      <c r="EQ109" s="286"/>
      <c r="ER109" s="286"/>
      <c r="ES109" s="286"/>
      <c r="ET109" s="286"/>
      <c r="EU109" s="286"/>
      <c r="EV109" s="286"/>
      <c r="EW109" s="286"/>
      <c r="EX109" s="286"/>
      <c r="EY109" s="286"/>
      <c r="EZ109" s="286"/>
      <c r="FA109" s="286"/>
      <c r="FB109" s="286"/>
      <c r="FC109" s="286"/>
      <c r="FD109" s="286"/>
      <c r="FE109" s="286"/>
      <c r="FF109" s="286"/>
      <c r="FG109" s="286"/>
      <c r="FH109" s="286"/>
      <c r="FI109" s="286"/>
      <c r="FJ109" s="286"/>
      <c r="FK109" s="286"/>
    </row>
    <row r="110" spans="1:167" s="245" customFormat="1" ht="27" customHeight="1">
      <c r="A110" s="238">
        <v>7238</v>
      </c>
      <c r="B110" s="480" t="s">
        <v>111</v>
      </c>
      <c r="C110" s="240" t="s">
        <v>329</v>
      </c>
      <c r="D110" s="479" t="s">
        <v>413</v>
      </c>
      <c r="E110" s="190">
        <f t="shared" si="16"/>
        <v>10350</v>
      </c>
      <c r="F110" s="213">
        <v>9450</v>
      </c>
      <c r="G110" s="213">
        <v>390</v>
      </c>
      <c r="H110" s="214">
        <v>510</v>
      </c>
      <c r="I110" s="193">
        <v>329</v>
      </c>
      <c r="J110" s="243">
        <v>1000</v>
      </c>
      <c r="K110" s="243">
        <v>150</v>
      </c>
      <c r="L110" s="244">
        <v>0</v>
      </c>
      <c r="M110" s="206">
        <f t="shared" si="15"/>
        <v>0</v>
      </c>
      <c r="N110" s="481" t="s">
        <v>414</v>
      </c>
      <c r="O110" s="489"/>
      <c r="P110" s="217"/>
      <c r="Q110" s="218"/>
      <c r="R110" s="453" t="s">
        <v>415</v>
      </c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20"/>
      <c r="BS110" s="120"/>
      <c r="BT110" s="120"/>
      <c r="BU110" s="120"/>
      <c r="BV110" s="120"/>
      <c r="BW110" s="120"/>
      <c r="BX110" s="120"/>
      <c r="BY110" s="120"/>
      <c r="BZ110" s="120"/>
      <c r="CA110" s="120"/>
      <c r="CB110" s="120"/>
      <c r="CC110" s="120"/>
      <c r="CD110" s="120"/>
      <c r="CE110" s="120"/>
      <c r="CF110" s="120"/>
      <c r="CG110" s="120"/>
      <c r="CH110" s="120"/>
      <c r="CI110" s="120"/>
      <c r="CJ110" s="120"/>
      <c r="CK110" s="120"/>
      <c r="CL110" s="120"/>
      <c r="CM110" s="120"/>
      <c r="CN110" s="120"/>
      <c r="CO110" s="120"/>
      <c r="CP110" s="120"/>
      <c r="CQ110" s="120"/>
      <c r="CR110" s="120"/>
      <c r="CS110" s="120"/>
      <c r="CT110" s="120"/>
      <c r="CU110" s="120"/>
      <c r="CV110" s="120"/>
      <c r="CW110" s="120"/>
      <c r="CX110" s="120"/>
      <c r="CY110" s="120"/>
      <c r="CZ110" s="120"/>
      <c r="DA110" s="120"/>
      <c r="DB110" s="120"/>
      <c r="DC110" s="120"/>
      <c r="DD110" s="120"/>
      <c r="DE110" s="120"/>
      <c r="DF110" s="120"/>
      <c r="DG110" s="120"/>
      <c r="DH110" s="120"/>
      <c r="DI110" s="120"/>
      <c r="DJ110" s="120"/>
      <c r="DK110" s="120"/>
      <c r="DL110" s="120"/>
      <c r="DM110" s="120"/>
      <c r="DN110" s="120"/>
      <c r="DO110" s="120"/>
      <c r="DP110" s="120"/>
      <c r="DQ110" s="120"/>
      <c r="DR110" s="120"/>
      <c r="DS110" s="120"/>
      <c r="DT110" s="120"/>
      <c r="DU110" s="120"/>
      <c r="DV110" s="120"/>
      <c r="DW110" s="120"/>
      <c r="DX110" s="120"/>
      <c r="DY110" s="120"/>
      <c r="DZ110" s="120"/>
      <c r="EA110" s="120"/>
      <c r="EB110" s="120"/>
      <c r="EC110" s="120"/>
      <c r="ED110" s="120"/>
      <c r="EE110" s="120"/>
      <c r="EF110" s="120"/>
      <c r="EG110" s="120"/>
      <c r="EH110" s="120"/>
      <c r="EI110" s="120"/>
      <c r="EJ110" s="120"/>
      <c r="EK110" s="120"/>
      <c r="EL110" s="120"/>
      <c r="EM110" s="120"/>
      <c r="EN110" s="120"/>
      <c r="EO110" s="120"/>
      <c r="EP110" s="120"/>
      <c r="EQ110" s="120"/>
      <c r="ER110" s="120"/>
      <c r="ES110" s="120"/>
      <c r="ET110" s="120"/>
      <c r="EU110" s="120"/>
      <c r="EV110" s="120"/>
      <c r="EW110" s="120"/>
      <c r="EX110" s="120"/>
      <c r="EY110" s="120"/>
      <c r="EZ110" s="120"/>
      <c r="FA110" s="120"/>
      <c r="FB110" s="120"/>
      <c r="FC110" s="120"/>
      <c r="FD110" s="120"/>
      <c r="FE110" s="120"/>
      <c r="FF110" s="120"/>
      <c r="FG110" s="120"/>
      <c r="FH110" s="120"/>
      <c r="FI110" s="120"/>
      <c r="FJ110" s="120"/>
      <c r="FK110" s="120"/>
    </row>
    <row r="111" spans="1:167" s="245" customFormat="1" ht="29.25" customHeight="1" thickBot="1">
      <c r="A111" s="915">
        <v>7239</v>
      </c>
      <c r="B111" s="916" t="s">
        <v>111</v>
      </c>
      <c r="C111" s="910" t="s">
        <v>372</v>
      </c>
      <c r="D111" s="917" t="s">
        <v>416</v>
      </c>
      <c r="E111" s="348">
        <f t="shared" ref="E111" si="17">SUM(F111:H111)</f>
        <v>7677</v>
      </c>
      <c r="F111" s="349">
        <v>7155</v>
      </c>
      <c r="G111" s="349">
        <v>20</v>
      </c>
      <c r="H111" s="350">
        <v>502</v>
      </c>
      <c r="I111" s="351">
        <v>7677</v>
      </c>
      <c r="J111" s="918">
        <v>0</v>
      </c>
      <c r="K111" s="918">
        <v>7301</v>
      </c>
      <c r="L111" s="919">
        <v>7300</v>
      </c>
      <c r="M111" s="353">
        <f t="shared" si="15"/>
        <v>99.986303246130674</v>
      </c>
      <c r="N111" s="920" t="s">
        <v>392</v>
      </c>
      <c r="O111" s="921" t="s">
        <v>166</v>
      </c>
      <c r="P111" s="355" t="s">
        <v>417</v>
      </c>
      <c r="Q111" s="356" t="s">
        <v>189</v>
      </c>
      <c r="R111" s="922" t="s">
        <v>785</v>
      </c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20"/>
      <c r="BE111" s="120"/>
      <c r="BF111" s="120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20"/>
      <c r="BS111" s="120"/>
      <c r="BT111" s="120"/>
      <c r="BU111" s="120"/>
      <c r="BV111" s="120"/>
      <c r="BW111" s="120"/>
      <c r="BX111" s="120"/>
      <c r="BY111" s="120"/>
      <c r="BZ111" s="120"/>
      <c r="CA111" s="120"/>
      <c r="CB111" s="120"/>
      <c r="CC111" s="120"/>
      <c r="CD111" s="120"/>
      <c r="CE111" s="120"/>
      <c r="CF111" s="120"/>
      <c r="CG111" s="120"/>
      <c r="CH111" s="120"/>
      <c r="CI111" s="120"/>
      <c r="CJ111" s="120"/>
      <c r="CK111" s="120"/>
      <c r="CL111" s="120"/>
      <c r="CM111" s="120"/>
      <c r="CN111" s="120"/>
      <c r="CO111" s="120"/>
      <c r="CP111" s="120"/>
      <c r="CQ111" s="120"/>
      <c r="CR111" s="120"/>
      <c r="CS111" s="120"/>
      <c r="CT111" s="120"/>
      <c r="CU111" s="120"/>
      <c r="CV111" s="120"/>
      <c r="CW111" s="120"/>
      <c r="CX111" s="120"/>
      <c r="CY111" s="120"/>
      <c r="CZ111" s="120"/>
      <c r="DA111" s="120"/>
      <c r="DB111" s="120"/>
      <c r="DC111" s="120"/>
      <c r="DD111" s="120"/>
      <c r="DE111" s="120"/>
      <c r="DF111" s="120"/>
      <c r="DG111" s="120"/>
      <c r="DH111" s="120"/>
      <c r="DI111" s="120"/>
      <c r="DJ111" s="120"/>
      <c r="DK111" s="120"/>
      <c r="DL111" s="120"/>
      <c r="DM111" s="120"/>
      <c r="DN111" s="120"/>
      <c r="DO111" s="120"/>
      <c r="DP111" s="120"/>
      <c r="DQ111" s="120"/>
      <c r="DR111" s="120"/>
      <c r="DS111" s="120"/>
      <c r="DT111" s="120"/>
      <c r="DU111" s="120"/>
      <c r="DV111" s="120"/>
      <c r="DW111" s="120"/>
      <c r="DX111" s="120"/>
      <c r="DY111" s="120"/>
      <c r="DZ111" s="120"/>
      <c r="EA111" s="120"/>
      <c r="EB111" s="120"/>
      <c r="EC111" s="120"/>
      <c r="ED111" s="120"/>
      <c r="EE111" s="120"/>
      <c r="EF111" s="120"/>
      <c r="EG111" s="120"/>
      <c r="EH111" s="120"/>
      <c r="EI111" s="120"/>
      <c r="EJ111" s="120"/>
      <c r="EK111" s="120"/>
      <c r="EL111" s="120"/>
      <c r="EM111" s="120"/>
      <c r="EN111" s="120"/>
      <c r="EO111" s="120"/>
      <c r="EP111" s="120"/>
      <c r="EQ111" s="120"/>
      <c r="ER111" s="120"/>
      <c r="ES111" s="120"/>
      <c r="ET111" s="120"/>
      <c r="EU111" s="120"/>
      <c r="EV111" s="120"/>
      <c r="EW111" s="120"/>
      <c r="EX111" s="120"/>
      <c r="EY111" s="120"/>
      <c r="EZ111" s="120"/>
      <c r="FA111" s="120"/>
      <c r="FB111" s="120"/>
      <c r="FC111" s="120"/>
      <c r="FD111" s="120"/>
      <c r="FE111" s="120"/>
      <c r="FF111" s="120"/>
      <c r="FG111" s="120"/>
      <c r="FH111" s="120"/>
      <c r="FI111" s="120"/>
      <c r="FJ111" s="120"/>
      <c r="FK111" s="120"/>
    </row>
    <row r="112" spans="1:167" s="245" customFormat="1" ht="27" customHeight="1" thickBot="1">
      <c r="A112" s="492">
        <v>7248</v>
      </c>
      <c r="B112" s="493" t="s">
        <v>105</v>
      </c>
      <c r="C112" s="389" t="s">
        <v>318</v>
      </c>
      <c r="D112" s="494" t="s">
        <v>418</v>
      </c>
      <c r="E112" s="329">
        <f t="shared" si="16"/>
        <v>172</v>
      </c>
      <c r="F112" s="330">
        <v>0</v>
      </c>
      <c r="G112" s="330">
        <v>172</v>
      </c>
      <c r="H112" s="331">
        <v>0</v>
      </c>
      <c r="I112" s="332">
        <v>172</v>
      </c>
      <c r="J112" s="495">
        <v>0</v>
      </c>
      <c r="K112" s="495">
        <v>172</v>
      </c>
      <c r="L112" s="496">
        <v>172</v>
      </c>
      <c r="M112" s="334">
        <f t="shared" si="15"/>
        <v>100</v>
      </c>
      <c r="N112" s="497"/>
      <c r="O112" s="498"/>
      <c r="P112" s="336"/>
      <c r="Q112" s="337"/>
      <c r="R112" s="499" t="s">
        <v>419</v>
      </c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0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20"/>
      <c r="BS112" s="120"/>
      <c r="BT112" s="120"/>
      <c r="BU112" s="120"/>
      <c r="BV112" s="120"/>
      <c r="BW112" s="120"/>
      <c r="BX112" s="120"/>
      <c r="BY112" s="120"/>
      <c r="BZ112" s="120"/>
      <c r="CA112" s="120"/>
      <c r="CB112" s="120"/>
      <c r="CC112" s="120"/>
      <c r="CD112" s="120"/>
      <c r="CE112" s="120"/>
      <c r="CF112" s="120"/>
      <c r="CG112" s="120"/>
      <c r="CH112" s="120"/>
      <c r="CI112" s="120"/>
      <c r="CJ112" s="120"/>
      <c r="CK112" s="120"/>
      <c r="CL112" s="120"/>
      <c r="CM112" s="120"/>
      <c r="CN112" s="120"/>
      <c r="CO112" s="120"/>
      <c r="CP112" s="120"/>
      <c r="CQ112" s="120"/>
      <c r="CR112" s="120"/>
      <c r="CS112" s="120"/>
      <c r="CT112" s="120"/>
      <c r="CU112" s="120"/>
      <c r="CV112" s="120"/>
      <c r="CW112" s="120"/>
      <c r="CX112" s="120"/>
      <c r="CY112" s="120"/>
      <c r="CZ112" s="120"/>
      <c r="DA112" s="120"/>
      <c r="DB112" s="120"/>
      <c r="DC112" s="120"/>
      <c r="DD112" s="120"/>
      <c r="DE112" s="120"/>
      <c r="DF112" s="120"/>
      <c r="DG112" s="120"/>
      <c r="DH112" s="120"/>
      <c r="DI112" s="120"/>
      <c r="DJ112" s="120"/>
      <c r="DK112" s="120"/>
      <c r="DL112" s="120"/>
      <c r="DM112" s="120"/>
      <c r="DN112" s="120"/>
      <c r="DO112" s="120"/>
      <c r="DP112" s="120"/>
      <c r="DQ112" s="120"/>
      <c r="DR112" s="120"/>
      <c r="DS112" s="120"/>
      <c r="DT112" s="120"/>
      <c r="DU112" s="120"/>
      <c r="DV112" s="120"/>
      <c r="DW112" s="120"/>
      <c r="DX112" s="120"/>
      <c r="DY112" s="120"/>
      <c r="DZ112" s="120"/>
      <c r="EA112" s="120"/>
      <c r="EB112" s="120"/>
      <c r="EC112" s="120"/>
      <c r="ED112" s="120"/>
      <c r="EE112" s="120"/>
      <c r="EF112" s="120"/>
      <c r="EG112" s="120"/>
      <c r="EH112" s="120"/>
      <c r="EI112" s="120"/>
      <c r="EJ112" s="120"/>
      <c r="EK112" s="120"/>
      <c r="EL112" s="120"/>
      <c r="EM112" s="120"/>
      <c r="EN112" s="120"/>
      <c r="EO112" s="120"/>
      <c r="EP112" s="120"/>
      <c r="EQ112" s="120"/>
      <c r="ER112" s="120"/>
      <c r="ES112" s="120"/>
      <c r="ET112" s="120"/>
      <c r="EU112" s="120"/>
      <c r="EV112" s="120"/>
      <c r="EW112" s="120"/>
      <c r="EX112" s="120"/>
      <c r="EY112" s="120"/>
      <c r="EZ112" s="120"/>
      <c r="FA112" s="120"/>
      <c r="FB112" s="120"/>
      <c r="FC112" s="120"/>
      <c r="FD112" s="120"/>
      <c r="FE112" s="120"/>
      <c r="FF112" s="120"/>
      <c r="FG112" s="120"/>
      <c r="FH112" s="120"/>
      <c r="FI112" s="120"/>
      <c r="FJ112" s="120"/>
      <c r="FK112" s="120"/>
    </row>
    <row r="113" spans="1:167" s="184" customFormat="1" ht="17.100000000000001" customHeight="1">
      <c r="A113" s="1016" t="s">
        <v>19</v>
      </c>
      <c r="B113" s="1017"/>
      <c r="C113" s="1017"/>
      <c r="D113" s="1018"/>
      <c r="E113" s="500"/>
      <c r="F113" s="501"/>
      <c r="G113" s="501"/>
      <c r="H113" s="502"/>
      <c r="I113" s="503"/>
      <c r="J113" s="504"/>
      <c r="K113" s="504"/>
      <c r="L113" s="504"/>
      <c r="M113" s="505"/>
      <c r="N113" s="506"/>
      <c r="O113" s="507"/>
      <c r="P113" s="507"/>
      <c r="Q113" s="508"/>
      <c r="R113" s="509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0"/>
      <c r="BF113" s="120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20"/>
      <c r="BS113" s="120"/>
      <c r="BT113" s="120"/>
      <c r="BU113" s="120"/>
      <c r="BV113" s="120"/>
      <c r="BW113" s="120"/>
      <c r="BX113" s="120"/>
      <c r="BY113" s="120"/>
      <c r="BZ113" s="120"/>
      <c r="CA113" s="120"/>
      <c r="CB113" s="120"/>
      <c r="CC113" s="120"/>
      <c r="CD113" s="120"/>
      <c r="CE113" s="120"/>
      <c r="CF113" s="120"/>
      <c r="CG113" s="120"/>
      <c r="CH113" s="120"/>
      <c r="CI113" s="120"/>
      <c r="CJ113" s="120"/>
      <c r="CK113" s="120"/>
      <c r="CL113" s="120"/>
      <c r="CM113" s="120"/>
      <c r="CN113" s="120"/>
      <c r="CO113" s="120"/>
      <c r="CP113" s="120"/>
      <c r="CQ113" s="120"/>
      <c r="CR113" s="120"/>
      <c r="CS113" s="120"/>
      <c r="CT113" s="120"/>
      <c r="CU113" s="120"/>
      <c r="CV113" s="120"/>
      <c r="CW113" s="120"/>
      <c r="CX113" s="120"/>
      <c r="CY113" s="120"/>
      <c r="CZ113" s="120"/>
      <c r="DA113" s="120"/>
      <c r="DB113" s="121"/>
      <c r="DC113" s="121"/>
      <c r="DD113" s="121"/>
      <c r="DE113" s="121"/>
      <c r="DF113" s="121"/>
      <c r="DG113" s="121"/>
      <c r="DH113" s="121"/>
      <c r="DI113" s="121"/>
      <c r="DJ113" s="121"/>
      <c r="DK113" s="121"/>
      <c r="DL113" s="121"/>
      <c r="DM113" s="121"/>
      <c r="DN113" s="121"/>
      <c r="DO113" s="121"/>
      <c r="DP113" s="121"/>
      <c r="DQ113" s="121"/>
      <c r="DR113" s="121"/>
      <c r="DS113" s="121"/>
      <c r="DT113" s="121"/>
      <c r="DU113" s="121"/>
      <c r="DV113" s="121"/>
      <c r="DW113" s="121"/>
      <c r="DX113" s="121"/>
      <c r="DY113" s="121"/>
      <c r="DZ113" s="121"/>
      <c r="EA113" s="121"/>
      <c r="EB113" s="121"/>
      <c r="EC113" s="121"/>
      <c r="ED113" s="121"/>
      <c r="EE113" s="121"/>
      <c r="EF113" s="121"/>
      <c r="EG113" s="121"/>
      <c r="EH113" s="121"/>
      <c r="EI113" s="121"/>
      <c r="EJ113" s="121"/>
      <c r="EK113" s="121"/>
      <c r="EL113" s="121"/>
      <c r="EM113" s="121"/>
      <c r="EN113" s="121"/>
      <c r="EO113" s="121"/>
      <c r="EP113" s="121"/>
      <c r="EQ113" s="121"/>
      <c r="ER113" s="121"/>
      <c r="ES113" s="121"/>
      <c r="ET113" s="121"/>
      <c r="EU113" s="121"/>
      <c r="EV113" s="121"/>
      <c r="EW113" s="121"/>
      <c r="EX113" s="121"/>
      <c r="EY113" s="121"/>
      <c r="EZ113" s="121"/>
      <c r="FA113" s="121"/>
      <c r="FB113" s="121"/>
      <c r="FC113" s="121"/>
    </row>
    <row r="114" spans="1:167" s="184" customFormat="1" ht="17.100000000000001" customHeight="1" thickBot="1">
      <c r="A114" s="510" t="s">
        <v>20</v>
      </c>
      <c r="B114" s="511"/>
      <c r="C114" s="511"/>
      <c r="D114" s="512"/>
      <c r="E114" s="371">
        <f t="shared" ref="E114:L114" si="18">SUM(E115:E173)</f>
        <v>4041352</v>
      </c>
      <c r="F114" s="372">
        <f t="shared" si="18"/>
        <v>3791591</v>
      </c>
      <c r="G114" s="372">
        <f t="shared" si="18"/>
        <v>171010</v>
      </c>
      <c r="H114" s="373">
        <f t="shared" si="18"/>
        <v>78751</v>
      </c>
      <c r="I114" s="393">
        <f t="shared" si="18"/>
        <v>693173</v>
      </c>
      <c r="J114" s="374">
        <f t="shared" si="18"/>
        <v>286008</v>
      </c>
      <c r="K114" s="372">
        <v>266565</v>
      </c>
      <c r="L114" s="372">
        <f t="shared" si="18"/>
        <v>263022</v>
      </c>
      <c r="M114" s="513">
        <f>(L114/K114)*100</f>
        <v>98.670868268527386</v>
      </c>
      <c r="N114" s="376"/>
      <c r="O114" s="514"/>
      <c r="P114" s="514"/>
      <c r="Q114" s="378"/>
      <c r="R114" s="379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0"/>
      <c r="AW114" s="120"/>
      <c r="AX114" s="120"/>
      <c r="AY114" s="120"/>
      <c r="AZ114" s="120"/>
      <c r="BA114" s="120"/>
      <c r="BB114" s="120"/>
      <c r="BC114" s="120"/>
      <c r="BD114" s="120"/>
      <c r="BE114" s="120"/>
      <c r="BF114" s="120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20"/>
      <c r="BS114" s="120"/>
      <c r="BT114" s="120"/>
      <c r="BU114" s="120"/>
      <c r="BV114" s="120"/>
      <c r="BW114" s="120"/>
      <c r="BX114" s="120"/>
      <c r="BY114" s="120"/>
      <c r="BZ114" s="120"/>
      <c r="CA114" s="120"/>
      <c r="CB114" s="120"/>
      <c r="CC114" s="120"/>
      <c r="CD114" s="120"/>
      <c r="CE114" s="120"/>
      <c r="CF114" s="120"/>
      <c r="CG114" s="120"/>
      <c r="CH114" s="120"/>
      <c r="CI114" s="120"/>
      <c r="CJ114" s="120"/>
      <c r="CK114" s="120"/>
      <c r="CL114" s="120"/>
      <c r="CM114" s="120"/>
      <c r="CN114" s="120"/>
      <c r="CO114" s="120"/>
      <c r="CP114" s="120"/>
      <c r="CQ114" s="120"/>
      <c r="CR114" s="120"/>
      <c r="CS114" s="120"/>
      <c r="CT114" s="120"/>
      <c r="CU114" s="120"/>
      <c r="CV114" s="120"/>
      <c r="CW114" s="120"/>
      <c r="CX114" s="120"/>
      <c r="CY114" s="120"/>
      <c r="CZ114" s="120"/>
      <c r="DA114" s="120"/>
      <c r="DB114" s="121"/>
      <c r="DC114" s="121"/>
      <c r="DD114" s="121"/>
      <c r="DE114" s="121"/>
      <c r="DF114" s="121"/>
      <c r="DG114" s="121"/>
      <c r="DH114" s="121"/>
      <c r="DI114" s="121"/>
      <c r="DJ114" s="121"/>
      <c r="DK114" s="121"/>
      <c r="DL114" s="121"/>
      <c r="DM114" s="121"/>
      <c r="DN114" s="121"/>
      <c r="DO114" s="121"/>
      <c r="DP114" s="121"/>
      <c r="DQ114" s="121"/>
      <c r="DR114" s="121"/>
      <c r="DS114" s="121"/>
      <c r="DT114" s="121"/>
      <c r="DU114" s="121"/>
      <c r="DV114" s="121"/>
      <c r="DW114" s="121"/>
      <c r="DX114" s="121"/>
      <c r="DY114" s="121"/>
      <c r="DZ114" s="121"/>
      <c r="EA114" s="121"/>
      <c r="EB114" s="121"/>
      <c r="EC114" s="121"/>
      <c r="ED114" s="121"/>
      <c r="EE114" s="121"/>
      <c r="EF114" s="121"/>
      <c r="EG114" s="121"/>
      <c r="EH114" s="121"/>
      <c r="EI114" s="121"/>
      <c r="EJ114" s="121"/>
      <c r="EK114" s="121"/>
      <c r="EL114" s="121"/>
      <c r="EM114" s="121"/>
      <c r="EN114" s="121"/>
      <c r="EO114" s="121"/>
      <c r="EP114" s="121"/>
      <c r="EQ114" s="121"/>
      <c r="ER114" s="121"/>
      <c r="ES114" s="121"/>
      <c r="ET114" s="121"/>
      <c r="EU114" s="121"/>
      <c r="EV114" s="121"/>
      <c r="EW114" s="121"/>
      <c r="EX114" s="121"/>
      <c r="EY114" s="121"/>
      <c r="EZ114" s="121"/>
      <c r="FA114" s="121"/>
      <c r="FB114" s="121"/>
      <c r="FC114" s="121"/>
    </row>
    <row r="115" spans="1:167" s="208" customFormat="1" ht="16.5" customHeight="1">
      <c r="A115" s="515">
        <v>778</v>
      </c>
      <c r="B115" s="395" t="s">
        <v>111</v>
      </c>
      <c r="C115" s="396" t="s">
        <v>334</v>
      </c>
      <c r="D115" s="516" t="s">
        <v>420</v>
      </c>
      <c r="E115" s="273">
        <f t="shared" ref="E115:E146" si="19">SUM(F115:H115)</f>
        <v>99187</v>
      </c>
      <c r="F115" s="398">
        <v>98258</v>
      </c>
      <c r="G115" s="398">
        <v>855</v>
      </c>
      <c r="H115" s="399">
        <v>74</v>
      </c>
      <c r="I115" s="276">
        <v>6460</v>
      </c>
      <c r="J115" s="517">
        <v>100</v>
      </c>
      <c r="K115" s="517">
        <v>30</v>
      </c>
      <c r="L115" s="401">
        <v>24</v>
      </c>
      <c r="M115" s="403">
        <f>(L115/K115)*100</f>
        <v>80</v>
      </c>
      <c r="N115" s="404" t="s">
        <v>421</v>
      </c>
      <c r="O115" s="382" t="s">
        <v>422</v>
      </c>
      <c r="P115" s="518" t="s">
        <v>423</v>
      </c>
      <c r="Q115" s="383" t="s">
        <v>424</v>
      </c>
      <c r="R115" s="417" t="s">
        <v>394</v>
      </c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120"/>
      <c r="AW115" s="120"/>
      <c r="AX115" s="120"/>
      <c r="AY115" s="120"/>
      <c r="AZ115" s="120"/>
      <c r="BA115" s="120"/>
      <c r="BB115" s="120"/>
      <c r="BC115" s="120"/>
      <c r="BD115" s="120"/>
      <c r="BE115" s="120"/>
      <c r="BF115" s="120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20"/>
      <c r="BS115" s="120"/>
      <c r="BT115" s="120"/>
      <c r="BU115" s="120"/>
      <c r="BV115" s="120"/>
      <c r="BW115" s="120"/>
      <c r="BX115" s="120"/>
      <c r="BY115" s="120"/>
      <c r="BZ115" s="120"/>
      <c r="CA115" s="120"/>
      <c r="CB115" s="120"/>
      <c r="CC115" s="120"/>
      <c r="CD115" s="120"/>
      <c r="CE115" s="120"/>
      <c r="CF115" s="120"/>
      <c r="CG115" s="120"/>
      <c r="CH115" s="120"/>
      <c r="CI115" s="120"/>
      <c r="CJ115" s="120"/>
      <c r="CK115" s="120"/>
      <c r="CL115" s="120"/>
      <c r="CM115" s="120"/>
      <c r="CN115" s="120"/>
      <c r="CO115" s="120"/>
      <c r="CP115" s="120"/>
      <c r="CQ115" s="120"/>
      <c r="CR115" s="120"/>
      <c r="CS115" s="120"/>
      <c r="CT115" s="120"/>
      <c r="CU115" s="120"/>
      <c r="CV115" s="120"/>
      <c r="CW115" s="120"/>
      <c r="CX115" s="120"/>
      <c r="CY115" s="120"/>
      <c r="CZ115" s="120"/>
      <c r="DA115" s="120"/>
      <c r="DB115" s="121"/>
      <c r="DC115" s="121"/>
      <c r="DD115" s="121"/>
      <c r="DE115" s="121"/>
      <c r="DF115" s="121"/>
      <c r="DG115" s="121"/>
      <c r="DH115" s="121"/>
      <c r="DI115" s="121"/>
      <c r="DJ115" s="121"/>
      <c r="DK115" s="121"/>
      <c r="DL115" s="121"/>
      <c r="DM115" s="121"/>
      <c r="DN115" s="121"/>
      <c r="DO115" s="121"/>
      <c r="DP115" s="121"/>
      <c r="DQ115" s="121"/>
      <c r="DR115" s="121"/>
      <c r="DS115" s="121"/>
      <c r="DT115" s="121"/>
      <c r="DU115" s="121"/>
      <c r="DV115" s="121"/>
      <c r="DW115" s="121"/>
      <c r="DX115" s="121"/>
      <c r="DY115" s="121"/>
      <c r="DZ115" s="121"/>
      <c r="EA115" s="121"/>
      <c r="EB115" s="121"/>
      <c r="EC115" s="121"/>
      <c r="ED115" s="121"/>
      <c r="EE115" s="121"/>
      <c r="EF115" s="121"/>
      <c r="EG115" s="121"/>
      <c r="EH115" s="121"/>
      <c r="EI115" s="121"/>
      <c r="EJ115" s="121"/>
      <c r="EK115" s="121"/>
      <c r="EL115" s="121"/>
      <c r="EM115" s="121"/>
      <c r="EN115" s="121"/>
      <c r="EO115" s="121"/>
      <c r="EP115" s="121"/>
      <c r="EQ115" s="121"/>
      <c r="ER115" s="121"/>
      <c r="ES115" s="121"/>
      <c r="ET115" s="121"/>
      <c r="EU115" s="121"/>
      <c r="EV115" s="121"/>
      <c r="EW115" s="121"/>
      <c r="EX115" s="121"/>
      <c r="EY115" s="121"/>
      <c r="EZ115" s="121"/>
      <c r="FA115" s="121"/>
      <c r="FB115" s="121"/>
      <c r="FC115" s="121"/>
      <c r="FD115" s="121"/>
      <c r="FE115" s="121"/>
      <c r="FF115" s="121"/>
      <c r="FG115" s="121"/>
      <c r="FH115" s="121"/>
      <c r="FI115" s="121"/>
      <c r="FJ115" s="121"/>
      <c r="FK115" s="121"/>
    </row>
    <row r="116" spans="1:167" s="219" customFormat="1" ht="17.25" customHeight="1">
      <c r="A116" s="419">
        <v>1004</v>
      </c>
      <c r="B116" s="239" t="s">
        <v>282</v>
      </c>
      <c r="C116" s="284" t="s">
        <v>334</v>
      </c>
      <c r="D116" s="420" t="s">
        <v>340</v>
      </c>
      <c r="E116" s="190">
        <f t="shared" si="19"/>
        <v>24080</v>
      </c>
      <c r="F116" s="213">
        <v>19000</v>
      </c>
      <c r="G116" s="213">
        <v>4080</v>
      </c>
      <c r="H116" s="214">
        <v>1000</v>
      </c>
      <c r="I116" s="193">
        <v>4160</v>
      </c>
      <c r="J116" s="243">
        <v>1000</v>
      </c>
      <c r="K116" s="243">
        <v>0</v>
      </c>
      <c r="L116" s="386">
        <v>0</v>
      </c>
      <c r="M116" s="226" t="s">
        <v>51</v>
      </c>
      <c r="N116" s="216" t="s">
        <v>341</v>
      </c>
      <c r="O116" s="217" t="s">
        <v>342</v>
      </c>
      <c r="P116" s="421"/>
      <c r="Q116" s="218"/>
      <c r="R116" s="202" t="s">
        <v>343</v>
      </c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20"/>
      <c r="AV116" s="120"/>
      <c r="AW116" s="120"/>
      <c r="AX116" s="120"/>
      <c r="AY116" s="120"/>
      <c r="AZ116" s="120"/>
      <c r="BA116" s="120"/>
      <c r="BB116" s="120"/>
      <c r="BC116" s="120"/>
      <c r="BD116" s="120"/>
      <c r="BE116" s="120"/>
      <c r="BF116" s="120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20"/>
      <c r="BS116" s="120"/>
      <c r="BT116" s="120"/>
      <c r="BU116" s="120"/>
      <c r="BV116" s="120"/>
      <c r="BW116" s="120"/>
      <c r="BX116" s="120"/>
      <c r="BY116" s="120"/>
      <c r="BZ116" s="120"/>
      <c r="CA116" s="120"/>
      <c r="CB116" s="120"/>
      <c r="CC116" s="120"/>
      <c r="CD116" s="120"/>
      <c r="CE116" s="120"/>
      <c r="CF116" s="120"/>
      <c r="CG116" s="120"/>
      <c r="CH116" s="120"/>
      <c r="CI116" s="120"/>
      <c r="CJ116" s="120"/>
      <c r="CK116" s="120"/>
      <c r="CL116" s="120"/>
      <c r="CM116" s="120"/>
      <c r="CN116" s="120"/>
      <c r="CO116" s="120"/>
      <c r="CP116" s="120"/>
      <c r="CQ116" s="120"/>
      <c r="CR116" s="120"/>
      <c r="CS116" s="120"/>
      <c r="CT116" s="120"/>
      <c r="CU116" s="120"/>
      <c r="CV116" s="120"/>
      <c r="CW116" s="120"/>
      <c r="CX116" s="120"/>
      <c r="CY116" s="120"/>
      <c r="CZ116" s="120"/>
      <c r="DA116" s="120"/>
      <c r="DB116" s="120"/>
      <c r="DC116" s="120"/>
      <c r="DD116" s="120"/>
      <c r="DE116" s="120"/>
      <c r="DF116" s="120"/>
      <c r="DG116" s="120"/>
      <c r="DH116" s="120"/>
      <c r="DI116" s="120"/>
      <c r="DJ116" s="120"/>
      <c r="DK116" s="120"/>
      <c r="DL116" s="120"/>
      <c r="DM116" s="120"/>
      <c r="DN116" s="120"/>
      <c r="DO116" s="120"/>
      <c r="DP116" s="120"/>
      <c r="DQ116" s="120"/>
      <c r="DR116" s="120"/>
      <c r="DS116" s="120"/>
      <c r="DT116" s="120"/>
      <c r="DU116" s="120"/>
      <c r="DV116" s="120"/>
      <c r="DW116" s="120"/>
      <c r="DX116" s="120"/>
      <c r="DY116" s="120"/>
      <c r="DZ116" s="120"/>
      <c r="EA116" s="120"/>
      <c r="EB116" s="120"/>
      <c r="EC116" s="120"/>
      <c r="ED116" s="120"/>
      <c r="EE116" s="120"/>
      <c r="EF116" s="120"/>
      <c r="EG116" s="120"/>
      <c r="EH116" s="120"/>
      <c r="EI116" s="120"/>
      <c r="EJ116" s="120"/>
      <c r="EK116" s="120"/>
      <c r="EL116" s="120"/>
      <c r="EM116" s="120"/>
      <c r="EN116" s="120"/>
      <c r="EO116" s="120"/>
      <c r="EP116" s="120"/>
      <c r="EQ116" s="120"/>
      <c r="ER116" s="120"/>
      <c r="ES116" s="120"/>
      <c r="ET116" s="120"/>
      <c r="EU116" s="120"/>
      <c r="EV116" s="120"/>
      <c r="EW116" s="120"/>
      <c r="EX116" s="120"/>
      <c r="EY116" s="120"/>
      <c r="EZ116" s="120"/>
      <c r="FA116" s="120"/>
      <c r="FB116" s="120"/>
      <c r="FC116" s="120"/>
      <c r="FD116" s="120"/>
      <c r="FE116" s="120"/>
      <c r="FF116" s="120"/>
      <c r="FG116" s="120"/>
      <c r="FH116" s="120"/>
      <c r="FI116" s="120"/>
      <c r="FJ116" s="120"/>
      <c r="FK116" s="120"/>
    </row>
    <row r="117" spans="1:167" s="219" customFormat="1" ht="27" customHeight="1">
      <c r="A117" s="257">
        <v>3052</v>
      </c>
      <c r="B117" s="210" t="s">
        <v>105</v>
      </c>
      <c r="C117" s="211" t="s">
        <v>355</v>
      </c>
      <c r="D117" s="519" t="s">
        <v>425</v>
      </c>
      <c r="E117" s="265">
        <f t="shared" si="19"/>
        <v>12007</v>
      </c>
      <c r="F117" s="253">
        <v>11260</v>
      </c>
      <c r="G117" s="253">
        <v>327</v>
      </c>
      <c r="H117" s="255">
        <v>420</v>
      </c>
      <c r="I117" s="256">
        <v>11600</v>
      </c>
      <c r="J117" s="227">
        <v>10350</v>
      </c>
      <c r="K117" s="227">
        <v>10291</v>
      </c>
      <c r="L117" s="387">
        <v>10290</v>
      </c>
      <c r="M117" s="196">
        <f t="shared" ref="M117:M144" si="20">(L117/K117)*100</f>
        <v>99.990282771353606</v>
      </c>
      <c r="N117" s="232" t="s">
        <v>369</v>
      </c>
      <c r="O117" s="233" t="s">
        <v>122</v>
      </c>
      <c r="P117" s="222" t="s">
        <v>426</v>
      </c>
      <c r="Q117" s="520" t="s">
        <v>137</v>
      </c>
      <c r="R117" s="521" t="s">
        <v>427</v>
      </c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0"/>
      <c r="AW117" s="120"/>
      <c r="AX117" s="120"/>
      <c r="AY117" s="120"/>
      <c r="AZ117" s="120"/>
      <c r="BA117" s="120"/>
      <c r="BB117" s="120"/>
      <c r="BC117" s="120"/>
      <c r="BD117" s="120"/>
      <c r="BE117" s="120"/>
      <c r="BF117" s="120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20"/>
      <c r="BS117" s="120"/>
      <c r="BT117" s="120"/>
      <c r="BU117" s="120"/>
      <c r="BV117" s="120"/>
      <c r="BW117" s="120"/>
      <c r="BX117" s="120"/>
      <c r="BY117" s="120"/>
      <c r="BZ117" s="120"/>
      <c r="CA117" s="120"/>
      <c r="CB117" s="120"/>
      <c r="CC117" s="120"/>
      <c r="CD117" s="120"/>
      <c r="CE117" s="120"/>
      <c r="CF117" s="120"/>
      <c r="CG117" s="120"/>
      <c r="CH117" s="120"/>
      <c r="CI117" s="120"/>
      <c r="CJ117" s="120"/>
      <c r="CK117" s="120"/>
      <c r="CL117" s="120"/>
      <c r="CM117" s="120"/>
      <c r="CN117" s="120"/>
      <c r="CO117" s="120"/>
      <c r="CP117" s="120"/>
      <c r="CQ117" s="120"/>
      <c r="CR117" s="120"/>
      <c r="CS117" s="120"/>
      <c r="CT117" s="120"/>
      <c r="CU117" s="120"/>
      <c r="CV117" s="120"/>
      <c r="CW117" s="120"/>
      <c r="CX117" s="120"/>
      <c r="CY117" s="120"/>
      <c r="CZ117" s="120"/>
      <c r="DA117" s="120"/>
      <c r="DB117" s="120"/>
      <c r="DC117" s="120"/>
      <c r="DD117" s="120"/>
      <c r="DE117" s="120"/>
      <c r="DF117" s="120"/>
      <c r="DG117" s="120"/>
      <c r="DH117" s="120"/>
      <c r="DI117" s="120"/>
      <c r="DJ117" s="120"/>
      <c r="DK117" s="120"/>
      <c r="DL117" s="120"/>
      <c r="DM117" s="120"/>
      <c r="DN117" s="120"/>
      <c r="DO117" s="120"/>
      <c r="DP117" s="120"/>
      <c r="DQ117" s="120"/>
      <c r="DR117" s="120"/>
      <c r="DS117" s="120"/>
      <c r="DT117" s="120"/>
      <c r="DU117" s="120"/>
      <c r="DV117" s="120"/>
      <c r="DW117" s="120"/>
      <c r="DX117" s="120"/>
      <c r="DY117" s="120"/>
      <c r="DZ117" s="120"/>
      <c r="EA117" s="120"/>
      <c r="EB117" s="120"/>
      <c r="EC117" s="120"/>
      <c r="ED117" s="120"/>
      <c r="EE117" s="120"/>
      <c r="EF117" s="120"/>
      <c r="EG117" s="120"/>
      <c r="EH117" s="120"/>
      <c r="EI117" s="120"/>
      <c r="EJ117" s="120"/>
      <c r="EK117" s="120"/>
      <c r="EL117" s="120"/>
      <c r="EM117" s="120"/>
      <c r="EN117" s="120"/>
      <c r="EO117" s="120"/>
      <c r="EP117" s="120"/>
      <c r="EQ117" s="120"/>
      <c r="ER117" s="120"/>
      <c r="ES117" s="120"/>
      <c r="ET117" s="120"/>
      <c r="EU117" s="120"/>
      <c r="EV117" s="120"/>
      <c r="EW117" s="120"/>
      <c r="EX117" s="120"/>
      <c r="EY117" s="120"/>
      <c r="EZ117" s="120"/>
      <c r="FA117" s="120"/>
      <c r="FB117" s="120"/>
      <c r="FC117" s="120"/>
      <c r="FD117" s="120"/>
      <c r="FE117" s="120"/>
      <c r="FF117" s="120"/>
      <c r="FG117" s="120"/>
      <c r="FH117" s="120"/>
      <c r="FI117" s="120"/>
      <c r="FJ117" s="120"/>
      <c r="FK117" s="120"/>
    </row>
    <row r="118" spans="1:167" s="201" customFormat="1" ht="16.5" customHeight="1">
      <c r="A118" s="406">
        <v>7032</v>
      </c>
      <c r="B118" s="407" t="s">
        <v>308</v>
      </c>
      <c r="C118" s="188" t="s">
        <v>334</v>
      </c>
      <c r="D118" s="422" t="s">
        <v>428</v>
      </c>
      <c r="E118" s="265">
        <f t="shared" si="19"/>
        <v>115350</v>
      </c>
      <c r="F118" s="409">
        <v>111059</v>
      </c>
      <c r="G118" s="409">
        <v>3111</v>
      </c>
      <c r="H118" s="410">
        <v>1180</v>
      </c>
      <c r="I118" s="256">
        <v>6600</v>
      </c>
      <c r="J118" s="412">
        <v>100</v>
      </c>
      <c r="K118" s="412">
        <v>30</v>
      </c>
      <c r="L118" s="387">
        <v>24</v>
      </c>
      <c r="M118" s="215">
        <f t="shared" si="20"/>
        <v>80</v>
      </c>
      <c r="N118" s="414" t="s">
        <v>429</v>
      </c>
      <c r="O118" s="415" t="s">
        <v>357</v>
      </c>
      <c r="P118" s="434" t="s">
        <v>423</v>
      </c>
      <c r="Q118" s="416" t="s">
        <v>424</v>
      </c>
      <c r="R118" s="417" t="s">
        <v>394</v>
      </c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0"/>
      <c r="AW118" s="120"/>
      <c r="AX118" s="120"/>
      <c r="AY118" s="120"/>
      <c r="AZ118" s="120"/>
      <c r="BA118" s="120"/>
      <c r="BB118" s="120"/>
      <c r="BC118" s="120"/>
      <c r="BD118" s="120"/>
      <c r="BE118" s="120"/>
      <c r="BF118" s="120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20"/>
      <c r="BS118" s="120"/>
      <c r="BT118" s="120"/>
      <c r="BU118" s="120"/>
      <c r="BV118" s="120"/>
      <c r="BW118" s="120"/>
      <c r="BX118" s="120"/>
      <c r="BY118" s="120"/>
      <c r="BZ118" s="120"/>
      <c r="CA118" s="120"/>
      <c r="CB118" s="120"/>
      <c r="CC118" s="120"/>
      <c r="CD118" s="120"/>
      <c r="CE118" s="120"/>
      <c r="CF118" s="120"/>
      <c r="CG118" s="120"/>
      <c r="CH118" s="120"/>
      <c r="CI118" s="120"/>
      <c r="CJ118" s="120"/>
      <c r="CK118" s="120"/>
      <c r="CL118" s="120"/>
      <c r="CM118" s="120"/>
      <c r="CN118" s="120"/>
      <c r="CO118" s="120"/>
      <c r="CP118" s="120"/>
      <c r="CQ118" s="120"/>
      <c r="CR118" s="120"/>
      <c r="CS118" s="120"/>
      <c r="CT118" s="120"/>
      <c r="CU118" s="120"/>
      <c r="CV118" s="120"/>
      <c r="CW118" s="120"/>
      <c r="CX118" s="120"/>
      <c r="CY118" s="120"/>
      <c r="CZ118" s="120"/>
      <c r="DA118" s="120"/>
      <c r="DB118" s="121"/>
      <c r="DC118" s="121"/>
      <c r="DD118" s="121"/>
      <c r="DE118" s="121"/>
      <c r="DF118" s="121"/>
      <c r="DG118" s="121"/>
      <c r="DH118" s="121"/>
      <c r="DI118" s="121"/>
      <c r="DJ118" s="121"/>
      <c r="DK118" s="121"/>
      <c r="DL118" s="121"/>
      <c r="DM118" s="121"/>
      <c r="DN118" s="121"/>
      <c r="DO118" s="121"/>
      <c r="DP118" s="121"/>
      <c r="DQ118" s="121"/>
      <c r="DR118" s="121"/>
      <c r="DS118" s="121"/>
      <c r="DT118" s="121"/>
      <c r="DU118" s="121"/>
      <c r="DV118" s="121"/>
      <c r="DW118" s="121"/>
      <c r="DX118" s="121"/>
      <c r="DY118" s="121"/>
      <c r="DZ118" s="121"/>
      <c r="EA118" s="121"/>
      <c r="EB118" s="121"/>
      <c r="EC118" s="121"/>
      <c r="ED118" s="121"/>
      <c r="EE118" s="121"/>
      <c r="EF118" s="121"/>
      <c r="EG118" s="121"/>
      <c r="EH118" s="121"/>
      <c r="EI118" s="121"/>
      <c r="EJ118" s="121"/>
      <c r="EK118" s="121"/>
      <c r="EL118" s="121"/>
      <c r="EM118" s="121"/>
      <c r="EN118" s="121"/>
      <c r="EO118" s="121"/>
      <c r="EP118" s="121"/>
      <c r="EQ118" s="121"/>
      <c r="ER118" s="121"/>
      <c r="ES118" s="121"/>
      <c r="ET118" s="121"/>
      <c r="EU118" s="121"/>
      <c r="EV118" s="121"/>
      <c r="EW118" s="121"/>
      <c r="EX118" s="121"/>
      <c r="EY118" s="121"/>
      <c r="EZ118" s="121"/>
      <c r="FA118" s="121"/>
      <c r="FB118" s="121"/>
      <c r="FC118" s="121"/>
      <c r="FD118" s="121"/>
      <c r="FE118" s="121"/>
      <c r="FF118" s="121"/>
      <c r="FG118" s="121"/>
      <c r="FH118" s="121"/>
      <c r="FI118" s="121"/>
      <c r="FJ118" s="121"/>
      <c r="FK118" s="121"/>
    </row>
    <row r="119" spans="1:167" s="201" customFormat="1" ht="16.5" customHeight="1">
      <c r="A119" s="426">
        <v>7039</v>
      </c>
      <c r="B119" s="427" t="s">
        <v>430</v>
      </c>
      <c r="C119" s="187" t="s">
        <v>344</v>
      </c>
      <c r="D119" s="428" t="s">
        <v>431</v>
      </c>
      <c r="E119" s="522">
        <f t="shared" si="19"/>
        <v>156561</v>
      </c>
      <c r="F119" s="191">
        <v>151830</v>
      </c>
      <c r="G119" s="191">
        <v>2059</v>
      </c>
      <c r="H119" s="192">
        <v>2672</v>
      </c>
      <c r="I119" s="193">
        <v>5345</v>
      </c>
      <c r="J119" s="429">
        <v>500</v>
      </c>
      <c r="K119" s="429">
        <v>3</v>
      </c>
      <c r="L119" s="386">
        <v>3</v>
      </c>
      <c r="M119" s="442">
        <f t="shared" si="20"/>
        <v>100</v>
      </c>
      <c r="N119" s="197" t="s">
        <v>432</v>
      </c>
      <c r="O119" s="198" t="s">
        <v>433</v>
      </c>
      <c r="P119" s="198" t="s">
        <v>434</v>
      </c>
      <c r="Q119" s="199" t="s">
        <v>435</v>
      </c>
      <c r="R119" s="523" t="s">
        <v>436</v>
      </c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120"/>
      <c r="BB119" s="120"/>
      <c r="BC119" s="120"/>
      <c r="BD119" s="120"/>
      <c r="BE119" s="120"/>
      <c r="BF119" s="120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20"/>
      <c r="BS119" s="120"/>
      <c r="BT119" s="120"/>
      <c r="BU119" s="120"/>
      <c r="BV119" s="120"/>
      <c r="BW119" s="120"/>
      <c r="BX119" s="120"/>
      <c r="BY119" s="120"/>
      <c r="BZ119" s="120"/>
      <c r="CA119" s="120"/>
      <c r="CB119" s="120"/>
      <c r="CC119" s="120"/>
      <c r="CD119" s="120"/>
      <c r="CE119" s="120"/>
      <c r="CF119" s="120"/>
      <c r="CG119" s="120"/>
      <c r="CH119" s="120"/>
      <c r="CI119" s="120"/>
      <c r="CJ119" s="120"/>
      <c r="CK119" s="120"/>
      <c r="CL119" s="120"/>
      <c r="CM119" s="120"/>
      <c r="CN119" s="120"/>
      <c r="CO119" s="120"/>
      <c r="CP119" s="120"/>
      <c r="CQ119" s="120"/>
      <c r="CR119" s="120"/>
      <c r="CS119" s="120"/>
      <c r="CT119" s="120"/>
      <c r="CU119" s="120"/>
      <c r="CV119" s="120"/>
      <c r="CW119" s="120"/>
      <c r="CX119" s="120"/>
      <c r="CY119" s="120"/>
      <c r="CZ119" s="120"/>
      <c r="DA119" s="120"/>
      <c r="DB119" s="121"/>
      <c r="DC119" s="121"/>
      <c r="DD119" s="121"/>
      <c r="DE119" s="121"/>
      <c r="DF119" s="121"/>
      <c r="DG119" s="121"/>
      <c r="DH119" s="121"/>
      <c r="DI119" s="121"/>
      <c r="DJ119" s="121"/>
      <c r="DK119" s="121"/>
      <c r="DL119" s="121"/>
      <c r="DM119" s="121"/>
      <c r="DN119" s="121"/>
      <c r="DO119" s="121"/>
      <c r="DP119" s="121"/>
      <c r="DQ119" s="121"/>
      <c r="DR119" s="121"/>
      <c r="DS119" s="121"/>
      <c r="DT119" s="121"/>
      <c r="DU119" s="121"/>
      <c r="DV119" s="121"/>
      <c r="DW119" s="121"/>
      <c r="DX119" s="121"/>
      <c r="DY119" s="121"/>
      <c r="DZ119" s="121"/>
      <c r="EA119" s="121"/>
      <c r="EB119" s="121"/>
      <c r="EC119" s="121"/>
      <c r="ED119" s="121"/>
      <c r="EE119" s="121"/>
      <c r="EF119" s="121"/>
      <c r="EG119" s="121"/>
      <c r="EH119" s="121"/>
      <c r="EI119" s="121"/>
      <c r="EJ119" s="121"/>
      <c r="EK119" s="121"/>
      <c r="EL119" s="121"/>
      <c r="EM119" s="121"/>
      <c r="EN119" s="121"/>
      <c r="EO119" s="121"/>
      <c r="EP119" s="121"/>
      <c r="EQ119" s="121"/>
      <c r="ER119" s="121"/>
      <c r="ES119" s="121"/>
      <c r="ET119" s="121"/>
      <c r="EU119" s="121"/>
      <c r="EV119" s="121"/>
      <c r="EW119" s="121"/>
      <c r="EX119" s="121"/>
      <c r="EY119" s="121"/>
      <c r="EZ119" s="121"/>
      <c r="FA119" s="121"/>
      <c r="FB119" s="121"/>
      <c r="FC119" s="121"/>
      <c r="FD119" s="121"/>
      <c r="FE119" s="121"/>
      <c r="FF119" s="121"/>
      <c r="FG119" s="121"/>
      <c r="FH119" s="121"/>
      <c r="FI119" s="121"/>
      <c r="FJ119" s="121"/>
      <c r="FK119" s="121"/>
    </row>
    <row r="120" spans="1:167" s="201" customFormat="1" ht="16.5" customHeight="1">
      <c r="A120" s="426">
        <v>7040</v>
      </c>
      <c r="B120" s="427" t="s">
        <v>243</v>
      </c>
      <c r="C120" s="187" t="s">
        <v>344</v>
      </c>
      <c r="D120" s="437" t="s">
        <v>437</v>
      </c>
      <c r="E120" s="522">
        <f t="shared" si="19"/>
        <v>352332</v>
      </c>
      <c r="F120" s="191">
        <v>338159</v>
      </c>
      <c r="G120" s="191">
        <v>4256</v>
      </c>
      <c r="H120" s="192">
        <v>9917</v>
      </c>
      <c r="I120" s="193">
        <v>31000</v>
      </c>
      <c r="J120" s="429">
        <v>2000</v>
      </c>
      <c r="K120" s="429">
        <v>2550</v>
      </c>
      <c r="L120" s="386">
        <v>2517</v>
      </c>
      <c r="M120" s="442">
        <f t="shared" si="20"/>
        <v>98.705882352941174</v>
      </c>
      <c r="N120" s="197" t="s">
        <v>438</v>
      </c>
      <c r="O120" s="198" t="s">
        <v>439</v>
      </c>
      <c r="P120" s="198" t="s">
        <v>434</v>
      </c>
      <c r="Q120" s="199" t="s">
        <v>435</v>
      </c>
      <c r="R120" s="523" t="s">
        <v>436</v>
      </c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0"/>
      <c r="BB120" s="120"/>
      <c r="BC120" s="120"/>
      <c r="BD120" s="120"/>
      <c r="BE120" s="120"/>
      <c r="BF120" s="120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20"/>
      <c r="BS120" s="120"/>
      <c r="BT120" s="120"/>
      <c r="BU120" s="120"/>
      <c r="BV120" s="120"/>
      <c r="BW120" s="120"/>
      <c r="BX120" s="120"/>
      <c r="BY120" s="120"/>
      <c r="BZ120" s="120"/>
      <c r="CA120" s="120"/>
      <c r="CB120" s="120"/>
      <c r="CC120" s="120"/>
      <c r="CD120" s="120"/>
      <c r="CE120" s="120"/>
      <c r="CF120" s="120"/>
      <c r="CG120" s="120"/>
      <c r="CH120" s="120"/>
      <c r="CI120" s="120"/>
      <c r="CJ120" s="120"/>
      <c r="CK120" s="120"/>
      <c r="CL120" s="120"/>
      <c r="CM120" s="120"/>
      <c r="CN120" s="120"/>
      <c r="CO120" s="120"/>
      <c r="CP120" s="120"/>
      <c r="CQ120" s="120"/>
      <c r="CR120" s="120"/>
      <c r="CS120" s="120"/>
      <c r="CT120" s="120"/>
      <c r="CU120" s="120"/>
      <c r="CV120" s="120"/>
      <c r="CW120" s="120"/>
      <c r="CX120" s="120"/>
      <c r="CY120" s="120"/>
      <c r="CZ120" s="120"/>
      <c r="DA120" s="120"/>
      <c r="DB120" s="121"/>
      <c r="DC120" s="121"/>
      <c r="DD120" s="121"/>
      <c r="DE120" s="121"/>
      <c r="DF120" s="121"/>
      <c r="DG120" s="121"/>
      <c r="DH120" s="121"/>
      <c r="DI120" s="121"/>
      <c r="DJ120" s="121"/>
      <c r="DK120" s="121"/>
      <c r="DL120" s="121"/>
      <c r="DM120" s="121"/>
      <c r="DN120" s="121"/>
      <c r="DO120" s="121"/>
      <c r="DP120" s="121"/>
      <c r="DQ120" s="121"/>
      <c r="DR120" s="121"/>
      <c r="DS120" s="121"/>
      <c r="DT120" s="121"/>
      <c r="DU120" s="121"/>
      <c r="DV120" s="121"/>
      <c r="DW120" s="121"/>
      <c r="DX120" s="121"/>
      <c r="DY120" s="121"/>
      <c r="DZ120" s="121"/>
      <c r="EA120" s="121"/>
      <c r="EB120" s="121"/>
      <c r="EC120" s="121"/>
      <c r="ED120" s="121"/>
      <c r="EE120" s="121"/>
      <c r="EF120" s="121"/>
      <c r="EG120" s="121"/>
      <c r="EH120" s="121"/>
      <c r="EI120" s="121"/>
      <c r="EJ120" s="121"/>
      <c r="EK120" s="121"/>
      <c r="EL120" s="121"/>
      <c r="EM120" s="121"/>
      <c r="EN120" s="121"/>
      <c r="EO120" s="121"/>
      <c r="EP120" s="121"/>
      <c r="EQ120" s="121"/>
      <c r="ER120" s="121"/>
      <c r="ES120" s="121"/>
      <c r="ET120" s="121"/>
      <c r="EU120" s="121"/>
      <c r="EV120" s="121"/>
      <c r="EW120" s="121"/>
      <c r="EX120" s="121"/>
      <c r="EY120" s="121"/>
      <c r="EZ120" s="121"/>
      <c r="FA120" s="121"/>
      <c r="FB120" s="121"/>
      <c r="FC120" s="121"/>
      <c r="FD120" s="121"/>
      <c r="FE120" s="121"/>
      <c r="FF120" s="121"/>
      <c r="FG120" s="121"/>
      <c r="FH120" s="121"/>
      <c r="FI120" s="121"/>
      <c r="FJ120" s="121"/>
      <c r="FK120" s="121"/>
    </row>
    <row r="121" spans="1:167" s="201" customFormat="1" ht="16.5" customHeight="1">
      <c r="A121" s="524">
        <v>7049</v>
      </c>
      <c r="B121" s="427" t="s">
        <v>243</v>
      </c>
      <c r="C121" s="187" t="s">
        <v>334</v>
      </c>
      <c r="D121" s="428" t="s">
        <v>440</v>
      </c>
      <c r="E121" s="190">
        <f t="shared" si="19"/>
        <v>191070</v>
      </c>
      <c r="F121" s="191">
        <v>187494</v>
      </c>
      <c r="G121" s="191">
        <v>2618</v>
      </c>
      <c r="H121" s="192">
        <v>958</v>
      </c>
      <c r="I121" s="525">
        <v>10100</v>
      </c>
      <c r="J121" s="429">
        <v>6600</v>
      </c>
      <c r="K121" s="429">
        <v>2650</v>
      </c>
      <c r="L121" s="386">
        <v>2645</v>
      </c>
      <c r="M121" s="442">
        <f t="shared" si="20"/>
        <v>99.811320754716988</v>
      </c>
      <c r="N121" s="197" t="s">
        <v>441</v>
      </c>
      <c r="O121" s="198" t="s">
        <v>357</v>
      </c>
      <c r="P121" s="440" t="s">
        <v>442</v>
      </c>
      <c r="Q121" s="218" t="s">
        <v>213</v>
      </c>
      <c r="R121" s="523" t="s">
        <v>443</v>
      </c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0"/>
      <c r="AZ121" s="120"/>
      <c r="BA121" s="120"/>
      <c r="BB121" s="120"/>
      <c r="BC121" s="120"/>
      <c r="BD121" s="120"/>
      <c r="BE121" s="120"/>
      <c r="BF121" s="120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20"/>
      <c r="BS121" s="120"/>
      <c r="BT121" s="120"/>
      <c r="BU121" s="120"/>
      <c r="BV121" s="120"/>
      <c r="BW121" s="120"/>
      <c r="BX121" s="120"/>
      <c r="BY121" s="120"/>
      <c r="BZ121" s="120"/>
      <c r="CA121" s="120"/>
      <c r="CB121" s="120"/>
      <c r="CC121" s="120"/>
      <c r="CD121" s="120"/>
      <c r="CE121" s="120"/>
      <c r="CF121" s="120"/>
      <c r="CG121" s="120"/>
      <c r="CH121" s="120"/>
      <c r="CI121" s="120"/>
      <c r="CJ121" s="120"/>
      <c r="CK121" s="120"/>
      <c r="CL121" s="120"/>
      <c r="CM121" s="120"/>
      <c r="CN121" s="120"/>
      <c r="CO121" s="120"/>
      <c r="CP121" s="120"/>
      <c r="CQ121" s="120"/>
      <c r="CR121" s="120"/>
      <c r="CS121" s="120"/>
      <c r="CT121" s="120"/>
      <c r="CU121" s="120"/>
      <c r="CV121" s="120"/>
      <c r="CW121" s="120"/>
      <c r="CX121" s="120"/>
      <c r="CY121" s="120"/>
      <c r="CZ121" s="120"/>
      <c r="DA121" s="120"/>
      <c r="DB121" s="121"/>
      <c r="DC121" s="121"/>
      <c r="DD121" s="121"/>
      <c r="DE121" s="121"/>
      <c r="DF121" s="121"/>
      <c r="DG121" s="121"/>
      <c r="DH121" s="121"/>
      <c r="DI121" s="121"/>
      <c r="DJ121" s="121"/>
      <c r="DK121" s="121"/>
      <c r="DL121" s="121"/>
      <c r="DM121" s="121"/>
      <c r="DN121" s="121"/>
      <c r="DO121" s="121"/>
      <c r="DP121" s="121"/>
      <c r="DQ121" s="121"/>
      <c r="DR121" s="121"/>
      <c r="DS121" s="121"/>
      <c r="DT121" s="121"/>
      <c r="DU121" s="121"/>
      <c r="DV121" s="121"/>
      <c r="DW121" s="121"/>
      <c r="DX121" s="121"/>
      <c r="DY121" s="121"/>
      <c r="DZ121" s="121"/>
      <c r="EA121" s="121"/>
      <c r="EB121" s="121"/>
      <c r="EC121" s="121"/>
      <c r="ED121" s="121"/>
      <c r="EE121" s="121"/>
      <c r="EF121" s="121"/>
      <c r="EG121" s="121"/>
      <c r="EH121" s="121"/>
      <c r="EI121" s="121"/>
      <c r="EJ121" s="121"/>
      <c r="EK121" s="121"/>
      <c r="EL121" s="121"/>
      <c r="EM121" s="121"/>
      <c r="EN121" s="121"/>
      <c r="EO121" s="121"/>
      <c r="EP121" s="121"/>
      <c r="EQ121" s="121"/>
      <c r="ER121" s="121"/>
      <c r="ES121" s="121"/>
      <c r="ET121" s="121"/>
      <c r="EU121" s="121"/>
      <c r="EV121" s="121"/>
      <c r="EW121" s="121"/>
      <c r="EX121" s="121"/>
      <c r="EY121" s="121"/>
      <c r="EZ121" s="121"/>
      <c r="FA121" s="121"/>
      <c r="FB121" s="121"/>
      <c r="FC121" s="121"/>
      <c r="FD121" s="121"/>
      <c r="FE121" s="121"/>
      <c r="FF121" s="121"/>
      <c r="FG121" s="121"/>
      <c r="FH121" s="121"/>
      <c r="FI121" s="121"/>
      <c r="FJ121" s="121"/>
      <c r="FK121" s="121"/>
    </row>
    <row r="122" spans="1:167" s="201" customFormat="1" ht="16.5" customHeight="1">
      <c r="A122" s="524">
        <v>7066</v>
      </c>
      <c r="B122" s="427" t="s">
        <v>444</v>
      </c>
      <c r="C122" s="187" t="s">
        <v>334</v>
      </c>
      <c r="D122" s="428" t="s">
        <v>445</v>
      </c>
      <c r="E122" s="190">
        <f t="shared" si="19"/>
        <v>2415</v>
      </c>
      <c r="F122" s="191">
        <v>1375</v>
      </c>
      <c r="G122" s="191">
        <v>387</v>
      </c>
      <c r="H122" s="192">
        <v>653</v>
      </c>
      <c r="I122" s="525">
        <v>414</v>
      </c>
      <c r="J122" s="429">
        <v>250</v>
      </c>
      <c r="K122" s="429">
        <v>234</v>
      </c>
      <c r="L122" s="386">
        <v>234</v>
      </c>
      <c r="M122" s="206">
        <f t="shared" si="20"/>
        <v>100</v>
      </c>
      <c r="N122" s="197" t="s">
        <v>446</v>
      </c>
      <c r="O122" s="198" t="s">
        <v>357</v>
      </c>
      <c r="P122" s="440" t="s">
        <v>447</v>
      </c>
      <c r="Q122" s="199" t="s">
        <v>158</v>
      </c>
      <c r="R122" s="523" t="s">
        <v>448</v>
      </c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20"/>
      <c r="AV122" s="120"/>
      <c r="AW122" s="120"/>
      <c r="AX122" s="120"/>
      <c r="AY122" s="120"/>
      <c r="AZ122" s="120"/>
      <c r="BA122" s="120"/>
      <c r="BB122" s="120"/>
      <c r="BC122" s="120"/>
      <c r="BD122" s="120"/>
      <c r="BE122" s="120"/>
      <c r="BF122" s="120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20"/>
      <c r="BS122" s="120"/>
      <c r="BT122" s="120"/>
      <c r="BU122" s="120"/>
      <c r="BV122" s="120"/>
      <c r="BW122" s="120"/>
      <c r="BX122" s="120"/>
      <c r="BY122" s="120"/>
      <c r="BZ122" s="120"/>
      <c r="CA122" s="120"/>
      <c r="CB122" s="120"/>
      <c r="CC122" s="120"/>
      <c r="CD122" s="120"/>
      <c r="CE122" s="120"/>
      <c r="CF122" s="120"/>
      <c r="CG122" s="120"/>
      <c r="CH122" s="120"/>
      <c r="CI122" s="120"/>
      <c r="CJ122" s="120"/>
      <c r="CK122" s="120"/>
      <c r="CL122" s="120"/>
      <c r="CM122" s="120"/>
      <c r="CN122" s="120"/>
      <c r="CO122" s="120"/>
      <c r="CP122" s="120"/>
      <c r="CQ122" s="120"/>
      <c r="CR122" s="120"/>
      <c r="CS122" s="120"/>
      <c r="CT122" s="120"/>
      <c r="CU122" s="120"/>
      <c r="CV122" s="120"/>
      <c r="CW122" s="120"/>
      <c r="CX122" s="120"/>
      <c r="CY122" s="120"/>
      <c r="CZ122" s="120"/>
      <c r="DA122" s="120"/>
      <c r="DB122" s="121"/>
      <c r="DC122" s="121"/>
      <c r="DD122" s="121"/>
      <c r="DE122" s="121"/>
      <c r="DF122" s="121"/>
      <c r="DG122" s="121"/>
      <c r="DH122" s="121"/>
      <c r="DI122" s="121"/>
      <c r="DJ122" s="121"/>
      <c r="DK122" s="121"/>
      <c r="DL122" s="121"/>
      <c r="DM122" s="121"/>
      <c r="DN122" s="121"/>
      <c r="DO122" s="121"/>
      <c r="DP122" s="121"/>
      <c r="DQ122" s="121"/>
      <c r="DR122" s="121"/>
      <c r="DS122" s="121"/>
      <c r="DT122" s="121"/>
      <c r="DU122" s="121"/>
      <c r="DV122" s="121"/>
      <c r="DW122" s="121"/>
      <c r="DX122" s="121"/>
      <c r="DY122" s="121"/>
      <c r="DZ122" s="121"/>
      <c r="EA122" s="121"/>
      <c r="EB122" s="121"/>
      <c r="EC122" s="121"/>
      <c r="ED122" s="121"/>
      <c r="EE122" s="121"/>
      <c r="EF122" s="121"/>
      <c r="EG122" s="121"/>
      <c r="EH122" s="121"/>
      <c r="EI122" s="121"/>
      <c r="EJ122" s="121"/>
      <c r="EK122" s="121"/>
      <c r="EL122" s="121"/>
      <c r="EM122" s="121"/>
      <c r="EN122" s="121"/>
      <c r="EO122" s="121"/>
      <c r="EP122" s="121"/>
      <c r="EQ122" s="121"/>
      <c r="ER122" s="121"/>
      <c r="ES122" s="121"/>
      <c r="ET122" s="121"/>
      <c r="EU122" s="121"/>
      <c r="EV122" s="121"/>
      <c r="EW122" s="121"/>
      <c r="EX122" s="121"/>
      <c r="EY122" s="121"/>
      <c r="EZ122" s="121"/>
      <c r="FA122" s="121"/>
      <c r="FB122" s="121"/>
      <c r="FC122" s="121"/>
      <c r="FD122" s="121"/>
      <c r="FE122" s="121"/>
      <c r="FF122" s="121"/>
      <c r="FG122" s="121"/>
      <c r="FH122" s="121"/>
      <c r="FI122" s="121"/>
      <c r="FJ122" s="121"/>
      <c r="FK122" s="121"/>
    </row>
    <row r="123" spans="1:167" s="527" customFormat="1" ht="17.100000000000001" customHeight="1">
      <c r="A123" s="419">
        <v>7080</v>
      </c>
      <c r="B123" s="239" t="s">
        <v>99</v>
      </c>
      <c r="C123" s="284" t="s">
        <v>344</v>
      </c>
      <c r="D123" s="526" t="s">
        <v>449</v>
      </c>
      <c r="E123" s="190">
        <f t="shared" si="19"/>
        <v>45096</v>
      </c>
      <c r="F123" s="213">
        <v>42830</v>
      </c>
      <c r="G123" s="213">
        <v>656</v>
      </c>
      <c r="H123" s="214">
        <v>1610</v>
      </c>
      <c r="I123" s="193">
        <v>2000</v>
      </c>
      <c r="J123" s="243">
        <v>100</v>
      </c>
      <c r="K123" s="243">
        <v>0</v>
      </c>
      <c r="L123" s="386">
        <v>0</v>
      </c>
      <c r="M123" s="226" t="s">
        <v>51</v>
      </c>
      <c r="N123" s="216" t="s">
        <v>450</v>
      </c>
      <c r="O123" s="217" t="s">
        <v>451</v>
      </c>
      <c r="P123" s="198" t="s">
        <v>452</v>
      </c>
      <c r="Q123" s="199" t="s">
        <v>435</v>
      </c>
      <c r="R123" s="523" t="s">
        <v>83</v>
      </c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  <c r="AY123" s="120"/>
      <c r="AZ123" s="120"/>
      <c r="BA123" s="120"/>
      <c r="BB123" s="120"/>
      <c r="BC123" s="120"/>
      <c r="BD123" s="120"/>
      <c r="BE123" s="120"/>
      <c r="BF123" s="120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20"/>
      <c r="BS123" s="120"/>
      <c r="BT123" s="120"/>
      <c r="BU123" s="120"/>
      <c r="BV123" s="120"/>
      <c r="BW123" s="120"/>
      <c r="BX123" s="120"/>
      <c r="BY123" s="120"/>
      <c r="BZ123" s="120"/>
      <c r="CA123" s="120"/>
      <c r="CB123" s="120"/>
      <c r="CC123" s="120"/>
      <c r="CD123" s="120"/>
      <c r="CE123" s="120"/>
      <c r="CF123" s="120"/>
      <c r="CG123" s="120"/>
      <c r="CH123" s="120"/>
      <c r="CI123" s="120"/>
      <c r="CJ123" s="120"/>
      <c r="CK123" s="120"/>
      <c r="CL123" s="120"/>
      <c r="CM123" s="120"/>
      <c r="CN123" s="120"/>
      <c r="CO123" s="120"/>
      <c r="CP123" s="120"/>
      <c r="CQ123" s="120"/>
      <c r="CR123" s="120"/>
      <c r="CS123" s="120"/>
      <c r="CT123" s="120"/>
      <c r="CU123" s="120"/>
      <c r="CV123" s="120"/>
      <c r="CW123" s="120"/>
      <c r="CX123" s="120"/>
      <c r="CY123" s="120"/>
      <c r="CZ123" s="120"/>
      <c r="DA123" s="120"/>
      <c r="DB123" s="120"/>
      <c r="DC123" s="120"/>
      <c r="DD123" s="120"/>
      <c r="DE123" s="120"/>
      <c r="DF123" s="120"/>
      <c r="DG123" s="120"/>
      <c r="DH123" s="120"/>
      <c r="DI123" s="120"/>
      <c r="DJ123" s="120"/>
      <c r="DK123" s="120"/>
      <c r="DL123" s="120"/>
      <c r="DM123" s="120"/>
      <c r="DN123" s="120"/>
      <c r="DO123" s="120"/>
      <c r="DP123" s="120"/>
      <c r="DQ123" s="120"/>
      <c r="DR123" s="120"/>
      <c r="DS123" s="120"/>
      <c r="DT123" s="120"/>
      <c r="DU123" s="120"/>
      <c r="DV123" s="120"/>
      <c r="DW123" s="120"/>
      <c r="DX123" s="120"/>
      <c r="DY123" s="120"/>
      <c r="DZ123" s="120"/>
      <c r="EA123" s="120"/>
      <c r="EB123" s="120"/>
      <c r="EC123" s="120"/>
      <c r="ED123" s="120"/>
      <c r="EE123" s="120"/>
      <c r="EF123" s="120"/>
      <c r="EG123" s="120"/>
      <c r="EH123" s="120"/>
      <c r="EI123" s="120"/>
      <c r="EJ123" s="120"/>
      <c r="EK123" s="120"/>
      <c r="EL123" s="120"/>
      <c r="EM123" s="120"/>
      <c r="EN123" s="120"/>
      <c r="EO123" s="120"/>
      <c r="EP123" s="120"/>
      <c r="EQ123" s="120"/>
      <c r="ER123" s="120"/>
      <c r="ES123" s="120"/>
      <c r="ET123" s="120"/>
      <c r="EU123" s="120"/>
      <c r="EV123" s="120"/>
      <c r="EW123" s="120"/>
      <c r="EX123" s="120"/>
      <c r="EY123" s="120"/>
      <c r="EZ123" s="120"/>
      <c r="FA123" s="120"/>
      <c r="FB123" s="120"/>
      <c r="FC123" s="120"/>
      <c r="FD123" s="120"/>
      <c r="FE123" s="120"/>
      <c r="FF123" s="120"/>
      <c r="FG123" s="120"/>
      <c r="FH123" s="120"/>
      <c r="FI123" s="120"/>
      <c r="FJ123" s="120"/>
      <c r="FK123" s="120"/>
    </row>
    <row r="124" spans="1:167" s="527" customFormat="1" ht="27" customHeight="1">
      <c r="A124" s="528">
        <v>7081</v>
      </c>
      <c r="B124" s="251" t="s">
        <v>453</v>
      </c>
      <c r="C124" s="210" t="s">
        <v>329</v>
      </c>
      <c r="D124" s="529" t="s">
        <v>454</v>
      </c>
      <c r="E124" s="265">
        <f t="shared" si="19"/>
        <v>282324</v>
      </c>
      <c r="F124" s="253">
        <v>270000</v>
      </c>
      <c r="G124" s="253">
        <v>6448</v>
      </c>
      <c r="H124" s="255">
        <v>5876</v>
      </c>
      <c r="I124" s="256">
        <v>37955</v>
      </c>
      <c r="J124" s="266">
        <v>2200</v>
      </c>
      <c r="K124" s="266">
        <v>200</v>
      </c>
      <c r="L124" s="386">
        <v>29</v>
      </c>
      <c r="M124" s="196">
        <f t="shared" si="20"/>
        <v>14.499999999999998</v>
      </c>
      <c r="N124" s="530" t="s">
        <v>312</v>
      </c>
      <c r="O124" s="531" t="s">
        <v>381</v>
      </c>
      <c r="P124" s="532" t="s">
        <v>455</v>
      </c>
      <c r="Q124" s="533"/>
      <c r="R124" s="534" t="s">
        <v>456</v>
      </c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20"/>
      <c r="AV124" s="120"/>
      <c r="AW124" s="120"/>
      <c r="AX124" s="120"/>
      <c r="AY124" s="120"/>
      <c r="AZ124" s="120"/>
      <c r="BA124" s="120"/>
      <c r="BB124" s="120"/>
      <c r="BC124" s="120"/>
      <c r="BD124" s="120"/>
      <c r="BE124" s="120"/>
      <c r="BF124" s="120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20"/>
      <c r="BS124" s="120"/>
      <c r="BT124" s="120"/>
      <c r="BU124" s="120"/>
      <c r="BV124" s="120"/>
      <c r="BW124" s="120"/>
      <c r="BX124" s="120"/>
      <c r="BY124" s="120"/>
      <c r="BZ124" s="120"/>
      <c r="CA124" s="120"/>
      <c r="CB124" s="120"/>
      <c r="CC124" s="120"/>
      <c r="CD124" s="120"/>
      <c r="CE124" s="120"/>
      <c r="CF124" s="120"/>
      <c r="CG124" s="120"/>
      <c r="CH124" s="120"/>
      <c r="CI124" s="120"/>
      <c r="CJ124" s="120"/>
      <c r="CK124" s="120"/>
      <c r="CL124" s="120"/>
      <c r="CM124" s="120"/>
      <c r="CN124" s="120"/>
      <c r="CO124" s="120"/>
      <c r="CP124" s="120"/>
      <c r="CQ124" s="120"/>
      <c r="CR124" s="120"/>
      <c r="CS124" s="120"/>
      <c r="CT124" s="120"/>
      <c r="CU124" s="120"/>
      <c r="CV124" s="120"/>
      <c r="CW124" s="120"/>
      <c r="CX124" s="120"/>
      <c r="CY124" s="120"/>
      <c r="CZ124" s="120"/>
      <c r="DA124" s="120"/>
      <c r="DB124" s="120"/>
      <c r="DC124" s="120"/>
      <c r="DD124" s="120"/>
      <c r="DE124" s="120"/>
      <c r="DF124" s="120"/>
      <c r="DG124" s="120"/>
      <c r="DH124" s="120"/>
      <c r="DI124" s="120"/>
      <c r="DJ124" s="120"/>
      <c r="DK124" s="120"/>
      <c r="DL124" s="120"/>
      <c r="DM124" s="120"/>
      <c r="DN124" s="120"/>
      <c r="DO124" s="120"/>
      <c r="DP124" s="120"/>
      <c r="DQ124" s="120"/>
      <c r="DR124" s="120"/>
      <c r="DS124" s="120"/>
      <c r="DT124" s="120"/>
      <c r="DU124" s="120"/>
      <c r="DV124" s="120"/>
      <c r="DW124" s="120"/>
      <c r="DX124" s="120"/>
      <c r="DY124" s="120"/>
      <c r="DZ124" s="120"/>
      <c r="EA124" s="120"/>
      <c r="EB124" s="120"/>
      <c r="EC124" s="120"/>
      <c r="ED124" s="120"/>
      <c r="EE124" s="120"/>
      <c r="EF124" s="120"/>
      <c r="EG124" s="120"/>
      <c r="EH124" s="120"/>
      <c r="EI124" s="120"/>
      <c r="EJ124" s="120"/>
      <c r="EK124" s="120"/>
      <c r="EL124" s="120"/>
      <c r="EM124" s="120"/>
      <c r="EN124" s="120"/>
      <c r="EO124" s="120"/>
      <c r="EP124" s="120"/>
      <c r="EQ124" s="120"/>
      <c r="ER124" s="120"/>
      <c r="ES124" s="120"/>
      <c r="ET124" s="120"/>
      <c r="EU124" s="120"/>
      <c r="EV124" s="120"/>
      <c r="EW124" s="120"/>
      <c r="EX124" s="120"/>
      <c r="EY124" s="120"/>
      <c r="EZ124" s="120"/>
      <c r="FA124" s="120"/>
      <c r="FB124" s="120"/>
      <c r="FC124" s="120"/>
      <c r="FD124" s="120"/>
      <c r="FE124" s="120"/>
      <c r="FF124" s="120"/>
      <c r="FG124" s="120"/>
      <c r="FH124" s="120"/>
      <c r="FI124" s="120"/>
      <c r="FJ124" s="120"/>
      <c r="FK124" s="120"/>
    </row>
    <row r="125" spans="1:167" s="527" customFormat="1" ht="16.5" customHeight="1">
      <c r="A125" s="528">
        <v>7085</v>
      </c>
      <c r="B125" s="251" t="s">
        <v>457</v>
      </c>
      <c r="C125" s="210" t="s">
        <v>334</v>
      </c>
      <c r="D125" s="385" t="s">
        <v>458</v>
      </c>
      <c r="E125" s="190">
        <f t="shared" si="19"/>
        <v>62000</v>
      </c>
      <c r="F125" s="213">
        <v>60000</v>
      </c>
      <c r="G125" s="213">
        <v>2000</v>
      </c>
      <c r="H125" s="214"/>
      <c r="I125" s="193">
        <v>2000</v>
      </c>
      <c r="J125" s="243">
        <v>100</v>
      </c>
      <c r="K125" s="243">
        <v>46</v>
      </c>
      <c r="L125" s="386">
        <v>24</v>
      </c>
      <c r="M125" s="206">
        <f t="shared" si="20"/>
        <v>52.173913043478258</v>
      </c>
      <c r="N125" s="197" t="s">
        <v>429</v>
      </c>
      <c r="O125" s="198" t="s">
        <v>357</v>
      </c>
      <c r="P125" s="434" t="s">
        <v>423</v>
      </c>
      <c r="Q125" s="416" t="s">
        <v>424</v>
      </c>
      <c r="R125" s="417" t="s">
        <v>394</v>
      </c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20"/>
      <c r="AY125" s="120"/>
      <c r="AZ125" s="120"/>
      <c r="BA125" s="120"/>
      <c r="BB125" s="120"/>
      <c r="BC125" s="120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20"/>
      <c r="BS125" s="120"/>
      <c r="BT125" s="120"/>
      <c r="BU125" s="120"/>
      <c r="BV125" s="120"/>
      <c r="BW125" s="120"/>
      <c r="BX125" s="120"/>
      <c r="BY125" s="120"/>
      <c r="BZ125" s="120"/>
      <c r="CA125" s="120"/>
      <c r="CB125" s="120"/>
      <c r="CC125" s="120"/>
      <c r="CD125" s="120"/>
      <c r="CE125" s="120"/>
      <c r="CF125" s="120"/>
      <c r="CG125" s="120"/>
      <c r="CH125" s="120"/>
      <c r="CI125" s="120"/>
      <c r="CJ125" s="120"/>
      <c r="CK125" s="120"/>
      <c r="CL125" s="120"/>
      <c r="CM125" s="120"/>
      <c r="CN125" s="120"/>
      <c r="CO125" s="120"/>
      <c r="CP125" s="120"/>
      <c r="CQ125" s="120"/>
      <c r="CR125" s="120"/>
      <c r="CS125" s="120"/>
      <c r="CT125" s="120"/>
      <c r="CU125" s="120"/>
      <c r="CV125" s="120"/>
      <c r="CW125" s="120"/>
      <c r="CX125" s="120"/>
      <c r="CY125" s="120"/>
      <c r="CZ125" s="120"/>
      <c r="DA125" s="120"/>
      <c r="DB125" s="120"/>
      <c r="DC125" s="120"/>
      <c r="DD125" s="120"/>
      <c r="DE125" s="120"/>
      <c r="DF125" s="120"/>
      <c r="DG125" s="120"/>
      <c r="DH125" s="120"/>
      <c r="DI125" s="120"/>
      <c r="DJ125" s="120"/>
      <c r="DK125" s="120"/>
      <c r="DL125" s="120"/>
      <c r="DM125" s="120"/>
      <c r="DN125" s="120"/>
      <c r="DO125" s="120"/>
      <c r="DP125" s="120"/>
      <c r="DQ125" s="120"/>
      <c r="DR125" s="120"/>
      <c r="DS125" s="120"/>
      <c r="DT125" s="120"/>
      <c r="DU125" s="120"/>
      <c r="DV125" s="120"/>
      <c r="DW125" s="120"/>
      <c r="DX125" s="120"/>
      <c r="DY125" s="120"/>
      <c r="DZ125" s="120"/>
      <c r="EA125" s="120"/>
      <c r="EB125" s="120"/>
      <c r="EC125" s="120"/>
      <c r="ED125" s="120"/>
      <c r="EE125" s="120"/>
      <c r="EF125" s="120"/>
      <c r="EG125" s="120"/>
      <c r="EH125" s="120"/>
      <c r="EI125" s="120"/>
      <c r="EJ125" s="120"/>
      <c r="EK125" s="120"/>
      <c r="EL125" s="120"/>
      <c r="EM125" s="120"/>
      <c r="EN125" s="120"/>
      <c r="EO125" s="120"/>
      <c r="EP125" s="120"/>
      <c r="EQ125" s="120"/>
      <c r="ER125" s="120"/>
      <c r="ES125" s="120"/>
      <c r="ET125" s="120"/>
      <c r="EU125" s="120"/>
      <c r="EV125" s="120"/>
      <c r="EW125" s="120"/>
      <c r="EX125" s="120"/>
      <c r="EY125" s="120"/>
      <c r="EZ125" s="120"/>
      <c r="FA125" s="120"/>
      <c r="FB125" s="120"/>
      <c r="FC125" s="120"/>
      <c r="FD125" s="120"/>
      <c r="FE125" s="120"/>
      <c r="FF125" s="120"/>
      <c r="FG125" s="120"/>
      <c r="FH125" s="120"/>
      <c r="FI125" s="120"/>
      <c r="FJ125" s="120"/>
      <c r="FK125" s="120"/>
    </row>
    <row r="126" spans="1:167" s="527" customFormat="1" ht="17.100000000000001" customHeight="1">
      <c r="A126" s="535">
        <v>7086</v>
      </c>
      <c r="B126" s="239" t="s">
        <v>231</v>
      </c>
      <c r="C126" s="284" t="s">
        <v>329</v>
      </c>
      <c r="D126" s="441" t="s">
        <v>459</v>
      </c>
      <c r="E126" s="190">
        <f t="shared" si="19"/>
        <v>72596</v>
      </c>
      <c r="F126" s="213">
        <v>55000</v>
      </c>
      <c r="G126" s="213">
        <v>1200</v>
      </c>
      <c r="H126" s="214">
        <v>16396</v>
      </c>
      <c r="I126" s="193">
        <v>4912</v>
      </c>
      <c r="J126" s="243">
        <v>6834</v>
      </c>
      <c r="K126" s="243">
        <v>234</v>
      </c>
      <c r="L126" s="386">
        <v>0</v>
      </c>
      <c r="M126" s="206">
        <f t="shared" si="20"/>
        <v>0</v>
      </c>
      <c r="N126" s="216"/>
      <c r="O126" s="217" t="s">
        <v>353</v>
      </c>
      <c r="P126" s="217"/>
      <c r="Q126" s="218"/>
      <c r="R126" s="202" t="s">
        <v>460</v>
      </c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20"/>
      <c r="BE126" s="120"/>
      <c r="BF126" s="120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20"/>
      <c r="BS126" s="120"/>
      <c r="BT126" s="120"/>
      <c r="BU126" s="120"/>
      <c r="BV126" s="120"/>
      <c r="BW126" s="120"/>
      <c r="BX126" s="120"/>
      <c r="BY126" s="120"/>
      <c r="BZ126" s="120"/>
      <c r="CA126" s="120"/>
      <c r="CB126" s="120"/>
      <c r="CC126" s="120"/>
      <c r="CD126" s="120"/>
      <c r="CE126" s="120"/>
      <c r="CF126" s="120"/>
      <c r="CG126" s="120"/>
      <c r="CH126" s="120"/>
      <c r="CI126" s="120"/>
      <c r="CJ126" s="120"/>
      <c r="CK126" s="120"/>
      <c r="CL126" s="120"/>
      <c r="CM126" s="120"/>
      <c r="CN126" s="120"/>
      <c r="CO126" s="120"/>
      <c r="CP126" s="120"/>
      <c r="CQ126" s="120"/>
      <c r="CR126" s="120"/>
      <c r="CS126" s="120"/>
      <c r="CT126" s="120"/>
      <c r="CU126" s="120"/>
      <c r="CV126" s="120"/>
      <c r="CW126" s="120"/>
      <c r="CX126" s="120"/>
      <c r="CY126" s="120"/>
      <c r="CZ126" s="120"/>
      <c r="DA126" s="120"/>
      <c r="DB126" s="120"/>
      <c r="DC126" s="120"/>
      <c r="DD126" s="120"/>
      <c r="DE126" s="120"/>
      <c r="DF126" s="120"/>
      <c r="DG126" s="120"/>
      <c r="DH126" s="120"/>
      <c r="DI126" s="120"/>
      <c r="DJ126" s="120"/>
      <c r="DK126" s="120"/>
      <c r="DL126" s="120"/>
      <c r="DM126" s="120"/>
      <c r="DN126" s="120"/>
      <c r="DO126" s="120"/>
      <c r="DP126" s="120"/>
      <c r="DQ126" s="120"/>
      <c r="DR126" s="120"/>
      <c r="DS126" s="120"/>
      <c r="DT126" s="120"/>
      <c r="DU126" s="120"/>
      <c r="DV126" s="120"/>
      <c r="DW126" s="120"/>
      <c r="DX126" s="120"/>
      <c r="DY126" s="120"/>
      <c r="DZ126" s="120"/>
      <c r="EA126" s="120"/>
      <c r="EB126" s="120"/>
      <c r="EC126" s="120"/>
      <c r="ED126" s="120"/>
      <c r="EE126" s="120"/>
      <c r="EF126" s="120"/>
      <c r="EG126" s="120"/>
      <c r="EH126" s="120"/>
      <c r="EI126" s="120"/>
      <c r="EJ126" s="120"/>
      <c r="EK126" s="120"/>
      <c r="EL126" s="120"/>
      <c r="EM126" s="120"/>
      <c r="EN126" s="120"/>
      <c r="EO126" s="120"/>
      <c r="EP126" s="120"/>
      <c r="EQ126" s="120"/>
      <c r="ER126" s="120"/>
      <c r="ES126" s="120"/>
      <c r="ET126" s="120"/>
      <c r="EU126" s="120"/>
      <c r="EV126" s="120"/>
      <c r="EW126" s="120"/>
      <c r="EX126" s="120"/>
      <c r="EY126" s="120"/>
      <c r="EZ126" s="120"/>
      <c r="FA126" s="120"/>
      <c r="FB126" s="120"/>
      <c r="FC126" s="120"/>
      <c r="FD126" s="120"/>
      <c r="FE126" s="120"/>
      <c r="FF126" s="120"/>
      <c r="FG126" s="120"/>
      <c r="FH126" s="120"/>
      <c r="FI126" s="120"/>
      <c r="FJ126" s="120"/>
      <c r="FK126" s="120"/>
    </row>
    <row r="127" spans="1:167" s="527" customFormat="1" ht="16.5" customHeight="1">
      <c r="A127" s="419">
        <v>7087</v>
      </c>
      <c r="B127" s="239" t="s">
        <v>111</v>
      </c>
      <c r="C127" s="284" t="s">
        <v>334</v>
      </c>
      <c r="D127" s="441" t="s">
        <v>461</v>
      </c>
      <c r="E127" s="190">
        <f t="shared" si="19"/>
        <v>89763</v>
      </c>
      <c r="F127" s="213">
        <v>88257</v>
      </c>
      <c r="G127" s="213">
        <v>725</v>
      </c>
      <c r="H127" s="214">
        <v>781</v>
      </c>
      <c r="I127" s="193">
        <v>2450</v>
      </c>
      <c r="J127" s="243">
        <v>100</v>
      </c>
      <c r="K127" s="243">
        <v>30</v>
      </c>
      <c r="L127" s="386">
        <v>24</v>
      </c>
      <c r="M127" s="206">
        <f t="shared" si="20"/>
        <v>80</v>
      </c>
      <c r="N127" s="216" t="s">
        <v>446</v>
      </c>
      <c r="O127" s="217" t="s">
        <v>331</v>
      </c>
      <c r="P127" s="434" t="s">
        <v>423</v>
      </c>
      <c r="Q127" s="416" t="s">
        <v>424</v>
      </c>
      <c r="R127" s="417" t="s">
        <v>394</v>
      </c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20"/>
      <c r="BS127" s="120"/>
      <c r="BT127" s="120"/>
      <c r="BU127" s="120"/>
      <c r="BV127" s="120"/>
      <c r="BW127" s="120"/>
      <c r="BX127" s="120"/>
      <c r="BY127" s="120"/>
      <c r="BZ127" s="120"/>
      <c r="CA127" s="120"/>
      <c r="CB127" s="120"/>
      <c r="CC127" s="120"/>
      <c r="CD127" s="120"/>
      <c r="CE127" s="120"/>
      <c r="CF127" s="120"/>
      <c r="CG127" s="120"/>
      <c r="CH127" s="120"/>
      <c r="CI127" s="120"/>
      <c r="CJ127" s="120"/>
      <c r="CK127" s="120"/>
      <c r="CL127" s="120"/>
      <c r="CM127" s="120"/>
      <c r="CN127" s="120"/>
      <c r="CO127" s="120"/>
      <c r="CP127" s="120"/>
      <c r="CQ127" s="120"/>
      <c r="CR127" s="120"/>
      <c r="CS127" s="120"/>
      <c r="CT127" s="120"/>
      <c r="CU127" s="120"/>
      <c r="CV127" s="120"/>
      <c r="CW127" s="120"/>
      <c r="CX127" s="120"/>
      <c r="CY127" s="120"/>
      <c r="CZ127" s="120"/>
      <c r="DA127" s="120"/>
      <c r="DB127" s="120"/>
      <c r="DC127" s="120"/>
      <c r="DD127" s="120"/>
      <c r="DE127" s="120"/>
      <c r="DF127" s="120"/>
      <c r="DG127" s="120"/>
      <c r="DH127" s="120"/>
      <c r="DI127" s="120"/>
      <c r="DJ127" s="120"/>
      <c r="DK127" s="120"/>
      <c r="DL127" s="120"/>
      <c r="DM127" s="120"/>
      <c r="DN127" s="120"/>
      <c r="DO127" s="120"/>
      <c r="DP127" s="120"/>
      <c r="DQ127" s="120"/>
      <c r="DR127" s="120"/>
      <c r="DS127" s="120"/>
      <c r="DT127" s="120"/>
      <c r="DU127" s="120"/>
      <c r="DV127" s="120"/>
      <c r="DW127" s="120"/>
      <c r="DX127" s="120"/>
      <c r="DY127" s="120"/>
      <c r="DZ127" s="120"/>
      <c r="EA127" s="120"/>
      <c r="EB127" s="120"/>
      <c r="EC127" s="120"/>
      <c r="ED127" s="120"/>
      <c r="EE127" s="120"/>
      <c r="EF127" s="120"/>
      <c r="EG127" s="120"/>
      <c r="EH127" s="120"/>
      <c r="EI127" s="120"/>
      <c r="EJ127" s="120"/>
      <c r="EK127" s="120"/>
      <c r="EL127" s="120"/>
      <c r="EM127" s="120"/>
      <c r="EN127" s="120"/>
      <c r="EO127" s="120"/>
      <c r="EP127" s="120"/>
      <c r="EQ127" s="120"/>
      <c r="ER127" s="120"/>
      <c r="ES127" s="120"/>
      <c r="ET127" s="120"/>
      <c r="EU127" s="120"/>
      <c r="EV127" s="120"/>
      <c r="EW127" s="120"/>
      <c r="EX127" s="120"/>
      <c r="EY127" s="120"/>
      <c r="EZ127" s="120"/>
      <c r="FA127" s="120"/>
      <c r="FB127" s="120"/>
      <c r="FC127" s="120"/>
      <c r="FD127" s="120"/>
      <c r="FE127" s="120"/>
      <c r="FF127" s="120"/>
      <c r="FG127" s="120"/>
      <c r="FH127" s="120"/>
      <c r="FI127" s="120"/>
      <c r="FJ127" s="120"/>
      <c r="FK127" s="120"/>
    </row>
    <row r="128" spans="1:167" s="245" customFormat="1" ht="55.5" customHeight="1">
      <c r="A128" s="528">
        <v>7088</v>
      </c>
      <c r="B128" s="251" t="s">
        <v>264</v>
      </c>
      <c r="C128" s="210" t="s">
        <v>329</v>
      </c>
      <c r="D128" s="536" t="s">
        <v>462</v>
      </c>
      <c r="E128" s="265">
        <f t="shared" si="19"/>
        <v>84000</v>
      </c>
      <c r="F128" s="253">
        <v>71685</v>
      </c>
      <c r="G128" s="253">
        <v>1585</v>
      </c>
      <c r="H128" s="255">
        <v>10730</v>
      </c>
      <c r="I128" s="256">
        <v>4610</v>
      </c>
      <c r="J128" s="266">
        <v>14117</v>
      </c>
      <c r="K128" s="266">
        <v>167</v>
      </c>
      <c r="L128" s="387">
        <v>0</v>
      </c>
      <c r="M128" s="196">
        <f t="shared" si="20"/>
        <v>0</v>
      </c>
      <c r="N128" s="530" t="s">
        <v>463</v>
      </c>
      <c r="O128" s="532" t="s">
        <v>464</v>
      </c>
      <c r="P128" s="537"/>
      <c r="Q128" s="533"/>
      <c r="R128" s="538" t="s">
        <v>465</v>
      </c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20"/>
      <c r="BB128" s="120"/>
      <c r="BC128" s="120"/>
      <c r="BD128" s="120"/>
      <c r="BE128" s="120"/>
      <c r="BF128" s="120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20"/>
      <c r="BS128" s="120"/>
      <c r="BT128" s="120"/>
      <c r="BU128" s="120"/>
      <c r="BV128" s="120"/>
      <c r="BW128" s="120"/>
      <c r="BX128" s="120"/>
      <c r="BY128" s="120"/>
      <c r="BZ128" s="120"/>
      <c r="CA128" s="120"/>
      <c r="CB128" s="120"/>
      <c r="CC128" s="120"/>
      <c r="CD128" s="120"/>
      <c r="CE128" s="120"/>
      <c r="CF128" s="120"/>
      <c r="CG128" s="120"/>
      <c r="CH128" s="120"/>
      <c r="CI128" s="120"/>
      <c r="CJ128" s="120"/>
      <c r="CK128" s="120"/>
      <c r="CL128" s="120"/>
      <c r="CM128" s="120"/>
      <c r="CN128" s="120"/>
      <c r="CO128" s="120"/>
      <c r="CP128" s="120"/>
      <c r="CQ128" s="120"/>
      <c r="CR128" s="120"/>
      <c r="CS128" s="120"/>
      <c r="CT128" s="120"/>
      <c r="CU128" s="120"/>
      <c r="CV128" s="120"/>
      <c r="CW128" s="120"/>
      <c r="CX128" s="120"/>
      <c r="CY128" s="120"/>
      <c r="CZ128" s="120"/>
      <c r="DA128" s="120"/>
      <c r="DB128" s="120"/>
      <c r="DC128" s="120"/>
      <c r="DD128" s="120"/>
      <c r="DE128" s="120"/>
      <c r="DF128" s="120"/>
      <c r="DG128" s="120"/>
      <c r="DH128" s="120"/>
      <c r="DI128" s="120"/>
      <c r="DJ128" s="120"/>
      <c r="DK128" s="120"/>
      <c r="DL128" s="120"/>
      <c r="DM128" s="120"/>
      <c r="DN128" s="120"/>
      <c r="DO128" s="120"/>
      <c r="DP128" s="120"/>
      <c r="DQ128" s="120"/>
      <c r="DR128" s="120"/>
      <c r="DS128" s="120"/>
      <c r="DT128" s="120"/>
      <c r="DU128" s="120"/>
      <c r="DV128" s="120"/>
      <c r="DW128" s="120"/>
      <c r="DX128" s="120"/>
      <c r="DY128" s="120"/>
      <c r="DZ128" s="120"/>
      <c r="EA128" s="120"/>
      <c r="EB128" s="120"/>
      <c r="EC128" s="120"/>
      <c r="ED128" s="120"/>
      <c r="EE128" s="120"/>
      <c r="EF128" s="120"/>
      <c r="EG128" s="120"/>
      <c r="EH128" s="120"/>
      <c r="EI128" s="120"/>
      <c r="EJ128" s="120"/>
      <c r="EK128" s="120"/>
      <c r="EL128" s="120"/>
      <c r="EM128" s="120"/>
      <c r="EN128" s="120"/>
      <c r="EO128" s="120"/>
      <c r="EP128" s="120"/>
      <c r="EQ128" s="120"/>
      <c r="ER128" s="120"/>
      <c r="ES128" s="120"/>
      <c r="ET128" s="120"/>
      <c r="EU128" s="120"/>
      <c r="EV128" s="120"/>
      <c r="EW128" s="120"/>
      <c r="EX128" s="120"/>
      <c r="EY128" s="120"/>
      <c r="EZ128" s="120"/>
      <c r="FA128" s="120"/>
      <c r="FB128" s="120"/>
      <c r="FC128" s="120"/>
      <c r="FD128" s="120"/>
      <c r="FE128" s="120"/>
      <c r="FF128" s="120"/>
      <c r="FG128" s="120"/>
      <c r="FH128" s="120"/>
      <c r="FI128" s="120"/>
      <c r="FJ128" s="120"/>
      <c r="FK128" s="120"/>
    </row>
    <row r="129" spans="1:167" s="245" customFormat="1" ht="38.25" customHeight="1">
      <c r="A129" s="539">
        <v>7089</v>
      </c>
      <c r="B129" s="251" t="s">
        <v>111</v>
      </c>
      <c r="C129" s="210" t="s">
        <v>86</v>
      </c>
      <c r="D129" s="529" t="s">
        <v>466</v>
      </c>
      <c r="E129" s="265">
        <f t="shared" si="19"/>
        <v>514587</v>
      </c>
      <c r="F129" s="253">
        <v>506937</v>
      </c>
      <c r="G129" s="253">
        <v>7650</v>
      </c>
      <c r="H129" s="255"/>
      <c r="I129" s="256">
        <v>34774</v>
      </c>
      <c r="J129" s="266">
        <v>22000</v>
      </c>
      <c r="K129" s="266">
        <v>150</v>
      </c>
      <c r="L129" s="387">
        <v>0</v>
      </c>
      <c r="M129" s="196">
        <f t="shared" si="20"/>
        <v>0</v>
      </c>
      <c r="N129" s="232"/>
      <c r="O129" s="233" t="s">
        <v>467</v>
      </c>
      <c r="P129" s="233"/>
      <c r="Q129" s="249"/>
      <c r="R129" s="200" t="s">
        <v>468</v>
      </c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0"/>
      <c r="AW129" s="120"/>
      <c r="AX129" s="120"/>
      <c r="AY129" s="120"/>
      <c r="AZ129" s="120"/>
      <c r="BA129" s="120"/>
      <c r="BB129" s="120"/>
      <c r="BC129" s="120"/>
      <c r="BD129" s="120"/>
      <c r="BE129" s="120"/>
      <c r="BF129" s="120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20"/>
      <c r="BS129" s="120"/>
      <c r="BT129" s="120"/>
      <c r="BU129" s="120"/>
      <c r="BV129" s="120"/>
      <c r="BW129" s="120"/>
      <c r="BX129" s="120"/>
      <c r="BY129" s="120"/>
      <c r="BZ129" s="120"/>
      <c r="CA129" s="120"/>
      <c r="CB129" s="120"/>
      <c r="CC129" s="120"/>
      <c r="CD129" s="120"/>
      <c r="CE129" s="120"/>
      <c r="CF129" s="120"/>
      <c r="CG129" s="120"/>
      <c r="CH129" s="120"/>
      <c r="CI129" s="120"/>
      <c r="CJ129" s="120"/>
      <c r="CK129" s="120"/>
      <c r="CL129" s="120"/>
      <c r="CM129" s="120"/>
      <c r="CN129" s="120"/>
      <c r="CO129" s="120"/>
      <c r="CP129" s="120"/>
      <c r="CQ129" s="120"/>
      <c r="CR129" s="120"/>
      <c r="CS129" s="120"/>
      <c r="CT129" s="120"/>
      <c r="CU129" s="120"/>
      <c r="CV129" s="120"/>
      <c r="CW129" s="120"/>
      <c r="CX129" s="120"/>
      <c r="CY129" s="120"/>
      <c r="CZ129" s="120"/>
      <c r="DA129" s="120"/>
      <c r="DB129" s="120"/>
      <c r="DC129" s="120"/>
      <c r="DD129" s="120"/>
      <c r="DE129" s="120"/>
      <c r="DF129" s="120"/>
      <c r="DG129" s="120"/>
      <c r="DH129" s="120"/>
      <c r="DI129" s="120"/>
      <c r="DJ129" s="120"/>
      <c r="DK129" s="120"/>
      <c r="DL129" s="120"/>
      <c r="DM129" s="120"/>
      <c r="DN129" s="120"/>
      <c r="DO129" s="120"/>
      <c r="DP129" s="120"/>
      <c r="DQ129" s="120"/>
      <c r="DR129" s="120"/>
      <c r="DS129" s="120"/>
      <c r="DT129" s="120"/>
      <c r="DU129" s="120"/>
      <c r="DV129" s="120"/>
      <c r="DW129" s="120"/>
      <c r="DX129" s="120"/>
      <c r="DY129" s="120"/>
      <c r="DZ129" s="120"/>
      <c r="EA129" s="120"/>
      <c r="EB129" s="120"/>
      <c r="EC129" s="120"/>
      <c r="ED129" s="120"/>
      <c r="EE129" s="120"/>
      <c r="EF129" s="120"/>
      <c r="EG129" s="120"/>
      <c r="EH129" s="120"/>
      <c r="EI129" s="120"/>
      <c r="EJ129" s="120"/>
      <c r="EK129" s="120"/>
      <c r="EL129" s="120"/>
      <c r="EM129" s="120"/>
      <c r="EN129" s="120"/>
      <c r="EO129" s="120"/>
      <c r="EP129" s="120"/>
      <c r="EQ129" s="120"/>
      <c r="ER129" s="120"/>
      <c r="ES129" s="120"/>
      <c r="ET129" s="120"/>
      <c r="EU129" s="120"/>
      <c r="EV129" s="120"/>
      <c r="EW129" s="120"/>
      <c r="EX129" s="120"/>
      <c r="EY129" s="120"/>
      <c r="EZ129" s="120"/>
      <c r="FA129" s="120"/>
      <c r="FB129" s="120"/>
      <c r="FC129" s="120"/>
      <c r="FD129" s="120"/>
      <c r="FE129" s="120"/>
      <c r="FF129" s="120"/>
      <c r="FG129" s="120"/>
      <c r="FH129" s="120"/>
      <c r="FI129" s="120"/>
      <c r="FJ129" s="120"/>
      <c r="FK129" s="120"/>
    </row>
    <row r="130" spans="1:167" s="208" customFormat="1" ht="17.100000000000001" customHeight="1">
      <c r="A130" s="540">
        <v>7091</v>
      </c>
      <c r="B130" s="407" t="s">
        <v>99</v>
      </c>
      <c r="C130" s="188" t="s">
        <v>344</v>
      </c>
      <c r="D130" s="422" t="s">
        <v>469</v>
      </c>
      <c r="E130" s="423">
        <f t="shared" si="19"/>
        <v>198007</v>
      </c>
      <c r="F130" s="409">
        <v>192327</v>
      </c>
      <c r="G130" s="409">
        <v>2163</v>
      </c>
      <c r="H130" s="410">
        <v>3517</v>
      </c>
      <c r="I130" s="256">
        <v>6676</v>
      </c>
      <c r="J130" s="412">
        <v>500</v>
      </c>
      <c r="K130" s="412">
        <v>15</v>
      </c>
      <c r="L130" s="386">
        <v>14</v>
      </c>
      <c r="M130" s="206">
        <f t="shared" si="20"/>
        <v>93.333333333333329</v>
      </c>
      <c r="N130" s="414" t="s">
        <v>312</v>
      </c>
      <c r="O130" s="415" t="s">
        <v>414</v>
      </c>
      <c r="P130" s="415" t="s">
        <v>452</v>
      </c>
      <c r="Q130" s="416" t="s">
        <v>435</v>
      </c>
      <c r="R130" s="200" t="s">
        <v>83</v>
      </c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20"/>
      <c r="BS130" s="120"/>
      <c r="BT130" s="120"/>
      <c r="BU130" s="120"/>
      <c r="BV130" s="120"/>
      <c r="BW130" s="120"/>
      <c r="BX130" s="120"/>
      <c r="BY130" s="120"/>
      <c r="BZ130" s="120"/>
      <c r="CA130" s="120"/>
      <c r="CB130" s="120"/>
      <c r="CC130" s="120"/>
      <c r="CD130" s="120"/>
      <c r="CE130" s="120"/>
      <c r="CF130" s="120"/>
      <c r="CG130" s="120"/>
      <c r="CH130" s="120"/>
      <c r="CI130" s="120"/>
      <c r="CJ130" s="120"/>
      <c r="CK130" s="120"/>
      <c r="CL130" s="120"/>
      <c r="CM130" s="120"/>
      <c r="CN130" s="120"/>
      <c r="CO130" s="120"/>
      <c r="CP130" s="120"/>
      <c r="CQ130" s="120"/>
      <c r="CR130" s="120"/>
      <c r="CS130" s="120"/>
      <c r="CT130" s="120"/>
      <c r="CU130" s="120"/>
      <c r="CV130" s="120"/>
      <c r="CW130" s="120"/>
      <c r="CX130" s="120"/>
      <c r="CY130" s="120"/>
      <c r="CZ130" s="120"/>
      <c r="DA130" s="120"/>
      <c r="DB130" s="121"/>
      <c r="DC130" s="121"/>
      <c r="DD130" s="121"/>
      <c r="DE130" s="121"/>
      <c r="DF130" s="121"/>
      <c r="DG130" s="121"/>
      <c r="DH130" s="121"/>
      <c r="DI130" s="121"/>
      <c r="DJ130" s="121"/>
      <c r="DK130" s="121"/>
      <c r="DL130" s="121"/>
      <c r="DM130" s="121"/>
      <c r="DN130" s="121"/>
      <c r="DO130" s="121"/>
      <c r="DP130" s="121"/>
      <c r="DQ130" s="121"/>
      <c r="DR130" s="121"/>
      <c r="DS130" s="121"/>
      <c r="DT130" s="121"/>
      <c r="DU130" s="121"/>
      <c r="DV130" s="121"/>
      <c r="DW130" s="121"/>
      <c r="DX130" s="121"/>
      <c r="DY130" s="121"/>
      <c r="DZ130" s="121"/>
      <c r="EA130" s="121"/>
      <c r="EB130" s="121"/>
      <c r="EC130" s="121"/>
      <c r="ED130" s="121"/>
      <c r="EE130" s="121"/>
      <c r="EF130" s="121"/>
      <c r="EG130" s="121"/>
      <c r="EH130" s="121"/>
      <c r="EI130" s="121"/>
      <c r="EJ130" s="121"/>
      <c r="EK130" s="121"/>
      <c r="EL130" s="121"/>
      <c r="EM130" s="121"/>
      <c r="EN130" s="121"/>
      <c r="EO130" s="121"/>
      <c r="EP130" s="121"/>
      <c r="EQ130" s="121"/>
      <c r="ER130" s="121"/>
      <c r="ES130" s="121"/>
      <c r="ET130" s="121"/>
      <c r="EU130" s="121"/>
      <c r="EV130" s="121"/>
      <c r="EW130" s="121"/>
      <c r="EX130" s="121"/>
      <c r="EY130" s="121"/>
      <c r="EZ130" s="121"/>
      <c r="FA130" s="121"/>
      <c r="FB130" s="121"/>
      <c r="FC130" s="121"/>
      <c r="FD130" s="121"/>
      <c r="FE130" s="121"/>
      <c r="FF130" s="121"/>
      <c r="FG130" s="121"/>
      <c r="FH130" s="121"/>
      <c r="FI130" s="121"/>
      <c r="FJ130" s="121"/>
      <c r="FK130" s="121"/>
    </row>
    <row r="131" spans="1:167" s="542" customFormat="1" ht="16.5" customHeight="1">
      <c r="A131" s="541">
        <v>7092</v>
      </c>
      <c r="B131" s="427" t="s">
        <v>89</v>
      </c>
      <c r="C131" s="187" t="s">
        <v>334</v>
      </c>
      <c r="D131" s="437" t="s">
        <v>470</v>
      </c>
      <c r="E131" s="190">
        <f t="shared" si="19"/>
        <v>122000</v>
      </c>
      <c r="F131" s="191">
        <v>115373</v>
      </c>
      <c r="G131" s="191">
        <v>4517</v>
      </c>
      <c r="H131" s="192">
        <v>2110</v>
      </c>
      <c r="I131" s="193">
        <v>10000</v>
      </c>
      <c r="J131" s="429">
        <v>1200</v>
      </c>
      <c r="K131" s="429">
        <v>4638</v>
      </c>
      <c r="L131" s="386">
        <v>4638</v>
      </c>
      <c r="M131" s="442">
        <f t="shared" si="20"/>
        <v>100</v>
      </c>
      <c r="N131" s="197" t="s">
        <v>200</v>
      </c>
      <c r="O131" s="198"/>
      <c r="P131" s="434" t="s">
        <v>471</v>
      </c>
      <c r="Q131" s="199" t="s">
        <v>213</v>
      </c>
      <c r="R131" s="202" t="s">
        <v>472</v>
      </c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0"/>
      <c r="AZ131" s="120"/>
      <c r="BA131" s="120"/>
      <c r="BB131" s="120"/>
      <c r="BC131" s="120"/>
      <c r="BD131" s="120"/>
      <c r="BE131" s="120"/>
      <c r="BF131" s="120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20"/>
      <c r="BS131" s="120"/>
      <c r="BT131" s="120"/>
      <c r="BU131" s="120"/>
      <c r="BV131" s="120"/>
      <c r="BW131" s="120"/>
      <c r="BX131" s="120"/>
      <c r="BY131" s="120"/>
      <c r="BZ131" s="120"/>
      <c r="CA131" s="120"/>
      <c r="CB131" s="120"/>
      <c r="CC131" s="120"/>
      <c r="CD131" s="120"/>
      <c r="CE131" s="120"/>
      <c r="CF131" s="120"/>
      <c r="CG131" s="120"/>
      <c r="CH131" s="120"/>
      <c r="CI131" s="120"/>
      <c r="CJ131" s="120"/>
      <c r="CK131" s="120"/>
      <c r="CL131" s="120"/>
      <c r="CM131" s="120"/>
      <c r="CN131" s="120"/>
      <c r="CO131" s="120"/>
      <c r="CP131" s="120"/>
      <c r="CQ131" s="120"/>
      <c r="CR131" s="120"/>
      <c r="CS131" s="120"/>
      <c r="CT131" s="120"/>
      <c r="CU131" s="120"/>
      <c r="CV131" s="120"/>
      <c r="CW131" s="120"/>
      <c r="CX131" s="120"/>
      <c r="CY131" s="120"/>
      <c r="CZ131" s="120"/>
      <c r="DA131" s="120"/>
      <c r="DB131" s="121"/>
      <c r="DC131" s="121"/>
      <c r="DD131" s="121"/>
      <c r="DE131" s="121"/>
      <c r="DF131" s="121"/>
      <c r="DG131" s="121"/>
      <c r="DH131" s="121"/>
      <c r="DI131" s="121"/>
      <c r="DJ131" s="121"/>
      <c r="DK131" s="121"/>
      <c r="DL131" s="121"/>
      <c r="DM131" s="121"/>
      <c r="DN131" s="121"/>
      <c r="DO131" s="121"/>
      <c r="DP131" s="121"/>
      <c r="DQ131" s="121"/>
      <c r="DR131" s="121"/>
      <c r="DS131" s="121"/>
      <c r="DT131" s="121"/>
      <c r="DU131" s="121"/>
      <c r="DV131" s="121"/>
      <c r="DW131" s="121"/>
      <c r="DX131" s="121"/>
      <c r="DY131" s="121"/>
      <c r="DZ131" s="121"/>
      <c r="EA131" s="121"/>
      <c r="EB131" s="121"/>
      <c r="EC131" s="121"/>
      <c r="ED131" s="121"/>
      <c r="EE131" s="121"/>
      <c r="EF131" s="121"/>
      <c r="EG131" s="121"/>
      <c r="EH131" s="121"/>
      <c r="EI131" s="121"/>
      <c r="EJ131" s="121"/>
      <c r="EK131" s="121"/>
      <c r="EL131" s="121"/>
      <c r="EM131" s="121"/>
      <c r="EN131" s="121"/>
      <c r="EO131" s="121"/>
      <c r="EP131" s="121"/>
      <c r="EQ131" s="121"/>
      <c r="ER131" s="121"/>
      <c r="ES131" s="121"/>
      <c r="ET131" s="121"/>
      <c r="EU131" s="121"/>
      <c r="EV131" s="121"/>
      <c r="EW131" s="121"/>
      <c r="EX131" s="121"/>
      <c r="EY131" s="121"/>
      <c r="EZ131" s="121"/>
      <c r="FA131" s="121"/>
      <c r="FB131" s="121"/>
      <c r="FC131" s="121"/>
      <c r="FD131" s="121"/>
      <c r="FE131" s="121"/>
      <c r="FF131" s="121"/>
      <c r="FG131" s="121"/>
      <c r="FH131" s="121"/>
      <c r="FI131" s="121"/>
      <c r="FJ131" s="121"/>
      <c r="FK131" s="121"/>
    </row>
    <row r="132" spans="1:167" s="208" customFormat="1" ht="17.100000000000001" customHeight="1">
      <c r="A132" s="540">
        <v>7094</v>
      </c>
      <c r="B132" s="407" t="s">
        <v>375</v>
      </c>
      <c r="C132" s="188" t="s">
        <v>344</v>
      </c>
      <c r="D132" s="422" t="s">
        <v>473</v>
      </c>
      <c r="E132" s="423">
        <f t="shared" si="19"/>
        <v>74332</v>
      </c>
      <c r="F132" s="409">
        <v>71806</v>
      </c>
      <c r="G132" s="409">
        <v>1661</v>
      </c>
      <c r="H132" s="410">
        <v>865</v>
      </c>
      <c r="I132" s="256">
        <v>6500</v>
      </c>
      <c r="J132" s="429">
        <v>500</v>
      </c>
      <c r="K132" s="429">
        <v>0</v>
      </c>
      <c r="L132" s="386">
        <v>0</v>
      </c>
      <c r="M132" s="543" t="s">
        <v>51</v>
      </c>
      <c r="N132" s="414" t="s">
        <v>474</v>
      </c>
      <c r="O132" s="415" t="s">
        <v>357</v>
      </c>
      <c r="P132" s="198" t="s">
        <v>452</v>
      </c>
      <c r="Q132" s="199" t="s">
        <v>435</v>
      </c>
      <c r="R132" s="544" t="s">
        <v>475</v>
      </c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0"/>
      <c r="AW132" s="120"/>
      <c r="AX132" s="120"/>
      <c r="AY132" s="120"/>
      <c r="AZ132" s="120"/>
      <c r="BA132" s="120"/>
      <c r="BB132" s="120"/>
      <c r="BC132" s="120"/>
      <c r="BD132" s="120"/>
      <c r="BE132" s="120"/>
      <c r="BF132" s="120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20"/>
      <c r="BS132" s="120"/>
      <c r="BT132" s="120"/>
      <c r="BU132" s="120"/>
      <c r="BV132" s="120"/>
      <c r="BW132" s="120"/>
      <c r="BX132" s="120"/>
      <c r="BY132" s="120"/>
      <c r="BZ132" s="120"/>
      <c r="CA132" s="120"/>
      <c r="CB132" s="120"/>
      <c r="CC132" s="120"/>
      <c r="CD132" s="120"/>
      <c r="CE132" s="120"/>
      <c r="CF132" s="120"/>
      <c r="CG132" s="120"/>
      <c r="CH132" s="120"/>
      <c r="CI132" s="120"/>
      <c r="CJ132" s="120"/>
      <c r="CK132" s="120"/>
      <c r="CL132" s="120"/>
      <c r="CM132" s="120"/>
      <c r="CN132" s="120"/>
      <c r="CO132" s="120"/>
      <c r="CP132" s="120"/>
      <c r="CQ132" s="120"/>
      <c r="CR132" s="120"/>
      <c r="CS132" s="120"/>
      <c r="CT132" s="120"/>
      <c r="CU132" s="120"/>
      <c r="CV132" s="120"/>
      <c r="CW132" s="120"/>
      <c r="CX132" s="120"/>
      <c r="CY132" s="120"/>
      <c r="CZ132" s="120"/>
      <c r="DA132" s="120"/>
      <c r="DB132" s="121"/>
      <c r="DC132" s="121"/>
      <c r="DD132" s="121"/>
      <c r="DE132" s="121"/>
      <c r="DF132" s="121"/>
      <c r="DG132" s="121"/>
      <c r="DH132" s="121"/>
      <c r="DI132" s="121"/>
      <c r="DJ132" s="121"/>
      <c r="DK132" s="121"/>
      <c r="DL132" s="121"/>
      <c r="DM132" s="121"/>
      <c r="DN132" s="121"/>
      <c r="DO132" s="121"/>
      <c r="DP132" s="121"/>
      <c r="DQ132" s="121"/>
      <c r="DR132" s="121"/>
      <c r="DS132" s="121"/>
      <c r="DT132" s="121"/>
      <c r="DU132" s="121"/>
      <c r="DV132" s="121"/>
      <c r="DW132" s="121"/>
      <c r="DX132" s="121"/>
      <c r="DY132" s="121"/>
      <c r="DZ132" s="121"/>
      <c r="EA132" s="121"/>
      <c r="EB132" s="121"/>
      <c r="EC132" s="121"/>
      <c r="ED132" s="121"/>
      <c r="EE132" s="121"/>
      <c r="EF132" s="121"/>
      <c r="EG132" s="121"/>
      <c r="EH132" s="121"/>
      <c r="EI132" s="121"/>
      <c r="EJ132" s="121"/>
      <c r="EK132" s="121"/>
      <c r="EL132" s="121"/>
      <c r="EM132" s="121"/>
      <c r="EN132" s="121"/>
      <c r="EO132" s="121"/>
      <c r="EP132" s="121"/>
      <c r="EQ132" s="121"/>
      <c r="ER132" s="121"/>
      <c r="ES132" s="121"/>
      <c r="ET132" s="121"/>
      <c r="EU132" s="121"/>
      <c r="EV132" s="121"/>
      <c r="EW132" s="121"/>
      <c r="EX132" s="121"/>
      <c r="EY132" s="121"/>
      <c r="EZ132" s="121"/>
      <c r="FA132" s="121"/>
      <c r="FB132" s="121"/>
      <c r="FC132" s="121"/>
      <c r="FD132" s="121"/>
      <c r="FE132" s="121"/>
      <c r="FF132" s="121"/>
      <c r="FG132" s="121"/>
      <c r="FH132" s="121"/>
      <c r="FI132" s="121"/>
      <c r="FJ132" s="121"/>
      <c r="FK132" s="121"/>
    </row>
    <row r="133" spans="1:167" s="201" customFormat="1" ht="17.100000000000001" customHeight="1">
      <c r="A133" s="540">
        <v>7095</v>
      </c>
      <c r="B133" s="407" t="s">
        <v>105</v>
      </c>
      <c r="C133" s="210" t="s">
        <v>372</v>
      </c>
      <c r="D133" s="422" t="s">
        <v>476</v>
      </c>
      <c r="E133" s="423">
        <f t="shared" si="19"/>
        <v>69127</v>
      </c>
      <c r="F133" s="409">
        <v>65820</v>
      </c>
      <c r="G133" s="409">
        <v>2307</v>
      </c>
      <c r="H133" s="410">
        <v>1000</v>
      </c>
      <c r="I133" s="256">
        <v>4107</v>
      </c>
      <c r="J133" s="429">
        <v>410</v>
      </c>
      <c r="K133" s="429">
        <v>50</v>
      </c>
      <c r="L133" s="386">
        <v>0</v>
      </c>
      <c r="M133" s="442">
        <f t="shared" si="20"/>
        <v>0</v>
      </c>
      <c r="N133" s="414" t="s">
        <v>477</v>
      </c>
      <c r="O133" s="415" t="s">
        <v>382</v>
      </c>
      <c r="P133" s="415" t="s">
        <v>273</v>
      </c>
      <c r="Q133" s="416"/>
      <c r="R133" s="544" t="s">
        <v>478</v>
      </c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20"/>
      <c r="BD133" s="120"/>
      <c r="BE133" s="120"/>
      <c r="BF133" s="120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20"/>
      <c r="BS133" s="120"/>
      <c r="BT133" s="120"/>
      <c r="BU133" s="120"/>
      <c r="BV133" s="120"/>
      <c r="BW133" s="120"/>
      <c r="BX133" s="120"/>
      <c r="BY133" s="120"/>
      <c r="BZ133" s="120"/>
      <c r="CA133" s="120"/>
      <c r="CB133" s="120"/>
      <c r="CC133" s="120"/>
      <c r="CD133" s="120"/>
      <c r="CE133" s="120"/>
      <c r="CF133" s="120"/>
      <c r="CG133" s="120"/>
      <c r="CH133" s="120"/>
      <c r="CI133" s="120"/>
      <c r="CJ133" s="120"/>
      <c r="CK133" s="120"/>
      <c r="CL133" s="120"/>
      <c r="CM133" s="120"/>
      <c r="CN133" s="120"/>
      <c r="CO133" s="120"/>
      <c r="CP133" s="120"/>
      <c r="CQ133" s="120"/>
      <c r="CR133" s="120"/>
      <c r="CS133" s="120"/>
      <c r="CT133" s="120"/>
      <c r="CU133" s="120"/>
      <c r="CV133" s="120"/>
      <c r="CW133" s="120"/>
      <c r="CX133" s="120"/>
      <c r="CY133" s="120"/>
      <c r="CZ133" s="120"/>
      <c r="DA133" s="120"/>
      <c r="DB133" s="121"/>
      <c r="DC133" s="121"/>
      <c r="DD133" s="121"/>
      <c r="DE133" s="121"/>
      <c r="DF133" s="121"/>
      <c r="DG133" s="121"/>
      <c r="DH133" s="121"/>
      <c r="DI133" s="121"/>
      <c r="DJ133" s="121"/>
      <c r="DK133" s="121"/>
      <c r="DL133" s="121"/>
      <c r="DM133" s="121"/>
      <c r="DN133" s="121"/>
      <c r="DO133" s="121"/>
      <c r="DP133" s="121"/>
      <c r="DQ133" s="121"/>
      <c r="DR133" s="121"/>
      <c r="DS133" s="121"/>
      <c r="DT133" s="121"/>
      <c r="DU133" s="121"/>
      <c r="DV133" s="121"/>
      <c r="DW133" s="121"/>
      <c r="DX133" s="121"/>
      <c r="DY133" s="121"/>
      <c r="DZ133" s="121"/>
      <c r="EA133" s="121"/>
      <c r="EB133" s="121"/>
      <c r="EC133" s="121"/>
      <c r="ED133" s="121"/>
      <c r="EE133" s="121"/>
      <c r="EF133" s="121"/>
      <c r="EG133" s="121"/>
      <c r="EH133" s="121"/>
      <c r="EI133" s="121"/>
      <c r="EJ133" s="121"/>
      <c r="EK133" s="121"/>
      <c r="EL133" s="121"/>
      <c r="EM133" s="121"/>
      <c r="EN133" s="121"/>
      <c r="EO133" s="121"/>
      <c r="EP133" s="121"/>
      <c r="EQ133" s="121"/>
      <c r="ER133" s="121"/>
      <c r="ES133" s="121"/>
      <c r="ET133" s="121"/>
      <c r="EU133" s="121"/>
      <c r="EV133" s="121"/>
      <c r="EW133" s="121"/>
      <c r="EX133" s="121"/>
      <c r="EY133" s="121"/>
      <c r="EZ133" s="121"/>
      <c r="FA133" s="121"/>
      <c r="FB133" s="121"/>
      <c r="FC133" s="121"/>
      <c r="FD133" s="121"/>
      <c r="FE133" s="121"/>
      <c r="FF133" s="121"/>
      <c r="FG133" s="121"/>
      <c r="FH133" s="121"/>
      <c r="FI133" s="121"/>
      <c r="FJ133" s="121"/>
      <c r="FK133" s="121"/>
    </row>
    <row r="134" spans="1:167" s="201" customFormat="1" ht="69.75" customHeight="1">
      <c r="A134" s="541">
        <v>7096</v>
      </c>
      <c r="B134" s="427" t="s">
        <v>89</v>
      </c>
      <c r="C134" s="187" t="s">
        <v>355</v>
      </c>
      <c r="D134" s="428" t="s">
        <v>479</v>
      </c>
      <c r="E134" s="522">
        <f t="shared" si="19"/>
        <v>220706</v>
      </c>
      <c r="F134" s="191">
        <v>217154</v>
      </c>
      <c r="G134" s="191">
        <v>2279</v>
      </c>
      <c r="H134" s="192">
        <v>1273</v>
      </c>
      <c r="I134" s="193">
        <v>47081</v>
      </c>
      <c r="J134" s="429">
        <v>13370</v>
      </c>
      <c r="K134" s="429">
        <v>9409</v>
      </c>
      <c r="L134" s="386">
        <v>9379</v>
      </c>
      <c r="M134" s="442">
        <f t="shared" si="20"/>
        <v>99.681156339674786</v>
      </c>
      <c r="N134" s="197" t="s">
        <v>480</v>
      </c>
      <c r="O134" s="198" t="s">
        <v>414</v>
      </c>
      <c r="P134" s="198" t="s">
        <v>481</v>
      </c>
      <c r="Q134" s="545" t="s">
        <v>482</v>
      </c>
      <c r="R134" s="207" t="s">
        <v>483</v>
      </c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20"/>
      <c r="AV134" s="120"/>
      <c r="AW134" s="120"/>
      <c r="AX134" s="120"/>
      <c r="AY134" s="120"/>
      <c r="AZ134" s="120"/>
      <c r="BA134" s="120"/>
      <c r="BB134" s="120"/>
      <c r="BC134" s="120"/>
      <c r="BD134" s="120"/>
      <c r="BE134" s="120"/>
      <c r="BF134" s="120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20"/>
      <c r="BS134" s="120"/>
      <c r="BT134" s="120"/>
      <c r="BU134" s="120"/>
      <c r="BV134" s="120"/>
      <c r="BW134" s="120"/>
      <c r="BX134" s="120"/>
      <c r="BY134" s="120"/>
      <c r="BZ134" s="120"/>
      <c r="CA134" s="120"/>
      <c r="CB134" s="120"/>
      <c r="CC134" s="120"/>
      <c r="CD134" s="120"/>
      <c r="CE134" s="120"/>
      <c r="CF134" s="120"/>
      <c r="CG134" s="120"/>
      <c r="CH134" s="120"/>
      <c r="CI134" s="120"/>
      <c r="CJ134" s="120"/>
      <c r="CK134" s="120"/>
      <c r="CL134" s="120"/>
      <c r="CM134" s="120"/>
      <c r="CN134" s="120"/>
      <c r="CO134" s="120"/>
      <c r="CP134" s="120"/>
      <c r="CQ134" s="120"/>
      <c r="CR134" s="120"/>
      <c r="CS134" s="120"/>
      <c r="CT134" s="120"/>
      <c r="CU134" s="120"/>
      <c r="CV134" s="120"/>
      <c r="CW134" s="120"/>
      <c r="CX134" s="120"/>
      <c r="CY134" s="120"/>
      <c r="CZ134" s="120"/>
      <c r="DA134" s="120"/>
      <c r="DB134" s="121"/>
      <c r="DC134" s="121"/>
      <c r="DD134" s="121"/>
      <c r="DE134" s="121"/>
      <c r="DF134" s="121"/>
      <c r="DG134" s="121"/>
      <c r="DH134" s="121"/>
      <c r="DI134" s="121"/>
      <c r="DJ134" s="121"/>
      <c r="DK134" s="121"/>
      <c r="DL134" s="121"/>
      <c r="DM134" s="121"/>
      <c r="DN134" s="121"/>
      <c r="DO134" s="121"/>
      <c r="DP134" s="121"/>
      <c r="DQ134" s="121"/>
      <c r="DR134" s="121"/>
      <c r="DS134" s="121"/>
      <c r="DT134" s="121"/>
      <c r="DU134" s="121"/>
      <c r="DV134" s="121"/>
      <c r="DW134" s="121"/>
      <c r="DX134" s="121"/>
      <c r="DY134" s="121"/>
      <c r="DZ134" s="121"/>
      <c r="EA134" s="121"/>
      <c r="EB134" s="121"/>
      <c r="EC134" s="121"/>
      <c r="ED134" s="121"/>
      <c r="EE134" s="121"/>
      <c r="EF134" s="121"/>
      <c r="EG134" s="121"/>
      <c r="EH134" s="121"/>
      <c r="EI134" s="121"/>
      <c r="EJ134" s="121"/>
      <c r="EK134" s="121"/>
      <c r="EL134" s="121"/>
      <c r="EM134" s="121"/>
      <c r="EN134" s="121"/>
      <c r="EO134" s="121"/>
      <c r="EP134" s="121"/>
      <c r="EQ134" s="121"/>
      <c r="ER134" s="121"/>
      <c r="ES134" s="121"/>
      <c r="ET134" s="121"/>
      <c r="EU134" s="121"/>
      <c r="EV134" s="121"/>
      <c r="EW134" s="121"/>
      <c r="EX134" s="121"/>
      <c r="EY134" s="121"/>
      <c r="EZ134" s="121"/>
      <c r="FA134" s="121"/>
      <c r="FB134" s="121"/>
      <c r="FC134" s="121"/>
      <c r="FD134" s="121"/>
      <c r="FE134" s="121"/>
      <c r="FF134" s="121"/>
      <c r="FG134" s="121"/>
      <c r="FH134" s="121"/>
      <c r="FI134" s="121"/>
      <c r="FJ134" s="121"/>
      <c r="FK134" s="121"/>
    </row>
    <row r="135" spans="1:167" s="432" customFormat="1" ht="26.25" customHeight="1">
      <c r="A135" s="541">
        <v>7097</v>
      </c>
      <c r="B135" s="427" t="s">
        <v>89</v>
      </c>
      <c r="C135" s="187" t="s">
        <v>355</v>
      </c>
      <c r="D135" s="546" t="s">
        <v>484</v>
      </c>
      <c r="E135" s="522">
        <f t="shared" si="19"/>
        <v>216024</v>
      </c>
      <c r="F135" s="191">
        <v>209500</v>
      </c>
      <c r="G135" s="191">
        <v>4524</v>
      </c>
      <c r="H135" s="192">
        <v>2000</v>
      </c>
      <c r="I135" s="438">
        <v>4680</v>
      </c>
      <c r="J135" s="429">
        <v>2000</v>
      </c>
      <c r="K135" s="429">
        <v>14</v>
      </c>
      <c r="L135" s="386">
        <v>1</v>
      </c>
      <c r="M135" s="442">
        <f t="shared" si="20"/>
        <v>7.1428571428571423</v>
      </c>
      <c r="N135" s="197" t="s">
        <v>366</v>
      </c>
      <c r="O135" s="198" t="s">
        <v>366</v>
      </c>
      <c r="P135" s="198" t="s">
        <v>366</v>
      </c>
      <c r="Q135" s="199" t="s">
        <v>366</v>
      </c>
      <c r="R135" s="202" t="s">
        <v>485</v>
      </c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120"/>
      <c r="AX135" s="120"/>
      <c r="AY135" s="120"/>
      <c r="AZ135" s="120"/>
      <c r="BA135" s="120"/>
      <c r="BB135" s="120"/>
      <c r="BC135" s="120"/>
      <c r="BD135" s="120"/>
      <c r="BE135" s="120"/>
      <c r="BF135" s="120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20"/>
      <c r="BS135" s="120"/>
      <c r="BT135" s="120"/>
      <c r="BU135" s="120"/>
      <c r="BV135" s="120"/>
      <c r="BW135" s="120"/>
      <c r="BX135" s="120"/>
      <c r="BY135" s="120"/>
      <c r="BZ135" s="120"/>
      <c r="CA135" s="120"/>
      <c r="CB135" s="120"/>
      <c r="CC135" s="120"/>
      <c r="CD135" s="120"/>
      <c r="CE135" s="120"/>
      <c r="CF135" s="120"/>
      <c r="CG135" s="120"/>
      <c r="CH135" s="120"/>
      <c r="CI135" s="120"/>
      <c r="CJ135" s="120"/>
      <c r="CK135" s="120"/>
      <c r="CL135" s="120"/>
      <c r="CM135" s="120"/>
      <c r="CN135" s="120"/>
      <c r="CO135" s="120"/>
      <c r="CP135" s="120"/>
      <c r="CQ135" s="120"/>
      <c r="CR135" s="120"/>
      <c r="CS135" s="120"/>
      <c r="CT135" s="120"/>
      <c r="CU135" s="120"/>
      <c r="CV135" s="120"/>
      <c r="CW135" s="120"/>
      <c r="CX135" s="120"/>
      <c r="CY135" s="120"/>
      <c r="CZ135" s="120"/>
      <c r="DA135" s="120"/>
      <c r="DB135" s="121"/>
      <c r="DC135" s="121"/>
      <c r="DD135" s="121"/>
      <c r="DE135" s="121"/>
      <c r="DF135" s="121"/>
      <c r="DG135" s="121"/>
      <c r="DH135" s="121"/>
      <c r="DI135" s="121"/>
      <c r="DJ135" s="121"/>
      <c r="DK135" s="121"/>
      <c r="DL135" s="121"/>
      <c r="DM135" s="121"/>
      <c r="DN135" s="121"/>
      <c r="DO135" s="121"/>
      <c r="DP135" s="121"/>
      <c r="DQ135" s="121"/>
      <c r="DR135" s="121"/>
      <c r="DS135" s="121"/>
      <c r="DT135" s="121"/>
      <c r="DU135" s="121"/>
      <c r="DV135" s="121"/>
      <c r="DW135" s="121"/>
      <c r="DX135" s="121"/>
      <c r="DY135" s="121"/>
      <c r="DZ135" s="121"/>
      <c r="EA135" s="121"/>
      <c r="EB135" s="121"/>
      <c r="EC135" s="121"/>
      <c r="ED135" s="121"/>
      <c r="EE135" s="121"/>
      <c r="EF135" s="121"/>
      <c r="EG135" s="121"/>
      <c r="EH135" s="121"/>
      <c r="EI135" s="121"/>
      <c r="EJ135" s="121"/>
      <c r="EK135" s="121"/>
      <c r="EL135" s="121"/>
      <c r="EM135" s="121"/>
      <c r="EN135" s="121"/>
      <c r="EO135" s="121"/>
      <c r="EP135" s="121"/>
      <c r="EQ135" s="121"/>
      <c r="ER135" s="121"/>
      <c r="ES135" s="121"/>
      <c r="ET135" s="121"/>
      <c r="EU135" s="121"/>
      <c r="EV135" s="121"/>
      <c r="EW135" s="121"/>
      <c r="EX135" s="121"/>
      <c r="EY135" s="121"/>
      <c r="EZ135" s="121"/>
      <c r="FA135" s="121"/>
      <c r="FB135" s="121"/>
      <c r="FC135" s="121"/>
      <c r="FD135" s="121"/>
      <c r="FE135" s="121"/>
      <c r="FF135" s="121"/>
      <c r="FG135" s="121"/>
      <c r="FH135" s="121"/>
      <c r="FI135" s="121"/>
      <c r="FJ135" s="121"/>
      <c r="FK135" s="121"/>
    </row>
    <row r="136" spans="1:167" s="542" customFormat="1" ht="17.100000000000001" customHeight="1">
      <c r="A136" s="547">
        <v>7115</v>
      </c>
      <c r="B136" s="407" t="s">
        <v>308</v>
      </c>
      <c r="C136" s="188" t="s">
        <v>344</v>
      </c>
      <c r="D136" s="548" t="s">
        <v>486</v>
      </c>
      <c r="E136" s="423">
        <f t="shared" si="19"/>
        <v>34341</v>
      </c>
      <c r="F136" s="409">
        <v>32707</v>
      </c>
      <c r="G136" s="409">
        <v>797</v>
      </c>
      <c r="H136" s="410">
        <v>837</v>
      </c>
      <c r="I136" s="411">
        <v>2560</v>
      </c>
      <c r="J136" s="412">
        <v>742</v>
      </c>
      <c r="K136" s="412">
        <v>45</v>
      </c>
      <c r="L136" s="386">
        <v>45</v>
      </c>
      <c r="M136" s="442">
        <f t="shared" si="20"/>
        <v>100</v>
      </c>
      <c r="N136" s="414" t="s">
        <v>487</v>
      </c>
      <c r="O136" s="415" t="s">
        <v>204</v>
      </c>
      <c r="P136" s="415" t="s">
        <v>103</v>
      </c>
      <c r="Q136" s="416" t="s">
        <v>273</v>
      </c>
      <c r="R136" s="544" t="s">
        <v>488</v>
      </c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20"/>
      <c r="BD136" s="120"/>
      <c r="BE136" s="120"/>
      <c r="BF136" s="120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20"/>
      <c r="BS136" s="120"/>
      <c r="BT136" s="120"/>
      <c r="BU136" s="120"/>
      <c r="BV136" s="120"/>
      <c r="BW136" s="120"/>
      <c r="BX136" s="120"/>
      <c r="BY136" s="120"/>
      <c r="BZ136" s="120"/>
      <c r="CA136" s="120"/>
      <c r="CB136" s="120"/>
      <c r="CC136" s="120"/>
      <c r="CD136" s="120"/>
      <c r="CE136" s="120"/>
      <c r="CF136" s="120"/>
      <c r="CG136" s="120"/>
      <c r="CH136" s="120"/>
      <c r="CI136" s="120"/>
      <c r="CJ136" s="120"/>
      <c r="CK136" s="120"/>
      <c r="CL136" s="120"/>
      <c r="CM136" s="120"/>
      <c r="CN136" s="120"/>
      <c r="CO136" s="120"/>
      <c r="CP136" s="120"/>
      <c r="CQ136" s="120"/>
      <c r="CR136" s="120"/>
      <c r="CS136" s="120"/>
      <c r="CT136" s="120"/>
      <c r="CU136" s="120"/>
      <c r="CV136" s="120"/>
      <c r="CW136" s="120"/>
      <c r="CX136" s="120"/>
      <c r="CY136" s="120"/>
      <c r="CZ136" s="120"/>
      <c r="DA136" s="120"/>
      <c r="DB136" s="121"/>
      <c r="DC136" s="121"/>
      <c r="DD136" s="121"/>
      <c r="DE136" s="121"/>
      <c r="DF136" s="121"/>
      <c r="DG136" s="121"/>
      <c r="DH136" s="121"/>
      <c r="DI136" s="121"/>
      <c r="DJ136" s="121"/>
      <c r="DK136" s="121"/>
      <c r="DL136" s="121"/>
      <c r="DM136" s="121"/>
      <c r="DN136" s="121"/>
      <c r="DO136" s="121"/>
      <c r="DP136" s="121"/>
      <c r="DQ136" s="121"/>
      <c r="DR136" s="121"/>
      <c r="DS136" s="121"/>
      <c r="DT136" s="121"/>
      <c r="DU136" s="121"/>
      <c r="DV136" s="121"/>
      <c r="DW136" s="121"/>
      <c r="DX136" s="121"/>
      <c r="DY136" s="121"/>
      <c r="DZ136" s="121"/>
      <c r="EA136" s="121"/>
      <c r="EB136" s="121"/>
      <c r="EC136" s="121"/>
      <c r="ED136" s="121"/>
      <c r="EE136" s="121"/>
      <c r="EF136" s="121"/>
      <c r="EG136" s="121"/>
      <c r="EH136" s="121"/>
      <c r="EI136" s="121"/>
      <c r="EJ136" s="121"/>
      <c r="EK136" s="121"/>
      <c r="EL136" s="121"/>
      <c r="EM136" s="121"/>
      <c r="EN136" s="121"/>
      <c r="EO136" s="121"/>
      <c r="EP136" s="121"/>
      <c r="EQ136" s="121"/>
      <c r="ER136" s="121"/>
      <c r="ES136" s="121"/>
      <c r="ET136" s="121"/>
      <c r="EU136" s="121"/>
      <c r="EV136" s="121"/>
      <c r="EW136" s="121"/>
      <c r="EX136" s="121"/>
      <c r="EY136" s="121"/>
      <c r="EZ136" s="121"/>
      <c r="FA136" s="121"/>
      <c r="FB136" s="121"/>
      <c r="FC136" s="121"/>
      <c r="FD136" s="121"/>
      <c r="FE136" s="121"/>
      <c r="FF136" s="121"/>
      <c r="FG136" s="121"/>
      <c r="FH136" s="121"/>
      <c r="FI136" s="121"/>
      <c r="FJ136" s="121"/>
      <c r="FK136" s="121"/>
    </row>
    <row r="137" spans="1:167" s="201" customFormat="1" ht="17.100000000000001" customHeight="1">
      <c r="A137" s="549">
        <v>7120</v>
      </c>
      <c r="B137" s="427" t="s">
        <v>489</v>
      </c>
      <c r="C137" s="187" t="s">
        <v>344</v>
      </c>
      <c r="D137" s="550" t="s">
        <v>490</v>
      </c>
      <c r="E137" s="522">
        <f t="shared" si="19"/>
        <v>37836</v>
      </c>
      <c r="F137" s="191">
        <v>36279</v>
      </c>
      <c r="G137" s="191">
        <v>856</v>
      </c>
      <c r="H137" s="192">
        <v>701</v>
      </c>
      <c r="I137" s="438">
        <v>800</v>
      </c>
      <c r="J137" s="412">
        <v>100</v>
      </c>
      <c r="K137" s="412">
        <v>1</v>
      </c>
      <c r="L137" s="386">
        <v>0</v>
      </c>
      <c r="M137" s="196">
        <f t="shared" si="20"/>
        <v>0</v>
      </c>
      <c r="N137" s="216" t="s">
        <v>491</v>
      </c>
      <c r="O137" s="217" t="s">
        <v>204</v>
      </c>
      <c r="P137" s="217" t="s">
        <v>103</v>
      </c>
      <c r="Q137" s="218" t="s">
        <v>273</v>
      </c>
      <c r="R137" s="544" t="s">
        <v>488</v>
      </c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20"/>
      <c r="AV137" s="120"/>
      <c r="AW137" s="120"/>
      <c r="AX137" s="120"/>
      <c r="AY137" s="120"/>
      <c r="AZ137" s="120"/>
      <c r="BA137" s="120"/>
      <c r="BB137" s="120"/>
      <c r="BC137" s="120"/>
      <c r="BD137" s="120"/>
      <c r="BE137" s="120"/>
      <c r="BF137" s="120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20"/>
      <c r="BS137" s="120"/>
      <c r="BT137" s="120"/>
      <c r="BU137" s="120"/>
      <c r="BV137" s="120"/>
      <c r="BW137" s="120"/>
      <c r="BX137" s="120"/>
      <c r="BY137" s="120"/>
      <c r="BZ137" s="120"/>
      <c r="CA137" s="120"/>
      <c r="CB137" s="120"/>
      <c r="CC137" s="120"/>
      <c r="CD137" s="120"/>
      <c r="CE137" s="120"/>
      <c r="CF137" s="120"/>
      <c r="CG137" s="120"/>
      <c r="CH137" s="120"/>
      <c r="CI137" s="120"/>
      <c r="CJ137" s="120"/>
      <c r="CK137" s="120"/>
      <c r="CL137" s="120"/>
      <c r="CM137" s="120"/>
      <c r="CN137" s="120"/>
      <c r="CO137" s="120"/>
      <c r="CP137" s="120"/>
      <c r="CQ137" s="120"/>
      <c r="CR137" s="120"/>
      <c r="CS137" s="120"/>
      <c r="CT137" s="120"/>
      <c r="CU137" s="120"/>
      <c r="CV137" s="120"/>
      <c r="CW137" s="120"/>
      <c r="CX137" s="120"/>
      <c r="CY137" s="120"/>
      <c r="CZ137" s="120"/>
      <c r="DA137" s="120"/>
      <c r="DB137" s="121"/>
      <c r="DC137" s="121"/>
      <c r="DD137" s="121"/>
      <c r="DE137" s="121"/>
      <c r="DF137" s="121"/>
      <c r="DG137" s="121"/>
      <c r="DH137" s="121"/>
      <c r="DI137" s="121"/>
      <c r="DJ137" s="121"/>
      <c r="DK137" s="121"/>
      <c r="DL137" s="121"/>
      <c r="DM137" s="121"/>
      <c r="DN137" s="121"/>
      <c r="DO137" s="121"/>
      <c r="DP137" s="121"/>
      <c r="DQ137" s="121"/>
      <c r="DR137" s="121"/>
      <c r="DS137" s="121"/>
      <c r="DT137" s="121"/>
      <c r="DU137" s="121"/>
      <c r="DV137" s="121"/>
      <c r="DW137" s="121"/>
      <c r="DX137" s="121"/>
      <c r="DY137" s="121"/>
      <c r="DZ137" s="121"/>
      <c r="EA137" s="121"/>
      <c r="EB137" s="121"/>
      <c r="EC137" s="121"/>
      <c r="ED137" s="121"/>
      <c r="EE137" s="121"/>
      <c r="EF137" s="121"/>
      <c r="EG137" s="121"/>
      <c r="EH137" s="121"/>
      <c r="EI137" s="121"/>
      <c r="EJ137" s="121"/>
      <c r="EK137" s="121"/>
      <c r="EL137" s="121"/>
      <c r="EM137" s="121"/>
      <c r="EN137" s="121"/>
      <c r="EO137" s="121"/>
      <c r="EP137" s="121"/>
      <c r="EQ137" s="121"/>
      <c r="ER137" s="121"/>
      <c r="ES137" s="121"/>
      <c r="ET137" s="121"/>
      <c r="EU137" s="121"/>
      <c r="EV137" s="121"/>
      <c r="EW137" s="121"/>
      <c r="EX137" s="121"/>
      <c r="EY137" s="121"/>
      <c r="EZ137" s="121"/>
      <c r="FA137" s="121"/>
      <c r="FB137" s="121"/>
      <c r="FC137" s="121"/>
      <c r="FD137" s="121"/>
      <c r="FE137" s="121"/>
      <c r="FF137" s="121"/>
      <c r="FG137" s="121"/>
      <c r="FH137" s="121"/>
      <c r="FI137" s="121"/>
      <c r="FJ137" s="121"/>
      <c r="FK137" s="121"/>
    </row>
    <row r="138" spans="1:167" s="553" customFormat="1" ht="17.100000000000001" customHeight="1" thickBot="1">
      <c r="A138" s="549">
        <v>7130</v>
      </c>
      <c r="B138" s="427" t="s">
        <v>89</v>
      </c>
      <c r="C138" s="187" t="s">
        <v>334</v>
      </c>
      <c r="D138" s="437" t="s">
        <v>492</v>
      </c>
      <c r="E138" s="190">
        <f t="shared" si="19"/>
        <v>25190</v>
      </c>
      <c r="F138" s="191">
        <v>23371</v>
      </c>
      <c r="G138" s="191">
        <v>1608</v>
      </c>
      <c r="H138" s="192">
        <v>211</v>
      </c>
      <c r="I138" s="438">
        <v>25190</v>
      </c>
      <c r="J138" s="412">
        <v>2500</v>
      </c>
      <c r="K138" s="412">
        <v>360</v>
      </c>
      <c r="L138" s="386">
        <v>360</v>
      </c>
      <c r="M138" s="206">
        <f t="shared" si="20"/>
        <v>100</v>
      </c>
      <c r="N138" s="551" t="s">
        <v>369</v>
      </c>
      <c r="O138" s="552" t="s">
        <v>331</v>
      </c>
      <c r="P138" s="217" t="s">
        <v>493</v>
      </c>
      <c r="Q138" s="218" t="s">
        <v>158</v>
      </c>
      <c r="R138" s="202" t="s">
        <v>786</v>
      </c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20"/>
      <c r="AV138" s="120"/>
      <c r="AW138" s="120"/>
      <c r="AX138" s="120"/>
      <c r="AY138" s="120"/>
      <c r="AZ138" s="120"/>
      <c r="BA138" s="120"/>
      <c r="BB138" s="120"/>
      <c r="BC138" s="120"/>
      <c r="BD138" s="120"/>
      <c r="BE138" s="120"/>
      <c r="BF138" s="120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20"/>
      <c r="BS138" s="120"/>
      <c r="BT138" s="120"/>
      <c r="BU138" s="120"/>
      <c r="BV138" s="120"/>
      <c r="BW138" s="120"/>
      <c r="BX138" s="120"/>
      <c r="BY138" s="120"/>
      <c r="BZ138" s="120"/>
      <c r="CA138" s="120"/>
      <c r="CB138" s="120"/>
      <c r="CC138" s="120"/>
      <c r="CD138" s="120"/>
      <c r="CE138" s="120"/>
      <c r="CF138" s="120"/>
      <c r="CG138" s="120"/>
      <c r="CH138" s="120"/>
      <c r="CI138" s="120"/>
      <c r="CJ138" s="120"/>
      <c r="CK138" s="120"/>
      <c r="CL138" s="120"/>
      <c r="CM138" s="120"/>
      <c r="CN138" s="120"/>
      <c r="CO138" s="120"/>
      <c r="CP138" s="120"/>
      <c r="CQ138" s="120"/>
      <c r="CR138" s="120"/>
      <c r="CS138" s="120"/>
      <c r="CT138" s="120"/>
      <c r="CU138" s="120"/>
      <c r="CV138" s="120"/>
      <c r="CW138" s="120"/>
      <c r="CX138" s="120"/>
      <c r="CY138" s="120"/>
      <c r="CZ138" s="120"/>
      <c r="DA138" s="120"/>
      <c r="DB138" s="121"/>
      <c r="DC138" s="121"/>
      <c r="DD138" s="121"/>
      <c r="DE138" s="121"/>
      <c r="DF138" s="121"/>
      <c r="DG138" s="121"/>
      <c r="DH138" s="121"/>
      <c r="DI138" s="121"/>
      <c r="DJ138" s="121"/>
      <c r="DK138" s="121"/>
      <c r="DL138" s="121"/>
      <c r="DM138" s="121"/>
      <c r="DN138" s="121"/>
      <c r="DO138" s="121"/>
      <c r="DP138" s="121"/>
      <c r="DQ138" s="121"/>
      <c r="DR138" s="121"/>
      <c r="DS138" s="121"/>
      <c r="DT138" s="121"/>
      <c r="DU138" s="121"/>
      <c r="DV138" s="121"/>
      <c r="DW138" s="121"/>
      <c r="DX138" s="121"/>
      <c r="DY138" s="121"/>
      <c r="DZ138" s="121"/>
      <c r="EA138" s="121"/>
      <c r="EB138" s="121"/>
      <c r="EC138" s="121"/>
      <c r="ED138" s="121"/>
      <c r="EE138" s="121"/>
      <c r="EF138" s="121"/>
      <c r="EG138" s="121"/>
      <c r="EH138" s="121"/>
      <c r="EI138" s="121"/>
      <c r="EJ138" s="121"/>
      <c r="EK138" s="121"/>
      <c r="EL138" s="121"/>
      <c r="EM138" s="121"/>
      <c r="EN138" s="121"/>
      <c r="EO138" s="121"/>
      <c r="EP138" s="121"/>
      <c r="EQ138" s="121"/>
      <c r="ER138" s="121"/>
      <c r="ES138" s="121"/>
      <c r="ET138" s="121"/>
      <c r="EU138" s="121"/>
      <c r="EV138" s="121"/>
      <c r="EW138" s="121"/>
      <c r="EX138" s="121"/>
      <c r="EY138" s="121"/>
      <c r="EZ138" s="121"/>
      <c r="FA138" s="121"/>
      <c r="FB138" s="121"/>
      <c r="FC138" s="121"/>
      <c r="FD138" s="121"/>
      <c r="FE138" s="121"/>
      <c r="FF138" s="121"/>
      <c r="FG138" s="121"/>
      <c r="FH138" s="121"/>
      <c r="FI138" s="121"/>
      <c r="FJ138" s="121"/>
      <c r="FK138" s="121"/>
    </row>
    <row r="139" spans="1:167" s="339" customFormat="1" ht="17.100000000000001" customHeight="1" thickBot="1">
      <c r="A139" s="554">
        <v>7135</v>
      </c>
      <c r="B139" s="239" t="s">
        <v>111</v>
      </c>
      <c r="C139" s="240" t="s">
        <v>334</v>
      </c>
      <c r="D139" s="555" t="s">
        <v>494</v>
      </c>
      <c r="E139" s="190">
        <f t="shared" si="19"/>
        <v>3600</v>
      </c>
      <c r="F139" s="213">
        <v>3500</v>
      </c>
      <c r="G139" s="213">
        <v>50</v>
      </c>
      <c r="H139" s="214">
        <v>50</v>
      </c>
      <c r="I139" s="193">
        <v>3600</v>
      </c>
      <c r="J139" s="266">
        <v>0</v>
      </c>
      <c r="K139" s="266">
        <v>3600</v>
      </c>
      <c r="L139" s="386">
        <v>3596</v>
      </c>
      <c r="M139" s="206">
        <f t="shared" si="20"/>
        <v>99.8888888888889</v>
      </c>
      <c r="N139" s="551"/>
      <c r="O139" s="552"/>
      <c r="P139" s="217" t="s">
        <v>495</v>
      </c>
      <c r="Q139" s="218" t="s">
        <v>158</v>
      </c>
      <c r="R139" s="224" t="s">
        <v>787</v>
      </c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20"/>
      <c r="AV139" s="120"/>
      <c r="AW139" s="120"/>
      <c r="AX139" s="120"/>
      <c r="AY139" s="120"/>
      <c r="AZ139" s="120"/>
      <c r="BA139" s="120"/>
      <c r="BB139" s="120"/>
      <c r="BC139" s="120"/>
      <c r="BD139" s="120"/>
      <c r="BE139" s="120"/>
      <c r="BF139" s="120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20"/>
      <c r="BS139" s="120"/>
      <c r="BT139" s="120"/>
      <c r="BU139" s="120"/>
      <c r="BV139" s="120"/>
      <c r="BW139" s="120"/>
      <c r="BX139" s="120"/>
      <c r="BY139" s="120"/>
      <c r="BZ139" s="120"/>
      <c r="CA139" s="120"/>
      <c r="CB139" s="120"/>
      <c r="CC139" s="120"/>
      <c r="CD139" s="120"/>
      <c r="CE139" s="120"/>
      <c r="CF139" s="120"/>
      <c r="CG139" s="120"/>
      <c r="CH139" s="120"/>
      <c r="CI139" s="120"/>
      <c r="CJ139" s="120"/>
      <c r="CK139" s="120"/>
      <c r="CL139" s="120"/>
      <c r="CM139" s="120"/>
      <c r="CN139" s="120"/>
      <c r="CO139" s="120"/>
      <c r="CP139" s="120"/>
      <c r="CQ139" s="120"/>
      <c r="CR139" s="120"/>
      <c r="CS139" s="120"/>
      <c r="CT139" s="120"/>
      <c r="CU139" s="120"/>
      <c r="CV139" s="120"/>
      <c r="CW139" s="120"/>
      <c r="CX139" s="120"/>
      <c r="CY139" s="120"/>
      <c r="CZ139" s="120"/>
      <c r="DA139" s="120"/>
      <c r="DB139" s="120"/>
      <c r="DC139" s="120"/>
      <c r="DD139" s="120"/>
      <c r="DE139" s="120"/>
      <c r="DF139" s="120"/>
      <c r="DG139" s="120"/>
      <c r="DH139" s="120"/>
      <c r="DI139" s="120"/>
      <c r="DJ139" s="120"/>
      <c r="DK139" s="120"/>
      <c r="DL139" s="120"/>
      <c r="DM139" s="120"/>
      <c r="DN139" s="120"/>
      <c r="DO139" s="120"/>
      <c r="DP139" s="120"/>
      <c r="DQ139" s="120"/>
      <c r="DR139" s="120"/>
      <c r="DS139" s="120"/>
      <c r="DT139" s="120"/>
      <c r="DU139" s="120"/>
      <c r="DV139" s="120"/>
      <c r="DW139" s="120"/>
      <c r="DX139" s="120"/>
      <c r="DY139" s="120"/>
      <c r="DZ139" s="120"/>
      <c r="EA139" s="120"/>
      <c r="EB139" s="120"/>
      <c r="EC139" s="120"/>
      <c r="ED139" s="120"/>
      <c r="EE139" s="120"/>
      <c r="EF139" s="120"/>
      <c r="EG139" s="120"/>
      <c r="EH139" s="120"/>
      <c r="EI139" s="120"/>
      <c r="EJ139" s="120"/>
      <c r="EK139" s="120"/>
      <c r="EL139" s="120"/>
      <c r="EM139" s="120"/>
      <c r="EN139" s="120"/>
      <c r="EO139" s="120"/>
      <c r="EP139" s="120"/>
      <c r="EQ139" s="120"/>
      <c r="ER139" s="120"/>
      <c r="ES139" s="120"/>
      <c r="ET139" s="120"/>
      <c r="EU139" s="120"/>
      <c r="EV139" s="120"/>
      <c r="EW139" s="120"/>
      <c r="EX139" s="120"/>
      <c r="EY139" s="120"/>
      <c r="EZ139" s="120"/>
      <c r="FA139" s="120"/>
      <c r="FB139" s="120"/>
      <c r="FC139" s="120"/>
      <c r="FD139" s="120"/>
      <c r="FE139" s="120"/>
      <c r="FF139" s="120"/>
      <c r="FG139" s="120"/>
      <c r="FH139" s="120"/>
      <c r="FI139" s="120"/>
      <c r="FJ139" s="120"/>
      <c r="FK139" s="120"/>
    </row>
    <row r="140" spans="1:167" s="339" customFormat="1" ht="16.5" customHeight="1" thickBot="1">
      <c r="A140" s="535">
        <v>7166</v>
      </c>
      <c r="B140" s="239" t="s">
        <v>164</v>
      </c>
      <c r="C140" s="240" t="s">
        <v>329</v>
      </c>
      <c r="D140" s="477" t="s">
        <v>496</v>
      </c>
      <c r="E140" s="190">
        <f t="shared" si="19"/>
        <v>89094</v>
      </c>
      <c r="F140" s="213">
        <v>85000</v>
      </c>
      <c r="G140" s="213">
        <v>1319</v>
      </c>
      <c r="H140" s="214">
        <v>2775</v>
      </c>
      <c r="I140" s="193">
        <v>84222</v>
      </c>
      <c r="J140" s="412">
        <v>44500</v>
      </c>
      <c r="K140" s="412">
        <v>47400</v>
      </c>
      <c r="L140" s="386">
        <v>47300</v>
      </c>
      <c r="M140" s="206">
        <f t="shared" si="20"/>
        <v>99.789029535864984</v>
      </c>
      <c r="N140" s="216"/>
      <c r="O140" s="217" t="s">
        <v>497</v>
      </c>
      <c r="P140" s="217" t="s">
        <v>383</v>
      </c>
      <c r="Q140" s="218"/>
      <c r="R140" s="202" t="s">
        <v>399</v>
      </c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20"/>
      <c r="AY140" s="120"/>
      <c r="AZ140" s="120"/>
      <c r="BA140" s="120"/>
      <c r="BB140" s="120"/>
      <c r="BC140" s="120"/>
      <c r="BD140" s="120"/>
      <c r="BE140" s="120"/>
      <c r="BF140" s="120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20"/>
      <c r="BS140" s="120"/>
      <c r="BT140" s="120"/>
      <c r="BU140" s="120"/>
      <c r="BV140" s="120"/>
      <c r="BW140" s="120"/>
      <c r="BX140" s="120"/>
      <c r="BY140" s="120"/>
      <c r="BZ140" s="120"/>
      <c r="CA140" s="120"/>
      <c r="CB140" s="120"/>
      <c r="CC140" s="120"/>
      <c r="CD140" s="120"/>
      <c r="CE140" s="120"/>
      <c r="CF140" s="120"/>
      <c r="CG140" s="120"/>
      <c r="CH140" s="120"/>
      <c r="CI140" s="120"/>
      <c r="CJ140" s="120"/>
      <c r="CK140" s="120"/>
      <c r="CL140" s="120"/>
      <c r="CM140" s="120"/>
      <c r="CN140" s="120"/>
      <c r="CO140" s="120"/>
      <c r="CP140" s="120"/>
      <c r="CQ140" s="120"/>
      <c r="CR140" s="120"/>
      <c r="CS140" s="120"/>
      <c r="CT140" s="120"/>
      <c r="CU140" s="120"/>
      <c r="CV140" s="120"/>
      <c r="CW140" s="120"/>
      <c r="CX140" s="120"/>
      <c r="CY140" s="120"/>
      <c r="CZ140" s="120"/>
      <c r="DA140" s="120"/>
      <c r="DB140" s="120"/>
      <c r="DC140" s="120"/>
      <c r="DD140" s="120"/>
      <c r="DE140" s="120"/>
      <c r="DF140" s="120"/>
      <c r="DG140" s="120"/>
      <c r="DH140" s="120"/>
      <c r="DI140" s="120"/>
      <c r="DJ140" s="120"/>
      <c r="DK140" s="120"/>
      <c r="DL140" s="120"/>
      <c r="DM140" s="120"/>
      <c r="DN140" s="120"/>
      <c r="DO140" s="120"/>
      <c r="DP140" s="120"/>
      <c r="DQ140" s="120"/>
      <c r="DR140" s="120"/>
      <c r="DS140" s="120"/>
      <c r="DT140" s="120"/>
      <c r="DU140" s="120"/>
      <c r="DV140" s="120"/>
      <c r="DW140" s="120"/>
      <c r="DX140" s="120"/>
      <c r="DY140" s="120"/>
      <c r="DZ140" s="120"/>
      <c r="EA140" s="120"/>
      <c r="EB140" s="120"/>
      <c r="EC140" s="120"/>
      <c r="ED140" s="120"/>
      <c r="EE140" s="120"/>
      <c r="EF140" s="120"/>
      <c r="EG140" s="120"/>
      <c r="EH140" s="120"/>
      <c r="EI140" s="120"/>
      <c r="EJ140" s="120"/>
      <c r="EK140" s="120"/>
      <c r="EL140" s="120"/>
      <c r="EM140" s="120"/>
      <c r="EN140" s="120"/>
      <c r="EO140" s="120"/>
      <c r="EP140" s="120"/>
      <c r="EQ140" s="120"/>
      <c r="ER140" s="120"/>
      <c r="ES140" s="120"/>
      <c r="ET140" s="120"/>
      <c r="EU140" s="120"/>
      <c r="EV140" s="120"/>
      <c r="EW140" s="120"/>
      <c r="EX140" s="120"/>
      <c r="EY140" s="120"/>
      <c r="EZ140" s="120"/>
      <c r="FA140" s="120"/>
      <c r="FB140" s="120"/>
      <c r="FC140" s="120"/>
      <c r="FD140" s="120"/>
      <c r="FE140" s="120"/>
      <c r="FF140" s="120"/>
      <c r="FG140" s="120"/>
      <c r="FH140" s="120"/>
      <c r="FI140" s="120"/>
      <c r="FJ140" s="120"/>
      <c r="FK140" s="120"/>
    </row>
    <row r="141" spans="1:167" s="245" customFormat="1" ht="16.5" customHeight="1">
      <c r="A141" s="238">
        <v>7174</v>
      </c>
      <c r="B141" s="251" t="s">
        <v>489</v>
      </c>
      <c r="C141" s="240" t="s">
        <v>334</v>
      </c>
      <c r="D141" s="258" t="s">
        <v>498</v>
      </c>
      <c r="E141" s="190">
        <f t="shared" si="19"/>
        <v>30000</v>
      </c>
      <c r="F141" s="213">
        <v>29118</v>
      </c>
      <c r="G141" s="213">
        <v>882</v>
      </c>
      <c r="H141" s="214"/>
      <c r="I141" s="193">
        <v>1700</v>
      </c>
      <c r="J141" s="412">
        <v>100</v>
      </c>
      <c r="K141" s="412">
        <v>977</v>
      </c>
      <c r="L141" s="386">
        <v>966</v>
      </c>
      <c r="M141" s="196">
        <f t="shared" si="20"/>
        <v>98.874104401228252</v>
      </c>
      <c r="N141" s="232" t="s">
        <v>331</v>
      </c>
      <c r="O141" s="233" t="s">
        <v>499</v>
      </c>
      <c r="P141" s="434" t="s">
        <v>500</v>
      </c>
      <c r="Q141" s="416" t="s">
        <v>158</v>
      </c>
      <c r="R141" s="202" t="s">
        <v>501</v>
      </c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20"/>
      <c r="AV141" s="120"/>
      <c r="AW141" s="120"/>
      <c r="AX141" s="120"/>
      <c r="AY141" s="120"/>
      <c r="AZ141" s="120"/>
      <c r="BA141" s="120"/>
      <c r="BB141" s="120"/>
      <c r="BC141" s="120"/>
      <c r="BD141" s="120"/>
      <c r="BE141" s="120"/>
      <c r="BF141" s="120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20"/>
      <c r="BS141" s="120"/>
      <c r="BT141" s="120"/>
      <c r="BU141" s="120"/>
      <c r="BV141" s="120"/>
      <c r="BW141" s="120"/>
      <c r="BX141" s="120"/>
      <c r="BY141" s="120"/>
      <c r="BZ141" s="120"/>
      <c r="CA141" s="120"/>
      <c r="CB141" s="120"/>
      <c r="CC141" s="120"/>
      <c r="CD141" s="120"/>
      <c r="CE141" s="120"/>
      <c r="CF141" s="120"/>
      <c r="CG141" s="120"/>
      <c r="CH141" s="120"/>
      <c r="CI141" s="120"/>
      <c r="CJ141" s="120"/>
      <c r="CK141" s="120"/>
      <c r="CL141" s="120"/>
      <c r="CM141" s="120"/>
      <c r="CN141" s="120"/>
      <c r="CO141" s="120"/>
      <c r="CP141" s="120"/>
      <c r="CQ141" s="120"/>
      <c r="CR141" s="120"/>
      <c r="CS141" s="120"/>
      <c r="CT141" s="120"/>
      <c r="CU141" s="120"/>
      <c r="CV141" s="120"/>
      <c r="CW141" s="120"/>
      <c r="CX141" s="120"/>
      <c r="CY141" s="120"/>
      <c r="CZ141" s="120"/>
      <c r="DA141" s="120"/>
      <c r="DB141" s="120"/>
      <c r="DC141" s="120"/>
      <c r="DD141" s="120"/>
      <c r="DE141" s="120"/>
      <c r="DF141" s="120"/>
      <c r="DG141" s="120"/>
      <c r="DH141" s="120"/>
      <c r="DI141" s="120"/>
      <c r="DJ141" s="120"/>
      <c r="DK141" s="120"/>
      <c r="DL141" s="120"/>
      <c r="DM141" s="120"/>
      <c r="DN141" s="120"/>
      <c r="DO141" s="120"/>
      <c r="DP141" s="120"/>
      <c r="DQ141" s="120"/>
      <c r="DR141" s="120"/>
      <c r="DS141" s="120"/>
      <c r="DT141" s="120"/>
      <c r="DU141" s="120"/>
      <c r="DV141" s="120"/>
      <c r="DW141" s="120"/>
      <c r="DX141" s="120"/>
      <c r="DY141" s="120"/>
      <c r="DZ141" s="120"/>
      <c r="EA141" s="120"/>
      <c r="EB141" s="120"/>
      <c r="EC141" s="120"/>
      <c r="ED141" s="120"/>
      <c r="EE141" s="120"/>
      <c r="EF141" s="120"/>
      <c r="EG141" s="120"/>
      <c r="EH141" s="120"/>
      <c r="EI141" s="120"/>
      <c r="EJ141" s="120"/>
      <c r="EK141" s="120"/>
      <c r="EL141" s="120"/>
      <c r="EM141" s="120"/>
      <c r="EN141" s="120"/>
      <c r="EO141" s="120"/>
      <c r="EP141" s="120"/>
      <c r="EQ141" s="120"/>
      <c r="ER141" s="120"/>
      <c r="ES141" s="120"/>
      <c r="ET141" s="120"/>
      <c r="EU141" s="120"/>
      <c r="EV141" s="120"/>
      <c r="EW141" s="120"/>
      <c r="EX141" s="120"/>
      <c r="EY141" s="120"/>
      <c r="EZ141" s="120"/>
      <c r="FA141" s="120"/>
      <c r="FB141" s="120"/>
      <c r="FC141" s="120"/>
      <c r="FD141" s="120"/>
      <c r="FE141" s="120"/>
      <c r="FF141" s="120"/>
      <c r="FG141" s="120"/>
      <c r="FH141" s="120"/>
      <c r="FI141" s="120"/>
      <c r="FJ141" s="120"/>
      <c r="FK141" s="120"/>
    </row>
    <row r="142" spans="1:167" s="245" customFormat="1" ht="16.5" customHeight="1">
      <c r="A142" s="238">
        <v>7176</v>
      </c>
      <c r="B142" s="251" t="s">
        <v>231</v>
      </c>
      <c r="C142" s="240" t="s">
        <v>334</v>
      </c>
      <c r="D142" s="258" t="s">
        <v>368</v>
      </c>
      <c r="E142" s="190">
        <f t="shared" si="19"/>
        <v>23000</v>
      </c>
      <c r="F142" s="213">
        <v>23000</v>
      </c>
      <c r="G142" s="213"/>
      <c r="H142" s="214"/>
      <c r="I142" s="193">
        <v>23000</v>
      </c>
      <c r="J142" s="266">
        <v>13000</v>
      </c>
      <c r="K142" s="266">
        <v>1773</v>
      </c>
      <c r="L142" s="386">
        <v>1755</v>
      </c>
      <c r="M142" s="206">
        <f t="shared" si="20"/>
        <v>98.984771573604064</v>
      </c>
      <c r="N142" s="232" t="s">
        <v>499</v>
      </c>
      <c r="O142" s="233" t="s">
        <v>141</v>
      </c>
      <c r="P142" s="455" t="s">
        <v>398</v>
      </c>
      <c r="Q142" s="249" t="s">
        <v>502</v>
      </c>
      <c r="R142" s="200" t="s">
        <v>503</v>
      </c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  <c r="BD142" s="120"/>
      <c r="BE142" s="120"/>
      <c r="BF142" s="120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20"/>
      <c r="BS142" s="120"/>
      <c r="BT142" s="120"/>
      <c r="BU142" s="120"/>
      <c r="BV142" s="120"/>
      <c r="BW142" s="120"/>
      <c r="BX142" s="120"/>
      <c r="BY142" s="120"/>
      <c r="BZ142" s="120"/>
      <c r="CA142" s="120"/>
      <c r="CB142" s="120"/>
      <c r="CC142" s="120"/>
      <c r="CD142" s="120"/>
      <c r="CE142" s="120"/>
      <c r="CF142" s="120"/>
      <c r="CG142" s="120"/>
      <c r="CH142" s="120"/>
      <c r="CI142" s="120"/>
      <c r="CJ142" s="120"/>
      <c r="CK142" s="120"/>
      <c r="CL142" s="120"/>
      <c r="CM142" s="120"/>
      <c r="CN142" s="120"/>
      <c r="CO142" s="120"/>
      <c r="CP142" s="120"/>
      <c r="CQ142" s="120"/>
      <c r="CR142" s="120"/>
      <c r="CS142" s="120"/>
      <c r="CT142" s="120"/>
      <c r="CU142" s="120"/>
      <c r="CV142" s="120"/>
      <c r="CW142" s="120"/>
      <c r="CX142" s="120"/>
      <c r="CY142" s="120"/>
      <c r="CZ142" s="120"/>
      <c r="DA142" s="120"/>
      <c r="DB142" s="120"/>
      <c r="DC142" s="120"/>
      <c r="DD142" s="120"/>
      <c r="DE142" s="120"/>
      <c r="DF142" s="120"/>
      <c r="DG142" s="120"/>
      <c r="DH142" s="120"/>
      <c r="DI142" s="120"/>
      <c r="DJ142" s="120"/>
      <c r="DK142" s="120"/>
      <c r="DL142" s="120"/>
      <c r="DM142" s="120"/>
      <c r="DN142" s="120"/>
      <c r="DO142" s="120"/>
      <c r="DP142" s="120"/>
      <c r="DQ142" s="120"/>
      <c r="DR142" s="120"/>
      <c r="DS142" s="120"/>
      <c r="DT142" s="120"/>
      <c r="DU142" s="120"/>
      <c r="DV142" s="120"/>
      <c r="DW142" s="120"/>
      <c r="DX142" s="120"/>
      <c r="DY142" s="120"/>
      <c r="DZ142" s="120"/>
      <c r="EA142" s="120"/>
      <c r="EB142" s="120"/>
      <c r="EC142" s="120"/>
      <c r="ED142" s="120"/>
      <c r="EE142" s="120"/>
      <c r="EF142" s="120"/>
      <c r="EG142" s="120"/>
      <c r="EH142" s="120"/>
      <c r="EI142" s="120"/>
      <c r="EJ142" s="120"/>
      <c r="EK142" s="120"/>
      <c r="EL142" s="120"/>
      <c r="EM142" s="120"/>
      <c r="EN142" s="120"/>
      <c r="EO142" s="120"/>
      <c r="EP142" s="120"/>
      <c r="EQ142" s="120"/>
      <c r="ER142" s="120"/>
      <c r="ES142" s="120"/>
      <c r="ET142" s="120"/>
      <c r="EU142" s="120"/>
      <c r="EV142" s="120"/>
      <c r="EW142" s="120"/>
      <c r="EX142" s="120"/>
      <c r="EY142" s="120"/>
      <c r="EZ142" s="120"/>
      <c r="FA142" s="120"/>
      <c r="FB142" s="120"/>
      <c r="FC142" s="120"/>
      <c r="FD142" s="120"/>
      <c r="FE142" s="120"/>
      <c r="FF142" s="120"/>
      <c r="FG142" s="120"/>
      <c r="FH142" s="120"/>
      <c r="FI142" s="120"/>
      <c r="FJ142" s="120"/>
      <c r="FK142" s="120"/>
    </row>
    <row r="143" spans="1:167" s="245" customFormat="1" ht="27" customHeight="1">
      <c r="A143" s="238">
        <v>7182</v>
      </c>
      <c r="B143" s="251" t="s">
        <v>111</v>
      </c>
      <c r="C143" s="240" t="s">
        <v>277</v>
      </c>
      <c r="D143" s="556" t="s">
        <v>504</v>
      </c>
      <c r="E143" s="190">
        <f t="shared" si="19"/>
        <v>223</v>
      </c>
      <c r="F143" s="213"/>
      <c r="G143" s="213"/>
      <c r="H143" s="214">
        <v>223</v>
      </c>
      <c r="I143" s="193">
        <v>223</v>
      </c>
      <c r="J143" s="266">
        <v>0</v>
      </c>
      <c r="K143" s="266">
        <v>223</v>
      </c>
      <c r="L143" s="386">
        <v>223</v>
      </c>
      <c r="M143" s="206">
        <f t="shared" si="20"/>
        <v>100</v>
      </c>
      <c r="N143" s="232"/>
      <c r="O143" s="233"/>
      <c r="P143" s="455"/>
      <c r="Q143" s="249"/>
      <c r="R143" s="315" t="s">
        <v>505</v>
      </c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/>
      <c r="AZ143" s="120"/>
      <c r="BA143" s="120"/>
      <c r="BB143" s="120"/>
      <c r="BC143" s="120"/>
      <c r="BD143" s="120"/>
      <c r="BE143" s="120"/>
      <c r="BF143" s="120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20"/>
      <c r="BS143" s="120"/>
      <c r="BT143" s="120"/>
      <c r="BU143" s="120"/>
      <c r="BV143" s="120"/>
      <c r="BW143" s="120"/>
      <c r="BX143" s="120"/>
      <c r="BY143" s="120"/>
      <c r="BZ143" s="120"/>
      <c r="CA143" s="120"/>
      <c r="CB143" s="120"/>
      <c r="CC143" s="120"/>
      <c r="CD143" s="120"/>
      <c r="CE143" s="120"/>
      <c r="CF143" s="120"/>
      <c r="CG143" s="120"/>
      <c r="CH143" s="120"/>
      <c r="CI143" s="120"/>
      <c r="CJ143" s="120"/>
      <c r="CK143" s="120"/>
      <c r="CL143" s="120"/>
      <c r="CM143" s="120"/>
      <c r="CN143" s="120"/>
      <c r="CO143" s="120"/>
      <c r="CP143" s="120"/>
      <c r="CQ143" s="120"/>
      <c r="CR143" s="120"/>
      <c r="CS143" s="120"/>
      <c r="CT143" s="120"/>
      <c r="CU143" s="120"/>
      <c r="CV143" s="120"/>
      <c r="CW143" s="120"/>
      <c r="CX143" s="120"/>
      <c r="CY143" s="120"/>
      <c r="CZ143" s="120"/>
      <c r="DA143" s="120"/>
      <c r="DB143" s="120"/>
      <c r="DC143" s="120"/>
      <c r="DD143" s="120"/>
      <c r="DE143" s="120"/>
      <c r="DF143" s="120"/>
      <c r="DG143" s="120"/>
      <c r="DH143" s="120"/>
      <c r="DI143" s="120"/>
      <c r="DJ143" s="120"/>
      <c r="DK143" s="120"/>
      <c r="DL143" s="120"/>
      <c r="DM143" s="120"/>
      <c r="DN143" s="120"/>
      <c r="DO143" s="120"/>
      <c r="DP143" s="120"/>
      <c r="DQ143" s="120"/>
      <c r="DR143" s="120"/>
      <c r="DS143" s="120"/>
      <c r="DT143" s="120"/>
      <c r="DU143" s="120"/>
      <c r="DV143" s="120"/>
      <c r="DW143" s="120"/>
      <c r="DX143" s="120"/>
      <c r="DY143" s="120"/>
      <c r="DZ143" s="120"/>
      <c r="EA143" s="120"/>
      <c r="EB143" s="120"/>
      <c r="EC143" s="120"/>
      <c r="ED143" s="120"/>
      <c r="EE143" s="120"/>
      <c r="EF143" s="120"/>
      <c r="EG143" s="120"/>
      <c r="EH143" s="120"/>
      <c r="EI143" s="120"/>
      <c r="EJ143" s="120"/>
      <c r="EK143" s="120"/>
      <c r="EL143" s="120"/>
      <c r="EM143" s="120"/>
      <c r="EN143" s="120"/>
      <c r="EO143" s="120"/>
      <c r="EP143" s="120"/>
      <c r="EQ143" s="120"/>
      <c r="ER143" s="120"/>
      <c r="ES143" s="120"/>
      <c r="ET143" s="120"/>
      <c r="EU143" s="120"/>
      <c r="EV143" s="120"/>
      <c r="EW143" s="120"/>
      <c r="EX143" s="120"/>
      <c r="EY143" s="120"/>
      <c r="EZ143" s="120"/>
      <c r="FA143" s="120"/>
      <c r="FB143" s="120"/>
      <c r="FC143" s="120"/>
      <c r="FD143" s="120"/>
      <c r="FE143" s="120"/>
      <c r="FF143" s="120"/>
      <c r="FG143" s="120"/>
      <c r="FH143" s="120"/>
      <c r="FI143" s="120"/>
      <c r="FJ143" s="120"/>
      <c r="FK143" s="120"/>
    </row>
    <row r="144" spans="1:167" s="245" customFormat="1" ht="17.25" customHeight="1">
      <c r="A144" s="238">
        <v>7183</v>
      </c>
      <c r="B144" s="239" t="s">
        <v>105</v>
      </c>
      <c r="C144" s="240" t="s">
        <v>372</v>
      </c>
      <c r="D144" s="288" t="s">
        <v>506</v>
      </c>
      <c r="E144" s="190">
        <f t="shared" si="19"/>
        <v>194270</v>
      </c>
      <c r="F144" s="213">
        <v>187166</v>
      </c>
      <c r="G144" s="213">
        <v>5769</v>
      </c>
      <c r="H144" s="214">
        <v>1335</v>
      </c>
      <c r="I144" s="193">
        <v>27206</v>
      </c>
      <c r="J144" s="412">
        <v>6210</v>
      </c>
      <c r="K144" s="412">
        <v>408</v>
      </c>
      <c r="L144" s="386">
        <v>408</v>
      </c>
      <c r="M144" s="206">
        <f t="shared" si="20"/>
        <v>100</v>
      </c>
      <c r="N144" s="216" t="s">
        <v>507</v>
      </c>
      <c r="O144" s="217" t="s">
        <v>331</v>
      </c>
      <c r="P144" s="217" t="s">
        <v>508</v>
      </c>
      <c r="Q144" s="218"/>
      <c r="R144" s="521" t="s">
        <v>427</v>
      </c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0"/>
      <c r="AZ144" s="120"/>
      <c r="BA144" s="120"/>
      <c r="BB144" s="120"/>
      <c r="BC144" s="120"/>
      <c r="BD144" s="120"/>
      <c r="BE144" s="120"/>
      <c r="BF144" s="120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20"/>
      <c r="BS144" s="120"/>
      <c r="BT144" s="120"/>
      <c r="BU144" s="120"/>
      <c r="BV144" s="120"/>
      <c r="BW144" s="120"/>
      <c r="BX144" s="120"/>
      <c r="BY144" s="120"/>
      <c r="BZ144" s="120"/>
      <c r="CA144" s="120"/>
      <c r="CB144" s="120"/>
      <c r="CC144" s="120"/>
      <c r="CD144" s="120"/>
      <c r="CE144" s="120"/>
      <c r="CF144" s="120"/>
      <c r="CG144" s="120"/>
      <c r="CH144" s="120"/>
      <c r="CI144" s="120"/>
      <c r="CJ144" s="120"/>
      <c r="CK144" s="120"/>
      <c r="CL144" s="120"/>
      <c r="CM144" s="120"/>
      <c r="CN144" s="120"/>
      <c r="CO144" s="120"/>
      <c r="CP144" s="120"/>
      <c r="CQ144" s="120"/>
      <c r="CR144" s="120"/>
      <c r="CS144" s="120"/>
      <c r="CT144" s="120"/>
      <c r="CU144" s="120"/>
      <c r="CV144" s="120"/>
      <c r="CW144" s="120"/>
      <c r="CX144" s="120"/>
      <c r="CY144" s="120"/>
      <c r="CZ144" s="120"/>
      <c r="DA144" s="120"/>
      <c r="DB144" s="120"/>
      <c r="DC144" s="120"/>
      <c r="DD144" s="120"/>
      <c r="DE144" s="120"/>
      <c r="DF144" s="120"/>
      <c r="DG144" s="120"/>
      <c r="DH144" s="120"/>
      <c r="DI144" s="120"/>
      <c r="DJ144" s="120"/>
      <c r="DK144" s="120"/>
      <c r="DL144" s="120"/>
      <c r="DM144" s="120"/>
      <c r="DN144" s="120"/>
      <c r="DO144" s="120"/>
      <c r="DP144" s="120"/>
      <c r="DQ144" s="120"/>
      <c r="DR144" s="120"/>
      <c r="DS144" s="120"/>
      <c r="DT144" s="120"/>
      <c r="DU144" s="120"/>
      <c r="DV144" s="120"/>
      <c r="DW144" s="120"/>
      <c r="DX144" s="120"/>
      <c r="DY144" s="120"/>
      <c r="DZ144" s="120"/>
      <c r="EA144" s="120"/>
      <c r="EB144" s="120"/>
      <c r="EC144" s="120"/>
      <c r="ED144" s="120"/>
      <c r="EE144" s="120"/>
      <c r="EF144" s="120"/>
      <c r="EG144" s="120"/>
      <c r="EH144" s="120"/>
      <c r="EI144" s="120"/>
      <c r="EJ144" s="120"/>
      <c r="EK144" s="120"/>
      <c r="EL144" s="120"/>
      <c r="EM144" s="120"/>
      <c r="EN144" s="120"/>
      <c r="EO144" s="120"/>
      <c r="EP144" s="120"/>
      <c r="EQ144" s="120"/>
      <c r="ER144" s="120"/>
      <c r="ES144" s="120"/>
      <c r="ET144" s="120"/>
      <c r="EU144" s="120"/>
      <c r="EV144" s="120"/>
      <c r="EW144" s="120"/>
      <c r="EX144" s="120"/>
      <c r="EY144" s="120"/>
      <c r="EZ144" s="120"/>
      <c r="FA144" s="120"/>
      <c r="FB144" s="120"/>
      <c r="FC144" s="120"/>
      <c r="FD144" s="120"/>
      <c r="FE144" s="120"/>
      <c r="FF144" s="120"/>
      <c r="FG144" s="120"/>
      <c r="FH144" s="120"/>
      <c r="FI144" s="120"/>
      <c r="FJ144" s="120"/>
      <c r="FK144" s="120"/>
    </row>
    <row r="145" spans="1:167" s="245" customFormat="1" ht="14.25" customHeight="1">
      <c r="A145" s="238">
        <v>7187</v>
      </c>
      <c r="B145" s="251" t="s">
        <v>89</v>
      </c>
      <c r="C145" s="240" t="s">
        <v>344</v>
      </c>
      <c r="D145" s="258" t="s">
        <v>509</v>
      </c>
      <c r="E145" s="190">
        <f t="shared" si="19"/>
        <v>28621</v>
      </c>
      <c r="F145" s="213">
        <v>27610</v>
      </c>
      <c r="G145" s="213">
        <v>911</v>
      </c>
      <c r="H145" s="214">
        <v>100</v>
      </c>
      <c r="I145" s="193">
        <v>911</v>
      </c>
      <c r="J145" s="412">
        <v>500</v>
      </c>
      <c r="K145" s="412">
        <v>0</v>
      </c>
      <c r="L145" s="386">
        <v>0</v>
      </c>
      <c r="M145" s="226" t="s">
        <v>51</v>
      </c>
      <c r="N145" s="232" t="s">
        <v>361</v>
      </c>
      <c r="O145" s="233" t="s">
        <v>497</v>
      </c>
      <c r="P145" s="233" t="s">
        <v>510</v>
      </c>
      <c r="Q145" s="249" t="s">
        <v>213</v>
      </c>
      <c r="R145" s="202" t="s">
        <v>83</v>
      </c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0"/>
      <c r="BD145" s="120"/>
      <c r="BE145" s="120"/>
      <c r="BF145" s="120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20"/>
      <c r="BS145" s="120"/>
      <c r="BT145" s="120"/>
      <c r="BU145" s="120"/>
      <c r="BV145" s="120"/>
      <c r="BW145" s="120"/>
      <c r="BX145" s="120"/>
      <c r="BY145" s="120"/>
      <c r="BZ145" s="120"/>
      <c r="CA145" s="120"/>
      <c r="CB145" s="120"/>
      <c r="CC145" s="120"/>
      <c r="CD145" s="120"/>
      <c r="CE145" s="120"/>
      <c r="CF145" s="120"/>
      <c r="CG145" s="120"/>
      <c r="CH145" s="120"/>
      <c r="CI145" s="120"/>
      <c r="CJ145" s="120"/>
      <c r="CK145" s="120"/>
      <c r="CL145" s="120"/>
      <c r="CM145" s="120"/>
      <c r="CN145" s="120"/>
      <c r="CO145" s="120"/>
      <c r="CP145" s="120"/>
      <c r="CQ145" s="120"/>
      <c r="CR145" s="120"/>
      <c r="CS145" s="120"/>
      <c r="CT145" s="120"/>
      <c r="CU145" s="120"/>
      <c r="CV145" s="120"/>
      <c r="CW145" s="120"/>
      <c r="CX145" s="120"/>
      <c r="CY145" s="120"/>
      <c r="CZ145" s="120"/>
      <c r="DA145" s="120"/>
      <c r="DB145" s="120"/>
      <c r="DC145" s="120"/>
      <c r="DD145" s="120"/>
      <c r="DE145" s="120"/>
      <c r="DF145" s="120"/>
      <c r="DG145" s="120"/>
      <c r="DH145" s="120"/>
      <c r="DI145" s="120"/>
      <c r="DJ145" s="120"/>
      <c r="DK145" s="120"/>
      <c r="DL145" s="120"/>
      <c r="DM145" s="120"/>
      <c r="DN145" s="120"/>
      <c r="DO145" s="120"/>
      <c r="DP145" s="120"/>
      <c r="DQ145" s="120"/>
      <c r="DR145" s="120"/>
      <c r="DS145" s="120"/>
      <c r="DT145" s="120"/>
      <c r="DU145" s="120"/>
      <c r="DV145" s="120"/>
      <c r="DW145" s="120"/>
      <c r="DX145" s="120"/>
      <c r="DY145" s="120"/>
      <c r="DZ145" s="120"/>
      <c r="EA145" s="120"/>
      <c r="EB145" s="120"/>
      <c r="EC145" s="120"/>
      <c r="ED145" s="120"/>
      <c r="EE145" s="120"/>
      <c r="EF145" s="120"/>
      <c r="EG145" s="120"/>
      <c r="EH145" s="120"/>
      <c r="EI145" s="120"/>
      <c r="EJ145" s="120"/>
      <c r="EK145" s="120"/>
      <c r="EL145" s="120"/>
      <c r="EM145" s="120"/>
      <c r="EN145" s="120"/>
      <c r="EO145" s="120"/>
      <c r="EP145" s="120"/>
      <c r="EQ145" s="120"/>
      <c r="ER145" s="120"/>
      <c r="ES145" s="120"/>
      <c r="ET145" s="120"/>
      <c r="EU145" s="120"/>
      <c r="EV145" s="120"/>
      <c r="EW145" s="120"/>
      <c r="EX145" s="120"/>
      <c r="EY145" s="120"/>
      <c r="EZ145" s="120"/>
      <c r="FA145" s="120"/>
      <c r="FB145" s="120"/>
      <c r="FC145" s="120"/>
      <c r="FD145" s="120"/>
      <c r="FE145" s="120"/>
      <c r="FF145" s="120"/>
      <c r="FG145" s="120"/>
      <c r="FH145" s="120"/>
      <c r="FI145" s="120"/>
      <c r="FJ145" s="120"/>
      <c r="FK145" s="120"/>
    </row>
    <row r="146" spans="1:167" s="245" customFormat="1" ht="16.5" customHeight="1">
      <c r="A146" s="250">
        <v>7196</v>
      </c>
      <c r="B146" s="251" t="s">
        <v>117</v>
      </c>
      <c r="C146" s="211" t="s">
        <v>334</v>
      </c>
      <c r="D146" s="462" t="s">
        <v>511</v>
      </c>
      <c r="E146" s="265">
        <f t="shared" si="19"/>
        <v>7000</v>
      </c>
      <c r="F146" s="253">
        <v>7000</v>
      </c>
      <c r="G146" s="253"/>
      <c r="H146" s="255"/>
      <c r="I146" s="256"/>
      <c r="J146" s="412">
        <v>3000</v>
      </c>
      <c r="K146" s="412">
        <v>0</v>
      </c>
      <c r="L146" s="386">
        <v>0</v>
      </c>
      <c r="M146" s="226" t="s">
        <v>51</v>
      </c>
      <c r="N146" s="232" t="s">
        <v>512</v>
      </c>
      <c r="O146" s="233" t="s">
        <v>342</v>
      </c>
      <c r="P146" s="434" t="s">
        <v>398</v>
      </c>
      <c r="Q146" s="249" t="s">
        <v>142</v>
      </c>
      <c r="R146" s="200" t="s">
        <v>513</v>
      </c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20"/>
      <c r="AV146" s="120"/>
      <c r="AW146" s="120"/>
      <c r="AX146" s="120"/>
      <c r="AY146" s="120"/>
      <c r="AZ146" s="120"/>
      <c r="BA146" s="120"/>
      <c r="BB146" s="120"/>
      <c r="BC146" s="120"/>
      <c r="BD146" s="120"/>
      <c r="BE146" s="120"/>
      <c r="BF146" s="120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20"/>
      <c r="BS146" s="120"/>
      <c r="BT146" s="120"/>
      <c r="BU146" s="120"/>
      <c r="BV146" s="120"/>
      <c r="BW146" s="120"/>
      <c r="BX146" s="120"/>
      <c r="BY146" s="120"/>
      <c r="BZ146" s="120"/>
      <c r="CA146" s="120"/>
      <c r="CB146" s="120"/>
      <c r="CC146" s="120"/>
      <c r="CD146" s="120"/>
      <c r="CE146" s="120"/>
      <c r="CF146" s="120"/>
      <c r="CG146" s="120"/>
      <c r="CH146" s="120"/>
      <c r="CI146" s="120"/>
      <c r="CJ146" s="120"/>
      <c r="CK146" s="120"/>
      <c r="CL146" s="120"/>
      <c r="CM146" s="120"/>
      <c r="CN146" s="120"/>
      <c r="CO146" s="120"/>
      <c r="CP146" s="120"/>
      <c r="CQ146" s="120"/>
      <c r="CR146" s="120"/>
      <c r="CS146" s="120"/>
      <c r="CT146" s="120"/>
      <c r="CU146" s="120"/>
      <c r="CV146" s="120"/>
      <c r="CW146" s="120"/>
      <c r="CX146" s="120"/>
      <c r="CY146" s="120"/>
      <c r="CZ146" s="120"/>
      <c r="DA146" s="120"/>
      <c r="DB146" s="120"/>
      <c r="DC146" s="120"/>
      <c r="DD146" s="120"/>
      <c r="DE146" s="120"/>
      <c r="DF146" s="120"/>
      <c r="DG146" s="120"/>
      <c r="DH146" s="120"/>
      <c r="DI146" s="120"/>
      <c r="DJ146" s="120"/>
      <c r="DK146" s="120"/>
      <c r="DL146" s="120"/>
      <c r="DM146" s="120"/>
      <c r="DN146" s="120"/>
      <c r="DO146" s="120"/>
      <c r="DP146" s="120"/>
      <c r="DQ146" s="120"/>
      <c r="DR146" s="120"/>
      <c r="DS146" s="120"/>
      <c r="DT146" s="120"/>
      <c r="DU146" s="120"/>
      <c r="DV146" s="120"/>
      <c r="DW146" s="120"/>
      <c r="DX146" s="120"/>
      <c r="DY146" s="120"/>
      <c r="DZ146" s="120"/>
      <c r="EA146" s="120"/>
      <c r="EB146" s="120"/>
      <c r="EC146" s="120"/>
      <c r="ED146" s="120"/>
      <c r="EE146" s="120"/>
      <c r="EF146" s="120"/>
      <c r="EG146" s="120"/>
      <c r="EH146" s="120"/>
      <c r="EI146" s="120"/>
      <c r="EJ146" s="120"/>
      <c r="EK146" s="120"/>
      <c r="EL146" s="120"/>
      <c r="EM146" s="120"/>
      <c r="EN146" s="120"/>
      <c r="EO146" s="120"/>
      <c r="EP146" s="120"/>
      <c r="EQ146" s="120"/>
      <c r="ER146" s="120"/>
      <c r="ES146" s="120"/>
      <c r="ET146" s="120"/>
      <c r="EU146" s="120"/>
      <c r="EV146" s="120"/>
      <c r="EW146" s="120"/>
      <c r="EX146" s="120"/>
      <c r="EY146" s="120"/>
      <c r="EZ146" s="120"/>
      <c r="FA146" s="120"/>
      <c r="FB146" s="120"/>
      <c r="FC146" s="120"/>
      <c r="FD146" s="120"/>
      <c r="FE146" s="120"/>
      <c r="FF146" s="120"/>
      <c r="FG146" s="120"/>
      <c r="FH146" s="120"/>
      <c r="FI146" s="120"/>
      <c r="FJ146" s="120"/>
      <c r="FK146" s="120"/>
    </row>
    <row r="147" spans="1:167" s="245" customFormat="1" ht="16.5" customHeight="1">
      <c r="A147" s="238">
        <v>7197</v>
      </c>
      <c r="B147" s="239" t="s">
        <v>111</v>
      </c>
      <c r="C147" s="240" t="s">
        <v>334</v>
      </c>
      <c r="D147" s="477" t="s">
        <v>514</v>
      </c>
      <c r="E147" s="190">
        <f t="shared" ref="E147:E173" si="21">SUM(F147:H147)</f>
        <v>15589</v>
      </c>
      <c r="F147" s="213">
        <v>15589</v>
      </c>
      <c r="G147" s="213"/>
      <c r="H147" s="214"/>
      <c r="I147" s="193">
        <v>15589</v>
      </c>
      <c r="J147" s="429">
        <v>500</v>
      </c>
      <c r="K147" s="429">
        <v>7320</v>
      </c>
      <c r="L147" s="386">
        <v>7259</v>
      </c>
      <c r="M147" s="206">
        <f t="shared" ref="M147:M183" si="22">(L147/K147)*100</f>
        <v>99.166666666666671</v>
      </c>
      <c r="N147" s="443" t="s">
        <v>366</v>
      </c>
      <c r="O147" s="217" t="s">
        <v>366</v>
      </c>
      <c r="P147" s="217" t="s">
        <v>296</v>
      </c>
      <c r="Q147" s="218" t="s">
        <v>158</v>
      </c>
      <c r="R147" s="224" t="s">
        <v>399</v>
      </c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20"/>
      <c r="AV147" s="120"/>
      <c r="AW147" s="120"/>
      <c r="AX147" s="120"/>
      <c r="AY147" s="120"/>
      <c r="AZ147" s="120"/>
      <c r="BA147" s="120"/>
      <c r="BB147" s="120"/>
      <c r="BC147" s="120"/>
      <c r="BD147" s="120"/>
      <c r="BE147" s="120"/>
      <c r="BF147" s="120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20"/>
      <c r="BS147" s="120"/>
      <c r="BT147" s="120"/>
      <c r="BU147" s="120"/>
      <c r="BV147" s="120"/>
      <c r="BW147" s="120"/>
      <c r="BX147" s="120"/>
      <c r="BY147" s="120"/>
      <c r="BZ147" s="120"/>
      <c r="CA147" s="120"/>
      <c r="CB147" s="120"/>
      <c r="CC147" s="120"/>
      <c r="CD147" s="120"/>
      <c r="CE147" s="120"/>
      <c r="CF147" s="120"/>
      <c r="CG147" s="120"/>
      <c r="CH147" s="120"/>
      <c r="CI147" s="120"/>
      <c r="CJ147" s="120"/>
      <c r="CK147" s="120"/>
      <c r="CL147" s="120"/>
      <c r="CM147" s="120"/>
      <c r="CN147" s="120"/>
      <c r="CO147" s="120"/>
      <c r="CP147" s="120"/>
      <c r="CQ147" s="120"/>
      <c r="CR147" s="120"/>
      <c r="CS147" s="120"/>
      <c r="CT147" s="120"/>
      <c r="CU147" s="120"/>
      <c r="CV147" s="120"/>
      <c r="CW147" s="120"/>
      <c r="CX147" s="120"/>
      <c r="CY147" s="120"/>
      <c r="CZ147" s="120"/>
      <c r="DA147" s="120"/>
      <c r="DB147" s="120"/>
      <c r="DC147" s="120"/>
      <c r="DD147" s="120"/>
      <c r="DE147" s="120"/>
      <c r="DF147" s="120"/>
      <c r="DG147" s="120"/>
      <c r="DH147" s="120"/>
      <c r="DI147" s="120"/>
      <c r="DJ147" s="120"/>
      <c r="DK147" s="120"/>
      <c r="DL147" s="120"/>
      <c r="DM147" s="120"/>
      <c r="DN147" s="120"/>
      <c r="DO147" s="120"/>
      <c r="DP147" s="120"/>
      <c r="DQ147" s="120"/>
      <c r="DR147" s="120"/>
      <c r="DS147" s="120"/>
      <c r="DT147" s="120"/>
      <c r="DU147" s="120"/>
      <c r="DV147" s="120"/>
      <c r="DW147" s="120"/>
      <c r="DX147" s="120"/>
      <c r="DY147" s="120"/>
      <c r="DZ147" s="120"/>
      <c r="EA147" s="120"/>
      <c r="EB147" s="120"/>
      <c r="EC147" s="120"/>
      <c r="ED147" s="120"/>
      <c r="EE147" s="120"/>
      <c r="EF147" s="120"/>
      <c r="EG147" s="120"/>
      <c r="EH147" s="120"/>
      <c r="EI147" s="120"/>
      <c r="EJ147" s="120"/>
      <c r="EK147" s="120"/>
      <c r="EL147" s="120"/>
      <c r="EM147" s="120"/>
      <c r="EN147" s="120"/>
      <c r="EO147" s="120"/>
      <c r="EP147" s="120"/>
      <c r="EQ147" s="120"/>
      <c r="ER147" s="120"/>
      <c r="ES147" s="120"/>
      <c r="ET147" s="120"/>
      <c r="EU147" s="120"/>
      <c r="EV147" s="120"/>
      <c r="EW147" s="120"/>
      <c r="EX147" s="120"/>
      <c r="EY147" s="120"/>
      <c r="EZ147" s="120"/>
      <c r="FA147" s="120"/>
      <c r="FB147" s="120"/>
      <c r="FC147" s="120"/>
      <c r="FD147" s="120"/>
      <c r="FE147" s="120"/>
      <c r="FF147" s="120"/>
      <c r="FG147" s="120"/>
      <c r="FH147" s="120"/>
      <c r="FI147" s="120"/>
      <c r="FJ147" s="120"/>
      <c r="FK147" s="120"/>
    </row>
    <row r="148" spans="1:167" s="339" customFormat="1" ht="18" customHeight="1" thickBot="1">
      <c r="A148" s="238">
        <v>7202</v>
      </c>
      <c r="B148" s="239" t="s">
        <v>164</v>
      </c>
      <c r="C148" s="240" t="s">
        <v>329</v>
      </c>
      <c r="D148" s="477" t="s">
        <v>515</v>
      </c>
      <c r="E148" s="190">
        <f t="shared" si="21"/>
        <v>56400</v>
      </c>
      <c r="F148" s="213">
        <v>53000</v>
      </c>
      <c r="G148" s="213">
        <v>1800</v>
      </c>
      <c r="H148" s="214">
        <v>1600</v>
      </c>
      <c r="I148" s="193">
        <v>50221</v>
      </c>
      <c r="J148" s="429">
        <v>45577</v>
      </c>
      <c r="K148" s="429">
        <v>41027</v>
      </c>
      <c r="L148" s="386">
        <v>40981</v>
      </c>
      <c r="M148" s="206">
        <f t="shared" si="22"/>
        <v>99.887878714017603</v>
      </c>
      <c r="N148" s="481" t="s">
        <v>516</v>
      </c>
      <c r="O148" s="482" t="s">
        <v>480</v>
      </c>
      <c r="P148" s="217" t="s">
        <v>383</v>
      </c>
      <c r="Q148" s="218"/>
      <c r="R148" s="202" t="s">
        <v>399</v>
      </c>
      <c r="S148" s="286"/>
      <c r="T148" s="286"/>
      <c r="U148" s="286"/>
      <c r="V148" s="286"/>
      <c r="W148" s="286"/>
      <c r="X148" s="286"/>
      <c r="Y148" s="286"/>
      <c r="Z148" s="286"/>
      <c r="AA148" s="286"/>
      <c r="AB148" s="286"/>
      <c r="AC148" s="286"/>
      <c r="AD148" s="286"/>
      <c r="AE148" s="286"/>
      <c r="AF148" s="286"/>
      <c r="AG148" s="286"/>
      <c r="AH148" s="286"/>
      <c r="AI148" s="286"/>
      <c r="AJ148" s="286"/>
      <c r="AK148" s="286"/>
      <c r="AL148" s="286"/>
      <c r="AM148" s="286"/>
      <c r="AN148" s="286"/>
      <c r="AO148" s="286"/>
      <c r="AP148" s="286"/>
      <c r="AQ148" s="286"/>
      <c r="AR148" s="286"/>
      <c r="AS148" s="286"/>
      <c r="AT148" s="286"/>
      <c r="AU148" s="286"/>
      <c r="AV148" s="286"/>
      <c r="AW148" s="286"/>
      <c r="AX148" s="286"/>
      <c r="AY148" s="286"/>
      <c r="AZ148" s="286"/>
      <c r="BA148" s="286"/>
      <c r="BB148" s="286"/>
      <c r="BC148" s="286"/>
      <c r="BD148" s="286"/>
      <c r="BE148" s="286"/>
      <c r="BF148" s="286"/>
      <c r="BG148" s="286"/>
      <c r="BH148" s="286"/>
      <c r="BI148" s="286"/>
      <c r="BJ148" s="286"/>
      <c r="BK148" s="286"/>
      <c r="BL148" s="286"/>
      <c r="BM148" s="286"/>
      <c r="BN148" s="286"/>
      <c r="BO148" s="286"/>
      <c r="BP148" s="286"/>
      <c r="BQ148" s="286"/>
      <c r="BR148" s="286"/>
      <c r="BS148" s="286"/>
      <c r="BT148" s="286"/>
      <c r="BU148" s="286"/>
      <c r="BV148" s="286"/>
      <c r="BW148" s="286"/>
      <c r="BX148" s="286"/>
      <c r="BY148" s="286"/>
      <c r="BZ148" s="286"/>
      <c r="CA148" s="286"/>
      <c r="CB148" s="286"/>
      <c r="CC148" s="286"/>
      <c r="CD148" s="286"/>
      <c r="CE148" s="286"/>
      <c r="CF148" s="286"/>
      <c r="CG148" s="286"/>
      <c r="CH148" s="286"/>
      <c r="CI148" s="286"/>
      <c r="CJ148" s="286"/>
      <c r="CK148" s="286"/>
      <c r="CL148" s="286"/>
      <c r="CM148" s="286"/>
      <c r="CN148" s="286"/>
      <c r="CO148" s="286"/>
      <c r="CP148" s="286"/>
      <c r="CQ148" s="286"/>
      <c r="CR148" s="286"/>
      <c r="CS148" s="286"/>
      <c r="CT148" s="286"/>
      <c r="CU148" s="286"/>
      <c r="CV148" s="286"/>
      <c r="CW148" s="286"/>
      <c r="CX148" s="286"/>
      <c r="CY148" s="286"/>
      <c r="CZ148" s="286"/>
      <c r="DA148" s="286"/>
      <c r="DB148" s="286"/>
      <c r="DC148" s="286"/>
      <c r="DD148" s="286"/>
      <c r="DE148" s="286"/>
      <c r="DF148" s="286"/>
      <c r="DG148" s="286"/>
      <c r="DH148" s="286"/>
      <c r="DI148" s="286"/>
      <c r="DJ148" s="286"/>
      <c r="DK148" s="286"/>
      <c r="DL148" s="286"/>
      <c r="DM148" s="286"/>
      <c r="DN148" s="286"/>
      <c r="DO148" s="286"/>
      <c r="DP148" s="286"/>
      <c r="DQ148" s="286"/>
      <c r="DR148" s="286"/>
      <c r="DS148" s="286"/>
      <c r="DT148" s="286"/>
      <c r="DU148" s="286"/>
      <c r="DV148" s="286"/>
      <c r="DW148" s="286"/>
      <c r="DX148" s="286"/>
      <c r="DY148" s="286"/>
      <c r="DZ148" s="286"/>
      <c r="EA148" s="286"/>
      <c r="EB148" s="286"/>
      <c r="EC148" s="286"/>
      <c r="ED148" s="286"/>
      <c r="EE148" s="286"/>
      <c r="EF148" s="286"/>
      <c r="EG148" s="286"/>
      <c r="EH148" s="286"/>
      <c r="EI148" s="286"/>
      <c r="EJ148" s="286"/>
      <c r="EK148" s="286"/>
      <c r="EL148" s="286"/>
      <c r="EM148" s="286"/>
      <c r="EN148" s="286"/>
      <c r="EO148" s="286"/>
      <c r="EP148" s="286"/>
      <c r="EQ148" s="286"/>
      <c r="ER148" s="286"/>
      <c r="ES148" s="286"/>
      <c r="ET148" s="286"/>
      <c r="EU148" s="286"/>
      <c r="EV148" s="286"/>
      <c r="EW148" s="286"/>
      <c r="EX148" s="286"/>
      <c r="EY148" s="286"/>
      <c r="EZ148" s="286"/>
      <c r="FA148" s="286"/>
      <c r="FB148" s="286"/>
      <c r="FC148" s="286"/>
      <c r="FD148" s="286"/>
      <c r="FE148" s="286"/>
      <c r="FF148" s="286"/>
      <c r="FG148" s="286"/>
      <c r="FH148" s="286"/>
      <c r="FI148" s="286"/>
      <c r="FJ148" s="286"/>
      <c r="FK148" s="286"/>
    </row>
    <row r="149" spans="1:167" s="245" customFormat="1" ht="16.5" customHeight="1">
      <c r="A149" s="238">
        <v>7209</v>
      </c>
      <c r="B149" s="239" t="s">
        <v>89</v>
      </c>
      <c r="C149" s="240" t="s">
        <v>372</v>
      </c>
      <c r="D149" s="477" t="s">
        <v>517</v>
      </c>
      <c r="E149" s="190">
        <f t="shared" si="21"/>
        <v>6892</v>
      </c>
      <c r="F149" s="557">
        <v>6265</v>
      </c>
      <c r="G149" s="213">
        <v>320</v>
      </c>
      <c r="H149" s="558">
        <v>307</v>
      </c>
      <c r="I149" s="256">
        <v>6892</v>
      </c>
      <c r="J149" s="412">
        <v>6850</v>
      </c>
      <c r="K149" s="412">
        <v>4300</v>
      </c>
      <c r="L149" s="386">
        <v>4276</v>
      </c>
      <c r="M149" s="206">
        <f t="shared" si="22"/>
        <v>99.441860465116278</v>
      </c>
      <c r="N149" s="481" t="s">
        <v>114</v>
      </c>
      <c r="O149" s="198" t="s">
        <v>204</v>
      </c>
      <c r="P149" s="217" t="s">
        <v>518</v>
      </c>
      <c r="Q149" s="218" t="s">
        <v>412</v>
      </c>
      <c r="R149" s="559" t="s">
        <v>519</v>
      </c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20"/>
      <c r="AV149" s="120"/>
      <c r="AW149" s="120"/>
      <c r="AX149" s="120"/>
      <c r="AY149" s="120"/>
      <c r="AZ149" s="120"/>
      <c r="BA149" s="120"/>
      <c r="BB149" s="120"/>
      <c r="BC149" s="120"/>
      <c r="BD149" s="120"/>
      <c r="BE149" s="120"/>
      <c r="BF149" s="120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20"/>
      <c r="BS149" s="120"/>
      <c r="BT149" s="120"/>
      <c r="BU149" s="120"/>
      <c r="BV149" s="120"/>
      <c r="BW149" s="120"/>
      <c r="BX149" s="120"/>
      <c r="BY149" s="120"/>
      <c r="BZ149" s="120"/>
      <c r="CA149" s="120"/>
      <c r="CB149" s="120"/>
      <c r="CC149" s="120"/>
      <c r="CD149" s="120"/>
      <c r="CE149" s="120"/>
      <c r="CF149" s="120"/>
      <c r="CG149" s="120"/>
      <c r="CH149" s="120"/>
      <c r="CI149" s="120"/>
      <c r="CJ149" s="120"/>
      <c r="CK149" s="120"/>
      <c r="CL149" s="120"/>
      <c r="CM149" s="120"/>
      <c r="CN149" s="120"/>
      <c r="CO149" s="120"/>
      <c r="CP149" s="120"/>
      <c r="CQ149" s="120"/>
      <c r="CR149" s="120"/>
      <c r="CS149" s="120"/>
      <c r="CT149" s="120"/>
      <c r="CU149" s="120"/>
      <c r="CV149" s="120"/>
      <c r="CW149" s="120"/>
      <c r="CX149" s="120"/>
      <c r="CY149" s="120"/>
      <c r="CZ149" s="120"/>
      <c r="DA149" s="120"/>
      <c r="DB149" s="120"/>
      <c r="DC149" s="120"/>
      <c r="DD149" s="120"/>
      <c r="DE149" s="120"/>
      <c r="DF149" s="120"/>
      <c r="DG149" s="120"/>
      <c r="DH149" s="120"/>
      <c r="DI149" s="120"/>
      <c r="DJ149" s="120"/>
      <c r="DK149" s="120"/>
      <c r="DL149" s="120"/>
      <c r="DM149" s="120"/>
      <c r="DN149" s="120"/>
      <c r="DO149" s="120"/>
      <c r="DP149" s="120"/>
      <c r="DQ149" s="120"/>
      <c r="DR149" s="120"/>
      <c r="DS149" s="120"/>
      <c r="DT149" s="120"/>
      <c r="DU149" s="120"/>
      <c r="DV149" s="120"/>
      <c r="DW149" s="120"/>
      <c r="DX149" s="120"/>
      <c r="DY149" s="120"/>
      <c r="DZ149" s="120"/>
      <c r="EA149" s="120"/>
      <c r="EB149" s="120"/>
      <c r="EC149" s="120"/>
      <c r="ED149" s="120"/>
      <c r="EE149" s="120"/>
      <c r="EF149" s="120"/>
      <c r="EG149" s="120"/>
      <c r="EH149" s="120"/>
      <c r="EI149" s="120"/>
      <c r="EJ149" s="120"/>
      <c r="EK149" s="120"/>
      <c r="EL149" s="120"/>
      <c r="EM149" s="120"/>
      <c r="EN149" s="120"/>
      <c r="EO149" s="120"/>
      <c r="EP149" s="120"/>
      <c r="EQ149" s="120"/>
      <c r="ER149" s="120"/>
      <c r="ES149" s="120"/>
      <c r="ET149" s="120"/>
      <c r="EU149" s="120"/>
      <c r="EV149" s="120"/>
      <c r="EW149" s="120"/>
      <c r="EX149" s="120"/>
      <c r="EY149" s="120"/>
      <c r="EZ149" s="120"/>
      <c r="FA149" s="120"/>
      <c r="FB149" s="120"/>
      <c r="FC149" s="120"/>
      <c r="FD149" s="120"/>
      <c r="FE149" s="120"/>
      <c r="FF149" s="120"/>
      <c r="FG149" s="120"/>
      <c r="FH149" s="120"/>
      <c r="FI149" s="120"/>
      <c r="FJ149" s="120"/>
      <c r="FK149" s="120"/>
    </row>
    <row r="150" spans="1:167" s="245" customFormat="1" ht="16.5" customHeight="1" thickBot="1">
      <c r="A150" s="915">
        <v>7210</v>
      </c>
      <c r="B150" s="923" t="s">
        <v>308</v>
      </c>
      <c r="C150" s="910" t="s">
        <v>355</v>
      </c>
      <c r="D150" s="924" t="s">
        <v>520</v>
      </c>
      <c r="E150" s="348">
        <f t="shared" si="21"/>
        <v>11513</v>
      </c>
      <c r="F150" s="349">
        <v>11000</v>
      </c>
      <c r="G150" s="349">
        <v>243</v>
      </c>
      <c r="H150" s="350">
        <v>270</v>
      </c>
      <c r="I150" s="351">
        <v>251</v>
      </c>
      <c r="J150" s="925">
        <v>260</v>
      </c>
      <c r="K150" s="925">
        <v>0</v>
      </c>
      <c r="L150" s="352">
        <v>0</v>
      </c>
      <c r="M150" s="886" t="s">
        <v>51</v>
      </c>
      <c r="N150" s="920"/>
      <c r="O150" s="926"/>
      <c r="P150" s="355"/>
      <c r="Q150" s="356"/>
      <c r="R150" s="927" t="s">
        <v>521</v>
      </c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20"/>
      <c r="AV150" s="120"/>
      <c r="AW150" s="120"/>
      <c r="AX150" s="120"/>
      <c r="AY150" s="120"/>
      <c r="AZ150" s="120"/>
      <c r="BA150" s="120"/>
      <c r="BB150" s="120"/>
      <c r="BC150" s="120"/>
      <c r="BD150" s="120"/>
      <c r="BE150" s="120"/>
      <c r="BF150" s="120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20"/>
      <c r="BS150" s="120"/>
      <c r="BT150" s="120"/>
      <c r="BU150" s="120"/>
      <c r="BV150" s="120"/>
      <c r="BW150" s="120"/>
      <c r="BX150" s="120"/>
      <c r="BY150" s="120"/>
      <c r="BZ150" s="120"/>
      <c r="CA150" s="120"/>
      <c r="CB150" s="120"/>
      <c r="CC150" s="120"/>
      <c r="CD150" s="120"/>
      <c r="CE150" s="120"/>
      <c r="CF150" s="120"/>
      <c r="CG150" s="120"/>
      <c r="CH150" s="120"/>
      <c r="CI150" s="120"/>
      <c r="CJ150" s="120"/>
      <c r="CK150" s="120"/>
      <c r="CL150" s="120"/>
      <c r="CM150" s="120"/>
      <c r="CN150" s="120"/>
      <c r="CO150" s="120"/>
      <c r="CP150" s="120"/>
      <c r="CQ150" s="120"/>
      <c r="CR150" s="120"/>
      <c r="CS150" s="120"/>
      <c r="CT150" s="120"/>
      <c r="CU150" s="120"/>
      <c r="CV150" s="120"/>
      <c r="CW150" s="120"/>
      <c r="CX150" s="120"/>
      <c r="CY150" s="120"/>
      <c r="CZ150" s="120"/>
      <c r="DA150" s="120"/>
      <c r="DB150" s="120"/>
      <c r="DC150" s="120"/>
      <c r="DD150" s="120"/>
      <c r="DE150" s="120"/>
      <c r="DF150" s="120"/>
      <c r="DG150" s="120"/>
      <c r="DH150" s="120"/>
      <c r="DI150" s="120"/>
      <c r="DJ150" s="120"/>
      <c r="DK150" s="120"/>
      <c r="DL150" s="120"/>
      <c r="DM150" s="120"/>
      <c r="DN150" s="120"/>
      <c r="DO150" s="120"/>
      <c r="DP150" s="120"/>
      <c r="DQ150" s="120"/>
      <c r="DR150" s="120"/>
      <c r="DS150" s="120"/>
      <c r="DT150" s="120"/>
      <c r="DU150" s="120"/>
      <c r="DV150" s="120"/>
      <c r="DW150" s="120"/>
      <c r="DX150" s="120"/>
      <c r="DY150" s="120"/>
      <c r="DZ150" s="120"/>
      <c r="EA150" s="120"/>
      <c r="EB150" s="120"/>
      <c r="EC150" s="120"/>
      <c r="ED150" s="120"/>
      <c r="EE150" s="120"/>
      <c r="EF150" s="120"/>
      <c r="EG150" s="120"/>
      <c r="EH150" s="120"/>
      <c r="EI150" s="120"/>
      <c r="EJ150" s="120"/>
      <c r="EK150" s="120"/>
      <c r="EL150" s="120"/>
      <c r="EM150" s="120"/>
      <c r="EN150" s="120"/>
      <c r="EO150" s="120"/>
      <c r="EP150" s="120"/>
      <c r="EQ150" s="120"/>
      <c r="ER150" s="120"/>
      <c r="ES150" s="120"/>
      <c r="ET150" s="120"/>
      <c r="EU150" s="120"/>
      <c r="EV150" s="120"/>
      <c r="EW150" s="120"/>
      <c r="EX150" s="120"/>
      <c r="EY150" s="120"/>
      <c r="EZ150" s="120"/>
      <c r="FA150" s="120"/>
      <c r="FB150" s="120"/>
      <c r="FC150" s="120"/>
      <c r="FD150" s="120"/>
      <c r="FE150" s="120"/>
      <c r="FF150" s="120"/>
      <c r="FG150" s="120"/>
      <c r="FH150" s="120"/>
      <c r="FI150" s="120"/>
      <c r="FJ150" s="120"/>
      <c r="FK150" s="120"/>
    </row>
    <row r="151" spans="1:167" s="339" customFormat="1" ht="16.5" customHeight="1" thickBot="1">
      <c r="A151" s="250">
        <v>7218</v>
      </c>
      <c r="B151" s="251" t="s">
        <v>111</v>
      </c>
      <c r="C151" s="211" t="s">
        <v>334</v>
      </c>
      <c r="D151" s="483" t="s">
        <v>522</v>
      </c>
      <c r="E151" s="265">
        <f t="shared" si="21"/>
        <v>19985</v>
      </c>
      <c r="F151" s="253">
        <v>19335</v>
      </c>
      <c r="G151" s="253">
        <v>350</v>
      </c>
      <c r="H151" s="255">
        <v>300</v>
      </c>
      <c r="I151" s="256">
        <v>19985</v>
      </c>
      <c r="J151" s="412">
        <v>2100</v>
      </c>
      <c r="K151" s="412">
        <v>1370</v>
      </c>
      <c r="L151" s="387">
        <v>1251</v>
      </c>
      <c r="M151" s="196">
        <f t="shared" si="22"/>
        <v>91.313868613138681</v>
      </c>
      <c r="N151" s="454" t="s">
        <v>366</v>
      </c>
      <c r="O151" s="233" t="s">
        <v>366</v>
      </c>
      <c r="P151" s="455" t="s">
        <v>523</v>
      </c>
      <c r="Q151" s="249" t="s">
        <v>366</v>
      </c>
      <c r="R151" s="237" t="s">
        <v>150</v>
      </c>
      <c r="S151" s="286"/>
      <c r="T151" s="286"/>
      <c r="U151" s="286"/>
      <c r="V151" s="286"/>
      <c r="W151" s="286"/>
      <c r="X151" s="286"/>
      <c r="Y151" s="286"/>
      <c r="Z151" s="286"/>
      <c r="AA151" s="286"/>
      <c r="AB151" s="286"/>
      <c r="AC151" s="286"/>
      <c r="AD151" s="286"/>
      <c r="AE151" s="286"/>
      <c r="AF151" s="286"/>
      <c r="AG151" s="286"/>
      <c r="AH151" s="286"/>
      <c r="AI151" s="286"/>
      <c r="AJ151" s="286"/>
      <c r="AK151" s="286"/>
      <c r="AL151" s="286"/>
      <c r="AM151" s="286"/>
      <c r="AN151" s="286"/>
      <c r="AO151" s="286"/>
      <c r="AP151" s="286"/>
      <c r="AQ151" s="286"/>
      <c r="AR151" s="286"/>
      <c r="AS151" s="286"/>
      <c r="AT151" s="286"/>
      <c r="AU151" s="286"/>
      <c r="AV151" s="286"/>
      <c r="AW151" s="286"/>
      <c r="AX151" s="286"/>
      <c r="AY151" s="286"/>
      <c r="AZ151" s="286"/>
      <c r="BA151" s="286"/>
      <c r="BB151" s="286"/>
      <c r="BC151" s="286"/>
      <c r="BD151" s="286"/>
      <c r="BE151" s="286"/>
      <c r="BF151" s="286"/>
      <c r="BG151" s="286"/>
      <c r="BH151" s="286"/>
      <c r="BI151" s="286"/>
      <c r="BJ151" s="286"/>
      <c r="BK151" s="286"/>
      <c r="BL151" s="286"/>
      <c r="BM151" s="286"/>
      <c r="BN151" s="286"/>
      <c r="BO151" s="286"/>
      <c r="BP151" s="286"/>
      <c r="BQ151" s="286"/>
      <c r="BR151" s="286"/>
      <c r="BS151" s="286"/>
      <c r="BT151" s="286"/>
      <c r="BU151" s="286"/>
      <c r="BV151" s="286"/>
      <c r="BW151" s="286"/>
      <c r="BX151" s="286"/>
      <c r="BY151" s="286"/>
      <c r="BZ151" s="286"/>
      <c r="CA151" s="286"/>
      <c r="CB151" s="286"/>
      <c r="CC151" s="286"/>
      <c r="CD151" s="286"/>
      <c r="CE151" s="286"/>
      <c r="CF151" s="286"/>
      <c r="CG151" s="286"/>
      <c r="CH151" s="286"/>
      <c r="CI151" s="286"/>
      <c r="CJ151" s="286"/>
      <c r="CK151" s="286"/>
      <c r="CL151" s="286"/>
      <c r="CM151" s="286"/>
      <c r="CN151" s="286"/>
      <c r="CO151" s="286"/>
      <c r="CP151" s="286"/>
      <c r="CQ151" s="286"/>
      <c r="CR151" s="286"/>
      <c r="CS151" s="286"/>
      <c r="CT151" s="286"/>
      <c r="CU151" s="286"/>
      <c r="CV151" s="286"/>
      <c r="CW151" s="286"/>
      <c r="CX151" s="286"/>
      <c r="CY151" s="286"/>
      <c r="CZ151" s="286"/>
      <c r="DA151" s="286"/>
      <c r="DB151" s="286"/>
      <c r="DC151" s="286"/>
      <c r="DD151" s="286"/>
      <c r="DE151" s="286"/>
      <c r="DF151" s="286"/>
      <c r="DG151" s="286"/>
      <c r="DH151" s="286"/>
      <c r="DI151" s="286"/>
      <c r="DJ151" s="286"/>
      <c r="DK151" s="286"/>
      <c r="DL151" s="286"/>
      <c r="DM151" s="286"/>
      <c r="DN151" s="286"/>
      <c r="DO151" s="286"/>
      <c r="DP151" s="286"/>
      <c r="DQ151" s="286"/>
      <c r="DR151" s="286"/>
      <c r="DS151" s="286"/>
      <c r="DT151" s="286"/>
      <c r="DU151" s="286"/>
      <c r="DV151" s="286"/>
      <c r="DW151" s="286"/>
      <c r="DX151" s="286"/>
      <c r="DY151" s="286"/>
      <c r="DZ151" s="286"/>
      <c r="EA151" s="286"/>
      <c r="EB151" s="286"/>
      <c r="EC151" s="286"/>
      <c r="ED151" s="286"/>
      <c r="EE151" s="286"/>
      <c r="EF151" s="286"/>
      <c r="EG151" s="286"/>
      <c r="EH151" s="286"/>
      <c r="EI151" s="286"/>
      <c r="EJ151" s="286"/>
      <c r="EK151" s="286"/>
      <c r="EL151" s="286"/>
      <c r="EM151" s="286"/>
      <c r="EN151" s="286"/>
      <c r="EO151" s="286"/>
      <c r="EP151" s="286"/>
      <c r="EQ151" s="286"/>
      <c r="ER151" s="286"/>
      <c r="ES151" s="286"/>
      <c r="ET151" s="286"/>
      <c r="EU151" s="286"/>
      <c r="EV151" s="286"/>
      <c r="EW151" s="286"/>
      <c r="EX151" s="286"/>
      <c r="EY151" s="286"/>
      <c r="EZ151" s="286"/>
      <c r="FA151" s="286"/>
      <c r="FB151" s="286"/>
      <c r="FC151" s="286"/>
      <c r="FD151" s="286"/>
      <c r="FE151" s="286"/>
      <c r="FF151" s="286"/>
      <c r="FG151" s="286"/>
      <c r="FH151" s="286"/>
      <c r="FI151" s="286"/>
      <c r="FJ151" s="286"/>
      <c r="FK151" s="286"/>
    </row>
    <row r="152" spans="1:167" s="245" customFormat="1" ht="16.5" customHeight="1">
      <c r="A152" s="238">
        <v>7219</v>
      </c>
      <c r="B152" s="239"/>
      <c r="C152" s="240" t="s">
        <v>344</v>
      </c>
      <c r="D152" s="258" t="s">
        <v>524</v>
      </c>
      <c r="E152" s="190">
        <f t="shared" si="21"/>
        <v>64800</v>
      </c>
      <c r="F152" s="213"/>
      <c r="G152" s="213">
        <v>64800</v>
      </c>
      <c r="H152" s="214"/>
      <c r="I152" s="193">
        <v>64800</v>
      </c>
      <c r="J152" s="429">
        <v>33100</v>
      </c>
      <c r="K152" s="429">
        <v>39647</v>
      </c>
      <c r="L152" s="386">
        <v>39625</v>
      </c>
      <c r="M152" s="206">
        <f t="shared" si="22"/>
        <v>99.944510303427748</v>
      </c>
      <c r="N152" s="481"/>
      <c r="O152" s="482"/>
      <c r="P152" s="217" t="s">
        <v>525</v>
      </c>
      <c r="Q152" s="218"/>
      <c r="R152" s="202" t="s">
        <v>399</v>
      </c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20"/>
      <c r="AV152" s="120"/>
      <c r="AW152" s="120"/>
      <c r="AX152" s="120"/>
      <c r="AY152" s="120"/>
      <c r="AZ152" s="120"/>
      <c r="BA152" s="120"/>
      <c r="BB152" s="120"/>
      <c r="BC152" s="120"/>
      <c r="BD152" s="120"/>
      <c r="BE152" s="120"/>
      <c r="BF152" s="120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20"/>
      <c r="BS152" s="120"/>
      <c r="BT152" s="120"/>
      <c r="BU152" s="120"/>
      <c r="BV152" s="120"/>
      <c r="BW152" s="120"/>
      <c r="BX152" s="120"/>
      <c r="BY152" s="120"/>
      <c r="BZ152" s="120"/>
      <c r="CA152" s="120"/>
      <c r="CB152" s="120"/>
      <c r="CC152" s="120"/>
      <c r="CD152" s="120"/>
      <c r="CE152" s="120"/>
      <c r="CF152" s="120"/>
      <c r="CG152" s="120"/>
      <c r="CH152" s="120"/>
      <c r="CI152" s="120"/>
      <c r="CJ152" s="120"/>
      <c r="CK152" s="120"/>
      <c r="CL152" s="120"/>
      <c r="CM152" s="120"/>
      <c r="CN152" s="120"/>
      <c r="CO152" s="120"/>
      <c r="CP152" s="120"/>
      <c r="CQ152" s="120"/>
      <c r="CR152" s="120"/>
      <c r="CS152" s="120"/>
      <c r="CT152" s="120"/>
      <c r="CU152" s="120"/>
      <c r="CV152" s="120"/>
      <c r="CW152" s="120"/>
      <c r="CX152" s="120"/>
      <c r="CY152" s="120"/>
      <c r="CZ152" s="120"/>
      <c r="DA152" s="120"/>
      <c r="DB152" s="120"/>
      <c r="DC152" s="120"/>
      <c r="DD152" s="120"/>
      <c r="DE152" s="120"/>
      <c r="DF152" s="120"/>
      <c r="DG152" s="120"/>
      <c r="DH152" s="120"/>
      <c r="DI152" s="120"/>
      <c r="DJ152" s="120"/>
      <c r="DK152" s="120"/>
      <c r="DL152" s="120"/>
      <c r="DM152" s="120"/>
      <c r="DN152" s="120"/>
      <c r="DO152" s="120"/>
      <c r="DP152" s="120"/>
      <c r="DQ152" s="120"/>
      <c r="DR152" s="120"/>
      <c r="DS152" s="120"/>
      <c r="DT152" s="120"/>
      <c r="DU152" s="120"/>
      <c r="DV152" s="120"/>
      <c r="DW152" s="120"/>
      <c r="DX152" s="120"/>
      <c r="DY152" s="120"/>
      <c r="DZ152" s="120"/>
      <c r="EA152" s="120"/>
      <c r="EB152" s="120"/>
      <c r="EC152" s="120"/>
      <c r="ED152" s="120"/>
      <c r="EE152" s="120"/>
      <c r="EF152" s="120"/>
      <c r="EG152" s="120"/>
      <c r="EH152" s="120"/>
      <c r="EI152" s="120"/>
      <c r="EJ152" s="120"/>
      <c r="EK152" s="120"/>
      <c r="EL152" s="120"/>
      <c r="EM152" s="120"/>
      <c r="EN152" s="120"/>
      <c r="EO152" s="120"/>
      <c r="EP152" s="120"/>
      <c r="EQ152" s="120"/>
      <c r="ER152" s="120"/>
      <c r="ES152" s="120"/>
      <c r="ET152" s="120"/>
      <c r="EU152" s="120"/>
      <c r="EV152" s="120"/>
      <c r="EW152" s="120"/>
      <c r="EX152" s="120"/>
      <c r="EY152" s="120"/>
      <c r="EZ152" s="120"/>
      <c r="FA152" s="120"/>
      <c r="FB152" s="120"/>
      <c r="FC152" s="120"/>
      <c r="FD152" s="120"/>
      <c r="FE152" s="120"/>
      <c r="FF152" s="120"/>
      <c r="FG152" s="120"/>
      <c r="FH152" s="120"/>
      <c r="FI152" s="120"/>
      <c r="FJ152" s="120"/>
      <c r="FK152" s="120"/>
    </row>
    <row r="153" spans="1:167" s="245" customFormat="1" ht="16.5" customHeight="1">
      <c r="A153" s="250">
        <v>7220</v>
      </c>
      <c r="B153" s="251" t="s">
        <v>89</v>
      </c>
      <c r="C153" s="211" t="s">
        <v>318</v>
      </c>
      <c r="D153" s="288" t="s">
        <v>526</v>
      </c>
      <c r="E153" s="265">
        <f t="shared" si="21"/>
        <v>8049</v>
      </c>
      <c r="F153" s="253">
        <v>7107</v>
      </c>
      <c r="G153" s="253">
        <v>942</v>
      </c>
      <c r="H153" s="255"/>
      <c r="I153" s="256">
        <v>8049</v>
      </c>
      <c r="J153" s="412">
        <v>8398</v>
      </c>
      <c r="K153" s="412">
        <v>7934</v>
      </c>
      <c r="L153" s="387">
        <v>7847</v>
      </c>
      <c r="M153" s="196">
        <f t="shared" si="22"/>
        <v>98.903453491303253</v>
      </c>
      <c r="N153" s="530"/>
      <c r="O153" s="531"/>
      <c r="P153" s="233" t="s">
        <v>527</v>
      </c>
      <c r="Q153" s="249" t="s">
        <v>216</v>
      </c>
      <c r="R153" s="237" t="s">
        <v>150</v>
      </c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20"/>
      <c r="AV153" s="120"/>
      <c r="AW153" s="120"/>
      <c r="AX153" s="120"/>
      <c r="AY153" s="120"/>
      <c r="AZ153" s="120"/>
      <c r="BA153" s="120"/>
      <c r="BB153" s="120"/>
      <c r="BC153" s="120"/>
      <c r="BD153" s="120"/>
      <c r="BE153" s="120"/>
      <c r="BF153" s="120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20"/>
      <c r="BS153" s="120"/>
      <c r="BT153" s="120"/>
      <c r="BU153" s="120"/>
      <c r="BV153" s="120"/>
      <c r="BW153" s="120"/>
      <c r="BX153" s="120"/>
      <c r="BY153" s="120"/>
      <c r="BZ153" s="120"/>
      <c r="CA153" s="120"/>
      <c r="CB153" s="120"/>
      <c r="CC153" s="120"/>
      <c r="CD153" s="120"/>
      <c r="CE153" s="120"/>
      <c r="CF153" s="120"/>
      <c r="CG153" s="120"/>
      <c r="CH153" s="120"/>
      <c r="CI153" s="120"/>
      <c r="CJ153" s="120"/>
      <c r="CK153" s="120"/>
      <c r="CL153" s="120"/>
      <c r="CM153" s="120"/>
      <c r="CN153" s="120"/>
      <c r="CO153" s="120"/>
      <c r="CP153" s="120"/>
      <c r="CQ153" s="120"/>
      <c r="CR153" s="120"/>
      <c r="CS153" s="120"/>
      <c r="CT153" s="120"/>
      <c r="CU153" s="120"/>
      <c r="CV153" s="120"/>
      <c r="CW153" s="120"/>
      <c r="CX153" s="120"/>
      <c r="CY153" s="120"/>
      <c r="CZ153" s="120"/>
      <c r="DA153" s="120"/>
      <c r="DB153" s="120"/>
      <c r="DC153" s="120"/>
      <c r="DD153" s="120"/>
      <c r="DE153" s="120"/>
      <c r="DF153" s="120"/>
      <c r="DG153" s="120"/>
      <c r="DH153" s="120"/>
      <c r="DI153" s="120"/>
      <c r="DJ153" s="120"/>
      <c r="DK153" s="120"/>
      <c r="DL153" s="120"/>
      <c r="DM153" s="120"/>
      <c r="DN153" s="120"/>
      <c r="DO153" s="120"/>
      <c r="DP153" s="120"/>
      <c r="DQ153" s="120"/>
      <c r="DR153" s="120"/>
      <c r="DS153" s="120"/>
      <c r="DT153" s="120"/>
      <c r="DU153" s="120"/>
      <c r="DV153" s="120"/>
      <c r="DW153" s="120"/>
      <c r="DX153" s="120"/>
      <c r="DY153" s="120"/>
      <c r="DZ153" s="120"/>
      <c r="EA153" s="120"/>
      <c r="EB153" s="120"/>
      <c r="EC153" s="120"/>
      <c r="ED153" s="120"/>
      <c r="EE153" s="120"/>
      <c r="EF153" s="120"/>
      <c r="EG153" s="120"/>
      <c r="EH153" s="120"/>
      <c r="EI153" s="120"/>
      <c r="EJ153" s="120"/>
      <c r="EK153" s="120"/>
      <c r="EL153" s="120"/>
      <c r="EM153" s="120"/>
      <c r="EN153" s="120"/>
      <c r="EO153" s="120"/>
      <c r="EP153" s="120"/>
      <c r="EQ153" s="120"/>
      <c r="ER153" s="120"/>
      <c r="ES153" s="120"/>
      <c r="ET153" s="120"/>
      <c r="EU153" s="120"/>
      <c r="EV153" s="120"/>
      <c r="EW153" s="120"/>
      <c r="EX153" s="120"/>
      <c r="EY153" s="120"/>
      <c r="EZ153" s="120"/>
      <c r="FA153" s="120"/>
      <c r="FB153" s="120"/>
      <c r="FC153" s="120"/>
      <c r="FD153" s="120"/>
      <c r="FE153" s="120"/>
      <c r="FF153" s="120"/>
      <c r="FG153" s="120"/>
      <c r="FH153" s="120"/>
      <c r="FI153" s="120"/>
      <c r="FJ153" s="120"/>
      <c r="FK153" s="120"/>
    </row>
    <row r="154" spans="1:167" s="245" customFormat="1" ht="16.5" customHeight="1">
      <c r="A154" s="250">
        <v>7221</v>
      </c>
      <c r="B154" s="251" t="s">
        <v>111</v>
      </c>
      <c r="C154" s="211" t="s">
        <v>334</v>
      </c>
      <c r="D154" s="462" t="s">
        <v>528</v>
      </c>
      <c r="E154" s="265">
        <f t="shared" si="21"/>
        <v>7074</v>
      </c>
      <c r="F154" s="253">
        <v>7074</v>
      </c>
      <c r="G154" s="253"/>
      <c r="H154" s="255"/>
      <c r="I154" s="256">
        <v>7074</v>
      </c>
      <c r="J154" s="412">
        <v>4000</v>
      </c>
      <c r="K154" s="412">
        <v>1700</v>
      </c>
      <c r="L154" s="387">
        <v>1679</v>
      </c>
      <c r="M154" s="196">
        <f t="shared" si="22"/>
        <v>98.764705882352942</v>
      </c>
      <c r="N154" s="530"/>
      <c r="O154" s="531"/>
      <c r="P154" s="233" t="s">
        <v>529</v>
      </c>
      <c r="Q154" s="249"/>
      <c r="R154" s="237" t="s">
        <v>150</v>
      </c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20"/>
      <c r="BE154" s="120"/>
      <c r="BF154" s="120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20"/>
      <c r="BS154" s="120"/>
      <c r="BT154" s="120"/>
      <c r="BU154" s="120"/>
      <c r="BV154" s="120"/>
      <c r="BW154" s="120"/>
      <c r="BX154" s="120"/>
      <c r="BY154" s="120"/>
      <c r="BZ154" s="120"/>
      <c r="CA154" s="120"/>
      <c r="CB154" s="120"/>
      <c r="CC154" s="120"/>
      <c r="CD154" s="120"/>
      <c r="CE154" s="120"/>
      <c r="CF154" s="120"/>
      <c r="CG154" s="120"/>
      <c r="CH154" s="120"/>
      <c r="CI154" s="120"/>
      <c r="CJ154" s="120"/>
      <c r="CK154" s="120"/>
      <c r="CL154" s="120"/>
      <c r="CM154" s="120"/>
      <c r="CN154" s="120"/>
      <c r="CO154" s="120"/>
      <c r="CP154" s="120"/>
      <c r="CQ154" s="120"/>
      <c r="CR154" s="120"/>
      <c r="CS154" s="120"/>
      <c r="CT154" s="120"/>
      <c r="CU154" s="120"/>
      <c r="CV154" s="120"/>
      <c r="CW154" s="120"/>
      <c r="CX154" s="120"/>
      <c r="CY154" s="120"/>
      <c r="CZ154" s="120"/>
      <c r="DA154" s="120"/>
      <c r="DB154" s="120"/>
      <c r="DC154" s="120"/>
      <c r="DD154" s="120"/>
      <c r="DE154" s="120"/>
      <c r="DF154" s="120"/>
      <c r="DG154" s="120"/>
      <c r="DH154" s="120"/>
      <c r="DI154" s="120"/>
      <c r="DJ154" s="120"/>
      <c r="DK154" s="120"/>
      <c r="DL154" s="120"/>
      <c r="DM154" s="120"/>
      <c r="DN154" s="120"/>
      <c r="DO154" s="120"/>
      <c r="DP154" s="120"/>
      <c r="DQ154" s="120"/>
      <c r="DR154" s="120"/>
      <c r="DS154" s="120"/>
      <c r="DT154" s="120"/>
      <c r="DU154" s="120"/>
      <c r="DV154" s="120"/>
      <c r="DW154" s="120"/>
      <c r="DX154" s="120"/>
      <c r="DY154" s="120"/>
      <c r="DZ154" s="120"/>
      <c r="EA154" s="120"/>
      <c r="EB154" s="120"/>
      <c r="EC154" s="120"/>
      <c r="ED154" s="120"/>
      <c r="EE154" s="120"/>
      <c r="EF154" s="120"/>
      <c r="EG154" s="120"/>
      <c r="EH154" s="120"/>
      <c r="EI154" s="120"/>
      <c r="EJ154" s="120"/>
      <c r="EK154" s="120"/>
      <c r="EL154" s="120"/>
      <c r="EM154" s="120"/>
      <c r="EN154" s="120"/>
      <c r="EO154" s="120"/>
      <c r="EP154" s="120"/>
      <c r="EQ154" s="120"/>
      <c r="ER154" s="120"/>
      <c r="ES154" s="120"/>
      <c r="ET154" s="120"/>
      <c r="EU154" s="120"/>
      <c r="EV154" s="120"/>
      <c r="EW154" s="120"/>
      <c r="EX154" s="120"/>
      <c r="EY154" s="120"/>
      <c r="EZ154" s="120"/>
      <c r="FA154" s="120"/>
      <c r="FB154" s="120"/>
      <c r="FC154" s="120"/>
      <c r="FD154" s="120"/>
      <c r="FE154" s="120"/>
      <c r="FF154" s="120"/>
      <c r="FG154" s="120"/>
      <c r="FH154" s="120"/>
      <c r="FI154" s="120"/>
      <c r="FJ154" s="120"/>
      <c r="FK154" s="120"/>
    </row>
    <row r="155" spans="1:167" s="245" customFormat="1" ht="16.5" customHeight="1">
      <c r="A155" s="250">
        <v>7222</v>
      </c>
      <c r="B155" s="483" t="s">
        <v>308</v>
      </c>
      <c r="C155" s="211" t="s">
        <v>364</v>
      </c>
      <c r="D155" s="483" t="s">
        <v>530</v>
      </c>
      <c r="E155" s="265">
        <f t="shared" si="21"/>
        <v>601</v>
      </c>
      <c r="F155" s="253">
        <v>402</v>
      </c>
      <c r="G155" s="253">
        <v>191</v>
      </c>
      <c r="H155" s="255">
        <v>8</v>
      </c>
      <c r="I155" s="256">
        <v>601</v>
      </c>
      <c r="J155" s="412">
        <v>150</v>
      </c>
      <c r="K155" s="412">
        <v>116</v>
      </c>
      <c r="L155" s="387">
        <v>116</v>
      </c>
      <c r="M155" s="196">
        <f t="shared" si="22"/>
        <v>100</v>
      </c>
      <c r="N155" s="232" t="s">
        <v>531</v>
      </c>
      <c r="O155" s="531" t="s">
        <v>134</v>
      </c>
      <c r="P155" s="233" t="s">
        <v>532</v>
      </c>
      <c r="Q155" s="249" t="s">
        <v>155</v>
      </c>
      <c r="R155" s="521" t="s">
        <v>427</v>
      </c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20"/>
      <c r="AV155" s="120"/>
      <c r="AW155" s="120"/>
      <c r="AX155" s="120"/>
      <c r="AY155" s="120"/>
      <c r="AZ155" s="120"/>
      <c r="BA155" s="120"/>
      <c r="BB155" s="120"/>
      <c r="BC155" s="120"/>
      <c r="BD155" s="120"/>
      <c r="BE155" s="120"/>
      <c r="BF155" s="120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20"/>
      <c r="BS155" s="120"/>
      <c r="BT155" s="120"/>
      <c r="BU155" s="120"/>
      <c r="BV155" s="120"/>
      <c r="BW155" s="120"/>
      <c r="BX155" s="120"/>
      <c r="BY155" s="120"/>
      <c r="BZ155" s="120"/>
      <c r="CA155" s="120"/>
      <c r="CB155" s="120"/>
      <c r="CC155" s="120"/>
      <c r="CD155" s="120"/>
      <c r="CE155" s="120"/>
      <c r="CF155" s="120"/>
      <c r="CG155" s="120"/>
      <c r="CH155" s="120"/>
      <c r="CI155" s="120"/>
      <c r="CJ155" s="120"/>
      <c r="CK155" s="120"/>
      <c r="CL155" s="120"/>
      <c r="CM155" s="120"/>
      <c r="CN155" s="120"/>
      <c r="CO155" s="120"/>
      <c r="CP155" s="120"/>
      <c r="CQ155" s="120"/>
      <c r="CR155" s="120"/>
      <c r="CS155" s="120"/>
      <c r="CT155" s="120"/>
      <c r="CU155" s="120"/>
      <c r="CV155" s="120"/>
      <c r="CW155" s="120"/>
      <c r="CX155" s="120"/>
      <c r="CY155" s="120"/>
      <c r="CZ155" s="120"/>
      <c r="DA155" s="120"/>
      <c r="DB155" s="120"/>
      <c r="DC155" s="120"/>
      <c r="DD155" s="120"/>
      <c r="DE155" s="120"/>
      <c r="DF155" s="120"/>
      <c r="DG155" s="120"/>
      <c r="DH155" s="120"/>
      <c r="DI155" s="120"/>
      <c r="DJ155" s="120"/>
      <c r="DK155" s="120"/>
      <c r="DL155" s="120"/>
      <c r="DM155" s="120"/>
      <c r="DN155" s="120"/>
      <c r="DO155" s="120"/>
      <c r="DP155" s="120"/>
      <c r="DQ155" s="120"/>
      <c r="DR155" s="120"/>
      <c r="DS155" s="120"/>
      <c r="DT155" s="120"/>
      <c r="DU155" s="120"/>
      <c r="DV155" s="120"/>
      <c r="DW155" s="120"/>
      <c r="DX155" s="120"/>
      <c r="DY155" s="120"/>
      <c r="DZ155" s="120"/>
      <c r="EA155" s="120"/>
      <c r="EB155" s="120"/>
      <c r="EC155" s="120"/>
      <c r="ED155" s="120"/>
      <c r="EE155" s="120"/>
      <c r="EF155" s="120"/>
      <c r="EG155" s="120"/>
      <c r="EH155" s="120"/>
      <c r="EI155" s="120"/>
      <c r="EJ155" s="120"/>
      <c r="EK155" s="120"/>
      <c r="EL155" s="120"/>
      <c r="EM155" s="120"/>
      <c r="EN155" s="120"/>
      <c r="EO155" s="120"/>
      <c r="EP155" s="120"/>
      <c r="EQ155" s="120"/>
      <c r="ER155" s="120"/>
      <c r="ES155" s="120"/>
      <c r="ET155" s="120"/>
      <c r="EU155" s="120"/>
      <c r="EV155" s="120"/>
      <c r="EW155" s="120"/>
      <c r="EX155" s="120"/>
      <c r="EY155" s="120"/>
      <c r="EZ155" s="120"/>
      <c r="FA155" s="120"/>
      <c r="FB155" s="120"/>
      <c r="FC155" s="120"/>
      <c r="FD155" s="120"/>
      <c r="FE155" s="120"/>
      <c r="FF155" s="120"/>
      <c r="FG155" s="120"/>
      <c r="FH155" s="120"/>
      <c r="FI155" s="120"/>
      <c r="FJ155" s="120"/>
      <c r="FK155" s="120"/>
    </row>
    <row r="156" spans="1:167" s="245" customFormat="1" ht="16.5" customHeight="1">
      <c r="A156" s="238">
        <v>7223</v>
      </c>
      <c r="B156" s="480" t="s">
        <v>169</v>
      </c>
      <c r="C156" s="240" t="s">
        <v>372</v>
      </c>
      <c r="D156" s="560" t="s">
        <v>533</v>
      </c>
      <c r="E156" s="190">
        <f t="shared" ref="E156" si="23">SUM(F156:H156)</f>
        <v>1049</v>
      </c>
      <c r="F156" s="213">
        <v>945</v>
      </c>
      <c r="G156" s="213">
        <v>0</v>
      </c>
      <c r="H156" s="214">
        <v>104</v>
      </c>
      <c r="I156" s="193">
        <v>1049</v>
      </c>
      <c r="J156" s="243">
        <v>700</v>
      </c>
      <c r="K156" s="243">
        <v>1050</v>
      </c>
      <c r="L156" s="228">
        <v>1049</v>
      </c>
      <c r="M156" s="206">
        <f t="shared" si="22"/>
        <v>99.904761904761912</v>
      </c>
      <c r="N156" s="216" t="s">
        <v>148</v>
      </c>
      <c r="O156" s="217" t="s">
        <v>366</v>
      </c>
      <c r="P156" s="217" t="s">
        <v>534</v>
      </c>
      <c r="Q156" s="218"/>
      <c r="R156" s="521" t="s">
        <v>427</v>
      </c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120"/>
      <c r="AY156" s="120"/>
      <c r="AZ156" s="120"/>
      <c r="BA156" s="120"/>
      <c r="BB156" s="120"/>
      <c r="BC156" s="120"/>
      <c r="BD156" s="120"/>
      <c r="BE156" s="120"/>
      <c r="BF156" s="120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20"/>
      <c r="BS156" s="120"/>
      <c r="BT156" s="120"/>
      <c r="BU156" s="120"/>
      <c r="BV156" s="120"/>
      <c r="BW156" s="120"/>
      <c r="BX156" s="120"/>
      <c r="BY156" s="120"/>
      <c r="BZ156" s="120"/>
      <c r="CA156" s="120"/>
      <c r="CB156" s="120"/>
      <c r="CC156" s="120"/>
      <c r="CD156" s="120"/>
      <c r="CE156" s="120"/>
      <c r="CF156" s="120"/>
      <c r="CG156" s="120"/>
      <c r="CH156" s="120"/>
      <c r="CI156" s="120"/>
      <c r="CJ156" s="120"/>
      <c r="CK156" s="120"/>
      <c r="CL156" s="120"/>
      <c r="CM156" s="120"/>
      <c r="CN156" s="120"/>
      <c r="CO156" s="120"/>
      <c r="CP156" s="120"/>
      <c r="CQ156" s="120"/>
      <c r="CR156" s="120"/>
      <c r="CS156" s="120"/>
      <c r="CT156" s="120"/>
      <c r="CU156" s="120"/>
      <c r="CV156" s="120"/>
      <c r="CW156" s="120"/>
      <c r="CX156" s="120"/>
      <c r="CY156" s="120"/>
      <c r="CZ156" s="120"/>
      <c r="DA156" s="120"/>
      <c r="DB156" s="120"/>
      <c r="DC156" s="120"/>
      <c r="DD156" s="120"/>
      <c r="DE156" s="120"/>
      <c r="DF156" s="120"/>
      <c r="DG156" s="120"/>
      <c r="DH156" s="120"/>
      <c r="DI156" s="120"/>
      <c r="DJ156" s="120"/>
      <c r="DK156" s="120"/>
      <c r="DL156" s="120"/>
      <c r="DM156" s="120"/>
      <c r="DN156" s="120"/>
      <c r="DO156" s="120"/>
      <c r="DP156" s="120"/>
      <c r="DQ156" s="120"/>
      <c r="DR156" s="120"/>
      <c r="DS156" s="120"/>
      <c r="DT156" s="120"/>
      <c r="DU156" s="120"/>
      <c r="DV156" s="120"/>
      <c r="DW156" s="120"/>
      <c r="DX156" s="120"/>
      <c r="DY156" s="120"/>
      <c r="DZ156" s="120"/>
      <c r="EA156" s="120"/>
      <c r="EB156" s="120"/>
      <c r="EC156" s="120"/>
      <c r="ED156" s="120"/>
      <c r="EE156" s="120"/>
      <c r="EF156" s="120"/>
      <c r="EG156" s="120"/>
      <c r="EH156" s="120"/>
      <c r="EI156" s="120"/>
      <c r="EJ156" s="120"/>
      <c r="EK156" s="120"/>
      <c r="EL156" s="120"/>
      <c r="EM156" s="120"/>
      <c r="EN156" s="120"/>
      <c r="EO156" s="120"/>
      <c r="EP156" s="120"/>
      <c r="EQ156" s="120"/>
      <c r="ER156" s="120"/>
      <c r="ES156" s="120"/>
      <c r="ET156" s="120"/>
      <c r="EU156" s="120"/>
      <c r="EV156" s="120"/>
      <c r="EW156" s="120"/>
      <c r="EX156" s="120"/>
      <c r="EY156" s="120"/>
      <c r="EZ156" s="120"/>
      <c r="FA156" s="120"/>
      <c r="FB156" s="120"/>
      <c r="FC156" s="120"/>
      <c r="FD156" s="120"/>
      <c r="FE156" s="120"/>
      <c r="FF156" s="120"/>
      <c r="FG156" s="120"/>
      <c r="FH156" s="120"/>
      <c r="FI156" s="120"/>
      <c r="FJ156" s="120"/>
      <c r="FK156" s="120"/>
    </row>
    <row r="157" spans="1:167" s="245" customFormat="1" ht="16.5" customHeight="1">
      <c r="A157" s="238">
        <v>7224</v>
      </c>
      <c r="B157" s="480" t="s">
        <v>139</v>
      </c>
      <c r="C157" s="240" t="s">
        <v>277</v>
      </c>
      <c r="D157" s="480" t="s">
        <v>395</v>
      </c>
      <c r="E157" s="190">
        <f t="shared" si="21"/>
        <v>10487</v>
      </c>
      <c r="F157" s="213">
        <v>9464</v>
      </c>
      <c r="G157" s="213">
        <v>1023</v>
      </c>
      <c r="H157" s="214"/>
      <c r="I157" s="193">
        <v>10487</v>
      </c>
      <c r="J157" s="243">
        <v>0</v>
      </c>
      <c r="K157" s="243">
        <v>9465</v>
      </c>
      <c r="L157" s="244">
        <v>9464</v>
      </c>
      <c r="M157" s="206">
        <f t="shared" si="22"/>
        <v>99.989434759640787</v>
      </c>
      <c r="N157" s="481"/>
      <c r="O157" s="482" t="s">
        <v>166</v>
      </c>
      <c r="P157" s="217" t="s">
        <v>396</v>
      </c>
      <c r="Q157" s="218" t="s">
        <v>189</v>
      </c>
      <c r="R157" s="237" t="s">
        <v>150</v>
      </c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/>
      <c r="AZ157" s="120"/>
      <c r="BA157" s="120"/>
      <c r="BB157" s="120"/>
      <c r="BC157" s="120"/>
      <c r="BD157" s="120"/>
      <c r="BE157" s="120"/>
      <c r="BF157" s="120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20"/>
      <c r="BS157" s="120"/>
      <c r="BT157" s="120"/>
      <c r="BU157" s="120"/>
      <c r="BV157" s="120"/>
      <c r="BW157" s="120"/>
      <c r="BX157" s="120"/>
      <c r="BY157" s="120"/>
      <c r="BZ157" s="120"/>
      <c r="CA157" s="120"/>
      <c r="CB157" s="120"/>
      <c r="CC157" s="120"/>
      <c r="CD157" s="120"/>
      <c r="CE157" s="120"/>
      <c r="CF157" s="120"/>
      <c r="CG157" s="120"/>
      <c r="CH157" s="120"/>
      <c r="CI157" s="120"/>
      <c r="CJ157" s="120"/>
      <c r="CK157" s="120"/>
      <c r="CL157" s="120"/>
      <c r="CM157" s="120"/>
      <c r="CN157" s="120"/>
      <c r="CO157" s="120"/>
      <c r="CP157" s="120"/>
      <c r="CQ157" s="120"/>
      <c r="CR157" s="120"/>
      <c r="CS157" s="120"/>
      <c r="CT157" s="120"/>
      <c r="CU157" s="120"/>
      <c r="CV157" s="120"/>
      <c r="CW157" s="120"/>
      <c r="CX157" s="120"/>
      <c r="CY157" s="120"/>
      <c r="CZ157" s="120"/>
      <c r="DA157" s="120"/>
      <c r="DB157" s="120"/>
      <c r="DC157" s="120"/>
      <c r="DD157" s="120"/>
      <c r="DE157" s="120"/>
      <c r="DF157" s="120"/>
      <c r="DG157" s="120"/>
      <c r="DH157" s="120"/>
      <c r="DI157" s="120"/>
      <c r="DJ157" s="120"/>
      <c r="DK157" s="120"/>
      <c r="DL157" s="120"/>
      <c r="DM157" s="120"/>
      <c r="DN157" s="120"/>
      <c r="DO157" s="120"/>
      <c r="DP157" s="120"/>
      <c r="DQ157" s="120"/>
      <c r="DR157" s="120"/>
      <c r="DS157" s="120"/>
      <c r="DT157" s="120"/>
      <c r="DU157" s="120"/>
      <c r="DV157" s="120"/>
      <c r="DW157" s="120"/>
      <c r="DX157" s="120"/>
      <c r="DY157" s="120"/>
      <c r="DZ157" s="120"/>
      <c r="EA157" s="120"/>
      <c r="EB157" s="120"/>
      <c r="EC157" s="120"/>
      <c r="ED157" s="120"/>
      <c r="EE157" s="120"/>
      <c r="EF157" s="120"/>
      <c r="EG157" s="120"/>
      <c r="EH157" s="120"/>
      <c r="EI157" s="120"/>
      <c r="EJ157" s="120"/>
      <c r="EK157" s="120"/>
      <c r="EL157" s="120"/>
      <c r="EM157" s="120"/>
      <c r="EN157" s="120"/>
      <c r="EO157" s="120"/>
      <c r="EP157" s="120"/>
      <c r="EQ157" s="120"/>
      <c r="ER157" s="120"/>
      <c r="ES157" s="120"/>
      <c r="ET157" s="120"/>
      <c r="EU157" s="120"/>
      <c r="EV157" s="120"/>
      <c r="EW157" s="120"/>
      <c r="EX157" s="120"/>
      <c r="EY157" s="120"/>
      <c r="EZ157" s="120"/>
      <c r="FA157" s="120"/>
      <c r="FB157" s="120"/>
      <c r="FC157" s="120"/>
      <c r="FD157" s="120"/>
      <c r="FE157" s="120"/>
      <c r="FF157" s="120"/>
      <c r="FG157" s="120"/>
      <c r="FH157" s="120"/>
      <c r="FI157" s="120"/>
      <c r="FJ157" s="120"/>
      <c r="FK157" s="120"/>
    </row>
    <row r="158" spans="1:167" s="245" customFormat="1" ht="16.5" customHeight="1">
      <c r="A158" s="238">
        <v>7226</v>
      </c>
      <c r="B158" s="480" t="s">
        <v>139</v>
      </c>
      <c r="C158" s="240" t="s">
        <v>277</v>
      </c>
      <c r="D158" s="561" t="s">
        <v>535</v>
      </c>
      <c r="E158" s="190">
        <f t="shared" si="21"/>
        <v>31017</v>
      </c>
      <c r="F158" s="266">
        <v>29517</v>
      </c>
      <c r="G158" s="253">
        <v>1500</v>
      </c>
      <c r="H158" s="255"/>
      <c r="I158" s="256">
        <v>30727</v>
      </c>
      <c r="J158" s="266">
        <v>0</v>
      </c>
      <c r="K158" s="266">
        <v>31347</v>
      </c>
      <c r="L158" s="259">
        <v>29517</v>
      </c>
      <c r="M158" s="206">
        <f t="shared" si="22"/>
        <v>94.162120777107859</v>
      </c>
      <c r="N158" s="232"/>
      <c r="O158" s="233"/>
      <c r="P158" s="233"/>
      <c r="Q158" s="249"/>
      <c r="R158" s="315" t="s">
        <v>399</v>
      </c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20"/>
      <c r="AV158" s="120"/>
      <c r="AW158" s="120"/>
      <c r="AX158" s="120"/>
      <c r="AY158" s="120"/>
      <c r="AZ158" s="120"/>
      <c r="BA158" s="120"/>
      <c r="BB158" s="120"/>
      <c r="BC158" s="120"/>
      <c r="BD158" s="120"/>
      <c r="BE158" s="120"/>
      <c r="BF158" s="120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20"/>
      <c r="BS158" s="120"/>
      <c r="BT158" s="120"/>
      <c r="BU158" s="120"/>
      <c r="BV158" s="120"/>
      <c r="BW158" s="120"/>
      <c r="BX158" s="120"/>
      <c r="BY158" s="120"/>
      <c r="BZ158" s="120"/>
      <c r="CA158" s="120"/>
      <c r="CB158" s="120"/>
      <c r="CC158" s="120"/>
      <c r="CD158" s="120"/>
      <c r="CE158" s="120"/>
      <c r="CF158" s="120"/>
      <c r="CG158" s="120"/>
      <c r="CH158" s="120"/>
      <c r="CI158" s="120"/>
      <c r="CJ158" s="120"/>
      <c r="CK158" s="120"/>
      <c r="CL158" s="120"/>
      <c r="CM158" s="120"/>
      <c r="CN158" s="120"/>
      <c r="CO158" s="120"/>
      <c r="CP158" s="120"/>
      <c r="CQ158" s="120"/>
      <c r="CR158" s="120"/>
      <c r="CS158" s="120"/>
      <c r="CT158" s="120"/>
      <c r="CU158" s="120"/>
      <c r="CV158" s="120"/>
      <c r="CW158" s="120"/>
      <c r="CX158" s="120"/>
      <c r="CY158" s="120"/>
      <c r="CZ158" s="120"/>
      <c r="DA158" s="120"/>
      <c r="DB158" s="120"/>
      <c r="DC158" s="120"/>
      <c r="DD158" s="120"/>
      <c r="DE158" s="120"/>
      <c r="DF158" s="120"/>
      <c r="DG158" s="120"/>
      <c r="DH158" s="120"/>
      <c r="DI158" s="120"/>
      <c r="DJ158" s="120"/>
      <c r="DK158" s="120"/>
      <c r="DL158" s="120"/>
      <c r="DM158" s="120"/>
      <c r="DN158" s="120"/>
      <c r="DO158" s="120"/>
      <c r="DP158" s="120"/>
      <c r="DQ158" s="120"/>
      <c r="DR158" s="120"/>
      <c r="DS158" s="120"/>
      <c r="DT158" s="120"/>
      <c r="DU158" s="120"/>
      <c r="DV158" s="120"/>
      <c r="DW158" s="120"/>
      <c r="DX158" s="120"/>
      <c r="DY158" s="120"/>
      <c r="DZ158" s="120"/>
      <c r="EA158" s="120"/>
      <c r="EB158" s="120"/>
      <c r="EC158" s="120"/>
      <c r="ED158" s="120"/>
      <c r="EE158" s="120"/>
      <c r="EF158" s="120"/>
      <c r="EG158" s="120"/>
      <c r="EH158" s="120"/>
      <c r="EI158" s="120"/>
      <c r="EJ158" s="120"/>
      <c r="EK158" s="120"/>
      <c r="EL158" s="120"/>
      <c r="EM158" s="120"/>
      <c r="EN158" s="120"/>
      <c r="EO158" s="120"/>
      <c r="EP158" s="120"/>
      <c r="EQ158" s="120"/>
      <c r="ER158" s="120"/>
      <c r="ES158" s="120"/>
      <c r="ET158" s="120"/>
      <c r="EU158" s="120"/>
      <c r="EV158" s="120"/>
      <c r="EW158" s="120"/>
      <c r="EX158" s="120"/>
      <c r="EY158" s="120"/>
      <c r="EZ158" s="120"/>
      <c r="FA158" s="120"/>
      <c r="FB158" s="120"/>
      <c r="FC158" s="120"/>
      <c r="FD158" s="120"/>
      <c r="FE158" s="120"/>
      <c r="FF158" s="120"/>
      <c r="FG158" s="120"/>
      <c r="FH158" s="120"/>
      <c r="FI158" s="120"/>
      <c r="FJ158" s="120"/>
      <c r="FK158" s="120"/>
    </row>
    <row r="159" spans="1:167" s="245" customFormat="1" ht="16.5" customHeight="1">
      <c r="A159" s="238">
        <v>7227</v>
      </c>
      <c r="B159" s="480" t="s">
        <v>169</v>
      </c>
      <c r="C159" s="240" t="s">
        <v>355</v>
      </c>
      <c r="D159" s="293" t="s">
        <v>536</v>
      </c>
      <c r="E159" s="265">
        <f t="shared" si="21"/>
        <v>7032</v>
      </c>
      <c r="F159" s="253">
        <v>6917</v>
      </c>
      <c r="G159" s="253"/>
      <c r="H159" s="255">
        <v>115</v>
      </c>
      <c r="I159" s="256">
        <v>7064</v>
      </c>
      <c r="J159" s="266">
        <v>7500</v>
      </c>
      <c r="K159" s="266">
        <v>6752</v>
      </c>
      <c r="L159" s="248">
        <v>6752</v>
      </c>
      <c r="M159" s="562">
        <f t="shared" si="22"/>
        <v>100</v>
      </c>
      <c r="N159" s="232" t="s">
        <v>366</v>
      </c>
      <c r="O159" s="531" t="s">
        <v>134</v>
      </c>
      <c r="P159" s="233" t="s">
        <v>537</v>
      </c>
      <c r="Q159" s="249" t="s">
        <v>216</v>
      </c>
      <c r="R159" s="521" t="s">
        <v>427</v>
      </c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20"/>
      <c r="AV159" s="120"/>
      <c r="AW159" s="120"/>
      <c r="AX159" s="120"/>
      <c r="AY159" s="120"/>
      <c r="AZ159" s="120"/>
      <c r="BA159" s="120"/>
      <c r="BB159" s="120"/>
      <c r="BC159" s="120"/>
      <c r="BD159" s="120"/>
      <c r="BE159" s="120"/>
      <c r="BF159" s="120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20"/>
      <c r="BS159" s="120"/>
      <c r="BT159" s="120"/>
      <c r="BU159" s="120"/>
      <c r="BV159" s="120"/>
      <c r="BW159" s="120"/>
      <c r="BX159" s="120"/>
      <c r="BY159" s="120"/>
      <c r="BZ159" s="120"/>
      <c r="CA159" s="120"/>
      <c r="CB159" s="120"/>
      <c r="CC159" s="120"/>
      <c r="CD159" s="120"/>
      <c r="CE159" s="120"/>
      <c r="CF159" s="120"/>
      <c r="CG159" s="120"/>
      <c r="CH159" s="120"/>
      <c r="CI159" s="120"/>
      <c r="CJ159" s="120"/>
      <c r="CK159" s="120"/>
      <c r="CL159" s="120"/>
      <c r="CM159" s="120"/>
      <c r="CN159" s="120"/>
      <c r="CO159" s="120"/>
      <c r="CP159" s="120"/>
      <c r="CQ159" s="120"/>
      <c r="CR159" s="120"/>
      <c r="CS159" s="120"/>
      <c r="CT159" s="120"/>
      <c r="CU159" s="120"/>
      <c r="CV159" s="120"/>
      <c r="CW159" s="120"/>
      <c r="CX159" s="120"/>
      <c r="CY159" s="120"/>
      <c r="CZ159" s="120"/>
      <c r="DA159" s="120"/>
      <c r="DB159" s="120"/>
      <c r="DC159" s="120"/>
      <c r="DD159" s="120"/>
      <c r="DE159" s="120"/>
      <c r="DF159" s="120"/>
      <c r="DG159" s="120"/>
      <c r="DH159" s="120"/>
      <c r="DI159" s="120"/>
      <c r="DJ159" s="120"/>
      <c r="DK159" s="120"/>
      <c r="DL159" s="120"/>
      <c r="DM159" s="120"/>
      <c r="DN159" s="120"/>
      <c r="DO159" s="120"/>
      <c r="DP159" s="120"/>
      <c r="DQ159" s="120"/>
      <c r="DR159" s="120"/>
      <c r="DS159" s="120"/>
      <c r="DT159" s="120"/>
      <c r="DU159" s="120"/>
      <c r="DV159" s="120"/>
      <c r="DW159" s="120"/>
      <c r="DX159" s="120"/>
      <c r="DY159" s="120"/>
      <c r="DZ159" s="120"/>
      <c r="EA159" s="120"/>
      <c r="EB159" s="120"/>
      <c r="EC159" s="120"/>
      <c r="ED159" s="120"/>
      <c r="EE159" s="120"/>
      <c r="EF159" s="120"/>
      <c r="EG159" s="120"/>
      <c r="EH159" s="120"/>
      <c r="EI159" s="120"/>
      <c r="EJ159" s="120"/>
      <c r="EK159" s="120"/>
      <c r="EL159" s="120"/>
      <c r="EM159" s="120"/>
      <c r="EN159" s="120"/>
      <c r="EO159" s="120"/>
      <c r="EP159" s="120"/>
      <c r="EQ159" s="120"/>
      <c r="ER159" s="120"/>
      <c r="ES159" s="120"/>
      <c r="ET159" s="120"/>
      <c r="EU159" s="120"/>
      <c r="EV159" s="120"/>
      <c r="EW159" s="120"/>
      <c r="EX159" s="120"/>
      <c r="EY159" s="120"/>
      <c r="EZ159" s="120"/>
      <c r="FA159" s="120"/>
      <c r="FB159" s="120"/>
      <c r="FC159" s="120"/>
      <c r="FD159" s="120"/>
      <c r="FE159" s="120"/>
      <c r="FF159" s="120"/>
      <c r="FG159" s="120"/>
      <c r="FH159" s="120"/>
      <c r="FI159" s="120"/>
      <c r="FJ159" s="120"/>
      <c r="FK159" s="120"/>
    </row>
    <row r="160" spans="1:167" s="339" customFormat="1" ht="28.5" customHeight="1" thickBot="1">
      <c r="A160" s="250">
        <v>7228</v>
      </c>
      <c r="B160" s="483" t="s">
        <v>169</v>
      </c>
      <c r="C160" s="211" t="s">
        <v>364</v>
      </c>
      <c r="D160" s="563" t="s">
        <v>538</v>
      </c>
      <c r="E160" s="265">
        <f t="shared" ref="E160" si="24">SUM(F160:H160)</f>
        <v>1371</v>
      </c>
      <c r="F160" s="253">
        <v>956</v>
      </c>
      <c r="G160" s="253">
        <v>178</v>
      </c>
      <c r="H160" s="564">
        <v>237</v>
      </c>
      <c r="I160" s="565">
        <v>1371</v>
      </c>
      <c r="J160" s="266">
        <v>1200</v>
      </c>
      <c r="K160" s="266">
        <v>1220</v>
      </c>
      <c r="L160" s="195">
        <v>1211</v>
      </c>
      <c r="M160" s="196">
        <f t="shared" si="22"/>
        <v>99.26229508196721</v>
      </c>
      <c r="N160" s="530" t="s">
        <v>539</v>
      </c>
      <c r="O160" s="531" t="s">
        <v>512</v>
      </c>
      <c r="P160" s="233" t="s">
        <v>540</v>
      </c>
      <c r="Q160" s="520" t="s">
        <v>201</v>
      </c>
      <c r="R160" s="315" t="s">
        <v>541</v>
      </c>
      <c r="S160" s="286"/>
      <c r="T160" s="286"/>
      <c r="U160" s="286"/>
      <c r="V160" s="286"/>
      <c r="W160" s="286"/>
      <c r="X160" s="286"/>
      <c r="Y160" s="286"/>
      <c r="Z160" s="286"/>
      <c r="AA160" s="286"/>
      <c r="AB160" s="286"/>
      <c r="AC160" s="286"/>
      <c r="AD160" s="286"/>
      <c r="AE160" s="286"/>
      <c r="AF160" s="286"/>
      <c r="AG160" s="286"/>
      <c r="AH160" s="286"/>
      <c r="AI160" s="286"/>
      <c r="AJ160" s="286"/>
      <c r="AK160" s="286"/>
      <c r="AL160" s="286"/>
      <c r="AM160" s="286"/>
      <c r="AN160" s="286"/>
      <c r="AO160" s="286"/>
      <c r="AP160" s="286"/>
      <c r="AQ160" s="286"/>
      <c r="AR160" s="286"/>
      <c r="AS160" s="286"/>
      <c r="AT160" s="286"/>
      <c r="AU160" s="286"/>
      <c r="AV160" s="286"/>
      <c r="AW160" s="286"/>
      <c r="AX160" s="286"/>
      <c r="AY160" s="286"/>
      <c r="AZ160" s="286"/>
      <c r="BA160" s="286"/>
      <c r="BB160" s="286"/>
      <c r="BC160" s="286"/>
      <c r="BD160" s="286"/>
      <c r="BE160" s="286"/>
      <c r="BF160" s="286"/>
      <c r="BG160" s="286"/>
      <c r="BH160" s="286"/>
      <c r="BI160" s="286"/>
      <c r="BJ160" s="286"/>
      <c r="BK160" s="286"/>
      <c r="BL160" s="286"/>
      <c r="BM160" s="286"/>
      <c r="BN160" s="286"/>
      <c r="BO160" s="286"/>
      <c r="BP160" s="286"/>
      <c r="BQ160" s="286"/>
      <c r="BR160" s="286"/>
      <c r="BS160" s="286"/>
      <c r="BT160" s="286"/>
      <c r="BU160" s="286"/>
      <c r="BV160" s="286"/>
      <c r="BW160" s="286"/>
      <c r="BX160" s="286"/>
      <c r="BY160" s="286"/>
      <c r="BZ160" s="286"/>
      <c r="CA160" s="286"/>
      <c r="CB160" s="286"/>
      <c r="CC160" s="286"/>
      <c r="CD160" s="286"/>
      <c r="CE160" s="286"/>
      <c r="CF160" s="286"/>
      <c r="CG160" s="286"/>
      <c r="CH160" s="286"/>
      <c r="CI160" s="286"/>
      <c r="CJ160" s="286"/>
      <c r="CK160" s="286"/>
      <c r="CL160" s="286"/>
      <c r="CM160" s="286"/>
      <c r="CN160" s="286"/>
      <c r="CO160" s="286"/>
      <c r="CP160" s="286"/>
      <c r="CQ160" s="286"/>
      <c r="CR160" s="286"/>
      <c r="CS160" s="286"/>
      <c r="CT160" s="286"/>
      <c r="CU160" s="286"/>
      <c r="CV160" s="286"/>
      <c r="CW160" s="286"/>
      <c r="CX160" s="286"/>
      <c r="CY160" s="286"/>
      <c r="CZ160" s="286"/>
      <c r="DA160" s="286"/>
      <c r="DB160" s="286"/>
      <c r="DC160" s="286"/>
      <c r="DD160" s="286"/>
      <c r="DE160" s="286"/>
      <c r="DF160" s="286"/>
      <c r="DG160" s="286"/>
      <c r="DH160" s="286"/>
      <c r="DI160" s="286"/>
      <c r="DJ160" s="286"/>
      <c r="DK160" s="286"/>
      <c r="DL160" s="286"/>
      <c r="DM160" s="286"/>
      <c r="DN160" s="286"/>
      <c r="DO160" s="286"/>
      <c r="DP160" s="286"/>
      <c r="DQ160" s="286"/>
      <c r="DR160" s="286"/>
      <c r="DS160" s="286"/>
      <c r="DT160" s="286"/>
      <c r="DU160" s="286"/>
      <c r="DV160" s="286"/>
      <c r="DW160" s="286"/>
      <c r="DX160" s="286"/>
      <c r="DY160" s="286"/>
      <c r="DZ160" s="286"/>
      <c r="EA160" s="286"/>
      <c r="EB160" s="286"/>
      <c r="EC160" s="286"/>
      <c r="ED160" s="286"/>
      <c r="EE160" s="286"/>
      <c r="EF160" s="286"/>
      <c r="EG160" s="286"/>
      <c r="EH160" s="286"/>
      <c r="EI160" s="286"/>
      <c r="EJ160" s="286"/>
      <c r="EK160" s="286"/>
      <c r="EL160" s="286"/>
      <c r="EM160" s="286"/>
      <c r="EN160" s="286"/>
      <c r="EO160" s="286"/>
      <c r="EP160" s="286"/>
      <c r="EQ160" s="286"/>
      <c r="ER160" s="286"/>
      <c r="ES160" s="286"/>
      <c r="ET160" s="286"/>
      <c r="EU160" s="286"/>
      <c r="EV160" s="286"/>
      <c r="EW160" s="286"/>
      <c r="EX160" s="286"/>
      <c r="EY160" s="286"/>
      <c r="EZ160" s="286"/>
      <c r="FA160" s="286"/>
      <c r="FB160" s="286"/>
      <c r="FC160" s="286"/>
      <c r="FD160" s="286"/>
      <c r="FE160" s="286"/>
      <c r="FF160" s="286"/>
      <c r="FG160" s="286"/>
      <c r="FH160" s="286"/>
      <c r="FI160" s="286"/>
      <c r="FJ160" s="286"/>
      <c r="FK160" s="286"/>
    </row>
    <row r="161" spans="1:167" s="339" customFormat="1" ht="30" customHeight="1" thickBot="1">
      <c r="A161" s="250">
        <v>7230</v>
      </c>
      <c r="B161" s="251" t="s">
        <v>111</v>
      </c>
      <c r="C161" s="211" t="s">
        <v>334</v>
      </c>
      <c r="D161" s="566" t="s">
        <v>542</v>
      </c>
      <c r="E161" s="265">
        <f t="shared" si="21"/>
        <v>6273</v>
      </c>
      <c r="F161" s="253">
        <v>6273</v>
      </c>
      <c r="G161" s="253"/>
      <c r="H161" s="255"/>
      <c r="I161" s="256">
        <v>6273</v>
      </c>
      <c r="J161" s="412">
        <v>4500</v>
      </c>
      <c r="K161" s="412">
        <v>2980</v>
      </c>
      <c r="L161" s="567">
        <v>2978</v>
      </c>
      <c r="M161" s="196">
        <f t="shared" si="22"/>
        <v>99.932885906040269</v>
      </c>
      <c r="N161" s="530"/>
      <c r="O161" s="531"/>
      <c r="P161" s="233" t="s">
        <v>537</v>
      </c>
      <c r="Q161" s="249"/>
      <c r="R161" s="237" t="s">
        <v>150</v>
      </c>
      <c r="S161" s="286"/>
      <c r="T161" s="286"/>
      <c r="U161" s="286"/>
      <c r="V161" s="286"/>
      <c r="W161" s="286"/>
      <c r="X161" s="286"/>
      <c r="Y161" s="286"/>
      <c r="Z161" s="286"/>
      <c r="AA161" s="286"/>
      <c r="AB161" s="286"/>
      <c r="AC161" s="286"/>
      <c r="AD161" s="286"/>
      <c r="AE161" s="286"/>
      <c r="AF161" s="286"/>
      <c r="AG161" s="286"/>
      <c r="AH161" s="286"/>
      <c r="AI161" s="286"/>
      <c r="AJ161" s="286"/>
      <c r="AK161" s="286"/>
      <c r="AL161" s="286"/>
      <c r="AM161" s="286"/>
      <c r="AN161" s="286"/>
      <c r="AO161" s="286"/>
      <c r="AP161" s="286"/>
      <c r="AQ161" s="286"/>
      <c r="AR161" s="286"/>
      <c r="AS161" s="286"/>
      <c r="AT161" s="286"/>
      <c r="AU161" s="286"/>
      <c r="AV161" s="286"/>
      <c r="AW161" s="286"/>
      <c r="AX161" s="286"/>
      <c r="AY161" s="286"/>
      <c r="AZ161" s="286"/>
      <c r="BA161" s="286"/>
      <c r="BB161" s="286"/>
      <c r="BC161" s="286"/>
      <c r="BD161" s="286"/>
      <c r="BE161" s="286"/>
      <c r="BF161" s="286"/>
      <c r="BG161" s="286"/>
      <c r="BH161" s="286"/>
      <c r="BI161" s="286"/>
      <c r="BJ161" s="286"/>
      <c r="BK161" s="286"/>
      <c r="BL161" s="286"/>
      <c r="BM161" s="286"/>
      <c r="BN161" s="286"/>
      <c r="BO161" s="286"/>
      <c r="BP161" s="286"/>
      <c r="BQ161" s="286"/>
      <c r="BR161" s="286"/>
      <c r="BS161" s="286"/>
      <c r="BT161" s="286"/>
      <c r="BU161" s="286"/>
      <c r="BV161" s="286"/>
      <c r="BW161" s="286"/>
      <c r="BX161" s="286"/>
      <c r="BY161" s="286"/>
      <c r="BZ161" s="286"/>
      <c r="CA161" s="286"/>
      <c r="CB161" s="286"/>
      <c r="CC161" s="286"/>
      <c r="CD161" s="286"/>
      <c r="CE161" s="286"/>
      <c r="CF161" s="286"/>
      <c r="CG161" s="286"/>
      <c r="CH161" s="286"/>
      <c r="CI161" s="286"/>
      <c r="CJ161" s="286"/>
      <c r="CK161" s="286"/>
      <c r="CL161" s="286"/>
      <c r="CM161" s="286"/>
      <c r="CN161" s="286"/>
      <c r="CO161" s="286"/>
      <c r="CP161" s="286"/>
      <c r="CQ161" s="286"/>
      <c r="CR161" s="286"/>
      <c r="CS161" s="286"/>
      <c r="CT161" s="286"/>
      <c r="CU161" s="286"/>
      <c r="CV161" s="286"/>
      <c r="CW161" s="286"/>
      <c r="CX161" s="286"/>
      <c r="CY161" s="286"/>
      <c r="CZ161" s="286"/>
      <c r="DA161" s="286"/>
      <c r="DB161" s="286"/>
      <c r="DC161" s="286"/>
      <c r="DD161" s="286"/>
      <c r="DE161" s="286"/>
      <c r="DF161" s="286"/>
      <c r="DG161" s="286"/>
      <c r="DH161" s="286"/>
      <c r="DI161" s="286"/>
      <c r="DJ161" s="286"/>
      <c r="DK161" s="286"/>
      <c r="DL161" s="286"/>
      <c r="DM161" s="286"/>
      <c r="DN161" s="286"/>
      <c r="DO161" s="286"/>
      <c r="DP161" s="286"/>
      <c r="DQ161" s="286"/>
      <c r="DR161" s="286"/>
      <c r="DS161" s="286"/>
      <c r="DT161" s="286"/>
      <c r="DU161" s="286"/>
      <c r="DV161" s="286"/>
      <c r="DW161" s="286"/>
      <c r="DX161" s="286"/>
      <c r="DY161" s="286"/>
      <c r="DZ161" s="286"/>
      <c r="EA161" s="286"/>
      <c r="EB161" s="286"/>
      <c r="EC161" s="286"/>
      <c r="ED161" s="286"/>
      <c r="EE161" s="286"/>
      <c r="EF161" s="286"/>
      <c r="EG161" s="286"/>
      <c r="EH161" s="286"/>
      <c r="EI161" s="286"/>
      <c r="EJ161" s="286"/>
      <c r="EK161" s="286"/>
      <c r="EL161" s="286"/>
      <c r="EM161" s="286"/>
      <c r="EN161" s="286"/>
      <c r="EO161" s="286"/>
      <c r="EP161" s="286"/>
      <c r="EQ161" s="286"/>
      <c r="ER161" s="286"/>
      <c r="ES161" s="286"/>
      <c r="ET161" s="286"/>
      <c r="EU161" s="286"/>
      <c r="EV161" s="286"/>
      <c r="EW161" s="286"/>
      <c r="EX161" s="286"/>
      <c r="EY161" s="286"/>
      <c r="EZ161" s="286"/>
      <c r="FA161" s="286"/>
      <c r="FB161" s="286"/>
      <c r="FC161" s="286"/>
      <c r="FD161" s="286"/>
      <c r="FE161" s="286"/>
      <c r="FF161" s="286"/>
      <c r="FG161" s="286"/>
      <c r="FH161" s="286"/>
      <c r="FI161" s="286"/>
      <c r="FJ161" s="286"/>
      <c r="FK161" s="286"/>
    </row>
    <row r="162" spans="1:167" s="245" customFormat="1" ht="16.5" customHeight="1">
      <c r="A162" s="250">
        <v>7231</v>
      </c>
      <c r="B162" s="251"/>
      <c r="C162" s="211" t="s">
        <v>334</v>
      </c>
      <c r="D162" s="484" t="s">
        <v>401</v>
      </c>
      <c r="E162" s="190">
        <f t="shared" si="21"/>
        <v>5000</v>
      </c>
      <c r="F162" s="253"/>
      <c r="G162" s="266">
        <v>5000</v>
      </c>
      <c r="H162" s="255"/>
      <c r="I162" s="256">
        <v>5000</v>
      </c>
      <c r="J162" s="266">
        <v>4890</v>
      </c>
      <c r="K162" s="266">
        <v>4577</v>
      </c>
      <c r="L162" s="195">
        <v>4576</v>
      </c>
      <c r="M162" s="206">
        <f t="shared" si="22"/>
        <v>99.978151627703738</v>
      </c>
      <c r="N162" s="530"/>
      <c r="O162" s="531"/>
      <c r="P162" s="233"/>
      <c r="Q162" s="249"/>
      <c r="R162" s="450" t="s">
        <v>402</v>
      </c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20"/>
      <c r="AV162" s="120"/>
      <c r="AW162" s="120"/>
      <c r="AX162" s="120"/>
      <c r="AY162" s="120"/>
      <c r="AZ162" s="120"/>
      <c r="BA162" s="120"/>
      <c r="BB162" s="120"/>
      <c r="BC162" s="120"/>
      <c r="BD162" s="120"/>
      <c r="BE162" s="120"/>
      <c r="BF162" s="120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20"/>
      <c r="BS162" s="120"/>
      <c r="BT162" s="120"/>
      <c r="BU162" s="120"/>
      <c r="BV162" s="120"/>
      <c r="BW162" s="120"/>
      <c r="BX162" s="120"/>
      <c r="BY162" s="120"/>
      <c r="BZ162" s="120"/>
      <c r="CA162" s="120"/>
      <c r="CB162" s="120"/>
      <c r="CC162" s="120"/>
      <c r="CD162" s="120"/>
      <c r="CE162" s="120"/>
      <c r="CF162" s="120"/>
      <c r="CG162" s="120"/>
      <c r="CH162" s="120"/>
      <c r="CI162" s="120"/>
      <c r="CJ162" s="120"/>
      <c r="CK162" s="120"/>
      <c r="CL162" s="120"/>
      <c r="CM162" s="120"/>
      <c r="CN162" s="120"/>
      <c r="CO162" s="120"/>
      <c r="CP162" s="120"/>
      <c r="CQ162" s="120"/>
      <c r="CR162" s="120"/>
      <c r="CS162" s="120"/>
      <c r="CT162" s="120"/>
      <c r="CU162" s="120"/>
      <c r="CV162" s="120"/>
      <c r="CW162" s="120"/>
      <c r="CX162" s="120"/>
      <c r="CY162" s="120"/>
      <c r="CZ162" s="120"/>
      <c r="DA162" s="120"/>
      <c r="DB162" s="120"/>
      <c r="DC162" s="120"/>
      <c r="DD162" s="120"/>
      <c r="DE162" s="120"/>
      <c r="DF162" s="120"/>
      <c r="DG162" s="120"/>
      <c r="DH162" s="120"/>
      <c r="DI162" s="120"/>
      <c r="DJ162" s="120"/>
      <c r="DK162" s="120"/>
      <c r="DL162" s="120"/>
      <c r="DM162" s="120"/>
      <c r="DN162" s="120"/>
      <c r="DO162" s="120"/>
      <c r="DP162" s="120"/>
      <c r="DQ162" s="120"/>
      <c r="DR162" s="120"/>
      <c r="DS162" s="120"/>
      <c r="DT162" s="120"/>
      <c r="DU162" s="120"/>
      <c r="DV162" s="120"/>
      <c r="DW162" s="120"/>
      <c r="DX162" s="120"/>
      <c r="DY162" s="120"/>
      <c r="DZ162" s="120"/>
      <c r="EA162" s="120"/>
      <c r="EB162" s="120"/>
      <c r="EC162" s="120"/>
      <c r="ED162" s="120"/>
      <c r="EE162" s="120"/>
      <c r="EF162" s="120"/>
      <c r="EG162" s="120"/>
      <c r="EH162" s="120"/>
      <c r="EI162" s="120"/>
      <c r="EJ162" s="120"/>
      <c r="EK162" s="120"/>
      <c r="EL162" s="120"/>
      <c r="EM162" s="120"/>
      <c r="EN162" s="120"/>
      <c r="EO162" s="120"/>
      <c r="EP162" s="120"/>
      <c r="EQ162" s="120"/>
      <c r="ER162" s="120"/>
      <c r="ES162" s="120"/>
      <c r="ET162" s="120"/>
      <c r="EU162" s="120"/>
      <c r="EV162" s="120"/>
      <c r="EW162" s="120"/>
      <c r="EX162" s="120"/>
      <c r="EY162" s="120"/>
      <c r="EZ162" s="120"/>
      <c r="FA162" s="120"/>
      <c r="FB162" s="120"/>
      <c r="FC162" s="120"/>
      <c r="FD162" s="120"/>
      <c r="FE162" s="120"/>
      <c r="FF162" s="120"/>
      <c r="FG162" s="120"/>
      <c r="FH162" s="120"/>
      <c r="FI162" s="120"/>
      <c r="FJ162" s="120"/>
      <c r="FK162" s="120"/>
    </row>
    <row r="163" spans="1:167" s="245" customFormat="1" ht="16.5" customHeight="1">
      <c r="A163" s="250">
        <v>7232</v>
      </c>
      <c r="B163" s="251"/>
      <c r="C163" s="211" t="s">
        <v>355</v>
      </c>
      <c r="D163" s="487" t="s">
        <v>403</v>
      </c>
      <c r="E163" s="190">
        <f t="shared" si="21"/>
        <v>2300</v>
      </c>
      <c r="F163" s="253"/>
      <c r="G163" s="266">
        <v>2300</v>
      </c>
      <c r="H163" s="255"/>
      <c r="I163" s="256">
        <v>300</v>
      </c>
      <c r="J163" s="266">
        <v>2300</v>
      </c>
      <c r="K163" s="266">
        <v>300</v>
      </c>
      <c r="L163" s="195">
        <v>293</v>
      </c>
      <c r="M163" s="206">
        <f t="shared" si="22"/>
        <v>97.666666666666671</v>
      </c>
      <c r="N163" s="530"/>
      <c r="O163" s="531"/>
      <c r="P163" s="233"/>
      <c r="Q163" s="249"/>
      <c r="R163" s="20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20"/>
      <c r="AV163" s="120"/>
      <c r="AW163" s="120"/>
      <c r="AX163" s="120"/>
      <c r="AY163" s="120"/>
      <c r="AZ163" s="120"/>
      <c r="BA163" s="120"/>
      <c r="BB163" s="120"/>
      <c r="BC163" s="120"/>
      <c r="BD163" s="120"/>
      <c r="BE163" s="120"/>
      <c r="BF163" s="120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20"/>
      <c r="BS163" s="120"/>
      <c r="BT163" s="120"/>
      <c r="BU163" s="120"/>
      <c r="BV163" s="120"/>
      <c r="BW163" s="120"/>
      <c r="BX163" s="120"/>
      <c r="BY163" s="120"/>
      <c r="BZ163" s="120"/>
      <c r="CA163" s="120"/>
      <c r="CB163" s="120"/>
      <c r="CC163" s="120"/>
      <c r="CD163" s="120"/>
      <c r="CE163" s="120"/>
      <c r="CF163" s="120"/>
      <c r="CG163" s="120"/>
      <c r="CH163" s="120"/>
      <c r="CI163" s="120"/>
      <c r="CJ163" s="120"/>
      <c r="CK163" s="120"/>
      <c r="CL163" s="120"/>
      <c r="CM163" s="120"/>
      <c r="CN163" s="120"/>
      <c r="CO163" s="120"/>
      <c r="CP163" s="120"/>
      <c r="CQ163" s="120"/>
      <c r="CR163" s="120"/>
      <c r="CS163" s="120"/>
      <c r="CT163" s="120"/>
      <c r="CU163" s="120"/>
      <c r="CV163" s="120"/>
      <c r="CW163" s="120"/>
      <c r="CX163" s="120"/>
      <c r="CY163" s="120"/>
      <c r="CZ163" s="120"/>
      <c r="DA163" s="120"/>
      <c r="DB163" s="120"/>
      <c r="DC163" s="120"/>
      <c r="DD163" s="120"/>
      <c r="DE163" s="120"/>
      <c r="DF163" s="120"/>
      <c r="DG163" s="120"/>
      <c r="DH163" s="120"/>
      <c r="DI163" s="120"/>
      <c r="DJ163" s="120"/>
      <c r="DK163" s="120"/>
      <c r="DL163" s="120"/>
      <c r="DM163" s="120"/>
      <c r="DN163" s="120"/>
      <c r="DO163" s="120"/>
      <c r="DP163" s="120"/>
      <c r="DQ163" s="120"/>
      <c r="DR163" s="120"/>
      <c r="DS163" s="120"/>
      <c r="DT163" s="120"/>
      <c r="DU163" s="120"/>
      <c r="DV163" s="120"/>
      <c r="DW163" s="120"/>
      <c r="DX163" s="120"/>
      <c r="DY163" s="120"/>
      <c r="DZ163" s="120"/>
      <c r="EA163" s="120"/>
      <c r="EB163" s="120"/>
      <c r="EC163" s="120"/>
      <c r="ED163" s="120"/>
      <c r="EE163" s="120"/>
      <c r="EF163" s="120"/>
      <c r="EG163" s="120"/>
      <c r="EH163" s="120"/>
      <c r="EI163" s="120"/>
      <c r="EJ163" s="120"/>
      <c r="EK163" s="120"/>
      <c r="EL163" s="120"/>
      <c r="EM163" s="120"/>
      <c r="EN163" s="120"/>
      <c r="EO163" s="120"/>
      <c r="EP163" s="120"/>
      <c r="EQ163" s="120"/>
      <c r="ER163" s="120"/>
      <c r="ES163" s="120"/>
      <c r="ET163" s="120"/>
      <c r="EU163" s="120"/>
      <c r="EV163" s="120"/>
      <c r="EW163" s="120"/>
      <c r="EX163" s="120"/>
      <c r="EY163" s="120"/>
      <c r="EZ163" s="120"/>
      <c r="FA163" s="120"/>
      <c r="FB163" s="120"/>
      <c r="FC163" s="120"/>
      <c r="FD163" s="120"/>
      <c r="FE163" s="120"/>
      <c r="FF163" s="120"/>
      <c r="FG163" s="120"/>
      <c r="FH163" s="120"/>
      <c r="FI163" s="120"/>
      <c r="FJ163" s="120"/>
      <c r="FK163" s="120"/>
    </row>
    <row r="164" spans="1:167" s="339" customFormat="1" ht="27.75" customHeight="1" thickBot="1">
      <c r="A164" s="238">
        <v>7233</v>
      </c>
      <c r="B164" s="239"/>
      <c r="C164" s="240" t="s">
        <v>329</v>
      </c>
      <c r="D164" s="487" t="s">
        <v>404</v>
      </c>
      <c r="E164" s="190">
        <f t="shared" si="21"/>
        <v>14375</v>
      </c>
      <c r="F164" s="213"/>
      <c r="G164" s="243">
        <v>8760</v>
      </c>
      <c r="H164" s="214">
        <v>5615</v>
      </c>
      <c r="I164" s="193">
        <v>9499</v>
      </c>
      <c r="J164" s="243">
        <v>1000</v>
      </c>
      <c r="K164" s="243">
        <v>400</v>
      </c>
      <c r="L164" s="228">
        <v>289</v>
      </c>
      <c r="M164" s="206">
        <f t="shared" si="22"/>
        <v>72.25</v>
      </c>
      <c r="N164" s="481"/>
      <c r="O164" s="482"/>
      <c r="P164" s="217"/>
      <c r="Q164" s="218"/>
      <c r="R164" s="202" t="s">
        <v>543</v>
      </c>
      <c r="S164" s="286"/>
      <c r="T164" s="286"/>
      <c r="U164" s="286"/>
      <c r="V164" s="286"/>
      <c r="W164" s="286"/>
      <c r="X164" s="286"/>
      <c r="Y164" s="286"/>
      <c r="Z164" s="286"/>
      <c r="AA164" s="286"/>
      <c r="AB164" s="286"/>
      <c r="AC164" s="286"/>
      <c r="AD164" s="286"/>
      <c r="AE164" s="286"/>
      <c r="AF164" s="286"/>
      <c r="AG164" s="286"/>
      <c r="AH164" s="286"/>
      <c r="AI164" s="286"/>
      <c r="AJ164" s="286"/>
      <c r="AK164" s="286"/>
      <c r="AL164" s="286"/>
      <c r="AM164" s="286"/>
      <c r="AN164" s="286"/>
      <c r="AO164" s="286"/>
      <c r="AP164" s="286"/>
      <c r="AQ164" s="286"/>
      <c r="AR164" s="286"/>
      <c r="AS164" s="286"/>
      <c r="AT164" s="286"/>
      <c r="AU164" s="286"/>
      <c r="AV164" s="286"/>
      <c r="AW164" s="286"/>
      <c r="AX164" s="286"/>
      <c r="AY164" s="286"/>
      <c r="AZ164" s="286"/>
      <c r="BA164" s="286"/>
      <c r="BB164" s="286"/>
      <c r="BC164" s="286"/>
      <c r="BD164" s="286"/>
      <c r="BE164" s="286"/>
      <c r="BF164" s="286"/>
      <c r="BG164" s="286"/>
      <c r="BH164" s="286"/>
      <c r="BI164" s="286"/>
      <c r="BJ164" s="286"/>
      <c r="BK164" s="286"/>
      <c r="BL164" s="286"/>
      <c r="BM164" s="286"/>
      <c r="BN164" s="286"/>
      <c r="BO164" s="286"/>
      <c r="BP164" s="286"/>
      <c r="BQ164" s="286"/>
      <c r="BR164" s="286"/>
      <c r="BS164" s="286"/>
      <c r="BT164" s="286"/>
      <c r="BU164" s="286"/>
      <c r="BV164" s="286"/>
      <c r="BW164" s="286"/>
      <c r="BX164" s="286"/>
      <c r="BY164" s="286"/>
      <c r="BZ164" s="286"/>
      <c r="CA164" s="286"/>
      <c r="CB164" s="286"/>
      <c r="CC164" s="286"/>
      <c r="CD164" s="286"/>
      <c r="CE164" s="286"/>
      <c r="CF164" s="286"/>
      <c r="CG164" s="286"/>
      <c r="CH164" s="286"/>
      <c r="CI164" s="286"/>
      <c r="CJ164" s="286"/>
      <c r="CK164" s="286"/>
      <c r="CL164" s="286"/>
      <c r="CM164" s="286"/>
      <c r="CN164" s="286"/>
      <c r="CO164" s="286"/>
      <c r="CP164" s="286"/>
      <c r="CQ164" s="286"/>
      <c r="CR164" s="286"/>
      <c r="CS164" s="286"/>
      <c r="CT164" s="286"/>
      <c r="CU164" s="286"/>
      <c r="CV164" s="286"/>
      <c r="CW164" s="286"/>
      <c r="CX164" s="286"/>
      <c r="CY164" s="286"/>
      <c r="CZ164" s="286"/>
      <c r="DA164" s="286"/>
      <c r="DB164" s="286"/>
      <c r="DC164" s="286"/>
      <c r="DD164" s="286"/>
      <c r="DE164" s="286"/>
      <c r="DF164" s="286"/>
      <c r="DG164" s="286"/>
      <c r="DH164" s="286"/>
      <c r="DI164" s="286"/>
      <c r="DJ164" s="286"/>
      <c r="DK164" s="286"/>
      <c r="DL164" s="286"/>
      <c r="DM164" s="286"/>
      <c r="DN164" s="286"/>
      <c r="DO164" s="286"/>
      <c r="DP164" s="286"/>
      <c r="DQ164" s="286"/>
      <c r="DR164" s="286"/>
      <c r="DS164" s="286"/>
      <c r="DT164" s="286"/>
      <c r="DU164" s="286"/>
      <c r="DV164" s="286"/>
      <c r="DW164" s="286"/>
      <c r="DX164" s="286"/>
      <c r="DY164" s="286"/>
      <c r="DZ164" s="286"/>
      <c r="EA164" s="286"/>
      <c r="EB164" s="286"/>
      <c r="EC164" s="286"/>
      <c r="ED164" s="286"/>
      <c r="EE164" s="286"/>
      <c r="EF164" s="286"/>
      <c r="EG164" s="286"/>
      <c r="EH164" s="286"/>
      <c r="EI164" s="286"/>
      <c r="EJ164" s="286"/>
      <c r="EK164" s="286"/>
      <c r="EL164" s="286"/>
      <c r="EM164" s="286"/>
      <c r="EN164" s="286"/>
      <c r="EO164" s="286"/>
      <c r="EP164" s="286"/>
      <c r="EQ164" s="286"/>
      <c r="ER164" s="286"/>
      <c r="ES164" s="286"/>
      <c r="ET164" s="286"/>
      <c r="EU164" s="286"/>
      <c r="EV164" s="286"/>
      <c r="EW164" s="286"/>
      <c r="EX164" s="286"/>
      <c r="EY164" s="286"/>
      <c r="EZ164" s="286"/>
      <c r="FA164" s="286"/>
      <c r="FB164" s="286"/>
      <c r="FC164" s="286"/>
      <c r="FD164" s="286"/>
      <c r="FE164" s="286"/>
      <c r="FF164" s="286"/>
      <c r="FG164" s="286"/>
      <c r="FH164" s="286"/>
      <c r="FI164" s="286"/>
      <c r="FJ164" s="286"/>
      <c r="FK164" s="286"/>
    </row>
    <row r="165" spans="1:167" s="245" customFormat="1" ht="16.5" customHeight="1">
      <c r="A165" s="250">
        <v>7234</v>
      </c>
      <c r="B165" s="251"/>
      <c r="C165" s="211" t="s">
        <v>372</v>
      </c>
      <c r="D165" s="484" t="s">
        <v>406</v>
      </c>
      <c r="E165" s="265">
        <f t="shared" si="21"/>
        <v>2828</v>
      </c>
      <c r="F165" s="253"/>
      <c r="G165" s="266">
        <v>2378</v>
      </c>
      <c r="H165" s="255">
        <v>450</v>
      </c>
      <c r="I165" s="256">
        <v>2828</v>
      </c>
      <c r="J165" s="266">
        <v>2000</v>
      </c>
      <c r="K165" s="266">
        <v>2200</v>
      </c>
      <c r="L165" s="248">
        <v>2185</v>
      </c>
      <c r="M165" s="196">
        <f t="shared" si="22"/>
        <v>99.318181818181813</v>
      </c>
      <c r="N165" s="530"/>
      <c r="O165" s="531"/>
      <c r="P165" s="233" t="s">
        <v>332</v>
      </c>
      <c r="Q165" s="249"/>
      <c r="R165" s="200" t="s">
        <v>544</v>
      </c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20"/>
      <c r="AV165" s="120"/>
      <c r="AW165" s="120"/>
      <c r="AX165" s="120"/>
      <c r="AY165" s="120"/>
      <c r="AZ165" s="120"/>
      <c r="BA165" s="120"/>
      <c r="BB165" s="120"/>
      <c r="BC165" s="120"/>
      <c r="BD165" s="120"/>
      <c r="BE165" s="120"/>
      <c r="BF165" s="120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20"/>
      <c r="BS165" s="120"/>
      <c r="BT165" s="120"/>
      <c r="BU165" s="120"/>
      <c r="BV165" s="120"/>
      <c r="BW165" s="120"/>
      <c r="BX165" s="120"/>
      <c r="BY165" s="120"/>
      <c r="BZ165" s="120"/>
      <c r="CA165" s="120"/>
      <c r="CB165" s="120"/>
      <c r="CC165" s="120"/>
      <c r="CD165" s="120"/>
      <c r="CE165" s="120"/>
      <c r="CF165" s="120"/>
      <c r="CG165" s="120"/>
      <c r="CH165" s="120"/>
      <c r="CI165" s="120"/>
      <c r="CJ165" s="120"/>
      <c r="CK165" s="120"/>
      <c r="CL165" s="120"/>
      <c r="CM165" s="120"/>
      <c r="CN165" s="120"/>
      <c r="CO165" s="120"/>
      <c r="CP165" s="120"/>
      <c r="CQ165" s="120"/>
      <c r="CR165" s="120"/>
      <c r="CS165" s="120"/>
      <c r="CT165" s="120"/>
      <c r="CU165" s="120"/>
      <c r="CV165" s="120"/>
      <c r="CW165" s="120"/>
      <c r="CX165" s="120"/>
      <c r="CY165" s="120"/>
      <c r="CZ165" s="120"/>
      <c r="DA165" s="120"/>
      <c r="DB165" s="120"/>
      <c r="DC165" s="120"/>
      <c r="DD165" s="120"/>
      <c r="DE165" s="120"/>
      <c r="DF165" s="120"/>
      <c r="DG165" s="120"/>
      <c r="DH165" s="120"/>
      <c r="DI165" s="120"/>
      <c r="DJ165" s="120"/>
      <c r="DK165" s="120"/>
      <c r="DL165" s="120"/>
      <c r="DM165" s="120"/>
      <c r="DN165" s="120"/>
      <c r="DO165" s="120"/>
      <c r="DP165" s="120"/>
      <c r="DQ165" s="120"/>
      <c r="DR165" s="120"/>
      <c r="DS165" s="120"/>
      <c r="DT165" s="120"/>
      <c r="DU165" s="120"/>
      <c r="DV165" s="120"/>
      <c r="DW165" s="120"/>
      <c r="DX165" s="120"/>
      <c r="DY165" s="120"/>
      <c r="DZ165" s="120"/>
      <c r="EA165" s="120"/>
      <c r="EB165" s="120"/>
      <c r="EC165" s="120"/>
      <c r="ED165" s="120"/>
      <c r="EE165" s="120"/>
      <c r="EF165" s="120"/>
      <c r="EG165" s="120"/>
      <c r="EH165" s="120"/>
      <c r="EI165" s="120"/>
      <c r="EJ165" s="120"/>
      <c r="EK165" s="120"/>
      <c r="EL165" s="120"/>
      <c r="EM165" s="120"/>
      <c r="EN165" s="120"/>
      <c r="EO165" s="120"/>
      <c r="EP165" s="120"/>
      <c r="EQ165" s="120"/>
      <c r="ER165" s="120"/>
      <c r="ES165" s="120"/>
      <c r="ET165" s="120"/>
      <c r="EU165" s="120"/>
      <c r="EV165" s="120"/>
      <c r="EW165" s="120"/>
      <c r="EX165" s="120"/>
      <c r="EY165" s="120"/>
      <c r="EZ165" s="120"/>
      <c r="FA165" s="120"/>
      <c r="FB165" s="120"/>
      <c r="FC165" s="120"/>
      <c r="FD165" s="120"/>
      <c r="FE165" s="120"/>
      <c r="FF165" s="120"/>
      <c r="FG165" s="120"/>
      <c r="FH165" s="120"/>
      <c r="FI165" s="120"/>
      <c r="FJ165" s="120"/>
      <c r="FK165" s="120"/>
    </row>
    <row r="166" spans="1:167" s="245" customFormat="1" ht="16.5" customHeight="1">
      <c r="A166" s="238">
        <v>7235</v>
      </c>
      <c r="B166" s="239"/>
      <c r="C166" s="240" t="s">
        <v>86</v>
      </c>
      <c r="D166" s="490" t="s">
        <v>408</v>
      </c>
      <c r="E166" s="190">
        <f t="shared" si="21"/>
        <v>1077</v>
      </c>
      <c r="F166" s="213"/>
      <c r="G166" s="243">
        <v>1077</v>
      </c>
      <c r="H166" s="214"/>
      <c r="I166" s="193">
        <v>1077</v>
      </c>
      <c r="J166" s="243">
        <v>1000</v>
      </c>
      <c r="K166" s="243">
        <v>1077</v>
      </c>
      <c r="L166" s="244">
        <v>1076</v>
      </c>
      <c r="M166" s="206">
        <f t="shared" si="22"/>
        <v>99.907149489322194</v>
      </c>
      <c r="N166" s="481"/>
      <c r="O166" s="482"/>
      <c r="P166" s="217"/>
      <c r="Q166" s="218"/>
      <c r="R166" s="202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20"/>
      <c r="AV166" s="120"/>
      <c r="AW166" s="120"/>
      <c r="AX166" s="120"/>
      <c r="AY166" s="120"/>
      <c r="AZ166" s="120"/>
      <c r="BA166" s="120"/>
      <c r="BB166" s="120"/>
      <c r="BC166" s="120"/>
      <c r="BD166" s="120"/>
      <c r="BE166" s="120"/>
      <c r="BF166" s="120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20"/>
      <c r="BS166" s="120"/>
      <c r="BT166" s="120"/>
      <c r="BU166" s="120"/>
      <c r="BV166" s="120"/>
      <c r="BW166" s="120"/>
      <c r="BX166" s="120"/>
      <c r="BY166" s="120"/>
      <c r="BZ166" s="120"/>
      <c r="CA166" s="120"/>
      <c r="CB166" s="120"/>
      <c r="CC166" s="120"/>
      <c r="CD166" s="120"/>
      <c r="CE166" s="120"/>
      <c r="CF166" s="120"/>
      <c r="CG166" s="120"/>
      <c r="CH166" s="120"/>
      <c r="CI166" s="120"/>
      <c r="CJ166" s="120"/>
      <c r="CK166" s="120"/>
      <c r="CL166" s="120"/>
      <c r="CM166" s="120"/>
      <c r="CN166" s="120"/>
      <c r="CO166" s="120"/>
      <c r="CP166" s="120"/>
      <c r="CQ166" s="120"/>
      <c r="CR166" s="120"/>
      <c r="CS166" s="120"/>
      <c r="CT166" s="120"/>
      <c r="CU166" s="120"/>
      <c r="CV166" s="120"/>
      <c r="CW166" s="120"/>
      <c r="CX166" s="120"/>
      <c r="CY166" s="120"/>
      <c r="CZ166" s="120"/>
      <c r="DA166" s="120"/>
      <c r="DB166" s="120"/>
      <c r="DC166" s="120"/>
      <c r="DD166" s="120"/>
      <c r="DE166" s="120"/>
      <c r="DF166" s="120"/>
      <c r="DG166" s="120"/>
      <c r="DH166" s="120"/>
      <c r="DI166" s="120"/>
      <c r="DJ166" s="120"/>
      <c r="DK166" s="120"/>
      <c r="DL166" s="120"/>
      <c r="DM166" s="120"/>
      <c r="DN166" s="120"/>
      <c r="DO166" s="120"/>
      <c r="DP166" s="120"/>
      <c r="DQ166" s="120"/>
      <c r="DR166" s="120"/>
      <c r="DS166" s="120"/>
      <c r="DT166" s="120"/>
      <c r="DU166" s="120"/>
      <c r="DV166" s="120"/>
      <c r="DW166" s="120"/>
      <c r="DX166" s="120"/>
      <c r="DY166" s="120"/>
      <c r="DZ166" s="120"/>
      <c r="EA166" s="120"/>
      <c r="EB166" s="120"/>
      <c r="EC166" s="120"/>
      <c r="ED166" s="120"/>
      <c r="EE166" s="120"/>
      <c r="EF166" s="120"/>
      <c r="EG166" s="120"/>
      <c r="EH166" s="120"/>
      <c r="EI166" s="120"/>
      <c r="EJ166" s="120"/>
      <c r="EK166" s="120"/>
      <c r="EL166" s="120"/>
      <c r="EM166" s="120"/>
      <c r="EN166" s="120"/>
      <c r="EO166" s="120"/>
      <c r="EP166" s="120"/>
      <c r="EQ166" s="120"/>
      <c r="ER166" s="120"/>
      <c r="ES166" s="120"/>
      <c r="ET166" s="120"/>
      <c r="EU166" s="120"/>
      <c r="EV166" s="120"/>
      <c r="EW166" s="120"/>
      <c r="EX166" s="120"/>
      <c r="EY166" s="120"/>
      <c r="EZ166" s="120"/>
      <c r="FA166" s="120"/>
      <c r="FB166" s="120"/>
      <c r="FC166" s="120"/>
      <c r="FD166" s="120"/>
      <c r="FE166" s="120"/>
      <c r="FF166" s="120"/>
      <c r="FG166" s="120"/>
      <c r="FH166" s="120"/>
      <c r="FI166" s="120"/>
      <c r="FJ166" s="120"/>
      <c r="FK166" s="120"/>
    </row>
    <row r="167" spans="1:167" s="245" customFormat="1" ht="16.5" customHeight="1">
      <c r="A167" s="238">
        <v>7236</v>
      </c>
      <c r="B167" s="239"/>
      <c r="C167" s="240" t="s">
        <v>344</v>
      </c>
      <c r="D167" s="385" t="s">
        <v>409</v>
      </c>
      <c r="E167" s="190">
        <f t="shared" si="21"/>
        <v>5000</v>
      </c>
      <c r="F167" s="213"/>
      <c r="G167" s="243">
        <v>5000</v>
      </c>
      <c r="H167" s="214"/>
      <c r="I167" s="193">
        <v>4308</v>
      </c>
      <c r="J167" s="243">
        <v>5000</v>
      </c>
      <c r="K167" s="243">
        <v>4326</v>
      </c>
      <c r="L167" s="244">
        <v>4308</v>
      </c>
      <c r="M167" s="206">
        <f t="shared" si="22"/>
        <v>99.583911234396666</v>
      </c>
      <c r="N167" s="481"/>
      <c r="O167" s="482"/>
      <c r="P167" s="217"/>
      <c r="Q167" s="218"/>
      <c r="R167" s="202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20"/>
      <c r="AV167" s="120"/>
      <c r="AW167" s="120"/>
      <c r="AX167" s="120"/>
      <c r="AY167" s="120"/>
      <c r="AZ167" s="120"/>
      <c r="BA167" s="120"/>
      <c r="BB167" s="120"/>
      <c r="BC167" s="120"/>
      <c r="BD167" s="120"/>
      <c r="BE167" s="120"/>
      <c r="BF167" s="120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20"/>
      <c r="BS167" s="120"/>
      <c r="BT167" s="120"/>
      <c r="BU167" s="120"/>
      <c r="BV167" s="120"/>
      <c r="BW167" s="120"/>
      <c r="BX167" s="120"/>
      <c r="BY167" s="120"/>
      <c r="BZ167" s="120"/>
      <c r="CA167" s="120"/>
      <c r="CB167" s="120"/>
      <c r="CC167" s="120"/>
      <c r="CD167" s="120"/>
      <c r="CE167" s="120"/>
      <c r="CF167" s="120"/>
      <c r="CG167" s="120"/>
      <c r="CH167" s="120"/>
      <c r="CI167" s="120"/>
      <c r="CJ167" s="120"/>
      <c r="CK167" s="120"/>
      <c r="CL167" s="120"/>
      <c r="CM167" s="120"/>
      <c r="CN167" s="120"/>
      <c r="CO167" s="120"/>
      <c r="CP167" s="120"/>
      <c r="CQ167" s="120"/>
      <c r="CR167" s="120"/>
      <c r="CS167" s="120"/>
      <c r="CT167" s="120"/>
      <c r="CU167" s="120"/>
      <c r="CV167" s="120"/>
      <c r="CW167" s="120"/>
      <c r="CX167" s="120"/>
      <c r="CY167" s="120"/>
      <c r="CZ167" s="120"/>
      <c r="DA167" s="120"/>
      <c r="DB167" s="120"/>
      <c r="DC167" s="120"/>
      <c r="DD167" s="120"/>
      <c r="DE167" s="120"/>
      <c r="DF167" s="120"/>
      <c r="DG167" s="120"/>
      <c r="DH167" s="120"/>
      <c r="DI167" s="120"/>
      <c r="DJ167" s="120"/>
      <c r="DK167" s="120"/>
      <c r="DL167" s="120"/>
      <c r="DM167" s="120"/>
      <c r="DN167" s="120"/>
      <c r="DO167" s="120"/>
      <c r="DP167" s="120"/>
      <c r="DQ167" s="120"/>
      <c r="DR167" s="120"/>
      <c r="DS167" s="120"/>
      <c r="DT167" s="120"/>
      <c r="DU167" s="120"/>
      <c r="DV167" s="120"/>
      <c r="DW167" s="120"/>
      <c r="DX167" s="120"/>
      <c r="DY167" s="120"/>
      <c r="DZ167" s="120"/>
      <c r="EA167" s="120"/>
      <c r="EB167" s="120"/>
      <c r="EC167" s="120"/>
      <c r="ED167" s="120"/>
      <c r="EE167" s="120"/>
      <c r="EF167" s="120"/>
      <c r="EG167" s="120"/>
      <c r="EH167" s="120"/>
      <c r="EI167" s="120"/>
      <c r="EJ167" s="120"/>
      <c r="EK167" s="120"/>
      <c r="EL167" s="120"/>
      <c r="EM167" s="120"/>
      <c r="EN167" s="120"/>
      <c r="EO167" s="120"/>
      <c r="EP167" s="120"/>
      <c r="EQ167" s="120"/>
      <c r="ER167" s="120"/>
      <c r="ES167" s="120"/>
      <c r="ET167" s="120"/>
      <c r="EU167" s="120"/>
      <c r="EV167" s="120"/>
      <c r="EW167" s="120"/>
      <c r="EX167" s="120"/>
      <c r="EY167" s="120"/>
      <c r="EZ167" s="120"/>
      <c r="FA167" s="120"/>
      <c r="FB167" s="120"/>
      <c r="FC167" s="120"/>
      <c r="FD167" s="120"/>
      <c r="FE167" s="120"/>
      <c r="FF167" s="120"/>
      <c r="FG167" s="120"/>
      <c r="FH167" s="120"/>
      <c r="FI167" s="120"/>
      <c r="FJ167" s="120"/>
      <c r="FK167" s="120"/>
    </row>
    <row r="168" spans="1:167" s="339" customFormat="1" ht="27" customHeight="1" thickBot="1">
      <c r="A168" s="238">
        <v>7240</v>
      </c>
      <c r="B168" s="239" t="s">
        <v>164</v>
      </c>
      <c r="C168" s="240" t="s">
        <v>364</v>
      </c>
      <c r="D168" s="568" t="s">
        <v>545</v>
      </c>
      <c r="E168" s="190">
        <f t="shared" ref="E168:E169" si="25">SUM(F168:H168)</f>
        <v>7013</v>
      </c>
      <c r="F168" s="569">
        <v>6260</v>
      </c>
      <c r="G168" s="570">
        <v>358</v>
      </c>
      <c r="H168" s="571">
        <v>395</v>
      </c>
      <c r="I168" s="193">
        <v>6993</v>
      </c>
      <c r="J168" s="243">
        <v>0</v>
      </c>
      <c r="K168" s="243">
        <v>4282</v>
      </c>
      <c r="L168" s="244">
        <v>4167</v>
      </c>
      <c r="M168" s="206">
        <f t="shared" si="22"/>
        <v>97.314339093881358</v>
      </c>
      <c r="N168" s="481" t="s">
        <v>546</v>
      </c>
      <c r="O168" s="482" t="s">
        <v>166</v>
      </c>
      <c r="P168" s="222" t="s">
        <v>547</v>
      </c>
      <c r="Q168" s="459" t="s">
        <v>175</v>
      </c>
      <c r="R168" s="224" t="s">
        <v>548</v>
      </c>
      <c r="S168" s="286"/>
      <c r="T168" s="286"/>
      <c r="U168" s="286"/>
      <c r="V168" s="286"/>
      <c r="W168" s="286"/>
      <c r="X168" s="286"/>
      <c r="Y168" s="286"/>
      <c r="Z168" s="286"/>
      <c r="AA168" s="286"/>
      <c r="AB168" s="286"/>
      <c r="AC168" s="286"/>
      <c r="AD168" s="286"/>
      <c r="AE168" s="286"/>
      <c r="AF168" s="286"/>
      <c r="AG168" s="286"/>
      <c r="AH168" s="286"/>
      <c r="AI168" s="286"/>
      <c r="AJ168" s="286"/>
      <c r="AK168" s="286"/>
      <c r="AL168" s="286"/>
      <c r="AM168" s="286"/>
      <c r="AN168" s="286"/>
      <c r="AO168" s="286"/>
      <c r="AP168" s="286"/>
      <c r="AQ168" s="286"/>
      <c r="AR168" s="286"/>
      <c r="AS168" s="286"/>
      <c r="AT168" s="286"/>
      <c r="AU168" s="286"/>
      <c r="AV168" s="286"/>
      <c r="AW168" s="286"/>
      <c r="AX168" s="286"/>
      <c r="AY168" s="286"/>
      <c r="AZ168" s="286"/>
      <c r="BA168" s="286"/>
      <c r="BB168" s="286"/>
      <c r="BC168" s="286"/>
      <c r="BD168" s="286"/>
      <c r="BE168" s="286"/>
      <c r="BF168" s="286"/>
      <c r="BG168" s="286"/>
      <c r="BH168" s="286"/>
      <c r="BI168" s="286"/>
      <c r="BJ168" s="286"/>
      <c r="BK168" s="286"/>
      <c r="BL168" s="286"/>
      <c r="BM168" s="286"/>
      <c r="BN168" s="286"/>
      <c r="BO168" s="286"/>
      <c r="BP168" s="286"/>
      <c r="BQ168" s="286"/>
      <c r="BR168" s="286"/>
      <c r="BS168" s="286"/>
      <c r="BT168" s="286"/>
      <c r="BU168" s="286"/>
      <c r="BV168" s="286"/>
      <c r="BW168" s="286"/>
      <c r="BX168" s="286"/>
      <c r="BY168" s="286"/>
      <c r="BZ168" s="286"/>
      <c r="CA168" s="286"/>
      <c r="CB168" s="286"/>
      <c r="CC168" s="286"/>
      <c r="CD168" s="286"/>
      <c r="CE168" s="286"/>
      <c r="CF168" s="286"/>
      <c r="CG168" s="286"/>
      <c r="CH168" s="286"/>
      <c r="CI168" s="286"/>
      <c r="CJ168" s="286"/>
      <c r="CK168" s="286"/>
      <c r="CL168" s="286"/>
      <c r="CM168" s="286"/>
      <c r="CN168" s="286"/>
      <c r="CO168" s="286"/>
      <c r="CP168" s="286"/>
      <c r="CQ168" s="286"/>
      <c r="CR168" s="286"/>
      <c r="CS168" s="286"/>
      <c r="CT168" s="286"/>
      <c r="CU168" s="286"/>
      <c r="CV168" s="286"/>
      <c r="CW168" s="286"/>
      <c r="CX168" s="286"/>
      <c r="CY168" s="286"/>
      <c r="CZ168" s="286"/>
      <c r="DA168" s="286"/>
      <c r="DB168" s="286"/>
      <c r="DC168" s="286"/>
      <c r="DD168" s="286"/>
      <c r="DE168" s="286"/>
      <c r="DF168" s="286"/>
      <c r="DG168" s="286"/>
      <c r="DH168" s="286"/>
      <c r="DI168" s="286"/>
      <c r="DJ168" s="286"/>
      <c r="DK168" s="286"/>
      <c r="DL168" s="286"/>
      <c r="DM168" s="286"/>
      <c r="DN168" s="286"/>
      <c r="DO168" s="286"/>
      <c r="DP168" s="286"/>
      <c r="DQ168" s="286"/>
      <c r="DR168" s="286"/>
      <c r="DS168" s="286"/>
      <c r="DT168" s="286"/>
      <c r="DU168" s="286"/>
      <c r="DV168" s="286"/>
      <c r="DW168" s="286"/>
      <c r="DX168" s="286"/>
      <c r="DY168" s="286"/>
      <c r="DZ168" s="286"/>
      <c r="EA168" s="286"/>
      <c r="EB168" s="286"/>
      <c r="EC168" s="286"/>
      <c r="ED168" s="286"/>
      <c r="EE168" s="286"/>
      <c r="EF168" s="286"/>
      <c r="EG168" s="286"/>
      <c r="EH168" s="286"/>
      <c r="EI168" s="286"/>
      <c r="EJ168" s="286"/>
      <c r="EK168" s="286"/>
      <c r="EL168" s="286"/>
      <c r="EM168" s="286"/>
      <c r="EN168" s="286"/>
      <c r="EO168" s="286"/>
      <c r="EP168" s="286"/>
      <c r="EQ168" s="286"/>
      <c r="ER168" s="286"/>
      <c r="ES168" s="286"/>
      <c r="ET168" s="286"/>
      <c r="EU168" s="286"/>
      <c r="EV168" s="286"/>
      <c r="EW168" s="286"/>
      <c r="EX168" s="286"/>
      <c r="EY168" s="286"/>
      <c r="EZ168" s="286"/>
      <c r="FA168" s="286"/>
      <c r="FB168" s="286"/>
      <c r="FC168" s="286"/>
      <c r="FD168" s="286"/>
      <c r="FE168" s="286"/>
      <c r="FF168" s="286"/>
      <c r="FG168" s="286"/>
      <c r="FH168" s="286"/>
      <c r="FI168" s="286"/>
      <c r="FJ168" s="286"/>
      <c r="FK168" s="286"/>
    </row>
    <row r="169" spans="1:167" s="339" customFormat="1" ht="27.75" customHeight="1" thickBot="1">
      <c r="A169" s="238">
        <v>7241</v>
      </c>
      <c r="B169" s="239" t="s">
        <v>308</v>
      </c>
      <c r="C169" s="240" t="s">
        <v>364</v>
      </c>
      <c r="D169" s="572" t="s">
        <v>549</v>
      </c>
      <c r="E169" s="190">
        <f t="shared" si="25"/>
        <v>2001</v>
      </c>
      <c r="F169" s="569">
        <v>1927</v>
      </c>
      <c r="G169" s="570">
        <v>45</v>
      </c>
      <c r="H169" s="571">
        <v>29</v>
      </c>
      <c r="I169" s="573">
        <v>2001</v>
      </c>
      <c r="J169" s="243">
        <v>0</v>
      </c>
      <c r="K169" s="243">
        <v>2050</v>
      </c>
      <c r="L169" s="244">
        <v>1961</v>
      </c>
      <c r="M169" s="206">
        <f t="shared" si="22"/>
        <v>95.658536585365852</v>
      </c>
      <c r="N169" s="574" t="s">
        <v>499</v>
      </c>
      <c r="O169" s="575" t="s">
        <v>155</v>
      </c>
      <c r="P169" s="222" t="s">
        <v>161</v>
      </c>
      <c r="Q169" s="459" t="s">
        <v>201</v>
      </c>
      <c r="R169" s="224" t="s">
        <v>550</v>
      </c>
      <c r="S169" s="286"/>
      <c r="T169" s="286"/>
      <c r="U169" s="286"/>
      <c r="V169" s="286"/>
      <c r="W169" s="286"/>
      <c r="X169" s="286"/>
      <c r="Y169" s="286"/>
      <c r="Z169" s="286"/>
      <c r="AA169" s="286"/>
      <c r="AB169" s="286"/>
      <c r="AC169" s="286"/>
      <c r="AD169" s="286"/>
      <c r="AE169" s="286"/>
      <c r="AF169" s="286"/>
      <c r="AG169" s="286"/>
      <c r="AH169" s="286"/>
      <c r="AI169" s="286"/>
      <c r="AJ169" s="286"/>
      <c r="AK169" s="286"/>
      <c r="AL169" s="286"/>
      <c r="AM169" s="286"/>
      <c r="AN169" s="286"/>
      <c r="AO169" s="286"/>
      <c r="AP169" s="286"/>
      <c r="AQ169" s="286"/>
      <c r="AR169" s="286"/>
      <c r="AS169" s="286"/>
      <c r="AT169" s="286"/>
      <c r="AU169" s="286"/>
      <c r="AV169" s="286"/>
      <c r="AW169" s="286"/>
      <c r="AX169" s="286"/>
      <c r="AY169" s="286"/>
      <c r="AZ169" s="286"/>
      <c r="BA169" s="286"/>
      <c r="BB169" s="286"/>
      <c r="BC169" s="286"/>
      <c r="BD169" s="286"/>
      <c r="BE169" s="286"/>
      <c r="BF169" s="286"/>
      <c r="BG169" s="286"/>
      <c r="BH169" s="286"/>
      <c r="BI169" s="286"/>
      <c r="BJ169" s="286"/>
      <c r="BK169" s="286"/>
      <c r="BL169" s="286"/>
      <c r="BM169" s="286"/>
      <c r="BN169" s="286"/>
      <c r="BO169" s="286"/>
      <c r="BP169" s="286"/>
      <c r="BQ169" s="286"/>
      <c r="BR169" s="286"/>
      <c r="BS169" s="286"/>
      <c r="BT169" s="286"/>
      <c r="BU169" s="286"/>
      <c r="BV169" s="286"/>
      <c r="BW169" s="286"/>
      <c r="BX169" s="286"/>
      <c r="BY169" s="286"/>
      <c r="BZ169" s="286"/>
      <c r="CA169" s="286"/>
      <c r="CB169" s="286"/>
      <c r="CC169" s="286"/>
      <c r="CD169" s="286"/>
      <c r="CE169" s="286"/>
      <c r="CF169" s="286"/>
      <c r="CG169" s="286"/>
      <c r="CH169" s="286"/>
      <c r="CI169" s="286"/>
      <c r="CJ169" s="286"/>
      <c r="CK169" s="286"/>
      <c r="CL169" s="286"/>
      <c r="CM169" s="286"/>
      <c r="CN169" s="286"/>
      <c r="CO169" s="286"/>
      <c r="CP169" s="286"/>
      <c r="CQ169" s="286"/>
      <c r="CR169" s="286"/>
      <c r="CS169" s="286"/>
      <c r="CT169" s="286"/>
      <c r="CU169" s="286"/>
      <c r="CV169" s="286"/>
      <c r="CW169" s="286"/>
      <c r="CX169" s="286"/>
      <c r="CY169" s="286"/>
      <c r="CZ169" s="286"/>
      <c r="DA169" s="286"/>
      <c r="DB169" s="286"/>
      <c r="DC169" s="286"/>
      <c r="DD169" s="286"/>
      <c r="DE169" s="286"/>
      <c r="DF169" s="286"/>
      <c r="DG169" s="286"/>
      <c r="DH169" s="286"/>
      <c r="DI169" s="286"/>
      <c r="DJ169" s="286"/>
      <c r="DK169" s="286"/>
      <c r="DL169" s="286"/>
      <c r="DM169" s="286"/>
      <c r="DN169" s="286"/>
      <c r="DO169" s="286"/>
      <c r="DP169" s="286"/>
      <c r="DQ169" s="286"/>
      <c r="DR169" s="286"/>
      <c r="DS169" s="286"/>
      <c r="DT169" s="286"/>
      <c r="DU169" s="286"/>
      <c r="DV169" s="286"/>
      <c r="DW169" s="286"/>
      <c r="DX169" s="286"/>
      <c r="DY169" s="286"/>
      <c r="DZ169" s="286"/>
      <c r="EA169" s="286"/>
      <c r="EB169" s="286"/>
      <c r="EC169" s="286"/>
      <c r="ED169" s="286"/>
      <c r="EE169" s="286"/>
      <c r="EF169" s="286"/>
      <c r="EG169" s="286"/>
      <c r="EH169" s="286"/>
      <c r="EI169" s="286"/>
      <c r="EJ169" s="286"/>
      <c r="EK169" s="286"/>
      <c r="EL169" s="286"/>
      <c r="EM169" s="286"/>
      <c r="EN169" s="286"/>
      <c r="EO169" s="286"/>
      <c r="EP169" s="286"/>
      <c r="EQ169" s="286"/>
      <c r="ER169" s="286"/>
      <c r="ES169" s="286"/>
      <c r="ET169" s="286"/>
      <c r="EU169" s="286"/>
      <c r="EV169" s="286"/>
      <c r="EW169" s="286"/>
      <c r="EX169" s="286"/>
      <c r="EY169" s="286"/>
      <c r="EZ169" s="286"/>
      <c r="FA169" s="286"/>
      <c r="FB169" s="286"/>
      <c r="FC169" s="286"/>
      <c r="FD169" s="286"/>
      <c r="FE169" s="286"/>
      <c r="FF169" s="286"/>
      <c r="FG169" s="286"/>
      <c r="FH169" s="286"/>
      <c r="FI169" s="286"/>
      <c r="FJ169" s="286"/>
      <c r="FK169" s="286"/>
    </row>
    <row r="170" spans="1:167" s="245" customFormat="1" ht="16.5" customHeight="1">
      <c r="A170" s="250">
        <v>7242</v>
      </c>
      <c r="B170" s="251" t="s">
        <v>139</v>
      </c>
      <c r="C170" s="211" t="s">
        <v>277</v>
      </c>
      <c r="D170" s="576" t="s">
        <v>551</v>
      </c>
      <c r="E170" s="265">
        <f t="shared" si="21"/>
        <v>133280</v>
      </c>
      <c r="F170" s="448">
        <v>130616</v>
      </c>
      <c r="G170" s="577">
        <v>2664</v>
      </c>
      <c r="H170" s="564"/>
      <c r="I170" s="565"/>
      <c r="J170" s="266">
        <v>0</v>
      </c>
      <c r="K170" s="266">
        <v>2664</v>
      </c>
      <c r="L170" s="248">
        <v>2664</v>
      </c>
      <c r="M170" s="196">
        <f t="shared" si="22"/>
        <v>100</v>
      </c>
      <c r="N170" s="578"/>
      <c r="O170" s="579"/>
      <c r="P170" s="580"/>
      <c r="Q170" s="520"/>
      <c r="R170" s="315" t="s">
        <v>76</v>
      </c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20"/>
      <c r="AV170" s="120"/>
      <c r="AW170" s="120"/>
      <c r="AX170" s="120"/>
      <c r="AY170" s="120"/>
      <c r="AZ170" s="120"/>
      <c r="BA170" s="120"/>
      <c r="BB170" s="120"/>
      <c r="BC170" s="120"/>
      <c r="BD170" s="120"/>
      <c r="BE170" s="120"/>
      <c r="BF170" s="120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20"/>
      <c r="BS170" s="120"/>
      <c r="BT170" s="120"/>
      <c r="BU170" s="120"/>
      <c r="BV170" s="120"/>
      <c r="BW170" s="120"/>
      <c r="BX170" s="120"/>
      <c r="BY170" s="120"/>
      <c r="BZ170" s="120"/>
      <c r="CA170" s="120"/>
      <c r="CB170" s="120"/>
      <c r="CC170" s="120"/>
      <c r="CD170" s="120"/>
      <c r="CE170" s="120"/>
      <c r="CF170" s="120"/>
      <c r="CG170" s="120"/>
      <c r="CH170" s="120"/>
      <c r="CI170" s="120"/>
      <c r="CJ170" s="120"/>
      <c r="CK170" s="120"/>
      <c r="CL170" s="120"/>
      <c r="CM170" s="120"/>
      <c r="CN170" s="120"/>
      <c r="CO170" s="120"/>
      <c r="CP170" s="120"/>
      <c r="CQ170" s="120"/>
      <c r="CR170" s="120"/>
      <c r="CS170" s="120"/>
      <c r="CT170" s="120"/>
      <c r="CU170" s="120"/>
      <c r="CV170" s="120"/>
      <c r="CW170" s="120"/>
      <c r="CX170" s="120"/>
      <c r="CY170" s="120"/>
      <c r="CZ170" s="120"/>
      <c r="DA170" s="120"/>
      <c r="DB170" s="120"/>
      <c r="DC170" s="120"/>
      <c r="DD170" s="120"/>
      <c r="DE170" s="120"/>
      <c r="DF170" s="120"/>
      <c r="DG170" s="120"/>
      <c r="DH170" s="120"/>
      <c r="DI170" s="120"/>
      <c r="DJ170" s="120"/>
      <c r="DK170" s="120"/>
      <c r="DL170" s="120"/>
      <c r="DM170" s="120"/>
      <c r="DN170" s="120"/>
      <c r="DO170" s="120"/>
      <c r="DP170" s="120"/>
      <c r="DQ170" s="120"/>
      <c r="DR170" s="120"/>
      <c r="DS170" s="120"/>
      <c r="DT170" s="120"/>
      <c r="DU170" s="120"/>
      <c r="DV170" s="120"/>
      <c r="DW170" s="120"/>
      <c r="DX170" s="120"/>
      <c r="DY170" s="120"/>
      <c r="DZ170" s="120"/>
      <c r="EA170" s="120"/>
      <c r="EB170" s="120"/>
      <c r="EC170" s="120"/>
      <c r="ED170" s="120"/>
      <c r="EE170" s="120"/>
      <c r="EF170" s="120"/>
      <c r="EG170" s="120"/>
      <c r="EH170" s="120"/>
      <c r="EI170" s="120"/>
      <c r="EJ170" s="120"/>
      <c r="EK170" s="120"/>
      <c r="EL170" s="120"/>
      <c r="EM170" s="120"/>
      <c r="EN170" s="120"/>
      <c r="EO170" s="120"/>
      <c r="EP170" s="120"/>
      <c r="EQ170" s="120"/>
      <c r="ER170" s="120"/>
      <c r="ES170" s="120"/>
      <c r="ET170" s="120"/>
      <c r="EU170" s="120"/>
      <c r="EV170" s="120"/>
      <c r="EW170" s="120"/>
      <c r="EX170" s="120"/>
      <c r="EY170" s="120"/>
      <c r="EZ170" s="120"/>
      <c r="FA170" s="120"/>
      <c r="FB170" s="120"/>
      <c r="FC170" s="120"/>
      <c r="FD170" s="120"/>
      <c r="FE170" s="120"/>
      <c r="FF170" s="120"/>
      <c r="FG170" s="120"/>
      <c r="FH170" s="120"/>
      <c r="FI170" s="120"/>
      <c r="FJ170" s="120"/>
      <c r="FK170" s="120"/>
    </row>
    <row r="171" spans="1:167" s="245" customFormat="1" ht="16.5" customHeight="1">
      <c r="A171" s="238">
        <v>7246</v>
      </c>
      <c r="B171" s="239" t="s">
        <v>89</v>
      </c>
      <c r="C171" s="240" t="s">
        <v>334</v>
      </c>
      <c r="D171" s="581" t="s">
        <v>552</v>
      </c>
      <c r="E171" s="265">
        <f t="shared" si="21"/>
        <v>2000</v>
      </c>
      <c r="F171" s="569">
        <v>2000</v>
      </c>
      <c r="G171" s="570"/>
      <c r="H171" s="571"/>
      <c r="I171" s="573">
        <v>2000</v>
      </c>
      <c r="J171" s="243">
        <v>0</v>
      </c>
      <c r="K171" s="243">
        <v>2000</v>
      </c>
      <c r="L171" s="244">
        <v>1991</v>
      </c>
      <c r="M171" s="196">
        <f t="shared" si="22"/>
        <v>99.550000000000011</v>
      </c>
      <c r="N171" s="574"/>
      <c r="O171" s="575" t="s">
        <v>137</v>
      </c>
      <c r="P171" s="222" t="s">
        <v>553</v>
      </c>
      <c r="Q171" s="459"/>
      <c r="R171" s="234" t="s">
        <v>150</v>
      </c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20"/>
      <c r="AV171" s="120"/>
      <c r="AW171" s="120"/>
      <c r="AX171" s="120"/>
      <c r="AY171" s="120"/>
      <c r="AZ171" s="120"/>
      <c r="BA171" s="120"/>
      <c r="BB171" s="120"/>
      <c r="BC171" s="120"/>
      <c r="BD171" s="120"/>
      <c r="BE171" s="120"/>
      <c r="BF171" s="120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20"/>
      <c r="BS171" s="120"/>
      <c r="BT171" s="120"/>
      <c r="BU171" s="120"/>
      <c r="BV171" s="120"/>
      <c r="BW171" s="120"/>
      <c r="BX171" s="120"/>
      <c r="BY171" s="120"/>
      <c r="BZ171" s="120"/>
      <c r="CA171" s="120"/>
      <c r="CB171" s="120"/>
      <c r="CC171" s="120"/>
      <c r="CD171" s="120"/>
      <c r="CE171" s="120"/>
      <c r="CF171" s="120"/>
      <c r="CG171" s="120"/>
      <c r="CH171" s="120"/>
      <c r="CI171" s="120"/>
      <c r="CJ171" s="120"/>
      <c r="CK171" s="120"/>
      <c r="CL171" s="120"/>
      <c r="CM171" s="120"/>
      <c r="CN171" s="120"/>
      <c r="CO171" s="120"/>
      <c r="CP171" s="120"/>
      <c r="CQ171" s="120"/>
      <c r="CR171" s="120"/>
      <c r="CS171" s="120"/>
      <c r="CT171" s="120"/>
      <c r="CU171" s="120"/>
      <c r="CV171" s="120"/>
      <c r="CW171" s="120"/>
      <c r="CX171" s="120"/>
      <c r="CY171" s="120"/>
      <c r="CZ171" s="120"/>
      <c r="DA171" s="120"/>
      <c r="DB171" s="120"/>
      <c r="DC171" s="120"/>
      <c r="DD171" s="120"/>
      <c r="DE171" s="120"/>
      <c r="DF171" s="120"/>
      <c r="DG171" s="120"/>
      <c r="DH171" s="120"/>
      <c r="DI171" s="120"/>
      <c r="DJ171" s="120"/>
      <c r="DK171" s="120"/>
      <c r="DL171" s="120"/>
      <c r="DM171" s="120"/>
      <c r="DN171" s="120"/>
      <c r="DO171" s="120"/>
      <c r="DP171" s="120"/>
      <c r="DQ171" s="120"/>
      <c r="DR171" s="120"/>
      <c r="DS171" s="120"/>
      <c r="DT171" s="120"/>
      <c r="DU171" s="120"/>
      <c r="DV171" s="120"/>
      <c r="DW171" s="120"/>
      <c r="DX171" s="120"/>
      <c r="DY171" s="120"/>
      <c r="DZ171" s="120"/>
      <c r="EA171" s="120"/>
      <c r="EB171" s="120"/>
      <c r="EC171" s="120"/>
      <c r="ED171" s="120"/>
      <c r="EE171" s="120"/>
      <c r="EF171" s="120"/>
      <c r="EG171" s="120"/>
      <c r="EH171" s="120"/>
      <c r="EI171" s="120"/>
      <c r="EJ171" s="120"/>
      <c r="EK171" s="120"/>
      <c r="EL171" s="120"/>
      <c r="EM171" s="120"/>
      <c r="EN171" s="120"/>
      <c r="EO171" s="120"/>
      <c r="EP171" s="120"/>
      <c r="EQ171" s="120"/>
      <c r="ER171" s="120"/>
      <c r="ES171" s="120"/>
      <c r="ET171" s="120"/>
      <c r="EU171" s="120"/>
      <c r="EV171" s="120"/>
      <c r="EW171" s="120"/>
      <c r="EX171" s="120"/>
      <c r="EY171" s="120"/>
      <c r="EZ171" s="120"/>
      <c r="FA171" s="120"/>
      <c r="FB171" s="120"/>
      <c r="FC171" s="120"/>
      <c r="FD171" s="120"/>
      <c r="FE171" s="120"/>
      <c r="FF171" s="120"/>
      <c r="FG171" s="120"/>
      <c r="FH171" s="120"/>
      <c r="FI171" s="120"/>
      <c r="FJ171" s="120"/>
      <c r="FK171" s="120"/>
    </row>
    <row r="172" spans="1:167" s="245" customFormat="1" ht="16.5" customHeight="1">
      <c r="A172" s="250">
        <v>7260</v>
      </c>
      <c r="B172" s="251"/>
      <c r="C172" s="211" t="s">
        <v>334</v>
      </c>
      <c r="D172" s="581" t="s">
        <v>554</v>
      </c>
      <c r="E172" s="265">
        <f t="shared" si="21"/>
        <v>120</v>
      </c>
      <c r="F172" s="448">
        <v>120</v>
      </c>
      <c r="G172" s="577"/>
      <c r="H172" s="564"/>
      <c r="I172" s="565">
        <v>120</v>
      </c>
      <c r="J172" s="266">
        <v>0</v>
      </c>
      <c r="K172" s="266">
        <v>130</v>
      </c>
      <c r="L172" s="248">
        <v>120</v>
      </c>
      <c r="M172" s="196">
        <f t="shared" si="22"/>
        <v>92.307692307692307</v>
      </c>
      <c r="N172" s="578"/>
      <c r="O172" s="579"/>
      <c r="P172" s="580"/>
      <c r="Q172" s="520"/>
      <c r="R172" s="315" t="s">
        <v>399</v>
      </c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20"/>
      <c r="AV172" s="120"/>
      <c r="AW172" s="120"/>
      <c r="AX172" s="120"/>
      <c r="AY172" s="120"/>
      <c r="AZ172" s="120"/>
      <c r="BA172" s="120"/>
      <c r="BB172" s="120"/>
      <c r="BC172" s="120"/>
      <c r="BD172" s="120"/>
      <c r="BE172" s="120"/>
      <c r="BF172" s="120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20"/>
      <c r="BS172" s="120"/>
      <c r="BT172" s="120"/>
      <c r="BU172" s="120"/>
      <c r="BV172" s="120"/>
      <c r="BW172" s="120"/>
      <c r="BX172" s="120"/>
      <c r="BY172" s="120"/>
      <c r="BZ172" s="120"/>
      <c r="CA172" s="120"/>
      <c r="CB172" s="120"/>
      <c r="CC172" s="120"/>
      <c r="CD172" s="120"/>
      <c r="CE172" s="120"/>
      <c r="CF172" s="120"/>
      <c r="CG172" s="120"/>
      <c r="CH172" s="120"/>
      <c r="CI172" s="120"/>
      <c r="CJ172" s="120"/>
      <c r="CK172" s="120"/>
      <c r="CL172" s="120"/>
      <c r="CM172" s="120"/>
      <c r="CN172" s="120"/>
      <c r="CO172" s="120"/>
      <c r="CP172" s="120"/>
      <c r="CQ172" s="120"/>
      <c r="CR172" s="120"/>
      <c r="CS172" s="120"/>
      <c r="CT172" s="120"/>
      <c r="CU172" s="120"/>
      <c r="CV172" s="120"/>
      <c r="CW172" s="120"/>
      <c r="CX172" s="120"/>
      <c r="CY172" s="120"/>
      <c r="CZ172" s="120"/>
      <c r="DA172" s="120"/>
      <c r="DB172" s="120"/>
      <c r="DC172" s="120"/>
      <c r="DD172" s="120"/>
      <c r="DE172" s="120"/>
      <c r="DF172" s="120"/>
      <c r="DG172" s="120"/>
      <c r="DH172" s="120"/>
      <c r="DI172" s="120"/>
      <c r="DJ172" s="120"/>
      <c r="DK172" s="120"/>
      <c r="DL172" s="120"/>
      <c r="DM172" s="120"/>
      <c r="DN172" s="120"/>
      <c r="DO172" s="120"/>
      <c r="DP172" s="120"/>
      <c r="DQ172" s="120"/>
      <c r="DR172" s="120"/>
      <c r="DS172" s="120"/>
      <c r="DT172" s="120"/>
      <c r="DU172" s="120"/>
      <c r="DV172" s="120"/>
      <c r="DW172" s="120"/>
      <c r="DX172" s="120"/>
      <c r="DY172" s="120"/>
      <c r="DZ172" s="120"/>
      <c r="EA172" s="120"/>
      <c r="EB172" s="120"/>
      <c r="EC172" s="120"/>
      <c r="ED172" s="120"/>
      <c r="EE172" s="120"/>
      <c r="EF172" s="120"/>
      <c r="EG172" s="120"/>
      <c r="EH172" s="120"/>
      <c r="EI172" s="120"/>
      <c r="EJ172" s="120"/>
      <c r="EK172" s="120"/>
      <c r="EL172" s="120"/>
      <c r="EM172" s="120"/>
      <c r="EN172" s="120"/>
      <c r="EO172" s="120"/>
      <c r="EP172" s="120"/>
      <c r="EQ172" s="120"/>
      <c r="ER172" s="120"/>
      <c r="ES172" s="120"/>
      <c r="ET172" s="120"/>
      <c r="EU172" s="120"/>
      <c r="EV172" s="120"/>
      <c r="EW172" s="120"/>
      <c r="EX172" s="120"/>
      <c r="EY172" s="120"/>
      <c r="EZ172" s="120"/>
      <c r="FA172" s="120"/>
      <c r="FB172" s="120"/>
      <c r="FC172" s="120"/>
      <c r="FD172" s="120"/>
      <c r="FE172" s="120"/>
      <c r="FF172" s="120"/>
      <c r="FG172" s="120"/>
      <c r="FH172" s="120"/>
      <c r="FI172" s="120"/>
      <c r="FJ172" s="120"/>
      <c r="FK172" s="120"/>
    </row>
    <row r="173" spans="1:167" s="587" customFormat="1" ht="27" customHeight="1" thickBot="1">
      <c r="A173" s="582">
        <v>8106</v>
      </c>
      <c r="B173" s="326" t="s">
        <v>111</v>
      </c>
      <c r="C173" s="389" t="s">
        <v>277</v>
      </c>
      <c r="D173" s="583" t="s">
        <v>555</v>
      </c>
      <c r="E173" s="584">
        <f t="shared" si="21"/>
        <v>141487</v>
      </c>
      <c r="F173" s="330">
        <v>136949</v>
      </c>
      <c r="G173" s="330">
        <v>4481</v>
      </c>
      <c r="H173" s="331">
        <v>57</v>
      </c>
      <c r="I173" s="332">
        <v>15778</v>
      </c>
      <c r="J173" s="333">
        <v>0</v>
      </c>
      <c r="K173" s="333">
        <v>895</v>
      </c>
      <c r="L173" s="391">
        <v>888</v>
      </c>
      <c r="M173" s="334">
        <f t="shared" si="22"/>
        <v>99.217877094972067</v>
      </c>
      <c r="N173" s="335" t="s">
        <v>122</v>
      </c>
      <c r="O173" s="336" t="s">
        <v>382</v>
      </c>
      <c r="P173" s="336" t="s">
        <v>556</v>
      </c>
      <c r="Q173" s="337"/>
      <c r="R173" s="585" t="s">
        <v>557</v>
      </c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20"/>
      <c r="AV173" s="120"/>
      <c r="AW173" s="120"/>
      <c r="AX173" s="120"/>
      <c r="AY173" s="120"/>
      <c r="AZ173" s="120"/>
      <c r="BA173" s="120"/>
      <c r="BB173" s="120"/>
      <c r="BC173" s="120"/>
      <c r="BD173" s="120"/>
      <c r="BE173" s="120"/>
      <c r="BF173" s="120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20"/>
      <c r="BS173" s="120"/>
      <c r="BT173" s="120"/>
      <c r="BU173" s="120"/>
      <c r="BV173" s="120"/>
      <c r="BW173" s="120"/>
      <c r="BX173" s="120"/>
      <c r="BY173" s="120"/>
      <c r="BZ173" s="120"/>
      <c r="CA173" s="120"/>
      <c r="CB173" s="120"/>
      <c r="CC173" s="120"/>
      <c r="CD173" s="120"/>
      <c r="CE173" s="120"/>
      <c r="CF173" s="120"/>
      <c r="CG173" s="120"/>
      <c r="CH173" s="120"/>
      <c r="CI173" s="120"/>
      <c r="CJ173" s="120"/>
      <c r="CK173" s="120"/>
      <c r="CL173" s="120"/>
      <c r="CM173" s="120"/>
      <c r="CN173" s="120"/>
      <c r="CO173" s="120"/>
      <c r="CP173" s="120"/>
      <c r="CQ173" s="120"/>
      <c r="CR173" s="120"/>
      <c r="CS173" s="120"/>
      <c r="CT173" s="120"/>
      <c r="CU173" s="120"/>
      <c r="CV173" s="120"/>
      <c r="CW173" s="120"/>
      <c r="CX173" s="120"/>
      <c r="CY173" s="120"/>
      <c r="CZ173" s="120"/>
      <c r="DA173" s="120"/>
      <c r="DB173" s="120"/>
      <c r="DC173" s="120"/>
      <c r="DD173" s="120"/>
      <c r="DE173" s="120"/>
      <c r="DF173" s="120"/>
      <c r="DG173" s="120"/>
      <c r="DH173" s="120"/>
      <c r="DI173" s="120"/>
      <c r="DJ173" s="120"/>
      <c r="DK173" s="120"/>
      <c r="DL173" s="120"/>
      <c r="DM173" s="120"/>
      <c r="DN173" s="120"/>
      <c r="DO173" s="120"/>
      <c r="DP173" s="120"/>
      <c r="DQ173" s="120"/>
      <c r="DR173" s="120"/>
      <c r="DS173" s="120"/>
      <c r="DT173" s="120"/>
      <c r="DU173" s="120"/>
      <c r="DV173" s="120"/>
      <c r="DW173" s="120"/>
      <c r="DX173" s="120"/>
      <c r="DY173" s="120"/>
      <c r="DZ173" s="120"/>
      <c r="EA173" s="120"/>
      <c r="EB173" s="120"/>
      <c r="EC173" s="120"/>
      <c r="ED173" s="120"/>
      <c r="EE173" s="120"/>
      <c r="EF173" s="120"/>
      <c r="EG173" s="120"/>
      <c r="EH173" s="120"/>
      <c r="EI173" s="120"/>
      <c r="EJ173" s="120"/>
      <c r="EK173" s="120"/>
      <c r="EL173" s="120"/>
      <c r="EM173" s="120"/>
      <c r="EN173" s="120"/>
      <c r="EO173" s="120"/>
      <c r="EP173" s="120"/>
      <c r="EQ173" s="120"/>
      <c r="ER173" s="120"/>
      <c r="ES173" s="120"/>
      <c r="ET173" s="120"/>
      <c r="EU173" s="120"/>
      <c r="EV173" s="120"/>
      <c r="EW173" s="120"/>
      <c r="EX173" s="120"/>
      <c r="EY173" s="120"/>
      <c r="EZ173" s="120"/>
      <c r="FA173" s="120"/>
      <c r="FB173" s="120"/>
      <c r="FC173" s="120"/>
      <c r="FD173" s="586"/>
      <c r="FE173" s="586"/>
      <c r="FF173" s="586"/>
      <c r="FG173" s="586"/>
      <c r="FH173" s="586"/>
      <c r="FI173" s="586"/>
      <c r="FJ173" s="586"/>
      <c r="FK173" s="586"/>
    </row>
    <row r="174" spans="1:167" s="380" customFormat="1" ht="17.100000000000001" customHeight="1" thickBot="1">
      <c r="A174" s="998" t="s">
        <v>21</v>
      </c>
      <c r="B174" s="999"/>
      <c r="C174" s="999"/>
      <c r="D174" s="1000"/>
      <c r="E174" s="174">
        <f t="shared" ref="E174:L174" si="26">SUM(E175:E177)</f>
        <v>93243</v>
      </c>
      <c r="F174" s="177">
        <f t="shared" si="26"/>
        <v>80973</v>
      </c>
      <c r="G174" s="177">
        <f t="shared" si="26"/>
        <v>10539</v>
      </c>
      <c r="H174" s="176">
        <f t="shared" si="26"/>
        <v>1731</v>
      </c>
      <c r="I174" s="174">
        <f t="shared" si="26"/>
        <v>55279</v>
      </c>
      <c r="J174" s="177">
        <f t="shared" si="26"/>
        <v>2181</v>
      </c>
      <c r="K174" s="177">
        <f t="shared" si="26"/>
        <v>37354</v>
      </c>
      <c r="L174" s="177">
        <f t="shared" si="26"/>
        <v>36798</v>
      </c>
      <c r="M174" s="178">
        <f t="shared" si="22"/>
        <v>98.5115382556085</v>
      </c>
      <c r="N174" s="588"/>
      <c r="O174" s="589"/>
      <c r="P174" s="589"/>
      <c r="Q174" s="590"/>
      <c r="R174" s="591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20"/>
      <c r="AV174" s="120"/>
      <c r="AW174" s="120"/>
      <c r="AX174" s="120"/>
      <c r="AY174" s="120"/>
      <c r="AZ174" s="120"/>
      <c r="BA174" s="120"/>
      <c r="BB174" s="120"/>
      <c r="BC174" s="120"/>
      <c r="BD174" s="120"/>
      <c r="BE174" s="120"/>
      <c r="BF174" s="120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20"/>
      <c r="BS174" s="120"/>
      <c r="BT174" s="120"/>
      <c r="BU174" s="120"/>
      <c r="BV174" s="120"/>
      <c r="BW174" s="120"/>
      <c r="BX174" s="120"/>
      <c r="BY174" s="120"/>
      <c r="BZ174" s="120"/>
      <c r="CA174" s="120"/>
      <c r="CB174" s="120"/>
      <c r="CC174" s="120"/>
      <c r="CD174" s="120"/>
      <c r="CE174" s="120"/>
      <c r="CF174" s="120"/>
      <c r="CG174" s="120"/>
      <c r="CH174" s="120"/>
      <c r="CI174" s="120"/>
      <c r="CJ174" s="120"/>
      <c r="CK174" s="120"/>
      <c r="CL174" s="120"/>
      <c r="CM174" s="120"/>
      <c r="CN174" s="120"/>
      <c r="CO174" s="120"/>
      <c r="CP174" s="120"/>
      <c r="CQ174" s="133"/>
      <c r="CR174" s="133"/>
      <c r="CS174" s="133"/>
      <c r="CT174" s="133"/>
      <c r="CU174" s="133"/>
      <c r="CV174" s="133"/>
      <c r="CW174" s="133"/>
      <c r="CX174" s="133"/>
      <c r="CY174" s="133"/>
      <c r="CZ174" s="133"/>
      <c r="DA174" s="133"/>
      <c r="DB174" s="134"/>
      <c r="DC174" s="134"/>
      <c r="DD174" s="134"/>
      <c r="DE174" s="134"/>
      <c r="DF174" s="134"/>
      <c r="DG174" s="134"/>
      <c r="DH174" s="134"/>
      <c r="DI174" s="134"/>
      <c r="DJ174" s="134"/>
      <c r="DK174" s="134"/>
      <c r="DL174" s="134"/>
      <c r="DM174" s="134"/>
      <c r="DN174" s="134"/>
      <c r="DO174" s="134"/>
      <c r="DP174" s="134"/>
      <c r="DQ174" s="134"/>
      <c r="DR174" s="134"/>
      <c r="DS174" s="134"/>
      <c r="DT174" s="134"/>
      <c r="DU174" s="134"/>
      <c r="DV174" s="134"/>
      <c r="DW174" s="134"/>
      <c r="DX174" s="134"/>
      <c r="DY174" s="134"/>
      <c r="DZ174" s="134"/>
      <c r="EA174" s="134"/>
      <c r="EB174" s="134"/>
      <c r="EC174" s="134"/>
      <c r="ED174" s="134"/>
      <c r="EE174" s="134"/>
      <c r="EF174" s="134"/>
      <c r="EG174" s="134"/>
      <c r="EH174" s="134"/>
      <c r="EI174" s="134"/>
      <c r="EJ174" s="134"/>
      <c r="EK174" s="134"/>
      <c r="EL174" s="134"/>
      <c r="EM174" s="134"/>
      <c r="EN174" s="134"/>
      <c r="EO174" s="134"/>
      <c r="EP174" s="134"/>
      <c r="EQ174" s="134"/>
      <c r="ER174" s="134"/>
      <c r="ES174" s="134"/>
      <c r="ET174" s="134"/>
      <c r="EU174" s="134"/>
      <c r="EV174" s="134"/>
      <c r="EW174" s="134"/>
      <c r="EX174" s="134"/>
      <c r="EY174" s="134"/>
      <c r="EZ174" s="134"/>
      <c r="FA174" s="134"/>
      <c r="FB174" s="134"/>
      <c r="FC174" s="134"/>
      <c r="FD174" s="184"/>
      <c r="FE174" s="184"/>
      <c r="FF174" s="184"/>
      <c r="FG174" s="184"/>
      <c r="FH174" s="184"/>
      <c r="FI174" s="184"/>
      <c r="FJ174" s="184"/>
      <c r="FK174" s="184"/>
    </row>
    <row r="175" spans="1:167" s="527" customFormat="1" ht="27" customHeight="1">
      <c r="A175" s="592">
        <v>8105</v>
      </c>
      <c r="B175" s="593" t="s">
        <v>111</v>
      </c>
      <c r="C175" s="271" t="s">
        <v>277</v>
      </c>
      <c r="D175" s="594" t="s">
        <v>558</v>
      </c>
      <c r="E175" s="273">
        <f>SUM(F175:H175)</f>
        <v>41279</v>
      </c>
      <c r="F175" s="274">
        <v>38458</v>
      </c>
      <c r="G175" s="274">
        <v>2821</v>
      </c>
      <c r="H175" s="275"/>
      <c r="I175" s="276">
        <v>3315</v>
      </c>
      <c r="J175" s="595">
        <v>2000</v>
      </c>
      <c r="K175" s="595">
        <v>0</v>
      </c>
      <c r="L175" s="595">
        <v>0</v>
      </c>
      <c r="M175" s="596" t="s">
        <v>51</v>
      </c>
      <c r="N175" s="404" t="s">
        <v>366</v>
      </c>
      <c r="O175" s="597" t="s">
        <v>559</v>
      </c>
      <c r="P175" s="281" t="s">
        <v>556</v>
      </c>
      <c r="Q175" s="282"/>
      <c r="R175" s="598" t="s">
        <v>557</v>
      </c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20"/>
      <c r="AV175" s="120"/>
      <c r="AW175" s="120"/>
      <c r="AX175" s="120"/>
      <c r="AY175" s="120"/>
      <c r="AZ175" s="120"/>
      <c r="BA175" s="120"/>
      <c r="BB175" s="120"/>
      <c r="BC175" s="120"/>
      <c r="BD175" s="120"/>
      <c r="BE175" s="120"/>
      <c r="BF175" s="120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20"/>
      <c r="BS175" s="120"/>
      <c r="BT175" s="120"/>
      <c r="BU175" s="120"/>
      <c r="BV175" s="120"/>
      <c r="BW175" s="120"/>
      <c r="BX175" s="120"/>
      <c r="BY175" s="120"/>
      <c r="BZ175" s="120"/>
      <c r="CA175" s="120"/>
      <c r="CB175" s="120"/>
      <c r="CC175" s="120"/>
      <c r="CD175" s="120"/>
      <c r="CE175" s="120"/>
      <c r="CF175" s="120"/>
      <c r="CG175" s="120"/>
      <c r="CH175" s="120"/>
      <c r="CI175" s="120"/>
      <c r="CJ175" s="120"/>
      <c r="CK175" s="120"/>
      <c r="CL175" s="120"/>
      <c r="CM175" s="120"/>
      <c r="CN175" s="120"/>
      <c r="CO175" s="120"/>
      <c r="CP175" s="120"/>
      <c r="CQ175" s="120"/>
      <c r="CR175" s="120"/>
      <c r="CS175" s="120"/>
      <c r="CT175" s="120"/>
      <c r="CU175" s="120"/>
      <c r="CV175" s="120"/>
      <c r="CW175" s="120"/>
      <c r="CX175" s="120"/>
      <c r="CY175" s="120"/>
      <c r="CZ175" s="120"/>
      <c r="DA175" s="120"/>
      <c r="DB175" s="120"/>
      <c r="DC175" s="120"/>
      <c r="DD175" s="120"/>
      <c r="DE175" s="120"/>
      <c r="DF175" s="120"/>
      <c r="DG175" s="120"/>
      <c r="DH175" s="120"/>
      <c r="DI175" s="120"/>
      <c r="DJ175" s="120"/>
      <c r="DK175" s="120"/>
      <c r="DL175" s="120"/>
      <c r="DM175" s="120"/>
      <c r="DN175" s="120"/>
      <c r="DO175" s="120"/>
      <c r="DP175" s="120"/>
      <c r="DQ175" s="120"/>
      <c r="DR175" s="120"/>
      <c r="DS175" s="120"/>
      <c r="DT175" s="120"/>
      <c r="DU175" s="120"/>
      <c r="DV175" s="120"/>
      <c r="DW175" s="120"/>
      <c r="DX175" s="120"/>
      <c r="DY175" s="120"/>
      <c r="DZ175" s="120"/>
      <c r="EA175" s="120"/>
      <c r="EB175" s="120"/>
      <c r="EC175" s="120"/>
      <c r="ED175" s="120"/>
      <c r="EE175" s="120"/>
      <c r="EF175" s="120"/>
      <c r="EG175" s="120"/>
      <c r="EH175" s="120"/>
      <c r="EI175" s="120"/>
      <c r="EJ175" s="120"/>
      <c r="EK175" s="120"/>
      <c r="EL175" s="120"/>
      <c r="EM175" s="120"/>
      <c r="EN175" s="120"/>
      <c r="EO175" s="120"/>
      <c r="EP175" s="120"/>
      <c r="EQ175" s="120"/>
      <c r="ER175" s="120"/>
      <c r="ES175" s="120"/>
      <c r="ET175" s="120"/>
      <c r="EU175" s="120"/>
      <c r="EV175" s="120"/>
      <c r="EW175" s="120"/>
      <c r="EX175" s="120"/>
      <c r="EY175" s="120"/>
      <c r="EZ175" s="120"/>
      <c r="FA175" s="120"/>
      <c r="FB175" s="120"/>
      <c r="FC175" s="120"/>
      <c r="FD175" s="120"/>
      <c r="FE175" s="120"/>
      <c r="FF175" s="120"/>
      <c r="FG175" s="120"/>
      <c r="FH175" s="120"/>
      <c r="FI175" s="120"/>
      <c r="FJ175" s="120"/>
      <c r="FK175" s="120"/>
    </row>
    <row r="176" spans="1:167" s="245" customFormat="1" ht="37.5" customHeight="1">
      <c r="A176" s="285">
        <v>8107</v>
      </c>
      <c r="B176" s="599" t="s">
        <v>111</v>
      </c>
      <c r="C176" s="211" t="s">
        <v>126</v>
      </c>
      <c r="D176" s="600" t="s">
        <v>560</v>
      </c>
      <c r="E176" s="265">
        <f>SUM(F176:H176)</f>
        <v>35930</v>
      </c>
      <c r="F176" s="253">
        <v>29990</v>
      </c>
      <c r="G176" s="253">
        <v>5940</v>
      </c>
      <c r="H176" s="255">
        <v>0</v>
      </c>
      <c r="I176" s="256">
        <v>35930</v>
      </c>
      <c r="J176" s="601">
        <v>181</v>
      </c>
      <c r="K176" s="601">
        <v>26065</v>
      </c>
      <c r="L176" s="601">
        <v>26064</v>
      </c>
      <c r="M176" s="196">
        <f t="shared" ref="M176:M178" si="27">(L176/K176)*100</f>
        <v>99.996163437559943</v>
      </c>
      <c r="N176" s="232" t="s">
        <v>295</v>
      </c>
      <c r="O176" s="602" t="s">
        <v>559</v>
      </c>
      <c r="P176" s="602" t="s">
        <v>561</v>
      </c>
      <c r="Q176" s="603" t="s">
        <v>189</v>
      </c>
      <c r="R176" s="604" t="s">
        <v>562</v>
      </c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0"/>
      <c r="AZ176" s="120"/>
      <c r="BA176" s="120"/>
      <c r="BB176" s="120"/>
      <c r="BC176" s="120"/>
      <c r="BD176" s="120"/>
      <c r="BE176" s="120"/>
      <c r="BF176" s="120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20"/>
      <c r="BS176" s="120"/>
      <c r="BT176" s="120"/>
      <c r="BU176" s="120"/>
      <c r="BV176" s="120"/>
      <c r="BW176" s="120"/>
      <c r="BX176" s="120"/>
      <c r="BY176" s="120"/>
      <c r="BZ176" s="120"/>
      <c r="CA176" s="120"/>
      <c r="CB176" s="120"/>
      <c r="CC176" s="120"/>
      <c r="CD176" s="120"/>
      <c r="CE176" s="120"/>
      <c r="CF176" s="120"/>
      <c r="CG176" s="120"/>
      <c r="CH176" s="120"/>
      <c r="CI176" s="120"/>
      <c r="CJ176" s="120"/>
      <c r="CK176" s="120"/>
      <c r="CL176" s="120"/>
      <c r="CM176" s="120"/>
      <c r="CN176" s="120"/>
      <c r="CO176" s="120"/>
      <c r="CP176" s="120"/>
      <c r="CQ176" s="120"/>
      <c r="CR176" s="120"/>
      <c r="CS176" s="120"/>
      <c r="CT176" s="120"/>
      <c r="CU176" s="120"/>
      <c r="CV176" s="120"/>
      <c r="CW176" s="120"/>
      <c r="CX176" s="120"/>
      <c r="CY176" s="120"/>
      <c r="CZ176" s="120"/>
      <c r="DA176" s="120"/>
      <c r="DB176" s="120"/>
      <c r="DC176" s="120"/>
      <c r="DD176" s="120"/>
      <c r="DE176" s="120"/>
      <c r="DF176" s="120"/>
      <c r="DG176" s="120"/>
      <c r="DH176" s="120"/>
      <c r="DI176" s="120"/>
      <c r="DJ176" s="120"/>
      <c r="DK176" s="120"/>
      <c r="DL176" s="120"/>
      <c r="DM176" s="120"/>
      <c r="DN176" s="120"/>
      <c r="DO176" s="120"/>
      <c r="DP176" s="120"/>
      <c r="DQ176" s="120"/>
      <c r="DR176" s="120"/>
      <c r="DS176" s="120"/>
      <c r="DT176" s="120"/>
      <c r="DU176" s="120"/>
      <c r="DV176" s="120"/>
      <c r="DW176" s="120"/>
      <c r="DX176" s="120"/>
      <c r="DY176" s="120"/>
      <c r="DZ176" s="120"/>
      <c r="EA176" s="120"/>
      <c r="EB176" s="120"/>
      <c r="EC176" s="120"/>
      <c r="ED176" s="120"/>
      <c r="EE176" s="120"/>
      <c r="EF176" s="120"/>
      <c r="EG176" s="120"/>
      <c r="EH176" s="120"/>
      <c r="EI176" s="120"/>
      <c r="EJ176" s="120"/>
      <c r="EK176" s="120"/>
      <c r="EL176" s="120"/>
      <c r="EM176" s="120"/>
      <c r="EN176" s="120"/>
      <c r="EO176" s="120"/>
      <c r="EP176" s="120"/>
      <c r="EQ176" s="120"/>
      <c r="ER176" s="120"/>
      <c r="ES176" s="120"/>
      <c r="ET176" s="120"/>
      <c r="EU176" s="120"/>
      <c r="EV176" s="120"/>
      <c r="EW176" s="120"/>
      <c r="EX176" s="120"/>
      <c r="EY176" s="120"/>
      <c r="EZ176" s="120"/>
      <c r="FA176" s="120"/>
      <c r="FB176" s="120"/>
      <c r="FC176" s="120"/>
      <c r="FD176" s="120"/>
      <c r="FE176" s="120"/>
      <c r="FF176" s="120"/>
      <c r="FG176" s="120"/>
      <c r="FH176" s="120"/>
      <c r="FI176" s="120"/>
      <c r="FJ176" s="120"/>
      <c r="FK176" s="120"/>
    </row>
    <row r="177" spans="1:167" s="339" customFormat="1" ht="27" customHeight="1" thickBot="1">
      <c r="A177" s="605">
        <v>8108</v>
      </c>
      <c r="B177" s="326" t="s">
        <v>111</v>
      </c>
      <c r="C177" s="327" t="s">
        <v>126</v>
      </c>
      <c r="D177" s="606" t="s">
        <v>563</v>
      </c>
      <c r="E177" s="584">
        <f>SUM(F177:H177)</f>
        <v>16034</v>
      </c>
      <c r="F177" s="330">
        <v>12525</v>
      </c>
      <c r="G177" s="330">
        <v>1778</v>
      </c>
      <c r="H177" s="331">
        <v>1731</v>
      </c>
      <c r="I177" s="332">
        <v>16034</v>
      </c>
      <c r="J177" s="607">
        <v>0</v>
      </c>
      <c r="K177" s="607">
        <v>11289</v>
      </c>
      <c r="L177" s="607">
        <v>10734</v>
      </c>
      <c r="M177" s="334">
        <f t="shared" si="27"/>
        <v>95.083709806005842</v>
      </c>
      <c r="N177" s="335" t="s">
        <v>564</v>
      </c>
      <c r="O177" s="608" t="s">
        <v>128</v>
      </c>
      <c r="P177" s="608" t="s">
        <v>565</v>
      </c>
      <c r="Q177" s="609" t="s">
        <v>174</v>
      </c>
      <c r="R177" s="585" t="s">
        <v>566</v>
      </c>
      <c r="S177" s="286"/>
      <c r="T177" s="286"/>
      <c r="U177" s="286"/>
      <c r="V177" s="286"/>
      <c r="W177" s="286"/>
      <c r="X177" s="286"/>
      <c r="Y177" s="286"/>
      <c r="Z177" s="286"/>
      <c r="AA177" s="286"/>
      <c r="AB177" s="286"/>
      <c r="AC177" s="286"/>
      <c r="AD177" s="286"/>
      <c r="AE177" s="286"/>
      <c r="AF177" s="286"/>
      <c r="AG177" s="286"/>
      <c r="AH177" s="286"/>
      <c r="AI177" s="286"/>
      <c r="AJ177" s="286"/>
      <c r="AK177" s="286"/>
      <c r="AL177" s="286"/>
      <c r="AM177" s="286"/>
      <c r="AN177" s="286"/>
      <c r="AO177" s="286"/>
      <c r="AP177" s="286"/>
      <c r="AQ177" s="286"/>
      <c r="AR177" s="286"/>
      <c r="AS177" s="286"/>
      <c r="AT177" s="286"/>
      <c r="AU177" s="286"/>
      <c r="AV177" s="286"/>
      <c r="AW177" s="286"/>
      <c r="AX177" s="286"/>
      <c r="AY177" s="286"/>
      <c r="AZ177" s="286"/>
      <c r="BA177" s="286"/>
      <c r="BB177" s="286"/>
      <c r="BC177" s="286"/>
      <c r="BD177" s="286"/>
      <c r="BE177" s="286"/>
      <c r="BF177" s="286"/>
      <c r="BG177" s="286"/>
      <c r="BH177" s="286"/>
      <c r="BI177" s="286"/>
      <c r="BJ177" s="286"/>
      <c r="BK177" s="286"/>
      <c r="BL177" s="286"/>
      <c r="BM177" s="286"/>
      <c r="BN177" s="286"/>
      <c r="BO177" s="286"/>
      <c r="BP177" s="286"/>
      <c r="BQ177" s="286"/>
      <c r="BR177" s="286"/>
      <c r="BS177" s="286"/>
      <c r="BT177" s="286"/>
      <c r="BU177" s="286"/>
      <c r="BV177" s="286"/>
      <c r="BW177" s="286"/>
      <c r="BX177" s="286"/>
      <c r="BY177" s="286"/>
      <c r="BZ177" s="286"/>
      <c r="CA177" s="286"/>
      <c r="CB177" s="286"/>
      <c r="CC177" s="286"/>
      <c r="CD177" s="286"/>
      <c r="CE177" s="286"/>
      <c r="CF177" s="286"/>
      <c r="CG177" s="286"/>
      <c r="CH177" s="286"/>
      <c r="CI177" s="286"/>
      <c r="CJ177" s="286"/>
      <c r="CK177" s="286"/>
      <c r="CL177" s="286"/>
      <c r="CM177" s="286"/>
      <c r="CN177" s="286"/>
      <c r="CO177" s="286"/>
      <c r="CP177" s="286"/>
      <c r="CQ177" s="286"/>
      <c r="CR177" s="286"/>
      <c r="CS177" s="286"/>
      <c r="CT177" s="286"/>
      <c r="CU177" s="286"/>
      <c r="CV177" s="286"/>
      <c r="CW177" s="286"/>
      <c r="CX177" s="286"/>
      <c r="CY177" s="286"/>
      <c r="CZ177" s="286"/>
      <c r="DA177" s="286"/>
      <c r="DB177" s="286"/>
      <c r="DC177" s="286"/>
      <c r="DD177" s="286"/>
      <c r="DE177" s="286"/>
      <c r="DF177" s="286"/>
      <c r="DG177" s="286"/>
      <c r="DH177" s="286"/>
      <c r="DI177" s="286"/>
      <c r="DJ177" s="286"/>
      <c r="DK177" s="286"/>
      <c r="DL177" s="286"/>
      <c r="DM177" s="286"/>
      <c r="DN177" s="286"/>
      <c r="DO177" s="286"/>
      <c r="DP177" s="286"/>
      <c r="DQ177" s="286"/>
      <c r="DR177" s="286"/>
      <c r="DS177" s="286"/>
      <c r="DT177" s="286"/>
      <c r="DU177" s="286"/>
      <c r="DV177" s="286"/>
      <c r="DW177" s="286"/>
      <c r="DX177" s="286"/>
      <c r="DY177" s="286"/>
      <c r="DZ177" s="286"/>
      <c r="EA177" s="286"/>
      <c r="EB177" s="286"/>
      <c r="EC177" s="286"/>
      <c r="ED177" s="286"/>
      <c r="EE177" s="286"/>
      <c r="EF177" s="286"/>
      <c r="EG177" s="286"/>
      <c r="EH177" s="286"/>
      <c r="EI177" s="286"/>
      <c r="EJ177" s="286"/>
      <c r="EK177" s="286"/>
      <c r="EL177" s="286"/>
      <c r="EM177" s="286"/>
      <c r="EN177" s="286"/>
      <c r="EO177" s="286"/>
      <c r="EP177" s="286"/>
      <c r="EQ177" s="286"/>
      <c r="ER177" s="286"/>
      <c r="ES177" s="286"/>
      <c r="ET177" s="286"/>
      <c r="EU177" s="286"/>
      <c r="EV177" s="286"/>
      <c r="EW177" s="286"/>
      <c r="EX177" s="286"/>
      <c r="EY177" s="286"/>
      <c r="EZ177" s="286"/>
      <c r="FA177" s="286"/>
      <c r="FB177" s="286"/>
      <c r="FC177" s="286"/>
      <c r="FD177" s="286"/>
      <c r="FE177" s="286"/>
      <c r="FF177" s="286"/>
      <c r="FG177" s="286"/>
      <c r="FH177" s="286"/>
      <c r="FI177" s="286"/>
      <c r="FJ177" s="286"/>
      <c r="FK177" s="286"/>
    </row>
    <row r="178" spans="1:167" s="619" customFormat="1" ht="19.5" customHeight="1" thickBot="1">
      <c r="A178" s="1019" t="s">
        <v>22</v>
      </c>
      <c r="B178" s="1020"/>
      <c r="C178" s="1020"/>
      <c r="D178" s="1021"/>
      <c r="E178" s="610">
        <f t="shared" ref="E178:L178" si="28">E179+E181+E185+E187+E190+E192+E197+E199+E204+E220+E231+E236+E239</f>
        <v>5351141.8</v>
      </c>
      <c r="F178" s="610">
        <f t="shared" si="28"/>
        <v>5250758.4000000004</v>
      </c>
      <c r="G178" s="610">
        <f t="shared" si="28"/>
        <v>90247</v>
      </c>
      <c r="H178" s="611">
        <f t="shared" si="28"/>
        <v>10136.4</v>
      </c>
      <c r="I178" s="612">
        <f t="shared" si="28"/>
        <v>1206293.2</v>
      </c>
      <c r="J178" s="610">
        <f t="shared" si="28"/>
        <v>216957</v>
      </c>
      <c r="K178" s="610">
        <f t="shared" si="28"/>
        <v>220230</v>
      </c>
      <c r="L178" s="610">
        <f t="shared" si="28"/>
        <v>212787</v>
      </c>
      <c r="M178" s="613">
        <f t="shared" si="27"/>
        <v>96.620351450756033</v>
      </c>
      <c r="N178" s="614"/>
      <c r="O178" s="615"/>
      <c r="P178" s="615"/>
      <c r="Q178" s="616"/>
      <c r="R178" s="617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20"/>
      <c r="AV178" s="120"/>
      <c r="AW178" s="120"/>
      <c r="AX178" s="120"/>
      <c r="AY178" s="120"/>
      <c r="AZ178" s="120"/>
      <c r="BA178" s="120"/>
      <c r="BB178" s="120"/>
      <c r="BC178" s="120"/>
      <c r="BD178" s="120"/>
      <c r="BE178" s="120"/>
      <c r="BF178" s="120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20"/>
      <c r="BS178" s="120"/>
      <c r="BT178" s="120"/>
      <c r="BU178" s="120"/>
      <c r="BV178" s="120"/>
      <c r="BW178" s="120"/>
      <c r="BX178" s="120"/>
      <c r="BY178" s="120"/>
      <c r="BZ178" s="120"/>
      <c r="CA178" s="120"/>
      <c r="CB178" s="120"/>
      <c r="CC178" s="120"/>
      <c r="CD178" s="120"/>
      <c r="CE178" s="120"/>
      <c r="CF178" s="120"/>
      <c r="CG178" s="120"/>
      <c r="CH178" s="120"/>
      <c r="CI178" s="120"/>
      <c r="CJ178" s="120"/>
      <c r="CK178" s="120"/>
      <c r="CL178" s="120"/>
      <c r="CM178" s="120"/>
      <c r="CN178" s="120"/>
      <c r="CO178" s="120"/>
      <c r="CP178" s="120"/>
      <c r="CQ178" s="120"/>
      <c r="CR178" s="120"/>
      <c r="CS178" s="120"/>
      <c r="CT178" s="120"/>
      <c r="CU178" s="120"/>
      <c r="CV178" s="120"/>
      <c r="CW178" s="120"/>
      <c r="CX178" s="120"/>
      <c r="CY178" s="120"/>
      <c r="CZ178" s="120"/>
      <c r="DA178" s="120"/>
      <c r="DB178" s="121"/>
      <c r="DC178" s="121"/>
      <c r="DD178" s="121"/>
      <c r="DE178" s="618"/>
      <c r="DF178" s="618"/>
      <c r="DG178" s="618"/>
      <c r="DH178" s="618"/>
      <c r="DI178" s="618"/>
      <c r="DJ178" s="618"/>
      <c r="DK178" s="618"/>
      <c r="DL178" s="618"/>
      <c r="DM178" s="618"/>
      <c r="DN178" s="618"/>
      <c r="DO178" s="618"/>
      <c r="DP178" s="618"/>
      <c r="DQ178" s="618"/>
      <c r="DR178" s="618"/>
      <c r="DS178" s="618"/>
      <c r="DT178" s="618"/>
      <c r="DU178" s="618"/>
      <c r="DV178" s="618"/>
      <c r="DW178" s="618"/>
      <c r="DX178" s="618"/>
      <c r="DY178" s="618"/>
      <c r="DZ178" s="618"/>
      <c r="EA178" s="618"/>
      <c r="EB178" s="618"/>
      <c r="EC178" s="618"/>
      <c r="ED178" s="618"/>
      <c r="EE178" s="618"/>
      <c r="EF178" s="618"/>
      <c r="EG178" s="618"/>
      <c r="EH178" s="618"/>
      <c r="EI178" s="618"/>
      <c r="EJ178" s="618"/>
      <c r="EK178" s="618"/>
      <c r="EL178" s="618"/>
      <c r="EM178" s="618"/>
      <c r="EN178" s="618"/>
      <c r="EO178" s="618"/>
      <c r="EP178" s="618"/>
      <c r="EQ178" s="618"/>
      <c r="ER178" s="618"/>
      <c r="ES178" s="618"/>
      <c r="ET178" s="618"/>
      <c r="EU178" s="618"/>
      <c r="EV178" s="618"/>
      <c r="EW178" s="618"/>
      <c r="EX178" s="618"/>
      <c r="EY178" s="618"/>
      <c r="EZ178" s="618"/>
      <c r="FA178" s="618"/>
      <c r="FB178" s="618"/>
      <c r="FC178" s="618"/>
      <c r="FD178" s="618"/>
      <c r="FE178" s="618"/>
      <c r="FF178" s="618"/>
      <c r="FG178" s="618"/>
      <c r="FH178" s="618"/>
      <c r="FI178" s="618"/>
      <c r="FJ178" s="618"/>
      <c r="FK178" s="618"/>
    </row>
    <row r="179" spans="1:167" s="185" customFormat="1" ht="17.100000000000001" customHeight="1" thickBot="1">
      <c r="A179" s="998" t="s">
        <v>23</v>
      </c>
      <c r="B179" s="999"/>
      <c r="C179" s="999"/>
      <c r="D179" s="1000"/>
      <c r="E179" s="174">
        <f t="shared" ref="E179:L179" si="29">SUM(E180)</f>
        <v>21083</v>
      </c>
      <c r="F179" s="175">
        <f t="shared" si="29"/>
        <v>20774</v>
      </c>
      <c r="G179" s="175">
        <f t="shared" si="29"/>
        <v>0</v>
      </c>
      <c r="H179" s="176">
        <f t="shared" si="29"/>
        <v>309</v>
      </c>
      <c r="I179" s="268">
        <f t="shared" si="29"/>
        <v>21083</v>
      </c>
      <c r="J179" s="175">
        <f t="shared" si="29"/>
        <v>125</v>
      </c>
      <c r="K179" s="175">
        <f t="shared" si="29"/>
        <v>125</v>
      </c>
      <c r="L179" s="177">
        <f t="shared" si="29"/>
        <v>45</v>
      </c>
      <c r="M179" s="620">
        <f t="shared" si="22"/>
        <v>36</v>
      </c>
      <c r="N179" s="179"/>
      <c r="O179" s="180"/>
      <c r="P179" s="180"/>
      <c r="Q179" s="182"/>
      <c r="R179" s="621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20"/>
      <c r="AV179" s="120"/>
      <c r="AW179" s="120"/>
      <c r="AX179" s="120"/>
      <c r="AY179" s="120"/>
      <c r="AZ179" s="120"/>
      <c r="BA179" s="120"/>
      <c r="BB179" s="120"/>
      <c r="BC179" s="120"/>
      <c r="BD179" s="120"/>
      <c r="BE179" s="120"/>
      <c r="BF179" s="120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20"/>
      <c r="BS179" s="120"/>
      <c r="BT179" s="120"/>
      <c r="BU179" s="120"/>
      <c r="BV179" s="120"/>
      <c r="BW179" s="120"/>
      <c r="BX179" s="120"/>
      <c r="BY179" s="120"/>
      <c r="BZ179" s="120"/>
      <c r="CA179" s="120"/>
      <c r="CB179" s="120"/>
      <c r="CC179" s="120"/>
      <c r="CD179" s="120"/>
      <c r="CE179" s="120"/>
      <c r="CF179" s="120"/>
      <c r="CG179" s="120"/>
      <c r="CH179" s="120"/>
      <c r="CI179" s="120"/>
      <c r="CJ179" s="120"/>
      <c r="CK179" s="120"/>
      <c r="CL179" s="120"/>
      <c r="CM179" s="120"/>
      <c r="CN179" s="120"/>
      <c r="CO179" s="120"/>
      <c r="CP179" s="120"/>
      <c r="CQ179" s="120"/>
      <c r="CR179" s="120"/>
      <c r="CS179" s="120"/>
      <c r="CT179" s="120"/>
      <c r="CU179" s="120"/>
      <c r="CV179" s="120"/>
      <c r="CW179" s="120"/>
      <c r="CX179" s="120"/>
      <c r="CY179" s="120"/>
      <c r="CZ179" s="120"/>
      <c r="DA179" s="120"/>
      <c r="DB179" s="121"/>
      <c r="DC179" s="121"/>
      <c r="DD179" s="121"/>
      <c r="DE179" s="121"/>
      <c r="DF179" s="121"/>
      <c r="DG179" s="121"/>
      <c r="DH179" s="121"/>
      <c r="DI179" s="121"/>
      <c r="DJ179" s="121"/>
      <c r="DK179" s="121"/>
      <c r="DL179" s="121"/>
      <c r="DM179" s="121"/>
      <c r="DN179" s="121"/>
      <c r="DO179" s="121"/>
      <c r="DP179" s="121"/>
      <c r="DQ179" s="121"/>
      <c r="DR179" s="121"/>
      <c r="DS179" s="121"/>
      <c r="DT179" s="121"/>
      <c r="DU179" s="121"/>
      <c r="DV179" s="121"/>
      <c r="DW179" s="121"/>
      <c r="DX179" s="121"/>
      <c r="DY179" s="121"/>
      <c r="DZ179" s="121"/>
      <c r="EA179" s="121"/>
      <c r="EB179" s="121"/>
      <c r="EC179" s="121"/>
      <c r="ED179" s="121"/>
      <c r="EE179" s="121"/>
      <c r="EF179" s="121"/>
      <c r="EG179" s="121"/>
      <c r="EH179" s="121"/>
      <c r="EI179" s="121"/>
      <c r="EJ179" s="121"/>
      <c r="EK179" s="121"/>
      <c r="EL179" s="121"/>
      <c r="EM179" s="121"/>
      <c r="EN179" s="121"/>
      <c r="EO179" s="121"/>
      <c r="EP179" s="121"/>
      <c r="EQ179" s="121"/>
      <c r="ER179" s="121"/>
      <c r="ES179" s="121"/>
      <c r="ET179" s="121"/>
      <c r="EU179" s="121"/>
      <c r="EV179" s="121"/>
      <c r="EW179" s="121"/>
      <c r="EX179" s="121"/>
      <c r="EY179" s="121"/>
      <c r="EZ179" s="121"/>
      <c r="FA179" s="121"/>
      <c r="FB179" s="121"/>
      <c r="FC179" s="121"/>
      <c r="FD179" s="184"/>
      <c r="FE179" s="184"/>
      <c r="FF179" s="184"/>
      <c r="FG179" s="184"/>
      <c r="FH179" s="184"/>
      <c r="FI179" s="184"/>
      <c r="FJ179" s="184"/>
      <c r="FK179" s="184"/>
    </row>
    <row r="180" spans="1:167" s="287" customFormat="1" ht="16.5" customHeight="1" thickBot="1">
      <c r="A180" s="622" t="s">
        <v>567</v>
      </c>
      <c r="B180" s="327" t="s">
        <v>111</v>
      </c>
      <c r="C180" s="327" t="s">
        <v>372</v>
      </c>
      <c r="D180" s="623" t="s">
        <v>568</v>
      </c>
      <c r="E180" s="584">
        <v>21083</v>
      </c>
      <c r="F180" s="624">
        <v>20774</v>
      </c>
      <c r="G180" s="247"/>
      <c r="H180" s="625">
        <v>309</v>
      </c>
      <c r="I180" s="626">
        <v>21083</v>
      </c>
      <c r="J180" s="627">
        <v>125</v>
      </c>
      <c r="K180" s="627">
        <v>125</v>
      </c>
      <c r="L180" s="628">
        <v>45</v>
      </c>
      <c r="M180" s="334">
        <f t="shared" si="22"/>
        <v>36</v>
      </c>
      <c r="N180" s="443" t="s">
        <v>366</v>
      </c>
      <c r="O180" s="368" t="s">
        <v>366</v>
      </c>
      <c r="P180" s="629" t="s">
        <v>569</v>
      </c>
      <c r="Q180" s="630"/>
      <c r="R180" s="631" t="s">
        <v>427</v>
      </c>
      <c r="S180" s="286"/>
      <c r="T180" s="286"/>
      <c r="U180" s="286"/>
      <c r="V180" s="286"/>
      <c r="W180" s="286"/>
      <c r="X180" s="286"/>
      <c r="Y180" s="286"/>
      <c r="Z180" s="286"/>
      <c r="AA180" s="286"/>
      <c r="AB180" s="286"/>
      <c r="AC180" s="286"/>
      <c r="AD180" s="286"/>
      <c r="AE180" s="286"/>
      <c r="AF180" s="286"/>
      <c r="AG180" s="286"/>
      <c r="AH180" s="286"/>
      <c r="AI180" s="286"/>
      <c r="AJ180" s="286"/>
      <c r="AK180" s="286"/>
      <c r="AL180" s="286"/>
      <c r="AM180" s="286"/>
      <c r="AN180" s="286"/>
      <c r="AO180" s="286"/>
      <c r="AP180" s="286"/>
      <c r="AQ180" s="286"/>
      <c r="AR180" s="286"/>
      <c r="AS180" s="286"/>
      <c r="AT180" s="286"/>
      <c r="AU180" s="286"/>
      <c r="AV180" s="286"/>
      <c r="AW180" s="286"/>
      <c r="AX180" s="286"/>
      <c r="AY180" s="286"/>
      <c r="AZ180" s="286"/>
      <c r="BA180" s="286"/>
      <c r="BB180" s="286"/>
      <c r="BC180" s="286"/>
      <c r="BD180" s="286"/>
      <c r="BE180" s="286"/>
      <c r="BF180" s="286"/>
      <c r="BG180" s="286"/>
      <c r="BH180" s="286"/>
      <c r="BI180" s="286"/>
      <c r="BJ180" s="286"/>
      <c r="BK180" s="286"/>
      <c r="BL180" s="286"/>
      <c r="BM180" s="286"/>
      <c r="BN180" s="286"/>
      <c r="BO180" s="286"/>
      <c r="BP180" s="286"/>
      <c r="BQ180" s="286"/>
      <c r="BR180" s="286"/>
      <c r="BS180" s="286"/>
      <c r="BT180" s="286"/>
      <c r="BU180" s="286"/>
      <c r="BV180" s="286"/>
      <c r="BW180" s="286"/>
      <c r="BX180" s="286"/>
      <c r="BY180" s="286"/>
      <c r="BZ180" s="286"/>
      <c r="CA180" s="286"/>
      <c r="CB180" s="286"/>
      <c r="CC180" s="286"/>
      <c r="CD180" s="286"/>
      <c r="CE180" s="286"/>
      <c r="CF180" s="286"/>
      <c r="CG180" s="286"/>
      <c r="CH180" s="286"/>
      <c r="CI180" s="286"/>
      <c r="CJ180" s="286"/>
      <c r="CK180" s="286"/>
      <c r="CL180" s="286"/>
      <c r="CM180" s="286"/>
      <c r="CN180" s="286"/>
      <c r="CO180" s="286"/>
      <c r="CP180" s="286"/>
      <c r="CQ180" s="286"/>
      <c r="CR180" s="286"/>
      <c r="CS180" s="286"/>
      <c r="CT180" s="286"/>
      <c r="CU180" s="286"/>
      <c r="CV180" s="286"/>
      <c r="CW180" s="286"/>
      <c r="CX180" s="286"/>
      <c r="CY180" s="286"/>
      <c r="CZ180" s="286"/>
      <c r="DA180" s="286"/>
      <c r="DB180" s="286"/>
      <c r="DC180" s="286"/>
      <c r="DD180" s="286"/>
      <c r="DE180" s="286"/>
      <c r="DF180" s="286"/>
      <c r="DG180" s="286"/>
      <c r="DH180" s="286"/>
      <c r="DI180" s="286"/>
      <c r="DJ180" s="286"/>
      <c r="DK180" s="286"/>
      <c r="DL180" s="286"/>
      <c r="DM180" s="286"/>
      <c r="DN180" s="286"/>
      <c r="DO180" s="286"/>
      <c r="DP180" s="286"/>
      <c r="DQ180" s="286"/>
      <c r="DR180" s="286"/>
      <c r="DS180" s="286"/>
      <c r="DT180" s="286"/>
      <c r="DU180" s="286"/>
      <c r="DV180" s="286"/>
      <c r="DW180" s="286"/>
      <c r="DX180" s="286"/>
      <c r="DY180" s="286"/>
      <c r="DZ180" s="286"/>
      <c r="EA180" s="286"/>
      <c r="EB180" s="286"/>
      <c r="EC180" s="286"/>
      <c r="ED180" s="286"/>
      <c r="EE180" s="286"/>
      <c r="EF180" s="286"/>
      <c r="EG180" s="286"/>
      <c r="EH180" s="286"/>
      <c r="EI180" s="286"/>
      <c r="EJ180" s="286"/>
      <c r="EK180" s="286"/>
      <c r="EL180" s="286"/>
      <c r="EM180" s="286"/>
      <c r="EN180" s="286"/>
      <c r="EO180" s="286"/>
      <c r="EP180" s="286"/>
      <c r="EQ180" s="286"/>
      <c r="ER180" s="286"/>
      <c r="ES180" s="286"/>
      <c r="ET180" s="286"/>
      <c r="EU180" s="286"/>
      <c r="EV180" s="286"/>
      <c r="EW180" s="286"/>
      <c r="EX180" s="286"/>
      <c r="EY180" s="286"/>
      <c r="EZ180" s="286"/>
      <c r="FA180" s="286"/>
      <c r="FB180" s="286"/>
      <c r="FC180" s="286"/>
      <c r="FD180" s="286"/>
      <c r="FE180" s="286"/>
      <c r="FF180" s="286"/>
      <c r="FG180" s="286"/>
      <c r="FH180" s="286"/>
      <c r="FI180" s="286"/>
      <c r="FJ180" s="286"/>
      <c r="FK180" s="286"/>
    </row>
    <row r="181" spans="1:167" s="185" customFormat="1" ht="17.100000000000001" customHeight="1" thickBot="1">
      <c r="A181" s="998" t="s">
        <v>24</v>
      </c>
      <c r="B181" s="999"/>
      <c r="C181" s="999"/>
      <c r="D181" s="1000"/>
      <c r="E181" s="174">
        <f t="shared" ref="E181:L181" si="30">SUM(E182:E183)</f>
        <v>7639.2</v>
      </c>
      <c r="F181" s="175">
        <f t="shared" si="30"/>
        <v>6600</v>
      </c>
      <c r="G181" s="175">
        <f t="shared" si="30"/>
        <v>708</v>
      </c>
      <c r="H181" s="176">
        <f t="shared" si="30"/>
        <v>331.2</v>
      </c>
      <c r="I181" s="268">
        <f t="shared" si="30"/>
        <v>7639.2</v>
      </c>
      <c r="J181" s="175">
        <f t="shared" si="30"/>
        <v>50000</v>
      </c>
      <c r="K181" s="177">
        <f t="shared" si="30"/>
        <v>8672</v>
      </c>
      <c r="L181" s="177">
        <f t="shared" si="30"/>
        <v>7390</v>
      </c>
      <c r="M181" s="620">
        <f t="shared" si="22"/>
        <v>85.216789667896677</v>
      </c>
      <c r="N181" s="179"/>
      <c r="O181" s="180"/>
      <c r="P181" s="180"/>
      <c r="Q181" s="182"/>
      <c r="R181" s="621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20"/>
      <c r="AV181" s="120"/>
      <c r="AW181" s="120"/>
      <c r="AX181" s="120"/>
      <c r="AY181" s="120"/>
      <c r="AZ181" s="120"/>
      <c r="BA181" s="120"/>
      <c r="BB181" s="120"/>
      <c r="BC181" s="120"/>
      <c r="BD181" s="120"/>
      <c r="BE181" s="120"/>
      <c r="BF181" s="120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20"/>
      <c r="BS181" s="120"/>
      <c r="BT181" s="120"/>
      <c r="BU181" s="120"/>
      <c r="BV181" s="120"/>
      <c r="BW181" s="120"/>
      <c r="BX181" s="120"/>
      <c r="BY181" s="120"/>
      <c r="BZ181" s="120"/>
      <c r="CA181" s="120"/>
      <c r="CB181" s="120"/>
      <c r="CC181" s="120"/>
      <c r="CD181" s="120"/>
      <c r="CE181" s="120"/>
      <c r="CF181" s="120"/>
      <c r="CG181" s="120"/>
      <c r="CH181" s="120"/>
      <c r="CI181" s="120"/>
      <c r="CJ181" s="120"/>
      <c r="CK181" s="120"/>
      <c r="CL181" s="120"/>
      <c r="CM181" s="120"/>
      <c r="CN181" s="120"/>
      <c r="CO181" s="120"/>
      <c r="CP181" s="120"/>
      <c r="CQ181" s="120"/>
      <c r="CR181" s="120"/>
      <c r="CS181" s="120"/>
      <c r="CT181" s="120"/>
      <c r="CU181" s="120"/>
      <c r="CV181" s="120"/>
      <c r="CW181" s="120"/>
      <c r="CX181" s="120"/>
      <c r="CY181" s="120"/>
      <c r="CZ181" s="120"/>
      <c r="DA181" s="120"/>
      <c r="DB181" s="121"/>
      <c r="DC181" s="121"/>
      <c r="DD181" s="121"/>
      <c r="DE181" s="121"/>
      <c r="DF181" s="121"/>
      <c r="DG181" s="121"/>
      <c r="DH181" s="121"/>
      <c r="DI181" s="121"/>
      <c r="DJ181" s="121"/>
      <c r="DK181" s="121"/>
      <c r="DL181" s="121"/>
      <c r="DM181" s="121"/>
      <c r="DN181" s="121"/>
      <c r="DO181" s="121"/>
      <c r="DP181" s="121"/>
      <c r="DQ181" s="121"/>
      <c r="DR181" s="121"/>
      <c r="DS181" s="121"/>
      <c r="DT181" s="121"/>
      <c r="DU181" s="121"/>
      <c r="DV181" s="121"/>
      <c r="DW181" s="121"/>
      <c r="DX181" s="121"/>
      <c r="DY181" s="121"/>
      <c r="DZ181" s="121"/>
      <c r="EA181" s="121"/>
      <c r="EB181" s="121"/>
      <c r="EC181" s="121"/>
      <c r="ED181" s="121"/>
      <c r="EE181" s="121"/>
      <c r="EF181" s="121"/>
      <c r="EG181" s="121"/>
      <c r="EH181" s="121"/>
      <c r="EI181" s="121"/>
      <c r="EJ181" s="121"/>
      <c r="EK181" s="121"/>
      <c r="EL181" s="121"/>
      <c r="EM181" s="121"/>
      <c r="EN181" s="121"/>
      <c r="EO181" s="121"/>
      <c r="EP181" s="121"/>
      <c r="EQ181" s="121"/>
      <c r="ER181" s="121"/>
      <c r="ES181" s="121"/>
      <c r="ET181" s="121"/>
      <c r="EU181" s="121"/>
      <c r="EV181" s="121"/>
      <c r="EW181" s="121"/>
      <c r="EX181" s="121"/>
      <c r="EY181" s="121"/>
      <c r="EZ181" s="121"/>
      <c r="FA181" s="121"/>
      <c r="FB181" s="121"/>
      <c r="FC181" s="121"/>
      <c r="FD181" s="184"/>
      <c r="FE181" s="184"/>
      <c r="FF181" s="184"/>
      <c r="FG181" s="184"/>
      <c r="FH181" s="184"/>
      <c r="FI181" s="184"/>
      <c r="FJ181" s="184"/>
      <c r="FK181" s="184"/>
    </row>
    <row r="182" spans="1:167" s="235" customFormat="1" ht="39" customHeight="1">
      <c r="A182" s="632" t="s">
        <v>570</v>
      </c>
      <c r="B182" s="270"/>
      <c r="C182" s="396" t="s">
        <v>96</v>
      </c>
      <c r="D182" s="633" t="s">
        <v>571</v>
      </c>
      <c r="E182" s="190"/>
      <c r="F182" s="634"/>
      <c r="G182" s="635"/>
      <c r="H182" s="636"/>
      <c r="I182" s="637"/>
      <c r="J182" s="638">
        <v>50000</v>
      </c>
      <c r="K182" s="638">
        <v>1282</v>
      </c>
      <c r="L182" s="639">
        <v>0</v>
      </c>
      <c r="M182" s="279">
        <f t="shared" si="22"/>
        <v>0</v>
      </c>
      <c r="N182" s="280"/>
      <c r="O182" s="281"/>
      <c r="P182" s="281"/>
      <c r="Q182" s="282"/>
      <c r="R182" s="344" t="s">
        <v>572</v>
      </c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20"/>
      <c r="AV182" s="120"/>
      <c r="AW182" s="120"/>
      <c r="AX182" s="120"/>
      <c r="AY182" s="120"/>
      <c r="AZ182" s="120"/>
      <c r="BA182" s="120"/>
      <c r="BB182" s="120"/>
      <c r="BC182" s="120"/>
      <c r="BD182" s="120"/>
      <c r="BE182" s="120"/>
      <c r="BF182" s="120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20"/>
      <c r="BS182" s="120"/>
      <c r="BT182" s="120"/>
      <c r="BU182" s="120"/>
      <c r="BV182" s="120"/>
      <c r="BW182" s="120"/>
      <c r="BX182" s="120"/>
      <c r="BY182" s="120"/>
      <c r="BZ182" s="120"/>
      <c r="CA182" s="120"/>
      <c r="CB182" s="120"/>
      <c r="CC182" s="120"/>
      <c r="CD182" s="120"/>
      <c r="CE182" s="120"/>
      <c r="CF182" s="120"/>
      <c r="CG182" s="120"/>
      <c r="CH182" s="120"/>
      <c r="CI182" s="120"/>
      <c r="CJ182" s="120"/>
      <c r="CK182" s="120"/>
      <c r="CL182" s="120"/>
      <c r="CM182" s="120"/>
      <c r="CN182" s="120"/>
      <c r="CO182" s="120"/>
      <c r="CP182" s="120"/>
      <c r="CQ182" s="120"/>
      <c r="CR182" s="120"/>
      <c r="CS182" s="120"/>
      <c r="CT182" s="120"/>
      <c r="CU182" s="120"/>
      <c r="CV182" s="120"/>
      <c r="CW182" s="120"/>
      <c r="CX182" s="120"/>
      <c r="CY182" s="120"/>
      <c r="CZ182" s="120"/>
      <c r="DA182" s="120"/>
      <c r="DB182" s="120"/>
      <c r="DC182" s="120"/>
      <c r="DD182" s="120"/>
      <c r="DE182" s="120"/>
      <c r="DF182" s="120"/>
      <c r="DG182" s="120"/>
      <c r="DH182" s="120"/>
      <c r="DI182" s="120"/>
      <c r="DJ182" s="120"/>
      <c r="DK182" s="120"/>
      <c r="DL182" s="120"/>
      <c r="DM182" s="120"/>
      <c r="DN182" s="120"/>
      <c r="DO182" s="120"/>
      <c r="DP182" s="120"/>
      <c r="DQ182" s="120"/>
      <c r="DR182" s="120"/>
      <c r="DS182" s="120"/>
      <c r="DT182" s="120"/>
      <c r="DU182" s="120"/>
      <c r="DV182" s="120"/>
      <c r="DW182" s="120"/>
      <c r="DX182" s="120"/>
      <c r="DY182" s="120"/>
      <c r="DZ182" s="120"/>
      <c r="EA182" s="120"/>
      <c r="EB182" s="120"/>
      <c r="EC182" s="120"/>
      <c r="ED182" s="120"/>
      <c r="EE182" s="120"/>
      <c r="EF182" s="120"/>
      <c r="EG182" s="120"/>
      <c r="EH182" s="120"/>
      <c r="EI182" s="120"/>
      <c r="EJ182" s="120"/>
      <c r="EK182" s="120"/>
      <c r="EL182" s="120"/>
      <c r="EM182" s="120"/>
      <c r="EN182" s="120"/>
      <c r="EO182" s="120"/>
      <c r="EP182" s="120"/>
      <c r="EQ182" s="120"/>
      <c r="ER182" s="120"/>
      <c r="ES182" s="120"/>
      <c r="ET182" s="120"/>
      <c r="EU182" s="120"/>
      <c r="EV182" s="120"/>
      <c r="EW182" s="120"/>
      <c r="EX182" s="120"/>
      <c r="EY182" s="120"/>
      <c r="EZ182" s="120"/>
      <c r="FA182" s="120"/>
      <c r="FB182" s="120"/>
      <c r="FC182" s="120"/>
      <c r="FD182" s="120"/>
      <c r="FE182" s="120"/>
      <c r="FF182" s="120"/>
      <c r="FG182" s="120"/>
      <c r="FH182" s="120"/>
      <c r="FI182" s="120"/>
      <c r="FJ182" s="120"/>
      <c r="FK182" s="120"/>
    </row>
    <row r="183" spans="1:167" s="235" customFormat="1" ht="16.5" customHeight="1" thickBot="1">
      <c r="A183" s="640" t="s">
        <v>573</v>
      </c>
      <c r="B183" s="327" t="s">
        <v>117</v>
      </c>
      <c r="C183" s="327" t="s">
        <v>153</v>
      </c>
      <c r="D183" s="641" t="s">
        <v>574</v>
      </c>
      <c r="E183" s="584">
        <f>SUM(F183:H183)</f>
        <v>7639.2</v>
      </c>
      <c r="F183" s="624">
        <f>5500*1.2</f>
        <v>6600</v>
      </c>
      <c r="G183" s="642">
        <f>590*1.2</f>
        <v>708</v>
      </c>
      <c r="H183" s="643">
        <f>276*1.2</f>
        <v>331.2</v>
      </c>
      <c r="I183" s="644">
        <f>(5500+276+590)*1.2</f>
        <v>7639.2</v>
      </c>
      <c r="J183" s="627">
        <v>0</v>
      </c>
      <c r="K183" s="627">
        <v>7390</v>
      </c>
      <c r="L183" s="628">
        <v>7390</v>
      </c>
      <c r="M183" s="334">
        <f t="shared" si="22"/>
        <v>100</v>
      </c>
      <c r="N183" s="335" t="s">
        <v>93</v>
      </c>
      <c r="O183" s="336" t="s">
        <v>93</v>
      </c>
      <c r="P183" s="336" t="s">
        <v>518</v>
      </c>
      <c r="Q183" s="337" t="s">
        <v>189</v>
      </c>
      <c r="R183" s="645" t="s">
        <v>575</v>
      </c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20"/>
      <c r="AV183" s="120"/>
      <c r="AW183" s="120"/>
      <c r="AX183" s="120"/>
      <c r="AY183" s="120"/>
      <c r="AZ183" s="120"/>
      <c r="BA183" s="120"/>
      <c r="BB183" s="120"/>
      <c r="BC183" s="120"/>
      <c r="BD183" s="120"/>
      <c r="BE183" s="120"/>
      <c r="BF183" s="120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20"/>
      <c r="BS183" s="120"/>
      <c r="BT183" s="120"/>
      <c r="BU183" s="120"/>
      <c r="BV183" s="120"/>
      <c r="BW183" s="120"/>
      <c r="BX183" s="120"/>
      <c r="BY183" s="120"/>
      <c r="BZ183" s="120"/>
      <c r="CA183" s="120"/>
      <c r="CB183" s="120"/>
      <c r="CC183" s="120"/>
      <c r="CD183" s="120"/>
      <c r="CE183" s="120"/>
      <c r="CF183" s="120"/>
      <c r="CG183" s="120"/>
      <c r="CH183" s="120"/>
      <c r="CI183" s="120"/>
      <c r="CJ183" s="120"/>
      <c r="CK183" s="120"/>
      <c r="CL183" s="120"/>
      <c r="CM183" s="120"/>
      <c r="CN183" s="120"/>
      <c r="CO183" s="120"/>
      <c r="CP183" s="120"/>
      <c r="CQ183" s="120"/>
      <c r="CR183" s="120"/>
      <c r="CS183" s="120"/>
      <c r="CT183" s="120"/>
      <c r="CU183" s="120"/>
      <c r="CV183" s="120"/>
      <c r="CW183" s="120"/>
      <c r="CX183" s="120"/>
      <c r="CY183" s="120"/>
      <c r="CZ183" s="120"/>
      <c r="DA183" s="120"/>
      <c r="DB183" s="120"/>
      <c r="DC183" s="120"/>
      <c r="DD183" s="120"/>
      <c r="DE183" s="120"/>
      <c r="DF183" s="120"/>
      <c r="DG183" s="120"/>
      <c r="DH183" s="120"/>
      <c r="DI183" s="120"/>
      <c r="DJ183" s="120"/>
      <c r="DK183" s="120"/>
      <c r="DL183" s="120"/>
      <c r="DM183" s="120"/>
      <c r="DN183" s="120"/>
      <c r="DO183" s="120"/>
      <c r="DP183" s="120"/>
      <c r="DQ183" s="120"/>
      <c r="DR183" s="120"/>
      <c r="DS183" s="120"/>
      <c r="DT183" s="120"/>
      <c r="DU183" s="120"/>
      <c r="DV183" s="120"/>
      <c r="DW183" s="120"/>
      <c r="DX183" s="120"/>
      <c r="DY183" s="120"/>
      <c r="DZ183" s="120"/>
      <c r="EA183" s="120"/>
      <c r="EB183" s="120"/>
      <c r="EC183" s="120"/>
      <c r="ED183" s="120"/>
      <c r="EE183" s="120"/>
      <c r="EF183" s="120"/>
      <c r="EG183" s="120"/>
      <c r="EH183" s="120"/>
      <c r="EI183" s="120"/>
      <c r="EJ183" s="120"/>
      <c r="EK183" s="120"/>
      <c r="EL183" s="120"/>
      <c r="EM183" s="120"/>
      <c r="EN183" s="120"/>
      <c r="EO183" s="120"/>
      <c r="EP183" s="120"/>
      <c r="EQ183" s="120"/>
      <c r="ER183" s="120"/>
      <c r="ES183" s="120"/>
      <c r="ET183" s="120"/>
      <c r="EU183" s="120"/>
      <c r="EV183" s="120"/>
      <c r="EW183" s="120"/>
      <c r="EX183" s="120"/>
      <c r="EY183" s="120"/>
      <c r="EZ183" s="120"/>
      <c r="FA183" s="120"/>
      <c r="FB183" s="120"/>
      <c r="FC183" s="120"/>
      <c r="FD183" s="120"/>
      <c r="FE183" s="120"/>
      <c r="FF183" s="120"/>
      <c r="FG183" s="120"/>
      <c r="FH183" s="120"/>
      <c r="FI183" s="120"/>
      <c r="FJ183" s="120"/>
      <c r="FK183" s="120"/>
    </row>
    <row r="184" spans="1:167" s="235" customFormat="1" ht="17.100000000000001" customHeight="1">
      <c r="A184" s="1007" t="s">
        <v>25</v>
      </c>
      <c r="B184" s="1008"/>
      <c r="C184" s="1008"/>
      <c r="D184" s="1009"/>
      <c r="E184" s="646"/>
      <c r="F184" s="647"/>
      <c r="G184" s="648"/>
      <c r="H184" s="649"/>
      <c r="I184" s="650"/>
      <c r="J184" s="647"/>
      <c r="K184" s="647"/>
      <c r="L184" s="651"/>
      <c r="M184" s="652"/>
      <c r="N184" s="653"/>
      <c r="O184" s="654"/>
      <c r="P184" s="654"/>
      <c r="Q184" s="655"/>
      <c r="R184" s="656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20"/>
      <c r="AV184" s="120"/>
      <c r="AW184" s="120"/>
      <c r="AX184" s="120"/>
      <c r="AY184" s="120"/>
      <c r="AZ184" s="120"/>
      <c r="BA184" s="120"/>
      <c r="BB184" s="120"/>
      <c r="BC184" s="120"/>
      <c r="BD184" s="120"/>
      <c r="BE184" s="120"/>
      <c r="BF184" s="120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20"/>
      <c r="BS184" s="120"/>
      <c r="BT184" s="120"/>
      <c r="BU184" s="120"/>
      <c r="BV184" s="120"/>
      <c r="BW184" s="120"/>
      <c r="BX184" s="120"/>
      <c r="BY184" s="120"/>
      <c r="BZ184" s="120"/>
      <c r="CA184" s="120"/>
      <c r="CB184" s="120"/>
      <c r="CC184" s="120"/>
      <c r="CD184" s="120"/>
      <c r="CE184" s="120"/>
      <c r="CF184" s="120"/>
      <c r="CG184" s="120"/>
      <c r="CH184" s="120"/>
      <c r="CI184" s="120"/>
      <c r="CJ184" s="120"/>
      <c r="CK184" s="120"/>
      <c r="CL184" s="120"/>
      <c r="CM184" s="120"/>
      <c r="CN184" s="120"/>
      <c r="CO184" s="120"/>
      <c r="CP184" s="120"/>
      <c r="CQ184" s="120"/>
      <c r="CR184" s="120"/>
      <c r="CS184" s="120"/>
      <c r="CT184" s="120"/>
      <c r="CU184" s="120"/>
      <c r="CV184" s="120"/>
      <c r="CW184" s="120"/>
      <c r="CX184" s="120"/>
      <c r="CY184" s="120"/>
      <c r="CZ184" s="120"/>
      <c r="DA184" s="120"/>
      <c r="DB184" s="120"/>
      <c r="DC184" s="120"/>
      <c r="DD184" s="120"/>
      <c r="DE184" s="120"/>
      <c r="DF184" s="120"/>
      <c r="DG184" s="120"/>
      <c r="DH184" s="120"/>
      <c r="DI184" s="120"/>
      <c r="DJ184" s="120"/>
      <c r="DK184" s="120"/>
      <c r="DL184" s="120"/>
      <c r="DM184" s="120"/>
      <c r="DN184" s="120"/>
      <c r="DO184" s="120"/>
      <c r="DP184" s="120"/>
      <c r="DQ184" s="120"/>
      <c r="DR184" s="120"/>
      <c r="DS184" s="120"/>
      <c r="DT184" s="120"/>
      <c r="DU184" s="120"/>
      <c r="DV184" s="120"/>
      <c r="DW184" s="120"/>
      <c r="DX184" s="120"/>
      <c r="DY184" s="120"/>
      <c r="DZ184" s="120"/>
      <c r="EA184" s="120"/>
      <c r="EB184" s="120"/>
      <c r="EC184" s="120"/>
      <c r="ED184" s="120"/>
      <c r="EE184" s="120"/>
      <c r="EF184" s="120"/>
      <c r="EG184" s="120"/>
      <c r="EH184" s="120"/>
      <c r="EI184" s="120"/>
      <c r="EJ184" s="120"/>
      <c r="EK184" s="120"/>
      <c r="EL184" s="120"/>
      <c r="EM184" s="120"/>
      <c r="EN184" s="120"/>
      <c r="EO184" s="120"/>
      <c r="EP184" s="120"/>
      <c r="EQ184" s="120"/>
      <c r="ER184" s="120"/>
      <c r="ES184" s="120"/>
      <c r="ET184" s="120"/>
      <c r="EU184" s="120"/>
      <c r="EV184" s="120"/>
      <c r="EW184" s="120"/>
      <c r="EX184" s="120"/>
      <c r="EY184" s="120"/>
      <c r="EZ184" s="120"/>
      <c r="FA184" s="120"/>
      <c r="FB184" s="120"/>
      <c r="FC184" s="120"/>
      <c r="FD184" s="120"/>
      <c r="FE184" s="120"/>
      <c r="FF184" s="120"/>
      <c r="FG184" s="120"/>
      <c r="FH184" s="120"/>
      <c r="FI184" s="120"/>
      <c r="FJ184" s="120"/>
      <c r="FK184" s="120"/>
    </row>
    <row r="185" spans="1:167" s="235" customFormat="1" ht="17.100000000000001" customHeight="1" thickBot="1">
      <c r="A185" s="510" t="s">
        <v>26</v>
      </c>
      <c r="B185" s="657"/>
      <c r="C185" s="658"/>
      <c r="D185" s="659"/>
      <c r="E185" s="371">
        <f t="shared" ref="E185:M185" si="31">SUM(E186:E186)</f>
        <v>9184.4</v>
      </c>
      <c r="F185" s="372">
        <f t="shared" si="31"/>
        <v>7850.4</v>
      </c>
      <c r="G185" s="372">
        <f t="shared" si="31"/>
        <v>834</v>
      </c>
      <c r="H185" s="373">
        <f t="shared" si="31"/>
        <v>500</v>
      </c>
      <c r="I185" s="393">
        <f t="shared" si="31"/>
        <v>9036</v>
      </c>
      <c r="J185" s="372">
        <f t="shared" si="31"/>
        <v>7350</v>
      </c>
      <c r="K185" s="372">
        <f t="shared" si="31"/>
        <v>5950</v>
      </c>
      <c r="L185" s="372">
        <f t="shared" si="31"/>
        <v>5902</v>
      </c>
      <c r="M185" s="513">
        <f t="shared" si="31"/>
        <v>99.193277310924373</v>
      </c>
      <c r="N185" s="660"/>
      <c r="O185" s="514"/>
      <c r="P185" s="514"/>
      <c r="Q185" s="378"/>
      <c r="R185" s="661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20"/>
      <c r="AV185" s="120"/>
      <c r="AW185" s="120"/>
      <c r="AX185" s="120"/>
      <c r="AY185" s="120"/>
      <c r="AZ185" s="120"/>
      <c r="BA185" s="120"/>
      <c r="BB185" s="120"/>
      <c r="BC185" s="120"/>
      <c r="BD185" s="120"/>
      <c r="BE185" s="120"/>
      <c r="BF185" s="120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20"/>
      <c r="BS185" s="120"/>
      <c r="BT185" s="120"/>
      <c r="BU185" s="120"/>
      <c r="BV185" s="120"/>
      <c r="BW185" s="120"/>
      <c r="BX185" s="120"/>
      <c r="BY185" s="120"/>
      <c r="BZ185" s="120"/>
      <c r="CA185" s="120"/>
      <c r="CB185" s="120"/>
      <c r="CC185" s="120"/>
      <c r="CD185" s="120"/>
      <c r="CE185" s="120"/>
      <c r="CF185" s="120"/>
      <c r="CG185" s="120"/>
      <c r="CH185" s="120"/>
      <c r="CI185" s="120"/>
      <c r="CJ185" s="120"/>
      <c r="CK185" s="120"/>
      <c r="CL185" s="120"/>
      <c r="CM185" s="120"/>
      <c r="CN185" s="120"/>
      <c r="CO185" s="120"/>
      <c r="CP185" s="120"/>
      <c r="CQ185" s="120"/>
      <c r="CR185" s="120"/>
      <c r="CS185" s="120"/>
      <c r="CT185" s="120"/>
      <c r="CU185" s="120"/>
      <c r="CV185" s="120"/>
      <c r="CW185" s="120"/>
      <c r="CX185" s="120"/>
      <c r="CY185" s="120"/>
      <c r="CZ185" s="120"/>
      <c r="DA185" s="120"/>
      <c r="DB185" s="120"/>
      <c r="DC185" s="120"/>
      <c r="DD185" s="120"/>
      <c r="DE185" s="120"/>
      <c r="DF185" s="120"/>
      <c r="DG185" s="120"/>
      <c r="DH185" s="120"/>
      <c r="DI185" s="120"/>
      <c r="DJ185" s="120"/>
      <c r="DK185" s="120"/>
      <c r="DL185" s="120"/>
      <c r="DM185" s="120"/>
      <c r="DN185" s="120"/>
      <c r="DO185" s="120"/>
      <c r="DP185" s="120"/>
      <c r="DQ185" s="120"/>
      <c r="DR185" s="120"/>
      <c r="DS185" s="120"/>
      <c r="DT185" s="120"/>
      <c r="DU185" s="120"/>
      <c r="DV185" s="120"/>
      <c r="DW185" s="120"/>
      <c r="DX185" s="120"/>
      <c r="DY185" s="120"/>
      <c r="DZ185" s="120"/>
      <c r="EA185" s="120"/>
      <c r="EB185" s="120"/>
      <c r="EC185" s="120"/>
      <c r="ED185" s="120"/>
      <c r="EE185" s="120"/>
      <c r="EF185" s="120"/>
      <c r="EG185" s="120"/>
      <c r="EH185" s="120"/>
      <c r="EI185" s="120"/>
      <c r="EJ185" s="120"/>
      <c r="EK185" s="120"/>
      <c r="EL185" s="120"/>
      <c r="EM185" s="120"/>
      <c r="EN185" s="120"/>
      <c r="EO185" s="120"/>
      <c r="EP185" s="120"/>
      <c r="EQ185" s="120"/>
      <c r="ER185" s="120"/>
      <c r="ES185" s="120"/>
      <c r="ET185" s="120"/>
      <c r="EU185" s="120"/>
      <c r="EV185" s="120"/>
      <c r="EW185" s="120"/>
      <c r="EX185" s="120"/>
      <c r="EY185" s="120"/>
      <c r="EZ185" s="120"/>
      <c r="FA185" s="120"/>
      <c r="FB185" s="120"/>
      <c r="FC185" s="120"/>
      <c r="FD185" s="120"/>
      <c r="FE185" s="120"/>
      <c r="FF185" s="120"/>
      <c r="FG185" s="120"/>
      <c r="FH185" s="120"/>
      <c r="FI185" s="120"/>
      <c r="FJ185" s="120"/>
      <c r="FK185" s="120"/>
    </row>
    <row r="186" spans="1:167" s="235" customFormat="1" ht="27.75" customHeight="1" thickBot="1">
      <c r="A186" s="662">
        <v>8149</v>
      </c>
      <c r="B186" s="326" t="s">
        <v>111</v>
      </c>
      <c r="C186" s="389" t="s">
        <v>153</v>
      </c>
      <c r="D186" s="663" t="s">
        <v>576</v>
      </c>
      <c r="E186" s="584">
        <f>SUM(F186:H186)</f>
        <v>9184.4</v>
      </c>
      <c r="F186" s="496">
        <f>6542*1.2</f>
        <v>7850.4</v>
      </c>
      <c r="G186" s="330">
        <v>834</v>
      </c>
      <c r="H186" s="331">
        <v>500</v>
      </c>
      <c r="I186" s="664">
        <f>(6542+695+293)*1.2</f>
        <v>9036</v>
      </c>
      <c r="J186" s="391">
        <v>7350</v>
      </c>
      <c r="K186" s="391">
        <v>5950</v>
      </c>
      <c r="L186" s="665">
        <v>5902</v>
      </c>
      <c r="M186" s="334">
        <f t="shared" ref="M186:M238" si="32">(L186/K186)*100</f>
        <v>99.193277310924373</v>
      </c>
      <c r="N186" s="335" t="s">
        <v>577</v>
      </c>
      <c r="O186" s="336" t="s">
        <v>142</v>
      </c>
      <c r="P186" s="336" t="s">
        <v>578</v>
      </c>
      <c r="Q186" s="337" t="s">
        <v>174</v>
      </c>
      <c r="R186" s="666" t="s">
        <v>399</v>
      </c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/>
      <c r="BC186" s="120"/>
      <c r="BD186" s="120"/>
      <c r="BE186" s="120"/>
      <c r="BF186" s="120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20"/>
      <c r="BS186" s="120"/>
      <c r="BT186" s="120"/>
      <c r="BU186" s="120"/>
      <c r="BV186" s="120"/>
      <c r="BW186" s="120"/>
      <c r="BX186" s="120"/>
      <c r="BY186" s="120"/>
      <c r="BZ186" s="120"/>
      <c r="CA186" s="120"/>
      <c r="CB186" s="120"/>
      <c r="CC186" s="120"/>
      <c r="CD186" s="120"/>
      <c r="CE186" s="120"/>
      <c r="CF186" s="120"/>
      <c r="CG186" s="120"/>
      <c r="CH186" s="120"/>
      <c r="CI186" s="120"/>
      <c r="CJ186" s="120"/>
      <c r="CK186" s="120"/>
      <c r="CL186" s="120"/>
      <c r="CM186" s="120"/>
      <c r="CN186" s="120"/>
      <c r="CO186" s="120"/>
      <c r="CP186" s="120"/>
      <c r="CQ186" s="120"/>
      <c r="CR186" s="120"/>
      <c r="CS186" s="120"/>
      <c r="CT186" s="120"/>
      <c r="CU186" s="120"/>
      <c r="CV186" s="120"/>
      <c r="CW186" s="120"/>
      <c r="CX186" s="120"/>
      <c r="CY186" s="120"/>
      <c r="CZ186" s="120"/>
      <c r="DA186" s="120"/>
      <c r="DB186" s="120"/>
      <c r="DC186" s="120"/>
      <c r="DD186" s="120"/>
      <c r="DE186" s="120"/>
      <c r="DF186" s="120"/>
      <c r="DG186" s="120"/>
      <c r="DH186" s="120"/>
      <c r="DI186" s="120"/>
      <c r="DJ186" s="120"/>
      <c r="DK186" s="120"/>
      <c r="DL186" s="120"/>
      <c r="DM186" s="120"/>
      <c r="DN186" s="120"/>
      <c r="DO186" s="120"/>
      <c r="DP186" s="120"/>
      <c r="DQ186" s="120"/>
      <c r="DR186" s="120"/>
      <c r="DS186" s="120"/>
      <c r="DT186" s="120"/>
      <c r="DU186" s="120"/>
      <c r="DV186" s="120"/>
      <c r="DW186" s="120"/>
      <c r="DX186" s="120"/>
      <c r="DY186" s="120"/>
      <c r="DZ186" s="120"/>
      <c r="EA186" s="120"/>
      <c r="EB186" s="120"/>
      <c r="EC186" s="120"/>
      <c r="ED186" s="120"/>
      <c r="EE186" s="120"/>
      <c r="EF186" s="120"/>
      <c r="EG186" s="120"/>
      <c r="EH186" s="120"/>
      <c r="EI186" s="120"/>
      <c r="EJ186" s="120"/>
      <c r="EK186" s="120"/>
      <c r="EL186" s="120"/>
      <c r="EM186" s="120"/>
      <c r="EN186" s="120"/>
      <c r="EO186" s="120"/>
      <c r="EP186" s="120"/>
      <c r="EQ186" s="120"/>
      <c r="ER186" s="120"/>
      <c r="ES186" s="120"/>
      <c r="ET186" s="120"/>
      <c r="EU186" s="120"/>
      <c r="EV186" s="120"/>
      <c r="EW186" s="120"/>
      <c r="EX186" s="120"/>
      <c r="EY186" s="120"/>
      <c r="EZ186" s="120"/>
      <c r="FA186" s="120"/>
      <c r="FB186" s="120"/>
      <c r="FC186" s="120"/>
      <c r="FD186" s="120"/>
      <c r="FE186" s="120"/>
      <c r="FF186" s="120"/>
      <c r="FG186" s="120"/>
      <c r="FH186" s="120"/>
      <c r="FI186" s="120"/>
      <c r="FJ186" s="120"/>
      <c r="FK186" s="120"/>
    </row>
    <row r="187" spans="1:167" s="185" customFormat="1" ht="17.100000000000001" customHeight="1" thickBot="1">
      <c r="A187" s="998" t="s">
        <v>27</v>
      </c>
      <c r="B187" s="999"/>
      <c r="C187" s="999"/>
      <c r="D187" s="1000"/>
      <c r="E187" s="371">
        <f t="shared" ref="E187:L187" si="33">SUM(E188:E188)</f>
        <v>42907</v>
      </c>
      <c r="F187" s="372">
        <f t="shared" si="33"/>
        <v>39015</v>
      </c>
      <c r="G187" s="372">
        <f t="shared" si="33"/>
        <v>3892</v>
      </c>
      <c r="H187" s="373">
        <f t="shared" si="33"/>
        <v>0</v>
      </c>
      <c r="I187" s="393">
        <f t="shared" si="33"/>
        <v>42907</v>
      </c>
      <c r="J187" s="374">
        <f t="shared" si="33"/>
        <v>11789</v>
      </c>
      <c r="K187" s="374">
        <f t="shared" si="33"/>
        <v>12895</v>
      </c>
      <c r="L187" s="374">
        <f t="shared" si="33"/>
        <v>12869</v>
      </c>
      <c r="M187" s="375">
        <f t="shared" si="32"/>
        <v>99.798371461806894</v>
      </c>
      <c r="N187" s="376"/>
      <c r="O187" s="377"/>
      <c r="P187" s="377"/>
      <c r="Q187" s="378"/>
      <c r="R187" s="379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20"/>
      <c r="AV187" s="120"/>
      <c r="AW187" s="120"/>
      <c r="AX187" s="120"/>
      <c r="AY187" s="120"/>
      <c r="AZ187" s="120"/>
      <c r="BA187" s="120"/>
      <c r="BB187" s="120"/>
      <c r="BC187" s="120"/>
      <c r="BD187" s="120"/>
      <c r="BE187" s="120"/>
      <c r="BF187" s="120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20"/>
      <c r="BS187" s="120"/>
      <c r="BT187" s="120"/>
      <c r="BU187" s="120"/>
      <c r="BV187" s="120"/>
      <c r="BW187" s="120"/>
      <c r="BX187" s="120"/>
      <c r="BY187" s="120"/>
      <c r="BZ187" s="120"/>
      <c r="CA187" s="120"/>
      <c r="CB187" s="120"/>
      <c r="CC187" s="120"/>
      <c r="CD187" s="120"/>
      <c r="CE187" s="120"/>
      <c r="CF187" s="120"/>
      <c r="CG187" s="120"/>
      <c r="CH187" s="120"/>
      <c r="CI187" s="120"/>
      <c r="CJ187" s="120"/>
      <c r="CK187" s="120"/>
      <c r="CL187" s="120"/>
      <c r="CM187" s="120"/>
      <c r="CN187" s="120"/>
      <c r="CO187" s="120"/>
      <c r="CP187" s="120"/>
      <c r="CQ187" s="120"/>
      <c r="CR187" s="120"/>
      <c r="CS187" s="120"/>
      <c r="CT187" s="120"/>
      <c r="CU187" s="120"/>
      <c r="CV187" s="120"/>
      <c r="CW187" s="120"/>
      <c r="CX187" s="120"/>
      <c r="CY187" s="120"/>
      <c r="CZ187" s="120"/>
      <c r="DA187" s="120"/>
      <c r="DB187" s="121"/>
      <c r="DC187" s="121"/>
      <c r="DD187" s="121"/>
      <c r="DE187" s="121"/>
      <c r="DF187" s="121"/>
      <c r="DG187" s="121"/>
      <c r="DH187" s="121"/>
      <c r="DI187" s="121"/>
      <c r="DJ187" s="121"/>
      <c r="DK187" s="121"/>
      <c r="DL187" s="121"/>
      <c r="DM187" s="121"/>
      <c r="DN187" s="121"/>
      <c r="DO187" s="121"/>
      <c r="DP187" s="121"/>
      <c r="DQ187" s="121"/>
      <c r="DR187" s="121"/>
      <c r="DS187" s="121"/>
      <c r="DT187" s="121"/>
      <c r="DU187" s="121"/>
      <c r="DV187" s="121"/>
      <c r="DW187" s="121"/>
      <c r="DX187" s="121"/>
      <c r="DY187" s="121"/>
      <c r="DZ187" s="121"/>
      <c r="EA187" s="121"/>
      <c r="EB187" s="121"/>
      <c r="EC187" s="121"/>
      <c r="ED187" s="121"/>
      <c r="EE187" s="121"/>
      <c r="EF187" s="121"/>
      <c r="EG187" s="121"/>
      <c r="EH187" s="121"/>
      <c r="EI187" s="121"/>
      <c r="EJ187" s="121"/>
      <c r="EK187" s="121"/>
      <c r="EL187" s="121"/>
      <c r="EM187" s="121"/>
      <c r="EN187" s="121"/>
      <c r="EO187" s="121"/>
      <c r="EP187" s="121"/>
      <c r="EQ187" s="121"/>
      <c r="ER187" s="121"/>
      <c r="ES187" s="121"/>
      <c r="ET187" s="121"/>
      <c r="EU187" s="121"/>
      <c r="EV187" s="121"/>
      <c r="EW187" s="121"/>
      <c r="EX187" s="121"/>
      <c r="EY187" s="121"/>
      <c r="EZ187" s="121"/>
      <c r="FA187" s="121"/>
      <c r="FB187" s="121"/>
      <c r="FC187" s="121"/>
      <c r="FD187" s="184"/>
      <c r="FE187" s="184"/>
      <c r="FF187" s="184"/>
      <c r="FG187" s="184"/>
      <c r="FH187" s="184"/>
      <c r="FI187" s="184"/>
      <c r="FJ187" s="184"/>
      <c r="FK187" s="184"/>
    </row>
    <row r="188" spans="1:167" s="245" customFormat="1" ht="27" customHeight="1" thickBot="1">
      <c r="A188" s="357">
        <v>8116</v>
      </c>
      <c r="B188" s="667" t="s">
        <v>111</v>
      </c>
      <c r="C188" s="358" t="s">
        <v>579</v>
      </c>
      <c r="D188" s="668" t="s">
        <v>580</v>
      </c>
      <c r="E188" s="364">
        <f>SUM(F188:H188)</f>
        <v>42907</v>
      </c>
      <c r="F188" s="361">
        <v>39015</v>
      </c>
      <c r="G188" s="361">
        <v>3892</v>
      </c>
      <c r="H188" s="362"/>
      <c r="I188" s="363">
        <v>42907</v>
      </c>
      <c r="J188" s="365">
        <v>11789</v>
      </c>
      <c r="K188" s="365">
        <v>12895</v>
      </c>
      <c r="L188" s="365">
        <v>12869</v>
      </c>
      <c r="M188" s="366">
        <f t="shared" si="32"/>
        <v>99.798371461806894</v>
      </c>
      <c r="N188" s="367"/>
      <c r="O188" s="368" t="s">
        <v>295</v>
      </c>
      <c r="P188" s="368" t="s">
        <v>581</v>
      </c>
      <c r="Q188" s="369" t="s">
        <v>93</v>
      </c>
      <c r="R188" s="669" t="s">
        <v>582</v>
      </c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20"/>
      <c r="AV188" s="120"/>
      <c r="AW188" s="120"/>
      <c r="AX188" s="120"/>
      <c r="AY188" s="120"/>
      <c r="AZ188" s="120"/>
      <c r="BA188" s="120"/>
      <c r="BB188" s="120"/>
      <c r="BC188" s="120"/>
      <c r="BD188" s="120"/>
      <c r="BE188" s="120"/>
      <c r="BF188" s="120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20"/>
      <c r="BS188" s="120"/>
      <c r="BT188" s="120"/>
      <c r="BU188" s="120"/>
      <c r="BV188" s="120"/>
      <c r="BW188" s="120"/>
      <c r="BX188" s="120"/>
      <c r="BY188" s="120"/>
      <c r="BZ188" s="120"/>
      <c r="CA188" s="120"/>
      <c r="CB188" s="120"/>
      <c r="CC188" s="120"/>
      <c r="CD188" s="120"/>
      <c r="CE188" s="120"/>
      <c r="CF188" s="120"/>
      <c r="CG188" s="120"/>
      <c r="CH188" s="120"/>
      <c r="CI188" s="120"/>
      <c r="CJ188" s="120"/>
      <c r="CK188" s="120"/>
      <c r="CL188" s="120"/>
      <c r="CM188" s="120"/>
      <c r="CN188" s="120"/>
      <c r="CO188" s="120"/>
      <c r="CP188" s="120"/>
      <c r="CQ188" s="120"/>
      <c r="CR188" s="120"/>
      <c r="CS188" s="120"/>
      <c r="CT188" s="120"/>
      <c r="CU188" s="120"/>
      <c r="CV188" s="120"/>
      <c r="CW188" s="120"/>
      <c r="CX188" s="120"/>
      <c r="CY188" s="120"/>
      <c r="CZ188" s="120"/>
      <c r="DA188" s="120"/>
      <c r="DB188" s="120"/>
      <c r="DC188" s="120"/>
      <c r="DD188" s="120"/>
      <c r="DE188" s="120"/>
      <c r="DF188" s="120"/>
      <c r="DG188" s="120"/>
      <c r="DH188" s="120"/>
      <c r="DI188" s="120"/>
      <c r="DJ188" s="120"/>
      <c r="DK188" s="120"/>
      <c r="DL188" s="120"/>
      <c r="DM188" s="120"/>
      <c r="DN188" s="120"/>
      <c r="DO188" s="120"/>
      <c r="DP188" s="120"/>
      <c r="DQ188" s="120"/>
      <c r="DR188" s="120"/>
      <c r="DS188" s="120"/>
      <c r="DT188" s="120"/>
      <c r="DU188" s="120"/>
      <c r="DV188" s="120"/>
      <c r="DW188" s="120"/>
      <c r="DX188" s="120"/>
      <c r="DY188" s="120"/>
      <c r="DZ188" s="120"/>
      <c r="EA188" s="120"/>
      <c r="EB188" s="120"/>
      <c r="EC188" s="120"/>
      <c r="ED188" s="120"/>
      <c r="EE188" s="120"/>
      <c r="EF188" s="120"/>
      <c r="EG188" s="120"/>
      <c r="EH188" s="120"/>
      <c r="EI188" s="120"/>
      <c r="EJ188" s="120"/>
      <c r="EK188" s="120"/>
      <c r="EL188" s="120"/>
      <c r="EM188" s="120"/>
      <c r="EN188" s="120"/>
      <c r="EO188" s="120"/>
      <c r="EP188" s="120"/>
      <c r="EQ188" s="120"/>
      <c r="ER188" s="120"/>
      <c r="ES188" s="120"/>
      <c r="ET188" s="120"/>
      <c r="EU188" s="120"/>
      <c r="EV188" s="120"/>
      <c r="EW188" s="120"/>
      <c r="EX188" s="120"/>
      <c r="EY188" s="120"/>
      <c r="EZ188" s="120"/>
      <c r="FA188" s="120"/>
      <c r="FB188" s="120"/>
      <c r="FC188" s="120"/>
      <c r="FD188" s="120"/>
      <c r="FE188" s="120"/>
      <c r="FF188" s="120"/>
      <c r="FG188" s="120"/>
      <c r="FH188" s="120"/>
      <c r="FI188" s="120"/>
      <c r="FJ188" s="120"/>
      <c r="FK188" s="120"/>
    </row>
    <row r="189" spans="1:167" s="120" customFormat="1" ht="16.5" customHeight="1">
      <c r="A189" s="929"/>
      <c r="B189" s="930"/>
      <c r="C189" s="931"/>
      <c r="D189" s="171"/>
      <c r="E189" s="932"/>
      <c r="F189" s="932"/>
      <c r="G189" s="932"/>
      <c r="H189" s="932"/>
      <c r="I189" s="932"/>
      <c r="J189" s="933"/>
      <c r="K189" s="933"/>
      <c r="L189" s="933"/>
      <c r="M189" s="934"/>
      <c r="N189" s="935"/>
      <c r="O189" s="935"/>
      <c r="P189" s="935"/>
      <c r="Q189" s="935"/>
      <c r="R189" s="936"/>
    </row>
    <row r="190" spans="1:167" s="380" customFormat="1" ht="17.100000000000001" customHeight="1" thickBot="1">
      <c r="A190" s="1010" t="s">
        <v>28</v>
      </c>
      <c r="B190" s="1011"/>
      <c r="C190" s="1011"/>
      <c r="D190" s="1012"/>
      <c r="E190" s="371">
        <f t="shared" ref="E190:L190" si="34">SUM(E191:E191)</f>
        <v>17236</v>
      </c>
      <c r="F190" s="372">
        <f t="shared" si="34"/>
        <v>16056</v>
      </c>
      <c r="G190" s="372">
        <f t="shared" si="34"/>
        <v>758</v>
      </c>
      <c r="H190" s="373">
        <f t="shared" si="34"/>
        <v>422</v>
      </c>
      <c r="I190" s="393">
        <f t="shared" si="34"/>
        <v>17236</v>
      </c>
      <c r="J190" s="374">
        <f t="shared" si="34"/>
        <v>14560</v>
      </c>
      <c r="K190" s="374">
        <f t="shared" si="34"/>
        <v>16489</v>
      </c>
      <c r="L190" s="374">
        <f t="shared" si="34"/>
        <v>16489</v>
      </c>
      <c r="M190" s="375">
        <f t="shared" si="32"/>
        <v>100</v>
      </c>
      <c r="N190" s="376"/>
      <c r="O190" s="377"/>
      <c r="P190" s="377"/>
      <c r="Q190" s="378"/>
      <c r="R190" s="661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20"/>
      <c r="AV190" s="120"/>
      <c r="AW190" s="120"/>
      <c r="AX190" s="120"/>
      <c r="AY190" s="120"/>
      <c r="AZ190" s="120"/>
      <c r="BA190" s="120"/>
      <c r="BB190" s="120"/>
      <c r="BC190" s="120"/>
      <c r="BD190" s="120"/>
      <c r="BE190" s="120"/>
      <c r="BF190" s="120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20"/>
      <c r="BS190" s="120"/>
      <c r="BT190" s="120"/>
      <c r="BU190" s="120"/>
      <c r="BV190" s="120"/>
      <c r="BW190" s="120"/>
      <c r="BX190" s="120"/>
      <c r="BY190" s="120"/>
      <c r="BZ190" s="120"/>
      <c r="CA190" s="120"/>
      <c r="CB190" s="120"/>
      <c r="CC190" s="120"/>
      <c r="CD190" s="120"/>
      <c r="CE190" s="120"/>
      <c r="CF190" s="120"/>
      <c r="CG190" s="120"/>
      <c r="CH190" s="120"/>
      <c r="CI190" s="120"/>
      <c r="CJ190" s="120"/>
      <c r="CK190" s="120"/>
      <c r="CL190" s="120"/>
      <c r="CM190" s="120"/>
      <c r="CN190" s="120"/>
      <c r="CO190" s="120"/>
      <c r="CP190" s="120"/>
      <c r="CQ190" s="120"/>
      <c r="CR190" s="120"/>
      <c r="CS190" s="120"/>
      <c r="CT190" s="120"/>
      <c r="CU190" s="120"/>
      <c r="CV190" s="120"/>
      <c r="CW190" s="120"/>
      <c r="CX190" s="120"/>
      <c r="CY190" s="120"/>
      <c r="CZ190" s="120"/>
      <c r="DA190" s="120"/>
      <c r="DB190" s="121"/>
      <c r="DC190" s="121"/>
      <c r="DD190" s="121"/>
      <c r="DE190" s="121"/>
      <c r="DF190" s="121"/>
      <c r="DG190" s="121"/>
      <c r="DH190" s="121"/>
      <c r="DI190" s="121"/>
      <c r="DJ190" s="121"/>
      <c r="DK190" s="121"/>
      <c r="DL190" s="121"/>
      <c r="DM190" s="121"/>
      <c r="DN190" s="121"/>
      <c r="DO190" s="121"/>
      <c r="DP190" s="121"/>
      <c r="DQ190" s="121"/>
      <c r="DR190" s="121"/>
      <c r="DS190" s="121"/>
      <c r="DT190" s="928"/>
      <c r="DU190" s="208"/>
      <c r="DV190" s="208"/>
      <c r="DW190" s="208"/>
      <c r="DX190" s="208"/>
      <c r="DY190" s="208"/>
      <c r="DZ190" s="208"/>
      <c r="EA190" s="208"/>
      <c r="EB190" s="208"/>
      <c r="EC190" s="208"/>
      <c r="ED190" s="208"/>
      <c r="EE190" s="208"/>
      <c r="EF190" s="208"/>
      <c r="EG190" s="208"/>
      <c r="EH190" s="208"/>
      <c r="EI190" s="208"/>
      <c r="EJ190" s="208"/>
      <c r="EK190" s="208"/>
      <c r="EL190" s="208"/>
      <c r="EM190" s="208"/>
      <c r="EN190" s="208"/>
      <c r="EO190" s="208"/>
      <c r="EP190" s="208"/>
      <c r="EQ190" s="208"/>
      <c r="ER190" s="208"/>
      <c r="ES190" s="208"/>
      <c r="ET190" s="208"/>
      <c r="EU190" s="208"/>
      <c r="EV190" s="208"/>
      <c r="EW190" s="208"/>
      <c r="EX190" s="208"/>
      <c r="EY190" s="208"/>
      <c r="EZ190" s="208"/>
      <c r="FA190" s="208"/>
      <c r="FB190" s="208"/>
      <c r="FC190" s="208"/>
    </row>
    <row r="191" spans="1:167" s="245" customFormat="1" ht="16.5" customHeight="1" thickBot="1">
      <c r="A191" s="357">
        <v>8126</v>
      </c>
      <c r="B191" s="667" t="s">
        <v>117</v>
      </c>
      <c r="C191" s="358" t="s">
        <v>185</v>
      </c>
      <c r="D191" s="670" t="s">
        <v>583</v>
      </c>
      <c r="E191" s="360">
        <f>SUM(F191:H191)</f>
        <v>17236</v>
      </c>
      <c r="F191" s="361">
        <v>16056</v>
      </c>
      <c r="G191" s="361">
        <f>143+615</f>
        <v>758</v>
      </c>
      <c r="H191" s="362">
        <v>422</v>
      </c>
      <c r="I191" s="363">
        <v>17236</v>
      </c>
      <c r="J191" s="365">
        <v>14560</v>
      </c>
      <c r="K191" s="365">
        <v>16489</v>
      </c>
      <c r="L191" s="365">
        <v>16489</v>
      </c>
      <c r="M191" s="366">
        <f t="shared" si="32"/>
        <v>100</v>
      </c>
      <c r="N191" s="367" t="s">
        <v>512</v>
      </c>
      <c r="O191" s="368" t="s">
        <v>342</v>
      </c>
      <c r="P191" s="368" t="s">
        <v>529</v>
      </c>
      <c r="Q191" s="369" t="s">
        <v>584</v>
      </c>
      <c r="R191" s="671" t="s">
        <v>150</v>
      </c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20"/>
      <c r="BS191" s="120"/>
      <c r="BT191" s="120"/>
      <c r="BU191" s="120"/>
      <c r="BV191" s="120"/>
      <c r="BW191" s="120"/>
      <c r="BX191" s="120"/>
      <c r="BY191" s="120"/>
      <c r="BZ191" s="120"/>
      <c r="CA191" s="120"/>
      <c r="CB191" s="120"/>
      <c r="CC191" s="120"/>
      <c r="CD191" s="120"/>
      <c r="CE191" s="120"/>
      <c r="CF191" s="120"/>
      <c r="CG191" s="120"/>
      <c r="CH191" s="120"/>
      <c r="CI191" s="120"/>
      <c r="CJ191" s="120"/>
      <c r="CK191" s="120"/>
      <c r="CL191" s="120"/>
      <c r="CM191" s="120"/>
      <c r="CN191" s="120"/>
      <c r="CO191" s="120"/>
      <c r="CP191" s="120"/>
      <c r="CQ191" s="120"/>
      <c r="CR191" s="120"/>
      <c r="CS191" s="120"/>
      <c r="CT191" s="120"/>
      <c r="CU191" s="120"/>
      <c r="CV191" s="120"/>
      <c r="CW191" s="120"/>
      <c r="CX191" s="120"/>
      <c r="CY191" s="120"/>
      <c r="CZ191" s="120"/>
      <c r="DA191" s="120"/>
      <c r="DB191" s="120"/>
      <c r="DC191" s="120"/>
      <c r="DD191" s="120"/>
      <c r="DE191" s="120"/>
      <c r="DF191" s="120"/>
      <c r="DG191" s="120"/>
      <c r="DH191" s="120"/>
      <c r="DI191" s="120"/>
      <c r="DJ191" s="120"/>
      <c r="DK191" s="120"/>
      <c r="DL191" s="120"/>
      <c r="DM191" s="120"/>
      <c r="DN191" s="120"/>
      <c r="DO191" s="120"/>
      <c r="DP191" s="120"/>
      <c r="DQ191" s="120"/>
      <c r="DR191" s="120"/>
      <c r="DS191" s="120"/>
      <c r="DT191" s="672"/>
    </row>
    <row r="192" spans="1:167" s="185" customFormat="1" ht="17.100000000000001" customHeight="1" thickBot="1">
      <c r="A192" s="998" t="s">
        <v>29</v>
      </c>
      <c r="B192" s="999"/>
      <c r="C192" s="999"/>
      <c r="D192" s="1000"/>
      <c r="E192" s="174">
        <f t="shared" ref="E192:K192" si="35">SUM(E193:E196)</f>
        <v>217355</v>
      </c>
      <c r="F192" s="175">
        <f t="shared" si="35"/>
        <v>206258</v>
      </c>
      <c r="G192" s="177">
        <f t="shared" si="35"/>
        <v>11097</v>
      </c>
      <c r="H192" s="176">
        <f t="shared" si="35"/>
        <v>0</v>
      </c>
      <c r="I192" s="174">
        <f t="shared" si="35"/>
        <v>116369</v>
      </c>
      <c r="J192" s="175">
        <f t="shared" si="35"/>
        <v>370</v>
      </c>
      <c r="K192" s="175">
        <f t="shared" si="35"/>
        <v>50111</v>
      </c>
      <c r="L192" s="177">
        <f>SUM(L193:L196)</f>
        <v>49761</v>
      </c>
      <c r="M192" s="178">
        <f t="shared" si="32"/>
        <v>99.301550557761757</v>
      </c>
      <c r="N192" s="179"/>
      <c r="O192" s="180"/>
      <c r="P192" s="180"/>
      <c r="Q192" s="182"/>
      <c r="R192" s="183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20"/>
      <c r="AV192" s="120"/>
      <c r="AW192" s="120"/>
      <c r="AX192" s="120"/>
      <c r="AY192" s="120"/>
      <c r="AZ192" s="120"/>
      <c r="BA192" s="120"/>
      <c r="BB192" s="120"/>
      <c r="BC192" s="120"/>
      <c r="BD192" s="120"/>
      <c r="BE192" s="120"/>
      <c r="BF192" s="120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20"/>
      <c r="BS192" s="120"/>
      <c r="BT192" s="120"/>
      <c r="BU192" s="120"/>
      <c r="BV192" s="120"/>
      <c r="BW192" s="120"/>
      <c r="BX192" s="120"/>
      <c r="BY192" s="120"/>
      <c r="BZ192" s="120"/>
      <c r="CA192" s="120"/>
      <c r="CB192" s="120"/>
      <c r="CC192" s="120"/>
      <c r="CD192" s="120"/>
      <c r="CE192" s="120"/>
      <c r="CF192" s="120"/>
      <c r="CG192" s="120"/>
      <c r="CH192" s="120"/>
      <c r="CI192" s="120"/>
      <c r="CJ192" s="120"/>
      <c r="CK192" s="120"/>
      <c r="CL192" s="120"/>
      <c r="CM192" s="120"/>
      <c r="CN192" s="120"/>
      <c r="CO192" s="120"/>
      <c r="CP192" s="120"/>
      <c r="CQ192" s="120"/>
      <c r="CR192" s="120"/>
      <c r="CS192" s="120"/>
      <c r="CT192" s="120"/>
      <c r="CU192" s="120"/>
      <c r="CV192" s="120"/>
      <c r="CW192" s="120"/>
      <c r="CX192" s="120"/>
      <c r="CY192" s="120"/>
      <c r="CZ192" s="120"/>
      <c r="DA192" s="120"/>
      <c r="DB192" s="121"/>
      <c r="DC192" s="121"/>
      <c r="DD192" s="121"/>
      <c r="DE192" s="121"/>
      <c r="DF192" s="121"/>
      <c r="DG192" s="121"/>
      <c r="DH192" s="121"/>
      <c r="DI192" s="121"/>
      <c r="DJ192" s="121"/>
      <c r="DK192" s="121"/>
      <c r="DL192" s="121"/>
      <c r="DM192" s="121"/>
      <c r="DN192" s="121"/>
      <c r="DO192" s="121"/>
      <c r="DP192" s="121"/>
      <c r="DQ192" s="121"/>
      <c r="DR192" s="121"/>
      <c r="DS192" s="121"/>
      <c r="DT192" s="121"/>
      <c r="DU192" s="121"/>
      <c r="DV192" s="121"/>
      <c r="DW192" s="121"/>
      <c r="DX192" s="121"/>
      <c r="DY192" s="121"/>
      <c r="DZ192" s="121"/>
      <c r="EA192" s="121"/>
      <c r="EB192" s="121"/>
      <c r="EC192" s="121"/>
      <c r="ED192" s="121"/>
      <c r="EE192" s="121"/>
      <c r="EF192" s="121"/>
      <c r="EG192" s="121"/>
      <c r="EH192" s="121"/>
      <c r="EI192" s="121"/>
      <c r="EJ192" s="121"/>
      <c r="EK192" s="121"/>
      <c r="EL192" s="121"/>
      <c r="EM192" s="121"/>
      <c r="EN192" s="121"/>
      <c r="EO192" s="121"/>
      <c r="EP192" s="121"/>
      <c r="EQ192" s="121"/>
      <c r="ER192" s="121"/>
      <c r="ES192" s="121"/>
      <c r="ET192" s="121"/>
      <c r="EU192" s="121"/>
      <c r="EV192" s="121"/>
      <c r="EW192" s="121"/>
      <c r="EX192" s="121"/>
      <c r="EY192" s="121"/>
      <c r="EZ192" s="121"/>
      <c r="FA192" s="121"/>
      <c r="FB192" s="121"/>
      <c r="FC192" s="121"/>
      <c r="FD192" s="184"/>
      <c r="FE192" s="184"/>
      <c r="FF192" s="184"/>
      <c r="FG192" s="184"/>
      <c r="FH192" s="184"/>
      <c r="FI192" s="184"/>
      <c r="FJ192" s="184"/>
      <c r="FK192" s="184"/>
    </row>
    <row r="193" spans="1:167" s="287" customFormat="1" ht="17.25" customHeight="1" thickBot="1">
      <c r="A193" s="592">
        <v>8094</v>
      </c>
      <c r="B193" s="593" t="s">
        <v>139</v>
      </c>
      <c r="C193" s="270" t="s">
        <v>277</v>
      </c>
      <c r="D193" s="673" t="s">
        <v>585</v>
      </c>
      <c r="E193" s="342">
        <f>SUM(F193:H193)</f>
        <v>111955</v>
      </c>
      <c r="F193" s="274">
        <v>107758</v>
      </c>
      <c r="G193" s="274">
        <v>4197</v>
      </c>
      <c r="H193" s="275"/>
      <c r="I193" s="273">
        <v>111955</v>
      </c>
      <c r="J193" s="343">
        <v>0</v>
      </c>
      <c r="K193" s="343">
        <v>46546</v>
      </c>
      <c r="L193" s="343">
        <v>46309</v>
      </c>
      <c r="M193" s="279">
        <f t="shared" si="32"/>
        <v>99.490826279379547</v>
      </c>
      <c r="N193" s="280"/>
      <c r="O193" s="281"/>
      <c r="P193" s="281"/>
      <c r="Q193" s="282"/>
      <c r="R193" s="674" t="s">
        <v>183</v>
      </c>
      <c r="S193" s="286"/>
      <c r="T193" s="286"/>
      <c r="U193" s="286"/>
      <c r="V193" s="286"/>
      <c r="W193" s="286"/>
      <c r="X193" s="286"/>
      <c r="Y193" s="286"/>
      <c r="Z193" s="286"/>
      <c r="AA193" s="286"/>
      <c r="AB193" s="286"/>
      <c r="AC193" s="286"/>
      <c r="AD193" s="286"/>
      <c r="AE193" s="286"/>
      <c r="AF193" s="286"/>
      <c r="AG193" s="286"/>
      <c r="AH193" s="286"/>
      <c r="AI193" s="286"/>
      <c r="AJ193" s="286"/>
      <c r="AK193" s="286"/>
      <c r="AL193" s="286"/>
      <c r="AM193" s="286"/>
      <c r="AN193" s="286"/>
      <c r="AO193" s="286"/>
      <c r="AP193" s="286"/>
      <c r="AQ193" s="286"/>
      <c r="AR193" s="286"/>
      <c r="AS193" s="286"/>
      <c r="AT193" s="286"/>
      <c r="AU193" s="286"/>
      <c r="AV193" s="286"/>
      <c r="AW193" s="286"/>
      <c r="AX193" s="286"/>
      <c r="AY193" s="286"/>
      <c r="AZ193" s="286"/>
      <c r="BA193" s="286"/>
      <c r="BB193" s="286"/>
      <c r="BC193" s="286"/>
      <c r="BD193" s="286"/>
      <c r="BE193" s="286"/>
      <c r="BF193" s="286"/>
      <c r="BG193" s="286"/>
      <c r="BH193" s="286"/>
      <c r="BI193" s="286"/>
      <c r="BJ193" s="286"/>
      <c r="BK193" s="286"/>
      <c r="BL193" s="286"/>
      <c r="BM193" s="286"/>
      <c r="BN193" s="286"/>
      <c r="BO193" s="286"/>
      <c r="BP193" s="286"/>
      <c r="BQ193" s="286"/>
      <c r="BR193" s="286"/>
      <c r="BS193" s="286"/>
      <c r="BT193" s="286"/>
      <c r="BU193" s="286"/>
      <c r="BV193" s="286"/>
      <c r="BW193" s="286"/>
      <c r="BX193" s="286"/>
      <c r="BY193" s="286"/>
      <c r="BZ193" s="286"/>
      <c r="CA193" s="286"/>
      <c r="CB193" s="286"/>
      <c r="CC193" s="286"/>
      <c r="CD193" s="286"/>
      <c r="CE193" s="286"/>
      <c r="CF193" s="286"/>
      <c r="CG193" s="286"/>
      <c r="CH193" s="286"/>
      <c r="CI193" s="286"/>
      <c r="CJ193" s="286"/>
      <c r="CK193" s="286"/>
      <c r="CL193" s="286"/>
      <c r="CM193" s="286"/>
      <c r="CN193" s="286"/>
      <c r="CO193" s="286"/>
      <c r="CP193" s="286"/>
      <c r="CQ193" s="286"/>
      <c r="CR193" s="286"/>
      <c r="CS193" s="286"/>
      <c r="CT193" s="286"/>
      <c r="CU193" s="286"/>
      <c r="CV193" s="286"/>
      <c r="CW193" s="286"/>
      <c r="CX193" s="286"/>
      <c r="CY193" s="286"/>
      <c r="CZ193" s="286"/>
      <c r="DA193" s="286"/>
      <c r="DB193" s="286"/>
      <c r="DC193" s="286"/>
      <c r="DD193" s="286"/>
      <c r="DE193" s="286"/>
      <c r="DF193" s="286"/>
      <c r="DG193" s="286"/>
      <c r="DH193" s="286"/>
      <c r="DI193" s="286"/>
      <c r="DJ193" s="286"/>
      <c r="DK193" s="286"/>
      <c r="DL193" s="286"/>
      <c r="DM193" s="286"/>
      <c r="DN193" s="286"/>
      <c r="DO193" s="286"/>
      <c r="DP193" s="286"/>
      <c r="DQ193" s="286"/>
      <c r="DR193" s="286"/>
      <c r="DS193" s="286"/>
      <c r="DT193" s="286"/>
      <c r="DU193" s="286"/>
      <c r="DV193" s="286"/>
      <c r="DW193" s="286"/>
      <c r="DX193" s="286"/>
      <c r="DY193" s="286"/>
      <c r="DZ193" s="286"/>
      <c r="EA193" s="286"/>
      <c r="EB193" s="286"/>
      <c r="EC193" s="286"/>
      <c r="ED193" s="286"/>
      <c r="EE193" s="286"/>
      <c r="EF193" s="286"/>
      <c r="EG193" s="286"/>
      <c r="EH193" s="286"/>
      <c r="EI193" s="286"/>
      <c r="EJ193" s="286"/>
      <c r="EK193" s="286"/>
      <c r="EL193" s="286"/>
      <c r="EM193" s="286"/>
      <c r="EN193" s="286"/>
      <c r="EO193" s="286"/>
      <c r="EP193" s="286"/>
      <c r="EQ193" s="286"/>
      <c r="ER193" s="286"/>
      <c r="ES193" s="286"/>
      <c r="ET193" s="286"/>
      <c r="EU193" s="286"/>
      <c r="EV193" s="286"/>
      <c r="EW193" s="286"/>
      <c r="EX193" s="286"/>
      <c r="EY193" s="286"/>
      <c r="EZ193" s="286"/>
      <c r="FA193" s="286"/>
      <c r="FB193" s="286"/>
      <c r="FC193" s="286"/>
      <c r="FD193" s="286"/>
      <c r="FE193" s="286"/>
      <c r="FF193" s="286"/>
      <c r="FG193" s="286"/>
      <c r="FH193" s="286"/>
      <c r="FI193" s="286"/>
      <c r="FJ193" s="286"/>
      <c r="FK193" s="286"/>
    </row>
    <row r="194" spans="1:167" s="287" customFormat="1" ht="17.25" customHeight="1" thickBot="1">
      <c r="A194" s="285">
        <v>8143</v>
      </c>
      <c r="B194" s="251" t="s">
        <v>139</v>
      </c>
      <c r="C194" s="210" t="s">
        <v>118</v>
      </c>
      <c r="D194" s="675" t="s">
        <v>586</v>
      </c>
      <c r="E194" s="463">
        <f>SUM(F194:H194)</f>
        <v>91300</v>
      </c>
      <c r="F194" s="253">
        <v>87000</v>
      </c>
      <c r="G194" s="253">
        <v>4300</v>
      </c>
      <c r="H194" s="255"/>
      <c r="I194" s="265">
        <v>1814</v>
      </c>
      <c r="J194" s="387">
        <v>370</v>
      </c>
      <c r="K194" s="387">
        <v>927</v>
      </c>
      <c r="L194" s="387">
        <v>865</v>
      </c>
      <c r="M194" s="196">
        <f t="shared" si="32"/>
        <v>93.311758360302051</v>
      </c>
      <c r="N194" s="232" t="s">
        <v>233</v>
      </c>
      <c r="O194" s="233" t="s">
        <v>227</v>
      </c>
      <c r="P194" s="233"/>
      <c r="Q194" s="249"/>
      <c r="R194" s="523" t="s">
        <v>587</v>
      </c>
      <c r="S194" s="286"/>
      <c r="T194" s="286"/>
      <c r="U194" s="286"/>
      <c r="V194" s="286"/>
      <c r="W194" s="286"/>
      <c r="X194" s="286"/>
      <c r="Y194" s="286"/>
      <c r="Z194" s="286"/>
      <c r="AA194" s="286"/>
      <c r="AB194" s="286"/>
      <c r="AC194" s="286"/>
      <c r="AD194" s="286"/>
      <c r="AE194" s="286"/>
      <c r="AF194" s="286"/>
      <c r="AG194" s="286"/>
      <c r="AH194" s="286"/>
      <c r="AI194" s="286"/>
      <c r="AJ194" s="286"/>
      <c r="AK194" s="286"/>
      <c r="AL194" s="286"/>
      <c r="AM194" s="286"/>
      <c r="AN194" s="286"/>
      <c r="AO194" s="286"/>
      <c r="AP194" s="286"/>
      <c r="AQ194" s="286"/>
      <c r="AR194" s="286"/>
      <c r="AS194" s="286"/>
      <c r="AT194" s="286"/>
      <c r="AU194" s="286"/>
      <c r="AV194" s="286"/>
      <c r="AW194" s="286"/>
      <c r="AX194" s="286"/>
      <c r="AY194" s="286"/>
      <c r="AZ194" s="286"/>
      <c r="BA194" s="286"/>
      <c r="BB194" s="286"/>
      <c r="BC194" s="286"/>
      <c r="BD194" s="286"/>
      <c r="BE194" s="286"/>
      <c r="BF194" s="286"/>
      <c r="BG194" s="286"/>
      <c r="BH194" s="286"/>
      <c r="BI194" s="286"/>
      <c r="BJ194" s="286"/>
      <c r="BK194" s="286"/>
      <c r="BL194" s="286"/>
      <c r="BM194" s="286"/>
      <c r="BN194" s="286"/>
      <c r="BO194" s="286"/>
      <c r="BP194" s="286"/>
      <c r="BQ194" s="286"/>
      <c r="BR194" s="286"/>
      <c r="BS194" s="286"/>
      <c r="BT194" s="286"/>
      <c r="BU194" s="286"/>
      <c r="BV194" s="286"/>
      <c r="BW194" s="286"/>
      <c r="BX194" s="286"/>
      <c r="BY194" s="286"/>
      <c r="BZ194" s="286"/>
      <c r="CA194" s="286"/>
      <c r="CB194" s="286"/>
      <c r="CC194" s="286"/>
      <c r="CD194" s="286"/>
      <c r="CE194" s="286"/>
      <c r="CF194" s="286"/>
      <c r="CG194" s="286"/>
      <c r="CH194" s="286"/>
      <c r="CI194" s="286"/>
      <c r="CJ194" s="286"/>
      <c r="CK194" s="286"/>
      <c r="CL194" s="286"/>
      <c r="CM194" s="286"/>
      <c r="CN194" s="286"/>
      <c r="CO194" s="286"/>
      <c r="CP194" s="286"/>
      <c r="CQ194" s="286"/>
      <c r="CR194" s="286"/>
      <c r="CS194" s="286"/>
      <c r="CT194" s="286"/>
      <c r="CU194" s="286"/>
      <c r="CV194" s="286"/>
      <c r="CW194" s="286"/>
      <c r="CX194" s="286"/>
      <c r="CY194" s="286"/>
      <c r="CZ194" s="286"/>
      <c r="DA194" s="286"/>
      <c r="DB194" s="286"/>
      <c r="DC194" s="286"/>
      <c r="DD194" s="286"/>
      <c r="DE194" s="286"/>
      <c r="DF194" s="286"/>
      <c r="DG194" s="286"/>
      <c r="DH194" s="286"/>
      <c r="DI194" s="286"/>
      <c r="DJ194" s="286"/>
      <c r="DK194" s="286"/>
      <c r="DL194" s="286"/>
      <c r="DM194" s="286"/>
      <c r="DN194" s="286"/>
      <c r="DO194" s="286"/>
      <c r="DP194" s="286"/>
      <c r="DQ194" s="286"/>
      <c r="DR194" s="286"/>
      <c r="DS194" s="286"/>
      <c r="DT194" s="286"/>
      <c r="DU194" s="286"/>
      <c r="DV194" s="286"/>
      <c r="DW194" s="286"/>
      <c r="DX194" s="286"/>
      <c r="DY194" s="286"/>
      <c r="DZ194" s="286"/>
      <c r="EA194" s="286"/>
      <c r="EB194" s="286"/>
      <c r="EC194" s="286"/>
      <c r="ED194" s="286"/>
      <c r="EE194" s="286"/>
      <c r="EF194" s="286"/>
      <c r="EG194" s="286"/>
      <c r="EH194" s="286"/>
      <c r="EI194" s="286"/>
      <c r="EJ194" s="286"/>
      <c r="EK194" s="286"/>
      <c r="EL194" s="286"/>
      <c r="EM194" s="286"/>
      <c r="EN194" s="286"/>
      <c r="EO194" s="286"/>
      <c r="EP194" s="286"/>
      <c r="EQ194" s="286"/>
      <c r="ER194" s="286"/>
      <c r="ES194" s="286"/>
      <c r="ET194" s="286"/>
      <c r="EU194" s="286"/>
      <c r="EV194" s="286"/>
      <c r="EW194" s="286"/>
      <c r="EX194" s="286"/>
      <c r="EY194" s="286"/>
      <c r="EZ194" s="286"/>
      <c r="FA194" s="286"/>
      <c r="FB194" s="286"/>
      <c r="FC194" s="286"/>
      <c r="FD194" s="286"/>
      <c r="FE194" s="286"/>
      <c r="FF194" s="286"/>
      <c r="FG194" s="286"/>
      <c r="FH194" s="286"/>
      <c r="FI194" s="286"/>
      <c r="FJ194" s="286"/>
      <c r="FK194" s="286"/>
    </row>
    <row r="195" spans="1:167" s="235" customFormat="1" ht="17.25" customHeight="1">
      <c r="A195" s="676">
        <v>8157</v>
      </c>
      <c r="B195" s="251" t="s">
        <v>139</v>
      </c>
      <c r="C195" s="210" t="s">
        <v>255</v>
      </c>
      <c r="D195" s="484" t="s">
        <v>588</v>
      </c>
      <c r="E195" s="463">
        <f>SUM(F195:H195)</f>
        <v>2250</v>
      </c>
      <c r="F195" s="253"/>
      <c r="G195" s="253">
        <v>2250</v>
      </c>
      <c r="H195" s="255"/>
      <c r="I195" s="265">
        <v>2250</v>
      </c>
      <c r="J195" s="387">
        <v>0</v>
      </c>
      <c r="K195" s="387">
        <v>2300</v>
      </c>
      <c r="L195" s="387">
        <v>2250</v>
      </c>
      <c r="M195" s="196">
        <f t="shared" si="32"/>
        <v>97.826086956521735</v>
      </c>
      <c r="N195" s="232"/>
      <c r="O195" s="233"/>
      <c r="P195" s="233"/>
      <c r="Q195" s="249"/>
      <c r="R195" s="677" t="s">
        <v>589</v>
      </c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20"/>
      <c r="AV195" s="120"/>
      <c r="AW195" s="120"/>
      <c r="AX195" s="120"/>
      <c r="AY195" s="120"/>
      <c r="AZ195" s="120"/>
      <c r="BA195" s="120"/>
      <c r="BB195" s="120"/>
      <c r="BC195" s="120"/>
      <c r="BD195" s="120"/>
      <c r="BE195" s="120"/>
      <c r="BF195" s="120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20"/>
      <c r="BS195" s="120"/>
      <c r="BT195" s="120"/>
      <c r="BU195" s="120"/>
      <c r="BV195" s="120"/>
      <c r="BW195" s="120"/>
      <c r="BX195" s="120"/>
      <c r="BY195" s="120"/>
      <c r="BZ195" s="120"/>
      <c r="CA195" s="120"/>
      <c r="CB195" s="120"/>
      <c r="CC195" s="120"/>
      <c r="CD195" s="120"/>
      <c r="CE195" s="120"/>
      <c r="CF195" s="120"/>
      <c r="CG195" s="120"/>
      <c r="CH195" s="120"/>
      <c r="CI195" s="120"/>
      <c r="CJ195" s="120"/>
      <c r="CK195" s="120"/>
      <c r="CL195" s="120"/>
      <c r="CM195" s="120"/>
      <c r="CN195" s="120"/>
      <c r="CO195" s="120"/>
      <c r="CP195" s="120"/>
      <c r="CQ195" s="120"/>
      <c r="CR195" s="120"/>
      <c r="CS195" s="120"/>
      <c r="CT195" s="120"/>
      <c r="CU195" s="120"/>
      <c r="CV195" s="120"/>
      <c r="CW195" s="120"/>
      <c r="CX195" s="120"/>
      <c r="CY195" s="120"/>
      <c r="CZ195" s="120"/>
      <c r="DA195" s="120"/>
      <c r="DB195" s="120"/>
      <c r="DC195" s="120"/>
      <c r="DD195" s="120"/>
      <c r="DE195" s="120"/>
      <c r="DF195" s="120"/>
      <c r="DG195" s="120"/>
      <c r="DH195" s="120"/>
      <c r="DI195" s="120"/>
      <c r="DJ195" s="120"/>
      <c r="DK195" s="120"/>
      <c r="DL195" s="120"/>
      <c r="DM195" s="120"/>
      <c r="DN195" s="120"/>
      <c r="DO195" s="120"/>
      <c r="DP195" s="120"/>
      <c r="DQ195" s="120"/>
      <c r="DR195" s="120"/>
      <c r="DS195" s="120"/>
      <c r="DT195" s="120"/>
      <c r="DU195" s="120"/>
      <c r="DV195" s="120"/>
      <c r="DW195" s="120"/>
      <c r="DX195" s="120"/>
      <c r="DY195" s="120"/>
      <c r="DZ195" s="120"/>
      <c r="EA195" s="120"/>
      <c r="EB195" s="120"/>
      <c r="EC195" s="120"/>
      <c r="ED195" s="120"/>
      <c r="EE195" s="120"/>
      <c r="EF195" s="120"/>
      <c r="EG195" s="120"/>
      <c r="EH195" s="120"/>
      <c r="EI195" s="120"/>
      <c r="EJ195" s="120"/>
      <c r="EK195" s="120"/>
      <c r="EL195" s="120"/>
      <c r="EM195" s="120"/>
      <c r="EN195" s="120"/>
      <c r="EO195" s="120"/>
      <c r="EP195" s="120"/>
      <c r="EQ195" s="120"/>
      <c r="ER195" s="120"/>
      <c r="ES195" s="120"/>
      <c r="ET195" s="120"/>
      <c r="EU195" s="120"/>
      <c r="EV195" s="120"/>
      <c r="EW195" s="120"/>
      <c r="EX195" s="120"/>
      <c r="EY195" s="120"/>
      <c r="EZ195" s="120"/>
      <c r="FA195" s="120"/>
      <c r="FB195" s="120"/>
      <c r="FC195" s="120"/>
      <c r="FD195" s="120"/>
      <c r="FE195" s="120"/>
      <c r="FF195" s="120"/>
      <c r="FG195" s="120"/>
      <c r="FH195" s="120"/>
      <c r="FI195" s="120"/>
      <c r="FJ195" s="120"/>
      <c r="FK195" s="120"/>
    </row>
    <row r="196" spans="1:167" s="235" customFormat="1" ht="27.75" customHeight="1" thickBot="1">
      <c r="A196" s="662">
        <v>8161</v>
      </c>
      <c r="B196" s="326" t="s">
        <v>308</v>
      </c>
      <c r="C196" s="327" t="s">
        <v>277</v>
      </c>
      <c r="D196" s="678" t="s">
        <v>590</v>
      </c>
      <c r="E196" s="584">
        <f>SUM(F196:H196)</f>
        <v>11850</v>
      </c>
      <c r="F196" s="330">
        <v>11500</v>
      </c>
      <c r="G196" s="330">
        <v>350</v>
      </c>
      <c r="H196" s="331"/>
      <c r="I196" s="329">
        <v>350</v>
      </c>
      <c r="J196" s="391">
        <v>0</v>
      </c>
      <c r="K196" s="391">
        <v>338</v>
      </c>
      <c r="L196" s="391">
        <v>337</v>
      </c>
      <c r="M196" s="334">
        <f t="shared" si="32"/>
        <v>99.704142011834321</v>
      </c>
      <c r="N196" s="335"/>
      <c r="O196" s="336"/>
      <c r="P196" s="336"/>
      <c r="Q196" s="337"/>
      <c r="R196" s="499" t="s">
        <v>788</v>
      </c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20"/>
      <c r="AV196" s="120"/>
      <c r="AW196" s="120"/>
      <c r="AX196" s="120"/>
      <c r="AY196" s="120"/>
      <c r="AZ196" s="120"/>
      <c r="BA196" s="120"/>
      <c r="BB196" s="120"/>
      <c r="BC196" s="120"/>
      <c r="BD196" s="120"/>
      <c r="BE196" s="120"/>
      <c r="BF196" s="120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20"/>
      <c r="BS196" s="120"/>
      <c r="BT196" s="120"/>
      <c r="BU196" s="120"/>
      <c r="BV196" s="120"/>
      <c r="BW196" s="120"/>
      <c r="BX196" s="120"/>
      <c r="BY196" s="120"/>
      <c r="BZ196" s="120"/>
      <c r="CA196" s="120"/>
      <c r="CB196" s="120"/>
      <c r="CC196" s="120"/>
      <c r="CD196" s="120"/>
      <c r="CE196" s="120"/>
      <c r="CF196" s="120"/>
      <c r="CG196" s="120"/>
      <c r="CH196" s="120"/>
      <c r="CI196" s="120"/>
      <c r="CJ196" s="120"/>
      <c r="CK196" s="120"/>
      <c r="CL196" s="120"/>
      <c r="CM196" s="120"/>
      <c r="CN196" s="120"/>
      <c r="CO196" s="120"/>
      <c r="CP196" s="120"/>
      <c r="CQ196" s="120"/>
      <c r="CR196" s="120"/>
      <c r="CS196" s="120"/>
      <c r="CT196" s="120"/>
      <c r="CU196" s="120"/>
      <c r="CV196" s="120"/>
      <c r="CW196" s="120"/>
      <c r="CX196" s="120"/>
      <c r="CY196" s="120"/>
      <c r="CZ196" s="120"/>
      <c r="DA196" s="120"/>
      <c r="DB196" s="120"/>
      <c r="DC196" s="120"/>
      <c r="DD196" s="120"/>
      <c r="DE196" s="120"/>
      <c r="DF196" s="120"/>
      <c r="DG196" s="120"/>
      <c r="DH196" s="120"/>
      <c r="DI196" s="120"/>
      <c r="DJ196" s="120"/>
      <c r="DK196" s="120"/>
      <c r="DL196" s="120"/>
      <c r="DM196" s="120"/>
      <c r="DN196" s="120"/>
      <c r="DO196" s="120"/>
      <c r="DP196" s="120"/>
      <c r="DQ196" s="120"/>
      <c r="DR196" s="120"/>
      <c r="DS196" s="120"/>
      <c r="DT196" s="120"/>
      <c r="DU196" s="120"/>
      <c r="DV196" s="120"/>
      <c r="DW196" s="120"/>
      <c r="DX196" s="120"/>
      <c r="DY196" s="120"/>
      <c r="DZ196" s="120"/>
      <c r="EA196" s="120"/>
      <c r="EB196" s="120"/>
      <c r="EC196" s="120"/>
      <c r="ED196" s="120"/>
      <c r="EE196" s="120"/>
      <c r="EF196" s="120"/>
      <c r="EG196" s="120"/>
      <c r="EH196" s="120"/>
      <c r="EI196" s="120"/>
      <c r="EJ196" s="120"/>
      <c r="EK196" s="120"/>
      <c r="EL196" s="120"/>
      <c r="EM196" s="120"/>
      <c r="EN196" s="120"/>
      <c r="EO196" s="120"/>
      <c r="EP196" s="120"/>
      <c r="EQ196" s="120"/>
      <c r="ER196" s="120"/>
      <c r="ES196" s="120"/>
      <c r="ET196" s="120"/>
      <c r="EU196" s="120"/>
      <c r="EV196" s="120"/>
      <c r="EW196" s="120"/>
      <c r="EX196" s="120"/>
      <c r="EY196" s="120"/>
      <c r="EZ196" s="120"/>
      <c r="FA196" s="120"/>
      <c r="FB196" s="120"/>
      <c r="FC196" s="120"/>
      <c r="FD196" s="120"/>
      <c r="FE196" s="120"/>
      <c r="FF196" s="120"/>
      <c r="FG196" s="120"/>
      <c r="FH196" s="120"/>
      <c r="FI196" s="120"/>
      <c r="FJ196" s="120"/>
      <c r="FK196" s="120"/>
    </row>
    <row r="197" spans="1:167" s="380" customFormat="1" ht="17.100000000000001" customHeight="1" thickBot="1">
      <c r="A197" s="998" t="s">
        <v>30</v>
      </c>
      <c r="B197" s="999"/>
      <c r="C197" s="999"/>
      <c r="D197" s="1000"/>
      <c r="E197" s="371">
        <f t="shared" ref="E197:L197" si="36">SUM(E198:E198)</f>
        <v>203613</v>
      </c>
      <c r="F197" s="374">
        <f t="shared" si="36"/>
        <v>200000</v>
      </c>
      <c r="G197" s="374">
        <f t="shared" si="36"/>
        <v>3613</v>
      </c>
      <c r="H197" s="373">
        <f t="shared" si="36"/>
        <v>0</v>
      </c>
      <c r="I197" s="371">
        <f t="shared" si="36"/>
        <v>3044</v>
      </c>
      <c r="J197" s="374">
        <f t="shared" si="36"/>
        <v>726</v>
      </c>
      <c r="K197" s="374">
        <f t="shared" si="36"/>
        <v>864</v>
      </c>
      <c r="L197" s="374">
        <f t="shared" si="36"/>
        <v>864</v>
      </c>
      <c r="M197" s="513">
        <f t="shared" si="32"/>
        <v>100</v>
      </c>
      <c r="N197" s="376"/>
      <c r="O197" s="377"/>
      <c r="P197" s="377"/>
      <c r="Q197" s="378"/>
      <c r="R197" s="379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20"/>
      <c r="AV197" s="120"/>
      <c r="AW197" s="120"/>
      <c r="AX197" s="120"/>
      <c r="AY197" s="120"/>
      <c r="AZ197" s="120"/>
      <c r="BA197" s="120"/>
      <c r="BB197" s="120"/>
      <c r="BC197" s="120"/>
      <c r="BD197" s="120"/>
      <c r="BE197" s="120"/>
      <c r="BF197" s="120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20"/>
      <c r="BS197" s="120"/>
      <c r="BT197" s="120"/>
      <c r="BU197" s="120"/>
      <c r="BV197" s="120"/>
      <c r="BW197" s="120"/>
      <c r="BX197" s="120"/>
      <c r="BY197" s="120"/>
      <c r="BZ197" s="120"/>
      <c r="CA197" s="120"/>
      <c r="CB197" s="120"/>
      <c r="CC197" s="120"/>
      <c r="CD197" s="120"/>
      <c r="CE197" s="120"/>
      <c r="CF197" s="120"/>
      <c r="CG197" s="120"/>
      <c r="CH197" s="120"/>
      <c r="CI197" s="120"/>
      <c r="CJ197" s="120"/>
      <c r="CK197" s="120"/>
      <c r="CL197" s="120"/>
      <c r="CM197" s="120"/>
      <c r="CN197" s="120"/>
      <c r="CO197" s="120"/>
      <c r="CP197" s="120"/>
      <c r="CQ197" s="120"/>
      <c r="CR197" s="120"/>
      <c r="CS197" s="120"/>
      <c r="CT197" s="120"/>
      <c r="CU197" s="120"/>
      <c r="CV197" s="120"/>
      <c r="CW197" s="120"/>
      <c r="CX197" s="120"/>
      <c r="CY197" s="120"/>
      <c r="CZ197" s="120"/>
      <c r="DA197" s="120"/>
      <c r="DB197" s="121"/>
      <c r="DC197" s="121"/>
      <c r="DD197" s="121"/>
      <c r="DE197" s="121"/>
      <c r="DF197" s="121"/>
      <c r="DG197" s="121"/>
      <c r="DH197" s="121"/>
      <c r="DI197" s="121"/>
      <c r="DJ197" s="121"/>
      <c r="DK197" s="121"/>
      <c r="DL197" s="121"/>
      <c r="DM197" s="121"/>
      <c r="DN197" s="121"/>
      <c r="DO197" s="121"/>
      <c r="DP197" s="121"/>
      <c r="DQ197" s="121"/>
      <c r="DR197" s="121"/>
      <c r="DS197" s="121"/>
      <c r="DT197" s="121"/>
      <c r="DU197" s="121"/>
      <c r="DV197" s="121"/>
      <c r="DW197" s="121"/>
      <c r="DX197" s="121"/>
      <c r="DY197" s="121"/>
      <c r="DZ197" s="121"/>
      <c r="EA197" s="121"/>
      <c r="EB197" s="121"/>
      <c r="EC197" s="121"/>
      <c r="ED197" s="121"/>
      <c r="EE197" s="121"/>
      <c r="EF197" s="121"/>
      <c r="EG197" s="121"/>
      <c r="EH197" s="121"/>
      <c r="EI197" s="121"/>
      <c r="EJ197" s="121"/>
      <c r="EK197" s="121"/>
      <c r="EL197" s="121"/>
      <c r="EM197" s="121"/>
      <c r="EN197" s="121"/>
      <c r="EO197" s="121"/>
      <c r="EP197" s="121"/>
      <c r="EQ197" s="121"/>
      <c r="ER197" s="121"/>
      <c r="ES197" s="121"/>
      <c r="ET197" s="121"/>
      <c r="EU197" s="121"/>
      <c r="EV197" s="121"/>
      <c r="EW197" s="121"/>
      <c r="EX197" s="121"/>
      <c r="EY197" s="121"/>
      <c r="EZ197" s="121"/>
      <c r="FA197" s="121"/>
      <c r="FB197" s="121"/>
      <c r="FC197" s="121"/>
      <c r="FD197" s="184"/>
      <c r="FE197" s="184"/>
      <c r="FF197" s="184"/>
      <c r="FG197" s="184"/>
      <c r="FH197" s="184"/>
      <c r="FI197" s="184"/>
      <c r="FJ197" s="184"/>
      <c r="FK197" s="184"/>
    </row>
    <row r="198" spans="1:167" s="527" customFormat="1" ht="27.75" customHeight="1" thickBot="1">
      <c r="A198" s="679">
        <v>6025</v>
      </c>
      <c r="B198" s="667" t="s">
        <v>117</v>
      </c>
      <c r="C198" s="358" t="s">
        <v>126</v>
      </c>
      <c r="D198" s="680" t="s">
        <v>591</v>
      </c>
      <c r="E198" s="360">
        <f>SUM(F198:H198)</f>
        <v>203613</v>
      </c>
      <c r="F198" s="681">
        <v>200000</v>
      </c>
      <c r="G198" s="681">
        <v>3613</v>
      </c>
      <c r="H198" s="682">
        <v>0</v>
      </c>
      <c r="I198" s="683">
        <v>3044</v>
      </c>
      <c r="J198" s="684">
        <v>726</v>
      </c>
      <c r="K198" s="684">
        <v>864</v>
      </c>
      <c r="L198" s="668">
        <v>864</v>
      </c>
      <c r="M198" s="685">
        <f t="shared" si="32"/>
        <v>100</v>
      </c>
      <c r="N198" s="686" t="s">
        <v>108</v>
      </c>
      <c r="O198" s="687" t="s">
        <v>200</v>
      </c>
      <c r="P198" s="688" t="s">
        <v>592</v>
      </c>
      <c r="Q198" s="689"/>
      <c r="R198" s="690" t="s">
        <v>593</v>
      </c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20"/>
      <c r="AV198" s="120"/>
      <c r="AW198" s="120"/>
      <c r="AX198" s="120"/>
      <c r="AY198" s="120"/>
      <c r="AZ198" s="120"/>
      <c r="BA198" s="120"/>
      <c r="BB198" s="120"/>
      <c r="BC198" s="120"/>
      <c r="BD198" s="120"/>
      <c r="BE198" s="120"/>
      <c r="BF198" s="120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20"/>
      <c r="BS198" s="120"/>
      <c r="BT198" s="120"/>
      <c r="BU198" s="120"/>
      <c r="BV198" s="120"/>
      <c r="BW198" s="120"/>
      <c r="BX198" s="120"/>
      <c r="BY198" s="120"/>
      <c r="BZ198" s="120"/>
      <c r="CA198" s="120"/>
      <c r="CB198" s="120"/>
      <c r="CC198" s="120"/>
      <c r="CD198" s="120"/>
      <c r="CE198" s="120"/>
      <c r="CF198" s="120"/>
      <c r="CG198" s="120"/>
      <c r="CH198" s="120"/>
      <c r="CI198" s="120"/>
      <c r="CJ198" s="120"/>
      <c r="CK198" s="120"/>
      <c r="CL198" s="120"/>
      <c r="CM198" s="120"/>
      <c r="CN198" s="120"/>
      <c r="CO198" s="120"/>
      <c r="CP198" s="120"/>
      <c r="CQ198" s="120"/>
      <c r="CR198" s="120"/>
      <c r="CS198" s="120"/>
      <c r="CT198" s="120"/>
      <c r="CU198" s="120"/>
      <c r="CV198" s="120"/>
      <c r="CW198" s="120"/>
      <c r="CX198" s="120"/>
      <c r="CY198" s="120"/>
      <c r="CZ198" s="120"/>
      <c r="DA198" s="120"/>
      <c r="DB198" s="120"/>
      <c r="DC198" s="120"/>
      <c r="DD198" s="120"/>
      <c r="DE198" s="120"/>
      <c r="DF198" s="120"/>
      <c r="DG198" s="120"/>
      <c r="DH198" s="120"/>
      <c r="DI198" s="120"/>
      <c r="DJ198" s="120"/>
      <c r="DK198" s="120"/>
      <c r="DL198" s="120"/>
      <c r="DM198" s="120"/>
      <c r="DN198" s="120"/>
      <c r="DO198" s="120"/>
      <c r="DP198" s="120"/>
      <c r="DQ198" s="120"/>
      <c r="DR198" s="120"/>
      <c r="DS198" s="120"/>
      <c r="DT198" s="120"/>
      <c r="DU198" s="120"/>
      <c r="DV198" s="120"/>
      <c r="DW198" s="120"/>
      <c r="DX198" s="120"/>
      <c r="DY198" s="120"/>
      <c r="DZ198" s="120"/>
      <c r="EA198" s="120"/>
      <c r="EB198" s="120"/>
      <c r="EC198" s="120"/>
      <c r="ED198" s="120"/>
      <c r="EE198" s="120"/>
      <c r="EF198" s="120"/>
      <c r="EG198" s="120"/>
      <c r="EH198" s="120"/>
      <c r="EI198" s="120"/>
      <c r="EJ198" s="120"/>
      <c r="EK198" s="120"/>
      <c r="EL198" s="120"/>
      <c r="EM198" s="120"/>
      <c r="EN198" s="120"/>
      <c r="EO198" s="120"/>
      <c r="EP198" s="120"/>
      <c r="EQ198" s="120"/>
      <c r="ER198" s="120"/>
      <c r="ES198" s="120"/>
      <c r="ET198" s="120"/>
      <c r="EU198" s="120"/>
      <c r="EV198" s="120"/>
      <c r="EW198" s="120"/>
      <c r="EX198" s="120"/>
      <c r="EY198" s="120"/>
      <c r="EZ198" s="120"/>
      <c r="FA198" s="120"/>
      <c r="FB198" s="120"/>
      <c r="FC198" s="120"/>
      <c r="FD198" s="120"/>
      <c r="FE198" s="120"/>
      <c r="FF198" s="120"/>
      <c r="FG198" s="120"/>
      <c r="FH198" s="120"/>
      <c r="FI198" s="120"/>
      <c r="FJ198" s="120"/>
      <c r="FK198" s="120"/>
    </row>
    <row r="199" spans="1:167" s="380" customFormat="1" ht="17.100000000000001" customHeight="1" thickBot="1">
      <c r="A199" s="998" t="s">
        <v>31</v>
      </c>
      <c r="B199" s="999"/>
      <c r="C199" s="999"/>
      <c r="D199" s="1000"/>
      <c r="E199" s="371">
        <f t="shared" ref="E199:L199" si="37">SUM(E200:E203)</f>
        <v>49427</v>
      </c>
      <c r="F199" s="374">
        <f t="shared" si="37"/>
        <v>41039</v>
      </c>
      <c r="G199" s="374">
        <f t="shared" si="37"/>
        <v>8388</v>
      </c>
      <c r="H199" s="373">
        <f t="shared" si="37"/>
        <v>0</v>
      </c>
      <c r="I199" s="371">
        <f t="shared" si="37"/>
        <v>49427</v>
      </c>
      <c r="J199" s="374">
        <f t="shared" si="37"/>
        <v>28435</v>
      </c>
      <c r="K199" s="374">
        <f t="shared" si="37"/>
        <v>24010</v>
      </c>
      <c r="L199" s="374">
        <f t="shared" si="37"/>
        <v>24007</v>
      </c>
      <c r="M199" s="513">
        <f t="shared" si="32"/>
        <v>99.987505206164101</v>
      </c>
      <c r="N199" s="376"/>
      <c r="O199" s="377"/>
      <c r="P199" s="377"/>
      <c r="Q199" s="378"/>
      <c r="R199" s="379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20"/>
      <c r="AV199" s="120"/>
      <c r="AW199" s="120"/>
      <c r="AX199" s="120"/>
      <c r="AY199" s="120"/>
      <c r="AZ199" s="120"/>
      <c r="BA199" s="120"/>
      <c r="BB199" s="120"/>
      <c r="BC199" s="120"/>
      <c r="BD199" s="120"/>
      <c r="BE199" s="120"/>
      <c r="BF199" s="120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20"/>
      <c r="BS199" s="120"/>
      <c r="BT199" s="120"/>
      <c r="BU199" s="120"/>
      <c r="BV199" s="120"/>
      <c r="BW199" s="120"/>
      <c r="BX199" s="120"/>
      <c r="BY199" s="120"/>
      <c r="BZ199" s="120"/>
      <c r="CA199" s="120"/>
      <c r="CB199" s="120"/>
      <c r="CC199" s="120"/>
      <c r="CD199" s="120"/>
      <c r="CE199" s="120"/>
      <c r="CF199" s="120"/>
      <c r="CG199" s="120"/>
      <c r="CH199" s="120"/>
      <c r="CI199" s="120"/>
      <c r="CJ199" s="120"/>
      <c r="CK199" s="120"/>
      <c r="CL199" s="120"/>
      <c r="CM199" s="120"/>
      <c r="CN199" s="120"/>
      <c r="CO199" s="120"/>
      <c r="CP199" s="120"/>
      <c r="CQ199" s="120"/>
      <c r="CR199" s="120"/>
      <c r="CS199" s="120"/>
      <c r="CT199" s="120"/>
      <c r="CU199" s="120"/>
      <c r="CV199" s="120"/>
      <c r="CW199" s="120"/>
      <c r="CX199" s="120"/>
      <c r="CY199" s="120"/>
      <c r="CZ199" s="120"/>
      <c r="DA199" s="120"/>
      <c r="DB199" s="121"/>
      <c r="DC199" s="121"/>
      <c r="DD199" s="121"/>
      <c r="DE199" s="121"/>
      <c r="DF199" s="121"/>
      <c r="DG199" s="121"/>
      <c r="DH199" s="121"/>
      <c r="DI199" s="121"/>
      <c r="DJ199" s="121"/>
      <c r="DK199" s="121"/>
      <c r="DL199" s="121"/>
      <c r="DM199" s="121"/>
      <c r="DN199" s="121"/>
      <c r="DO199" s="121"/>
      <c r="DP199" s="121"/>
      <c r="DQ199" s="121"/>
      <c r="DR199" s="121"/>
      <c r="DS199" s="121"/>
      <c r="DT199" s="121"/>
      <c r="DU199" s="121"/>
      <c r="DV199" s="121"/>
      <c r="DW199" s="121"/>
      <c r="DX199" s="121"/>
      <c r="DY199" s="121"/>
      <c r="DZ199" s="121"/>
      <c r="EA199" s="121"/>
      <c r="EB199" s="121"/>
      <c r="EC199" s="121"/>
      <c r="ED199" s="121"/>
      <c r="EE199" s="121"/>
      <c r="EF199" s="121"/>
      <c r="EG199" s="121"/>
      <c r="EH199" s="121"/>
      <c r="EI199" s="121"/>
      <c r="EJ199" s="121"/>
      <c r="EK199" s="121"/>
      <c r="EL199" s="121"/>
      <c r="EM199" s="121"/>
      <c r="EN199" s="121"/>
      <c r="EO199" s="121"/>
      <c r="EP199" s="121"/>
      <c r="EQ199" s="121"/>
      <c r="ER199" s="121"/>
      <c r="ES199" s="121"/>
      <c r="ET199" s="121"/>
      <c r="EU199" s="121"/>
      <c r="EV199" s="121"/>
      <c r="EW199" s="121"/>
      <c r="EX199" s="121"/>
      <c r="EY199" s="121"/>
      <c r="EZ199" s="121"/>
      <c r="FA199" s="121"/>
      <c r="FB199" s="121"/>
      <c r="FC199" s="121"/>
      <c r="FD199" s="184"/>
      <c r="FE199" s="184"/>
      <c r="FF199" s="184"/>
      <c r="FG199" s="184"/>
      <c r="FH199" s="184"/>
      <c r="FI199" s="184"/>
      <c r="FJ199" s="184"/>
      <c r="FK199" s="184"/>
    </row>
    <row r="200" spans="1:167" s="219" customFormat="1" ht="27" customHeight="1">
      <c r="A200" s="340">
        <v>1010</v>
      </c>
      <c r="B200" s="593" t="s">
        <v>139</v>
      </c>
      <c r="C200" s="270" t="s">
        <v>579</v>
      </c>
      <c r="D200" s="691" t="s">
        <v>594</v>
      </c>
      <c r="E200" s="342">
        <f>SUM(F200:H200)</f>
        <v>22902</v>
      </c>
      <c r="F200" s="274">
        <v>20412</v>
      </c>
      <c r="G200" s="274">
        <v>2490</v>
      </c>
      <c r="H200" s="274"/>
      <c r="I200" s="276">
        <v>22902</v>
      </c>
      <c r="J200" s="343">
        <v>11017</v>
      </c>
      <c r="K200" s="343">
        <v>411</v>
      </c>
      <c r="L200" s="343">
        <v>410</v>
      </c>
      <c r="M200" s="279">
        <f t="shared" si="32"/>
        <v>99.756690997566906</v>
      </c>
      <c r="N200" s="280"/>
      <c r="O200" s="281" t="s">
        <v>382</v>
      </c>
      <c r="P200" s="281" t="s">
        <v>581</v>
      </c>
      <c r="Q200" s="282"/>
      <c r="R200" s="631" t="s">
        <v>427</v>
      </c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20"/>
      <c r="AV200" s="120"/>
      <c r="AW200" s="120"/>
      <c r="AX200" s="120"/>
      <c r="AY200" s="120"/>
      <c r="AZ200" s="120"/>
      <c r="BA200" s="120"/>
      <c r="BB200" s="120"/>
      <c r="BC200" s="120"/>
      <c r="BD200" s="120"/>
      <c r="BE200" s="120"/>
      <c r="BF200" s="120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20"/>
      <c r="BS200" s="120"/>
      <c r="BT200" s="120"/>
      <c r="BU200" s="120"/>
      <c r="BV200" s="120"/>
      <c r="BW200" s="120"/>
      <c r="BX200" s="120"/>
      <c r="BY200" s="120"/>
      <c r="BZ200" s="120"/>
      <c r="CA200" s="120"/>
      <c r="CB200" s="120"/>
      <c r="CC200" s="120"/>
      <c r="CD200" s="120"/>
      <c r="CE200" s="120"/>
      <c r="CF200" s="120"/>
      <c r="CG200" s="120"/>
      <c r="CH200" s="120"/>
      <c r="CI200" s="120"/>
      <c r="CJ200" s="120"/>
      <c r="CK200" s="120"/>
      <c r="CL200" s="120"/>
      <c r="CM200" s="120"/>
      <c r="CN200" s="120"/>
      <c r="CO200" s="120"/>
      <c r="CP200" s="120"/>
      <c r="CQ200" s="120"/>
      <c r="CR200" s="120"/>
      <c r="CS200" s="120"/>
      <c r="CT200" s="120"/>
      <c r="CU200" s="120"/>
      <c r="CV200" s="120"/>
      <c r="CW200" s="120"/>
      <c r="CX200" s="120"/>
      <c r="CY200" s="120"/>
      <c r="CZ200" s="120"/>
      <c r="DA200" s="120"/>
      <c r="DB200" s="120"/>
      <c r="DC200" s="120"/>
      <c r="DD200" s="120"/>
      <c r="DE200" s="120"/>
      <c r="DF200" s="120"/>
      <c r="DG200" s="120"/>
      <c r="DH200" s="120"/>
      <c r="DI200" s="120"/>
      <c r="DJ200" s="120"/>
      <c r="DK200" s="120"/>
      <c r="DL200" s="120"/>
      <c r="DM200" s="120"/>
      <c r="DN200" s="120"/>
      <c r="DO200" s="120"/>
      <c r="DP200" s="120"/>
      <c r="DQ200" s="120"/>
      <c r="DR200" s="120"/>
      <c r="DS200" s="120"/>
      <c r="DT200" s="120"/>
      <c r="DU200" s="120"/>
      <c r="DV200" s="120"/>
      <c r="DW200" s="120"/>
      <c r="DX200" s="120"/>
      <c r="DY200" s="120"/>
      <c r="DZ200" s="120"/>
      <c r="EA200" s="120"/>
      <c r="EB200" s="120"/>
      <c r="EC200" s="120"/>
      <c r="ED200" s="120"/>
      <c r="EE200" s="120"/>
      <c r="EF200" s="120"/>
      <c r="EG200" s="120"/>
      <c r="EH200" s="120"/>
      <c r="EI200" s="120"/>
      <c r="EJ200" s="120"/>
      <c r="EK200" s="120"/>
      <c r="EL200" s="120"/>
      <c r="EM200" s="120"/>
      <c r="EN200" s="120"/>
      <c r="EO200" s="120"/>
      <c r="EP200" s="120"/>
      <c r="EQ200" s="120"/>
      <c r="ER200" s="120"/>
      <c r="ES200" s="120"/>
      <c r="ET200" s="120"/>
      <c r="EU200" s="120"/>
      <c r="EV200" s="120"/>
      <c r="EW200" s="120"/>
      <c r="EX200" s="120"/>
      <c r="EY200" s="120"/>
      <c r="EZ200" s="120"/>
      <c r="FA200" s="120"/>
      <c r="FB200" s="120"/>
      <c r="FC200" s="120"/>
      <c r="FD200" s="120"/>
      <c r="FE200" s="120"/>
      <c r="FF200" s="120"/>
      <c r="FG200" s="120"/>
      <c r="FH200" s="120"/>
      <c r="FI200" s="120"/>
      <c r="FJ200" s="120"/>
      <c r="FK200" s="120"/>
    </row>
    <row r="201" spans="1:167" s="219" customFormat="1" ht="17.100000000000001" customHeight="1">
      <c r="A201" s="692">
        <v>1013</v>
      </c>
      <c r="B201" s="239" t="s">
        <v>139</v>
      </c>
      <c r="C201" s="284" t="s">
        <v>579</v>
      </c>
      <c r="D201" s="560" t="s">
        <v>595</v>
      </c>
      <c r="E201" s="466">
        <f>SUM(F201:H201)</f>
        <v>21849</v>
      </c>
      <c r="F201" s="213">
        <v>20627</v>
      </c>
      <c r="G201" s="213">
        <v>1222</v>
      </c>
      <c r="H201" s="213"/>
      <c r="I201" s="193">
        <v>21849</v>
      </c>
      <c r="J201" s="386">
        <v>17418</v>
      </c>
      <c r="K201" s="386">
        <v>19965</v>
      </c>
      <c r="L201" s="386">
        <v>19963</v>
      </c>
      <c r="M201" s="206">
        <f t="shared" si="32"/>
        <v>99.989982469321319</v>
      </c>
      <c r="N201" s="216"/>
      <c r="O201" s="217" t="s">
        <v>147</v>
      </c>
      <c r="P201" s="217" t="s">
        <v>596</v>
      </c>
      <c r="Q201" s="218" t="s">
        <v>238</v>
      </c>
      <c r="R201" s="631" t="s">
        <v>427</v>
      </c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20"/>
      <c r="AV201" s="120"/>
      <c r="AW201" s="120"/>
      <c r="AX201" s="120"/>
      <c r="AY201" s="120"/>
      <c r="AZ201" s="120"/>
      <c r="BA201" s="120"/>
      <c r="BB201" s="120"/>
      <c r="BC201" s="120"/>
      <c r="BD201" s="120"/>
      <c r="BE201" s="120"/>
      <c r="BF201" s="120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20"/>
      <c r="BS201" s="120"/>
      <c r="BT201" s="120"/>
      <c r="BU201" s="120"/>
      <c r="BV201" s="120"/>
      <c r="BW201" s="120"/>
      <c r="BX201" s="120"/>
      <c r="BY201" s="120"/>
      <c r="BZ201" s="120"/>
      <c r="CA201" s="120"/>
      <c r="CB201" s="120"/>
      <c r="CC201" s="120"/>
      <c r="CD201" s="120"/>
      <c r="CE201" s="120"/>
      <c r="CF201" s="120"/>
      <c r="CG201" s="120"/>
      <c r="CH201" s="120"/>
      <c r="CI201" s="120"/>
      <c r="CJ201" s="120"/>
      <c r="CK201" s="120"/>
      <c r="CL201" s="120"/>
      <c r="CM201" s="120"/>
      <c r="CN201" s="120"/>
      <c r="CO201" s="120"/>
      <c r="CP201" s="120"/>
      <c r="CQ201" s="120"/>
      <c r="CR201" s="120"/>
      <c r="CS201" s="120"/>
      <c r="CT201" s="120"/>
      <c r="CU201" s="120"/>
      <c r="CV201" s="120"/>
      <c r="CW201" s="120"/>
      <c r="CX201" s="120"/>
      <c r="CY201" s="120"/>
      <c r="CZ201" s="120"/>
      <c r="DA201" s="120"/>
      <c r="DB201" s="120"/>
      <c r="DC201" s="120"/>
      <c r="DD201" s="120"/>
      <c r="DE201" s="120"/>
      <c r="DF201" s="120"/>
      <c r="DG201" s="120"/>
      <c r="DH201" s="120"/>
      <c r="DI201" s="120"/>
      <c r="DJ201" s="120"/>
      <c r="DK201" s="120"/>
      <c r="DL201" s="120"/>
      <c r="DM201" s="120"/>
      <c r="DN201" s="120"/>
      <c r="DO201" s="120"/>
      <c r="DP201" s="120"/>
      <c r="DQ201" s="120"/>
      <c r="DR201" s="120"/>
      <c r="DS201" s="120"/>
      <c r="DT201" s="120"/>
      <c r="DU201" s="120"/>
      <c r="DV201" s="120"/>
      <c r="DW201" s="120"/>
      <c r="DX201" s="120"/>
      <c r="DY201" s="120"/>
      <c r="DZ201" s="120"/>
      <c r="EA201" s="120"/>
      <c r="EB201" s="120"/>
      <c r="EC201" s="120"/>
      <c r="ED201" s="120"/>
      <c r="EE201" s="120"/>
      <c r="EF201" s="120"/>
      <c r="EG201" s="120"/>
      <c r="EH201" s="120"/>
      <c r="EI201" s="120"/>
      <c r="EJ201" s="120"/>
      <c r="EK201" s="120"/>
      <c r="EL201" s="120"/>
      <c r="EM201" s="120"/>
      <c r="EN201" s="120"/>
      <c r="EO201" s="120"/>
      <c r="EP201" s="120"/>
      <c r="EQ201" s="120"/>
      <c r="ER201" s="120"/>
      <c r="ES201" s="120"/>
      <c r="ET201" s="120"/>
      <c r="EU201" s="120"/>
      <c r="EV201" s="120"/>
      <c r="EW201" s="120"/>
      <c r="EX201" s="120"/>
      <c r="EY201" s="120"/>
      <c r="EZ201" s="120"/>
      <c r="FA201" s="120"/>
      <c r="FB201" s="120"/>
      <c r="FC201" s="120"/>
      <c r="FD201" s="120"/>
      <c r="FE201" s="120"/>
      <c r="FF201" s="120"/>
      <c r="FG201" s="120"/>
      <c r="FH201" s="120"/>
      <c r="FI201" s="120"/>
      <c r="FJ201" s="120"/>
      <c r="FK201" s="120"/>
    </row>
    <row r="202" spans="1:167" s="219" customFormat="1" ht="27" customHeight="1">
      <c r="A202" s="692">
        <v>1015</v>
      </c>
      <c r="B202" s="239" t="s">
        <v>139</v>
      </c>
      <c r="C202" s="284" t="s">
        <v>579</v>
      </c>
      <c r="D202" s="693" t="s">
        <v>597</v>
      </c>
      <c r="E202" s="466">
        <f>SUM(F202:H202)</f>
        <v>2457</v>
      </c>
      <c r="F202" s="213"/>
      <c r="G202" s="213">
        <v>2457</v>
      </c>
      <c r="H202" s="213"/>
      <c r="I202" s="193">
        <v>2457</v>
      </c>
      <c r="J202" s="386">
        <v>0</v>
      </c>
      <c r="K202" s="386">
        <v>1474</v>
      </c>
      <c r="L202" s="386">
        <v>1474</v>
      </c>
      <c r="M202" s="206">
        <f t="shared" si="32"/>
        <v>100</v>
      </c>
      <c r="N202" s="216"/>
      <c r="O202" s="217" t="s">
        <v>201</v>
      </c>
      <c r="P202" s="217" t="s">
        <v>598</v>
      </c>
      <c r="Q202" s="218" t="s">
        <v>599</v>
      </c>
      <c r="R202" s="202" t="s">
        <v>600</v>
      </c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20"/>
      <c r="AV202" s="120"/>
      <c r="AW202" s="120"/>
      <c r="AX202" s="120"/>
      <c r="AY202" s="120"/>
      <c r="AZ202" s="120"/>
      <c r="BA202" s="120"/>
      <c r="BB202" s="120"/>
      <c r="BC202" s="120"/>
      <c r="BD202" s="120"/>
      <c r="BE202" s="120"/>
      <c r="BF202" s="120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20"/>
      <c r="BS202" s="120"/>
      <c r="BT202" s="120"/>
      <c r="BU202" s="120"/>
      <c r="BV202" s="120"/>
      <c r="BW202" s="120"/>
      <c r="BX202" s="120"/>
      <c r="BY202" s="120"/>
      <c r="BZ202" s="120"/>
      <c r="CA202" s="120"/>
      <c r="CB202" s="120"/>
      <c r="CC202" s="120"/>
      <c r="CD202" s="120"/>
      <c r="CE202" s="120"/>
      <c r="CF202" s="120"/>
      <c r="CG202" s="120"/>
      <c r="CH202" s="120"/>
      <c r="CI202" s="120"/>
      <c r="CJ202" s="120"/>
      <c r="CK202" s="120"/>
      <c r="CL202" s="120"/>
      <c r="CM202" s="120"/>
      <c r="CN202" s="120"/>
      <c r="CO202" s="120"/>
      <c r="CP202" s="120"/>
      <c r="CQ202" s="120"/>
      <c r="CR202" s="120"/>
      <c r="CS202" s="120"/>
      <c r="CT202" s="120"/>
      <c r="CU202" s="120"/>
      <c r="CV202" s="120"/>
      <c r="CW202" s="120"/>
      <c r="CX202" s="120"/>
      <c r="CY202" s="120"/>
      <c r="CZ202" s="120"/>
      <c r="DA202" s="120"/>
      <c r="DB202" s="120"/>
      <c r="DC202" s="120"/>
      <c r="DD202" s="120"/>
      <c r="DE202" s="120"/>
      <c r="DF202" s="120"/>
      <c r="DG202" s="120"/>
      <c r="DH202" s="120"/>
      <c r="DI202" s="120"/>
      <c r="DJ202" s="120"/>
      <c r="DK202" s="120"/>
      <c r="DL202" s="120"/>
      <c r="DM202" s="120"/>
      <c r="DN202" s="120"/>
      <c r="DO202" s="120"/>
      <c r="DP202" s="120"/>
      <c r="DQ202" s="120"/>
      <c r="DR202" s="120"/>
      <c r="DS202" s="120"/>
      <c r="DT202" s="120"/>
      <c r="DU202" s="120"/>
      <c r="DV202" s="120"/>
      <c r="DW202" s="120"/>
      <c r="DX202" s="120"/>
      <c r="DY202" s="120"/>
      <c r="DZ202" s="120"/>
      <c r="EA202" s="120"/>
      <c r="EB202" s="120"/>
      <c r="EC202" s="120"/>
      <c r="ED202" s="120"/>
      <c r="EE202" s="120"/>
      <c r="EF202" s="120"/>
      <c r="EG202" s="120"/>
      <c r="EH202" s="120"/>
      <c r="EI202" s="120"/>
      <c r="EJ202" s="120"/>
      <c r="EK202" s="120"/>
      <c r="EL202" s="120"/>
      <c r="EM202" s="120"/>
      <c r="EN202" s="120"/>
      <c r="EO202" s="120"/>
      <c r="EP202" s="120"/>
      <c r="EQ202" s="120"/>
      <c r="ER202" s="120"/>
      <c r="ES202" s="120"/>
      <c r="ET202" s="120"/>
      <c r="EU202" s="120"/>
      <c r="EV202" s="120"/>
      <c r="EW202" s="120"/>
      <c r="EX202" s="120"/>
      <c r="EY202" s="120"/>
      <c r="EZ202" s="120"/>
      <c r="FA202" s="120"/>
      <c r="FB202" s="120"/>
      <c r="FC202" s="120"/>
      <c r="FD202" s="120"/>
      <c r="FE202" s="120"/>
      <c r="FF202" s="120"/>
      <c r="FG202" s="120"/>
      <c r="FH202" s="120"/>
      <c r="FI202" s="120"/>
      <c r="FJ202" s="120"/>
      <c r="FK202" s="120"/>
    </row>
    <row r="203" spans="1:167" s="219" customFormat="1" ht="16.5" customHeight="1" thickBot="1">
      <c r="A203" s="662">
        <v>1016</v>
      </c>
      <c r="B203" s="326" t="s">
        <v>139</v>
      </c>
      <c r="C203" s="327" t="s">
        <v>579</v>
      </c>
      <c r="D203" s="694" t="s">
        <v>601</v>
      </c>
      <c r="E203" s="584">
        <f>SUM(F203:H203)</f>
        <v>2219</v>
      </c>
      <c r="F203" s="330"/>
      <c r="G203" s="330">
        <v>2219</v>
      </c>
      <c r="H203" s="330"/>
      <c r="I203" s="332">
        <v>2219</v>
      </c>
      <c r="J203" s="391">
        <v>0</v>
      </c>
      <c r="K203" s="391">
        <v>2160</v>
      </c>
      <c r="L203" s="391">
        <v>2160</v>
      </c>
      <c r="M203" s="334">
        <f t="shared" si="32"/>
        <v>100</v>
      </c>
      <c r="N203" s="335"/>
      <c r="O203" s="336" t="s">
        <v>201</v>
      </c>
      <c r="P203" s="336" t="s">
        <v>602</v>
      </c>
      <c r="Q203" s="337" t="s">
        <v>603</v>
      </c>
      <c r="R203" s="338" t="s">
        <v>604</v>
      </c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20"/>
      <c r="AV203" s="120"/>
      <c r="AW203" s="120"/>
      <c r="AX203" s="120"/>
      <c r="AY203" s="120"/>
      <c r="AZ203" s="120"/>
      <c r="BA203" s="120"/>
      <c r="BB203" s="120"/>
      <c r="BC203" s="120"/>
      <c r="BD203" s="120"/>
      <c r="BE203" s="120"/>
      <c r="BF203" s="120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20"/>
      <c r="BS203" s="120"/>
      <c r="BT203" s="120"/>
      <c r="BU203" s="120"/>
      <c r="BV203" s="120"/>
      <c r="BW203" s="120"/>
      <c r="BX203" s="120"/>
      <c r="BY203" s="120"/>
      <c r="BZ203" s="120"/>
      <c r="CA203" s="120"/>
      <c r="CB203" s="120"/>
      <c r="CC203" s="120"/>
      <c r="CD203" s="120"/>
      <c r="CE203" s="120"/>
      <c r="CF203" s="120"/>
      <c r="CG203" s="120"/>
      <c r="CH203" s="120"/>
      <c r="CI203" s="120"/>
      <c r="CJ203" s="120"/>
      <c r="CK203" s="120"/>
      <c r="CL203" s="120"/>
      <c r="CM203" s="120"/>
      <c r="CN203" s="120"/>
      <c r="CO203" s="120"/>
      <c r="CP203" s="120"/>
      <c r="CQ203" s="120"/>
      <c r="CR203" s="120"/>
      <c r="CS203" s="120"/>
      <c r="CT203" s="120"/>
      <c r="CU203" s="120"/>
      <c r="CV203" s="120"/>
      <c r="CW203" s="120"/>
      <c r="CX203" s="120"/>
      <c r="CY203" s="120"/>
      <c r="CZ203" s="120"/>
      <c r="DA203" s="120"/>
      <c r="DB203" s="120"/>
      <c r="DC203" s="120"/>
      <c r="DD203" s="120"/>
      <c r="DE203" s="120"/>
      <c r="DF203" s="120"/>
      <c r="DG203" s="120"/>
      <c r="DH203" s="120"/>
      <c r="DI203" s="120"/>
      <c r="DJ203" s="120"/>
      <c r="DK203" s="120"/>
      <c r="DL203" s="120"/>
      <c r="DM203" s="120"/>
      <c r="DN203" s="120"/>
      <c r="DO203" s="120"/>
      <c r="DP203" s="120"/>
      <c r="DQ203" s="120"/>
      <c r="DR203" s="120"/>
      <c r="DS203" s="120"/>
      <c r="DT203" s="120"/>
      <c r="DU203" s="120"/>
      <c r="DV203" s="120"/>
      <c r="DW203" s="120"/>
      <c r="DX203" s="120"/>
      <c r="DY203" s="120"/>
      <c r="DZ203" s="120"/>
      <c r="EA203" s="120"/>
      <c r="EB203" s="120"/>
      <c r="EC203" s="120"/>
      <c r="ED203" s="120"/>
      <c r="EE203" s="120"/>
      <c r="EF203" s="120"/>
      <c r="EG203" s="120"/>
      <c r="EH203" s="120"/>
      <c r="EI203" s="120"/>
      <c r="EJ203" s="120"/>
      <c r="EK203" s="120"/>
      <c r="EL203" s="120"/>
      <c r="EM203" s="120"/>
      <c r="EN203" s="120"/>
      <c r="EO203" s="120"/>
      <c r="EP203" s="120"/>
      <c r="EQ203" s="120"/>
      <c r="ER203" s="120"/>
      <c r="ES203" s="120"/>
      <c r="ET203" s="120"/>
      <c r="EU203" s="120"/>
      <c r="EV203" s="120"/>
      <c r="EW203" s="120"/>
      <c r="EX203" s="120"/>
      <c r="EY203" s="120"/>
      <c r="EZ203" s="120"/>
      <c r="FA203" s="120"/>
      <c r="FB203" s="120"/>
      <c r="FC203" s="120"/>
      <c r="FD203" s="120"/>
      <c r="FE203" s="120"/>
      <c r="FF203" s="120"/>
      <c r="FG203" s="120"/>
      <c r="FH203" s="120"/>
      <c r="FI203" s="120"/>
      <c r="FJ203" s="120"/>
      <c r="FK203" s="120"/>
    </row>
    <row r="204" spans="1:167" s="380" customFormat="1" ht="17.100000000000001" customHeight="1" thickBot="1">
      <c r="A204" s="998" t="s">
        <v>32</v>
      </c>
      <c r="B204" s="999"/>
      <c r="C204" s="999"/>
      <c r="D204" s="1000"/>
      <c r="E204" s="695">
        <f t="shared" ref="E204:K204" si="38">SUM(E205:E219)</f>
        <v>37476</v>
      </c>
      <c r="F204" s="696">
        <f t="shared" si="38"/>
        <v>32349</v>
      </c>
      <c r="G204" s="696">
        <f t="shared" si="38"/>
        <v>3100</v>
      </c>
      <c r="H204" s="696">
        <f t="shared" si="38"/>
        <v>2027</v>
      </c>
      <c r="I204" s="697">
        <f t="shared" si="38"/>
        <v>37476</v>
      </c>
      <c r="J204" s="696">
        <f t="shared" si="38"/>
        <v>38919</v>
      </c>
      <c r="K204" s="696">
        <f t="shared" si="38"/>
        <v>37422</v>
      </c>
      <c r="L204" s="696">
        <f>SUM(L205:L219)</f>
        <v>37414</v>
      </c>
      <c r="M204" s="375">
        <f t="shared" si="32"/>
        <v>99.978622200844427</v>
      </c>
      <c r="N204" s="698"/>
      <c r="O204" s="696"/>
      <c r="P204" s="377"/>
      <c r="Q204" s="378"/>
      <c r="R204" s="379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20"/>
      <c r="AV204" s="120"/>
      <c r="AW204" s="120"/>
      <c r="AX204" s="120"/>
      <c r="AY204" s="120"/>
      <c r="AZ204" s="120"/>
      <c r="BA204" s="120"/>
      <c r="BB204" s="120"/>
      <c r="BC204" s="120"/>
      <c r="BD204" s="120"/>
      <c r="BE204" s="120"/>
      <c r="BF204" s="120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20"/>
      <c r="BS204" s="120"/>
      <c r="BT204" s="120"/>
      <c r="BU204" s="120"/>
      <c r="BV204" s="120"/>
      <c r="BW204" s="120"/>
      <c r="BX204" s="120"/>
      <c r="BY204" s="120"/>
      <c r="BZ204" s="120"/>
      <c r="CA204" s="120"/>
      <c r="CB204" s="120"/>
      <c r="CC204" s="120"/>
      <c r="CD204" s="120"/>
      <c r="CE204" s="120"/>
      <c r="CF204" s="120"/>
      <c r="CG204" s="120"/>
      <c r="CH204" s="120"/>
      <c r="CI204" s="120"/>
      <c r="CJ204" s="120"/>
      <c r="CK204" s="120"/>
      <c r="CL204" s="120"/>
      <c r="CM204" s="120"/>
      <c r="CN204" s="120"/>
      <c r="CO204" s="120"/>
      <c r="CP204" s="120"/>
      <c r="CQ204" s="120"/>
      <c r="CR204" s="120"/>
      <c r="CS204" s="120"/>
      <c r="CT204" s="120"/>
      <c r="CU204" s="120"/>
      <c r="CV204" s="120"/>
      <c r="CW204" s="120"/>
      <c r="CX204" s="120"/>
      <c r="CY204" s="120"/>
      <c r="CZ204" s="120"/>
      <c r="DA204" s="120"/>
      <c r="DB204" s="121"/>
      <c r="DC204" s="121"/>
      <c r="DD204" s="121"/>
      <c r="DE204" s="121"/>
      <c r="DF204" s="121"/>
      <c r="DG204" s="121"/>
      <c r="DH204" s="121"/>
      <c r="DI204" s="121"/>
      <c r="DJ204" s="121"/>
      <c r="DK204" s="121"/>
      <c r="DL204" s="121"/>
      <c r="DM204" s="121"/>
      <c r="DN204" s="121"/>
      <c r="DO204" s="121"/>
      <c r="DP204" s="121"/>
      <c r="DQ204" s="121"/>
      <c r="DR204" s="121"/>
      <c r="DS204" s="121"/>
      <c r="DT204" s="121"/>
      <c r="DU204" s="121"/>
      <c r="DV204" s="121"/>
      <c r="DW204" s="121"/>
      <c r="DX204" s="121"/>
      <c r="DY204" s="121"/>
      <c r="DZ204" s="121"/>
      <c r="EA204" s="121"/>
      <c r="EB204" s="121"/>
      <c r="EC204" s="121"/>
      <c r="ED204" s="121"/>
      <c r="EE204" s="121"/>
      <c r="EF204" s="121"/>
      <c r="EG204" s="121"/>
      <c r="EH204" s="121"/>
      <c r="EI204" s="121"/>
      <c r="EJ204" s="121"/>
      <c r="EK204" s="121"/>
      <c r="EL204" s="121"/>
      <c r="EM204" s="121"/>
      <c r="EN204" s="121"/>
      <c r="EO204" s="121"/>
      <c r="EP204" s="121"/>
      <c r="EQ204" s="121"/>
      <c r="ER204" s="121"/>
      <c r="ES204" s="121"/>
      <c r="ET204" s="121"/>
      <c r="EU204" s="121"/>
      <c r="EV204" s="121"/>
      <c r="EW204" s="121"/>
      <c r="EX204" s="121"/>
      <c r="EY204" s="121"/>
      <c r="EZ204" s="121"/>
      <c r="FA204" s="121"/>
      <c r="FB204" s="121"/>
      <c r="FC204" s="121"/>
      <c r="FD204" s="184"/>
      <c r="FE204" s="184"/>
      <c r="FF204" s="184"/>
      <c r="FG204" s="184"/>
      <c r="FH204" s="184"/>
      <c r="FI204" s="184"/>
      <c r="FJ204" s="184"/>
      <c r="FK204" s="184"/>
    </row>
    <row r="205" spans="1:167" s="527" customFormat="1" ht="17.100000000000001" customHeight="1">
      <c r="A205" s="700">
        <v>4042</v>
      </c>
      <c r="B205" s="701"/>
      <c r="C205" s="270" t="s">
        <v>132</v>
      </c>
      <c r="D205" s="702" t="s">
        <v>605</v>
      </c>
      <c r="E205" s="466">
        <f t="shared" ref="E205:E219" si="39">SUM(F205:H205)</f>
        <v>3100</v>
      </c>
      <c r="F205" s="274"/>
      <c r="G205" s="703">
        <v>3100</v>
      </c>
      <c r="H205" s="704"/>
      <c r="I205" s="276">
        <v>3100</v>
      </c>
      <c r="J205" s="705">
        <v>2559</v>
      </c>
      <c r="K205" s="705">
        <v>3064</v>
      </c>
      <c r="L205" s="278">
        <v>3064</v>
      </c>
      <c r="M205" s="279">
        <f t="shared" si="32"/>
        <v>100</v>
      </c>
      <c r="N205" s="280"/>
      <c r="O205" s="281"/>
      <c r="P205" s="281" t="s">
        <v>332</v>
      </c>
      <c r="Q205" s="282"/>
      <c r="R205" s="344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20"/>
      <c r="AV205" s="120"/>
      <c r="AW205" s="120"/>
      <c r="AX205" s="120"/>
      <c r="AY205" s="120"/>
      <c r="AZ205" s="120"/>
      <c r="BA205" s="120"/>
      <c r="BB205" s="120"/>
      <c r="BC205" s="120"/>
      <c r="BD205" s="120"/>
      <c r="BE205" s="120"/>
      <c r="BF205" s="120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20"/>
      <c r="BS205" s="120"/>
      <c r="BT205" s="120"/>
      <c r="BU205" s="120"/>
      <c r="BV205" s="120"/>
      <c r="BW205" s="120"/>
      <c r="BX205" s="120"/>
      <c r="BY205" s="120"/>
      <c r="BZ205" s="120"/>
      <c r="CA205" s="120"/>
      <c r="CB205" s="120"/>
      <c r="CC205" s="120"/>
      <c r="CD205" s="120"/>
      <c r="CE205" s="120"/>
      <c r="CF205" s="120"/>
      <c r="CG205" s="120"/>
      <c r="CH205" s="120"/>
      <c r="CI205" s="120"/>
      <c r="CJ205" s="120"/>
      <c r="CK205" s="120"/>
      <c r="CL205" s="120"/>
      <c r="CM205" s="120"/>
      <c r="CN205" s="120"/>
      <c r="CO205" s="120"/>
      <c r="CP205" s="120"/>
      <c r="CQ205" s="120"/>
      <c r="CR205" s="120"/>
      <c r="CS205" s="120"/>
      <c r="CT205" s="120"/>
      <c r="CU205" s="120"/>
      <c r="CV205" s="120"/>
      <c r="CW205" s="120"/>
      <c r="CX205" s="120"/>
      <c r="CY205" s="120"/>
      <c r="CZ205" s="120"/>
      <c r="DA205" s="120"/>
      <c r="DB205" s="120"/>
      <c r="DC205" s="120"/>
      <c r="DD205" s="120"/>
      <c r="DE205" s="120"/>
      <c r="DF205" s="120"/>
      <c r="DG205" s="120"/>
      <c r="DH205" s="120"/>
      <c r="DI205" s="120"/>
      <c r="DJ205" s="120"/>
      <c r="DK205" s="120"/>
      <c r="DL205" s="120"/>
      <c r="DM205" s="120"/>
      <c r="DN205" s="120"/>
      <c r="DO205" s="120"/>
      <c r="DP205" s="120"/>
      <c r="DQ205" s="120"/>
      <c r="DR205" s="120"/>
      <c r="DS205" s="120"/>
      <c r="DT205" s="120"/>
      <c r="DU205" s="120"/>
      <c r="DV205" s="120"/>
      <c r="DW205" s="120"/>
      <c r="DX205" s="120"/>
      <c r="DY205" s="120"/>
      <c r="DZ205" s="120"/>
      <c r="EA205" s="120"/>
      <c r="EB205" s="120"/>
      <c r="EC205" s="120"/>
      <c r="ED205" s="120"/>
      <c r="EE205" s="120"/>
      <c r="EF205" s="120"/>
      <c r="EG205" s="120"/>
      <c r="EH205" s="120"/>
      <c r="EI205" s="120"/>
      <c r="EJ205" s="120"/>
      <c r="EK205" s="120"/>
      <c r="EL205" s="120"/>
      <c r="EM205" s="120"/>
      <c r="EN205" s="120"/>
      <c r="EO205" s="120"/>
      <c r="EP205" s="120"/>
      <c r="EQ205" s="120"/>
      <c r="ER205" s="120"/>
      <c r="ES205" s="120"/>
      <c r="ET205" s="120"/>
      <c r="EU205" s="120"/>
      <c r="EV205" s="120"/>
      <c r="EW205" s="120"/>
      <c r="EX205" s="120"/>
      <c r="EY205" s="120"/>
      <c r="EZ205" s="120"/>
      <c r="FA205" s="120"/>
      <c r="FB205" s="120"/>
      <c r="FC205" s="120"/>
      <c r="FD205" s="120"/>
      <c r="FE205" s="120"/>
      <c r="FF205" s="120"/>
      <c r="FG205" s="120"/>
      <c r="FH205" s="120"/>
      <c r="FI205" s="120"/>
      <c r="FJ205" s="120"/>
      <c r="FK205" s="120"/>
    </row>
    <row r="206" spans="1:167" s="432" customFormat="1" ht="17.100000000000001" customHeight="1">
      <c r="A206" s="706">
        <v>4098</v>
      </c>
      <c r="B206" s="707"/>
      <c r="C206" s="187" t="s">
        <v>132</v>
      </c>
      <c r="D206" s="708" t="s">
        <v>606</v>
      </c>
      <c r="E206" s="466">
        <f t="shared" si="39"/>
        <v>0</v>
      </c>
      <c r="F206" s="191"/>
      <c r="G206" s="709"/>
      <c r="H206" s="710"/>
      <c r="I206" s="438"/>
      <c r="J206" s="429">
        <v>1380</v>
      </c>
      <c r="K206" s="429">
        <v>0</v>
      </c>
      <c r="L206" s="711">
        <v>0</v>
      </c>
      <c r="M206" s="226" t="s">
        <v>51</v>
      </c>
      <c r="N206" s="197"/>
      <c r="O206" s="198"/>
      <c r="P206" s="198"/>
      <c r="Q206" s="199"/>
      <c r="R206" s="207" t="s">
        <v>607</v>
      </c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20"/>
      <c r="AV206" s="120"/>
      <c r="AW206" s="120"/>
      <c r="AX206" s="120"/>
      <c r="AY206" s="120"/>
      <c r="AZ206" s="120"/>
      <c r="BA206" s="120"/>
      <c r="BB206" s="120"/>
      <c r="BC206" s="120"/>
      <c r="BD206" s="120"/>
      <c r="BE206" s="120"/>
      <c r="BF206" s="120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20"/>
      <c r="BS206" s="120"/>
      <c r="BT206" s="120"/>
      <c r="BU206" s="120"/>
      <c r="BV206" s="120"/>
      <c r="BW206" s="120"/>
      <c r="BX206" s="120"/>
      <c r="BY206" s="120"/>
      <c r="BZ206" s="120"/>
      <c r="CA206" s="120"/>
      <c r="CB206" s="120"/>
      <c r="CC206" s="120"/>
      <c r="CD206" s="120"/>
      <c r="CE206" s="120"/>
      <c r="CF206" s="120"/>
      <c r="CG206" s="120"/>
      <c r="CH206" s="120"/>
      <c r="CI206" s="120"/>
      <c r="CJ206" s="120"/>
      <c r="CK206" s="120"/>
      <c r="CL206" s="120"/>
      <c r="CM206" s="120"/>
      <c r="CN206" s="120"/>
      <c r="CO206" s="120"/>
      <c r="CP206" s="120"/>
      <c r="CQ206" s="120"/>
      <c r="CR206" s="120"/>
      <c r="CS206" s="120"/>
      <c r="CT206" s="120"/>
      <c r="CU206" s="120"/>
      <c r="CV206" s="120"/>
      <c r="CW206" s="120"/>
      <c r="CX206" s="120"/>
      <c r="CY206" s="120"/>
      <c r="CZ206" s="120"/>
      <c r="DA206" s="120"/>
      <c r="DB206" s="121"/>
      <c r="DC206" s="121"/>
      <c r="DD206" s="121"/>
      <c r="DE206" s="121"/>
      <c r="DF206" s="121"/>
      <c r="DG206" s="121"/>
      <c r="DH206" s="121"/>
      <c r="DI206" s="121"/>
      <c r="DJ206" s="121"/>
      <c r="DK206" s="121"/>
      <c r="DL206" s="121"/>
      <c r="DM206" s="121"/>
      <c r="DN206" s="121"/>
      <c r="DO206" s="121"/>
      <c r="DP206" s="121"/>
      <c r="DQ206" s="121"/>
      <c r="DR206" s="121"/>
      <c r="DS206" s="121"/>
      <c r="DT206" s="121"/>
      <c r="DU206" s="121"/>
      <c r="DV206" s="121"/>
      <c r="DW206" s="121"/>
      <c r="DX206" s="121"/>
      <c r="DY206" s="121"/>
      <c r="DZ206" s="121"/>
      <c r="EA206" s="121"/>
      <c r="EB206" s="121"/>
      <c r="EC206" s="121"/>
      <c r="ED206" s="121"/>
      <c r="EE206" s="121"/>
      <c r="EF206" s="121"/>
      <c r="EG206" s="121"/>
      <c r="EH206" s="121"/>
      <c r="EI206" s="121"/>
      <c r="EJ206" s="121"/>
      <c r="EK206" s="121"/>
      <c r="EL206" s="121"/>
      <c r="EM206" s="121"/>
      <c r="EN206" s="121"/>
      <c r="EO206" s="121"/>
      <c r="EP206" s="121"/>
      <c r="EQ206" s="121"/>
      <c r="ER206" s="121"/>
      <c r="ES206" s="121"/>
      <c r="ET206" s="121"/>
      <c r="EU206" s="121"/>
      <c r="EV206" s="121"/>
      <c r="EW206" s="121"/>
      <c r="EX206" s="121"/>
      <c r="EY206" s="121"/>
      <c r="EZ206" s="121"/>
      <c r="FA206" s="121"/>
      <c r="FB206" s="121"/>
      <c r="FC206" s="121"/>
      <c r="FD206" s="121"/>
      <c r="FE206" s="121"/>
      <c r="FF206" s="121"/>
      <c r="FG206" s="121"/>
      <c r="FH206" s="121"/>
      <c r="FI206" s="121"/>
      <c r="FJ206" s="121"/>
      <c r="FK206" s="121"/>
    </row>
    <row r="207" spans="1:167" s="245" customFormat="1" ht="17.100000000000001" customHeight="1">
      <c r="A207" s="712" t="s">
        <v>608</v>
      </c>
      <c r="B207" s="713" t="s">
        <v>89</v>
      </c>
      <c r="C207" s="211" t="s">
        <v>132</v>
      </c>
      <c r="D207" s="258" t="s">
        <v>609</v>
      </c>
      <c r="E207" s="463">
        <f t="shared" si="39"/>
        <v>916</v>
      </c>
      <c r="F207" s="248">
        <v>916</v>
      </c>
      <c r="G207" s="714"/>
      <c r="H207" s="715"/>
      <c r="I207" s="716">
        <v>916</v>
      </c>
      <c r="J207" s="266">
        <v>896</v>
      </c>
      <c r="K207" s="266">
        <v>896</v>
      </c>
      <c r="L207" s="195">
        <v>896</v>
      </c>
      <c r="M207" s="196">
        <f t="shared" si="32"/>
        <v>100</v>
      </c>
      <c r="N207" s="233"/>
      <c r="O207" s="233" t="s">
        <v>295</v>
      </c>
      <c r="P207" s="233" t="s">
        <v>610</v>
      </c>
      <c r="Q207" s="249"/>
      <c r="R207" s="521" t="s">
        <v>150</v>
      </c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20"/>
      <c r="AV207" s="120"/>
      <c r="AW207" s="120"/>
      <c r="AX207" s="120"/>
      <c r="AY207" s="120"/>
      <c r="AZ207" s="120"/>
      <c r="BA207" s="120"/>
      <c r="BB207" s="120"/>
      <c r="BC207" s="120"/>
      <c r="BD207" s="120"/>
      <c r="BE207" s="120"/>
      <c r="BF207" s="120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20"/>
      <c r="BS207" s="120"/>
      <c r="BT207" s="120"/>
      <c r="BU207" s="120"/>
      <c r="BV207" s="120"/>
      <c r="BW207" s="120"/>
      <c r="BX207" s="120"/>
      <c r="BY207" s="120"/>
      <c r="BZ207" s="120"/>
      <c r="CA207" s="120"/>
      <c r="CB207" s="120"/>
      <c r="CC207" s="120"/>
      <c r="CD207" s="120"/>
      <c r="CE207" s="120"/>
      <c r="CF207" s="120"/>
      <c r="CG207" s="120"/>
      <c r="CH207" s="120"/>
      <c r="CI207" s="120"/>
      <c r="CJ207" s="120"/>
      <c r="CK207" s="120"/>
      <c r="CL207" s="120"/>
      <c r="CM207" s="120"/>
      <c r="CN207" s="120"/>
      <c r="CO207" s="120"/>
      <c r="CP207" s="120"/>
      <c r="CQ207" s="120"/>
      <c r="CR207" s="120"/>
      <c r="CS207" s="120"/>
      <c r="CT207" s="120"/>
      <c r="CU207" s="120"/>
      <c r="CV207" s="120"/>
      <c r="CW207" s="120"/>
      <c r="CX207" s="120"/>
      <c r="CY207" s="120"/>
      <c r="CZ207" s="120"/>
      <c r="DA207" s="120"/>
      <c r="DB207" s="120"/>
      <c r="DC207" s="120"/>
      <c r="DD207" s="120"/>
      <c r="DE207" s="120"/>
      <c r="DF207" s="120"/>
      <c r="DG207" s="120"/>
      <c r="DH207" s="120"/>
      <c r="DI207" s="120"/>
      <c r="DJ207" s="120"/>
      <c r="DK207" s="120"/>
      <c r="DL207" s="120"/>
      <c r="DM207" s="120"/>
      <c r="DN207" s="120"/>
      <c r="DO207" s="120"/>
      <c r="DP207" s="120"/>
      <c r="DQ207" s="120"/>
      <c r="DR207" s="120"/>
      <c r="DS207" s="120"/>
      <c r="DT207" s="120"/>
      <c r="DU207" s="120"/>
      <c r="DV207" s="120"/>
      <c r="DW207" s="120"/>
      <c r="DX207" s="120"/>
      <c r="DY207" s="120"/>
      <c r="DZ207" s="120"/>
      <c r="EA207" s="120"/>
      <c r="EB207" s="120"/>
      <c r="EC207" s="120"/>
      <c r="ED207" s="120"/>
      <c r="EE207" s="120"/>
      <c r="EF207" s="120"/>
      <c r="EG207" s="120"/>
      <c r="EH207" s="120"/>
      <c r="EI207" s="120"/>
      <c r="EJ207" s="120"/>
      <c r="EK207" s="120"/>
      <c r="EL207" s="120"/>
      <c r="EM207" s="120"/>
      <c r="EN207" s="120"/>
      <c r="EO207" s="120"/>
      <c r="EP207" s="120"/>
      <c r="EQ207" s="120"/>
      <c r="ER207" s="120"/>
      <c r="ES207" s="120"/>
      <c r="ET207" s="120"/>
      <c r="EU207" s="120"/>
      <c r="EV207" s="120"/>
      <c r="EW207" s="120"/>
      <c r="EX207" s="120"/>
      <c r="EY207" s="120"/>
      <c r="EZ207" s="120"/>
      <c r="FA207" s="120"/>
      <c r="FB207" s="120"/>
      <c r="FC207" s="120"/>
      <c r="FD207" s="120"/>
      <c r="FE207" s="120"/>
      <c r="FF207" s="120"/>
      <c r="FG207" s="120"/>
      <c r="FH207" s="120"/>
      <c r="FI207" s="120"/>
      <c r="FJ207" s="120"/>
      <c r="FK207" s="120"/>
    </row>
    <row r="208" spans="1:167" s="245" customFormat="1" ht="17.100000000000001" customHeight="1">
      <c r="A208" s="717" t="s">
        <v>611</v>
      </c>
      <c r="B208" s="718" t="s">
        <v>169</v>
      </c>
      <c r="C208" s="284" t="s">
        <v>132</v>
      </c>
      <c r="D208" s="719" t="s">
        <v>612</v>
      </c>
      <c r="E208" s="466">
        <f t="shared" si="39"/>
        <v>7463</v>
      </c>
      <c r="F208" s="244">
        <v>7140</v>
      </c>
      <c r="G208" s="720"/>
      <c r="H208" s="721">
        <v>323</v>
      </c>
      <c r="I208" s="722">
        <v>7463</v>
      </c>
      <c r="J208" s="243">
        <v>7464</v>
      </c>
      <c r="K208" s="243">
        <v>7464</v>
      </c>
      <c r="L208" s="228">
        <v>7462</v>
      </c>
      <c r="M208" s="206">
        <f t="shared" si="32"/>
        <v>99.973204715969985</v>
      </c>
      <c r="N208" s="217"/>
      <c r="O208" s="217"/>
      <c r="P208" s="217" t="s">
        <v>613</v>
      </c>
      <c r="Q208" s="218"/>
      <c r="R208" s="521" t="s">
        <v>150</v>
      </c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20"/>
      <c r="AV208" s="120"/>
      <c r="AW208" s="120"/>
      <c r="AX208" s="120"/>
      <c r="AY208" s="120"/>
      <c r="AZ208" s="120"/>
      <c r="BA208" s="120"/>
      <c r="BB208" s="120"/>
      <c r="BC208" s="120"/>
      <c r="BD208" s="120"/>
      <c r="BE208" s="120"/>
      <c r="BF208" s="120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20"/>
      <c r="BS208" s="120"/>
      <c r="BT208" s="120"/>
      <c r="BU208" s="120"/>
      <c r="BV208" s="120"/>
      <c r="BW208" s="120"/>
      <c r="BX208" s="120"/>
      <c r="BY208" s="120"/>
      <c r="BZ208" s="120"/>
      <c r="CA208" s="120"/>
      <c r="CB208" s="120"/>
      <c r="CC208" s="120"/>
      <c r="CD208" s="120"/>
      <c r="CE208" s="120"/>
      <c r="CF208" s="120"/>
      <c r="CG208" s="120"/>
      <c r="CH208" s="120"/>
      <c r="CI208" s="120"/>
      <c r="CJ208" s="120"/>
      <c r="CK208" s="120"/>
      <c r="CL208" s="120"/>
      <c r="CM208" s="120"/>
      <c r="CN208" s="120"/>
      <c r="CO208" s="120"/>
      <c r="CP208" s="120"/>
      <c r="CQ208" s="120"/>
      <c r="CR208" s="120"/>
      <c r="CS208" s="120"/>
      <c r="CT208" s="120"/>
      <c r="CU208" s="120"/>
      <c r="CV208" s="120"/>
      <c r="CW208" s="120"/>
      <c r="CX208" s="120"/>
      <c r="CY208" s="120"/>
      <c r="CZ208" s="120"/>
      <c r="DA208" s="120"/>
      <c r="DB208" s="120"/>
      <c r="DC208" s="120"/>
      <c r="DD208" s="120"/>
      <c r="DE208" s="120"/>
      <c r="DF208" s="120"/>
      <c r="DG208" s="120"/>
      <c r="DH208" s="120"/>
      <c r="DI208" s="120"/>
      <c r="DJ208" s="120"/>
      <c r="DK208" s="120"/>
      <c r="DL208" s="120"/>
      <c r="DM208" s="120"/>
      <c r="DN208" s="120"/>
      <c r="DO208" s="120"/>
      <c r="DP208" s="120"/>
      <c r="DQ208" s="120"/>
      <c r="DR208" s="120"/>
      <c r="DS208" s="120"/>
      <c r="DT208" s="120"/>
      <c r="DU208" s="120"/>
      <c r="DV208" s="120"/>
      <c r="DW208" s="120"/>
      <c r="DX208" s="120"/>
      <c r="DY208" s="120"/>
      <c r="DZ208" s="120"/>
      <c r="EA208" s="120"/>
      <c r="EB208" s="120"/>
      <c r="EC208" s="120"/>
      <c r="ED208" s="120"/>
      <c r="EE208" s="120"/>
      <c r="EF208" s="120"/>
      <c r="EG208" s="120"/>
      <c r="EH208" s="120"/>
      <c r="EI208" s="120"/>
      <c r="EJ208" s="120"/>
      <c r="EK208" s="120"/>
      <c r="EL208" s="120"/>
      <c r="EM208" s="120"/>
      <c r="EN208" s="120"/>
      <c r="EO208" s="120"/>
      <c r="EP208" s="120"/>
      <c r="EQ208" s="120"/>
      <c r="ER208" s="120"/>
      <c r="ES208" s="120"/>
      <c r="ET208" s="120"/>
      <c r="EU208" s="120"/>
      <c r="EV208" s="120"/>
      <c r="EW208" s="120"/>
      <c r="EX208" s="120"/>
      <c r="EY208" s="120"/>
      <c r="EZ208" s="120"/>
      <c r="FA208" s="120"/>
      <c r="FB208" s="120"/>
      <c r="FC208" s="120"/>
      <c r="FD208" s="120"/>
      <c r="FE208" s="120"/>
      <c r="FF208" s="120"/>
      <c r="FG208" s="120"/>
      <c r="FH208" s="120"/>
      <c r="FI208" s="120"/>
      <c r="FJ208" s="120"/>
      <c r="FK208" s="120"/>
    </row>
    <row r="209" spans="1:167" s="245" customFormat="1" ht="17.100000000000001" customHeight="1">
      <c r="A209" s="717" t="s">
        <v>614</v>
      </c>
      <c r="B209" s="718" t="s">
        <v>89</v>
      </c>
      <c r="C209" s="284" t="s">
        <v>132</v>
      </c>
      <c r="D209" s="719" t="s">
        <v>615</v>
      </c>
      <c r="E209" s="466">
        <f t="shared" si="39"/>
        <v>3046</v>
      </c>
      <c r="F209" s="243">
        <v>2780</v>
      </c>
      <c r="G209" s="720"/>
      <c r="H209" s="721">
        <v>266</v>
      </c>
      <c r="I209" s="722">
        <v>3046</v>
      </c>
      <c r="J209" s="243">
        <v>3100</v>
      </c>
      <c r="K209" s="243">
        <v>3046</v>
      </c>
      <c r="L209" s="228">
        <v>3045</v>
      </c>
      <c r="M209" s="206">
        <f t="shared" si="32"/>
        <v>99.967170059093888</v>
      </c>
      <c r="N209" s="217"/>
      <c r="O209" s="217"/>
      <c r="P209" s="217" t="s">
        <v>616</v>
      </c>
      <c r="Q209" s="218"/>
      <c r="R209" s="521" t="s">
        <v>150</v>
      </c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20"/>
      <c r="AV209" s="120"/>
      <c r="AW209" s="120"/>
      <c r="AX209" s="120"/>
      <c r="AY209" s="120"/>
      <c r="AZ209" s="120"/>
      <c r="BA209" s="120"/>
      <c r="BB209" s="120"/>
      <c r="BC209" s="120"/>
      <c r="BD209" s="120"/>
      <c r="BE209" s="120"/>
      <c r="BF209" s="120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20"/>
      <c r="BS209" s="120"/>
      <c r="BT209" s="120"/>
      <c r="BU209" s="120"/>
      <c r="BV209" s="120"/>
      <c r="BW209" s="120"/>
      <c r="BX209" s="120"/>
      <c r="BY209" s="120"/>
      <c r="BZ209" s="120"/>
      <c r="CA209" s="120"/>
      <c r="CB209" s="120"/>
      <c r="CC209" s="120"/>
      <c r="CD209" s="120"/>
      <c r="CE209" s="120"/>
      <c r="CF209" s="120"/>
      <c r="CG209" s="120"/>
      <c r="CH209" s="120"/>
      <c r="CI209" s="120"/>
      <c r="CJ209" s="120"/>
      <c r="CK209" s="120"/>
      <c r="CL209" s="120"/>
      <c r="CM209" s="120"/>
      <c r="CN209" s="120"/>
      <c r="CO209" s="120"/>
      <c r="CP209" s="120"/>
      <c r="CQ209" s="120"/>
      <c r="CR209" s="120"/>
      <c r="CS209" s="120"/>
      <c r="CT209" s="120"/>
      <c r="CU209" s="120"/>
      <c r="CV209" s="120"/>
      <c r="CW209" s="120"/>
      <c r="CX209" s="120"/>
      <c r="CY209" s="120"/>
      <c r="CZ209" s="120"/>
      <c r="DA209" s="120"/>
      <c r="DB209" s="120"/>
      <c r="DC209" s="120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  <c r="EZ209" s="120"/>
      <c r="FA209" s="120"/>
      <c r="FB209" s="120"/>
      <c r="FC209" s="120"/>
      <c r="FD209" s="120"/>
      <c r="FE209" s="120"/>
      <c r="FF209" s="120"/>
      <c r="FG209" s="120"/>
      <c r="FH209" s="120"/>
      <c r="FI209" s="120"/>
      <c r="FJ209" s="120"/>
      <c r="FK209" s="120"/>
    </row>
    <row r="210" spans="1:167" s="245" customFormat="1" ht="17.100000000000001" customHeight="1">
      <c r="A210" s="723" t="s">
        <v>617</v>
      </c>
      <c r="B210" s="724" t="s">
        <v>117</v>
      </c>
      <c r="C210" s="210" t="s">
        <v>132</v>
      </c>
      <c r="D210" s="725" t="s">
        <v>618</v>
      </c>
      <c r="E210" s="463">
        <f t="shared" si="39"/>
        <v>510</v>
      </c>
      <c r="F210" s="266">
        <v>450</v>
      </c>
      <c r="G210" s="714"/>
      <c r="H210" s="715">
        <v>60</v>
      </c>
      <c r="I210" s="716">
        <v>510</v>
      </c>
      <c r="J210" s="266">
        <v>530</v>
      </c>
      <c r="K210" s="266">
        <v>510</v>
      </c>
      <c r="L210" s="195">
        <v>510</v>
      </c>
      <c r="M210" s="196">
        <f t="shared" si="32"/>
        <v>100</v>
      </c>
      <c r="N210" s="233"/>
      <c r="O210" s="233"/>
      <c r="P210" s="233" t="s">
        <v>619</v>
      </c>
      <c r="Q210" s="249"/>
      <c r="R210" s="521" t="s">
        <v>150</v>
      </c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20"/>
      <c r="AV210" s="120"/>
      <c r="AW210" s="120"/>
      <c r="AX210" s="120"/>
      <c r="AY210" s="120"/>
      <c r="AZ210" s="120"/>
      <c r="BA210" s="120"/>
      <c r="BB210" s="120"/>
      <c r="BC210" s="120"/>
      <c r="BD210" s="120"/>
      <c r="BE210" s="120"/>
      <c r="BF210" s="120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20"/>
      <c r="BS210" s="120"/>
      <c r="BT210" s="120"/>
      <c r="BU210" s="120"/>
      <c r="BV210" s="120"/>
      <c r="BW210" s="120"/>
      <c r="BX210" s="120"/>
      <c r="BY210" s="120"/>
      <c r="BZ210" s="120"/>
      <c r="CA210" s="120"/>
      <c r="CB210" s="120"/>
      <c r="CC210" s="120"/>
      <c r="CD210" s="120"/>
      <c r="CE210" s="120"/>
      <c r="CF210" s="120"/>
      <c r="CG210" s="120"/>
      <c r="CH210" s="120"/>
      <c r="CI210" s="120"/>
      <c r="CJ210" s="120"/>
      <c r="CK210" s="120"/>
      <c r="CL210" s="120"/>
      <c r="CM210" s="120"/>
      <c r="CN210" s="120"/>
      <c r="CO210" s="120"/>
      <c r="CP210" s="120"/>
      <c r="CQ210" s="120"/>
      <c r="CR210" s="120"/>
      <c r="CS210" s="120"/>
      <c r="CT210" s="120"/>
      <c r="CU210" s="120"/>
      <c r="CV210" s="120"/>
      <c r="CW210" s="120"/>
      <c r="CX210" s="120"/>
      <c r="CY210" s="120"/>
      <c r="CZ210" s="120"/>
      <c r="DA210" s="120"/>
      <c r="DB210" s="120"/>
      <c r="DC210" s="120"/>
      <c r="DD210" s="120"/>
      <c r="DE210" s="120"/>
      <c r="DF210" s="120"/>
      <c r="DG210" s="120"/>
      <c r="DH210" s="120"/>
      <c r="DI210" s="120"/>
      <c r="DJ210" s="120"/>
      <c r="DK210" s="120"/>
      <c r="DL210" s="120"/>
      <c r="DM210" s="120"/>
      <c r="DN210" s="120"/>
      <c r="DO210" s="120"/>
      <c r="DP210" s="120"/>
      <c r="DQ210" s="120"/>
      <c r="DR210" s="120"/>
      <c r="DS210" s="120"/>
      <c r="DT210" s="120"/>
      <c r="DU210" s="120"/>
      <c r="DV210" s="120"/>
      <c r="DW210" s="120"/>
      <c r="DX210" s="120"/>
      <c r="DY210" s="120"/>
      <c r="DZ210" s="120"/>
      <c r="EA210" s="120"/>
      <c r="EB210" s="120"/>
      <c r="EC210" s="120"/>
      <c r="ED210" s="120"/>
      <c r="EE210" s="120"/>
      <c r="EF210" s="120"/>
      <c r="EG210" s="120"/>
      <c r="EH210" s="120"/>
      <c r="EI210" s="120"/>
      <c r="EJ210" s="120"/>
      <c r="EK210" s="120"/>
      <c r="EL210" s="120"/>
      <c r="EM210" s="120"/>
      <c r="EN210" s="120"/>
      <c r="EO210" s="120"/>
      <c r="EP210" s="120"/>
      <c r="EQ210" s="120"/>
      <c r="ER210" s="120"/>
      <c r="ES210" s="120"/>
      <c r="ET210" s="120"/>
      <c r="EU210" s="120"/>
      <c r="EV210" s="120"/>
      <c r="EW210" s="120"/>
      <c r="EX210" s="120"/>
      <c r="EY210" s="120"/>
      <c r="EZ210" s="120"/>
      <c r="FA210" s="120"/>
      <c r="FB210" s="120"/>
      <c r="FC210" s="120"/>
      <c r="FD210" s="120"/>
      <c r="FE210" s="120"/>
      <c r="FF210" s="120"/>
      <c r="FG210" s="120"/>
      <c r="FH210" s="120"/>
      <c r="FI210" s="120"/>
      <c r="FJ210" s="120"/>
      <c r="FK210" s="120"/>
    </row>
    <row r="211" spans="1:167" s="245" customFormat="1" ht="17.100000000000001" customHeight="1">
      <c r="A211" s="717" t="s">
        <v>620</v>
      </c>
      <c r="B211" s="718" t="s">
        <v>89</v>
      </c>
      <c r="C211" s="210" t="s">
        <v>132</v>
      </c>
      <c r="D211" s="719" t="s">
        <v>621</v>
      </c>
      <c r="E211" s="463">
        <f t="shared" si="39"/>
        <v>0</v>
      </c>
      <c r="F211" s="266"/>
      <c r="G211" s="714"/>
      <c r="H211" s="715"/>
      <c r="I211" s="716"/>
      <c r="J211" s="266">
        <v>1040</v>
      </c>
      <c r="K211" s="266">
        <v>0</v>
      </c>
      <c r="L211" s="195">
        <v>0</v>
      </c>
      <c r="M211" s="424" t="s">
        <v>51</v>
      </c>
      <c r="N211" s="233"/>
      <c r="O211" s="233"/>
      <c r="P211" s="233"/>
      <c r="Q211" s="249"/>
      <c r="R211" s="315" t="s">
        <v>789</v>
      </c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20"/>
      <c r="AV211" s="120"/>
      <c r="AW211" s="120"/>
      <c r="AX211" s="120"/>
      <c r="AY211" s="120"/>
      <c r="AZ211" s="120"/>
      <c r="BA211" s="120"/>
      <c r="BB211" s="120"/>
      <c r="BC211" s="120"/>
      <c r="BD211" s="120"/>
      <c r="BE211" s="120"/>
      <c r="BF211" s="120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20"/>
      <c r="BS211" s="120"/>
      <c r="BT211" s="120"/>
      <c r="BU211" s="120"/>
      <c r="BV211" s="120"/>
      <c r="BW211" s="120"/>
      <c r="BX211" s="120"/>
      <c r="BY211" s="120"/>
      <c r="BZ211" s="120"/>
      <c r="CA211" s="120"/>
      <c r="CB211" s="120"/>
      <c r="CC211" s="120"/>
      <c r="CD211" s="120"/>
      <c r="CE211" s="120"/>
      <c r="CF211" s="120"/>
      <c r="CG211" s="120"/>
      <c r="CH211" s="120"/>
      <c r="CI211" s="120"/>
      <c r="CJ211" s="120"/>
      <c r="CK211" s="120"/>
      <c r="CL211" s="120"/>
      <c r="CM211" s="120"/>
      <c r="CN211" s="120"/>
      <c r="CO211" s="120"/>
      <c r="CP211" s="120"/>
      <c r="CQ211" s="120"/>
      <c r="CR211" s="120"/>
      <c r="CS211" s="120"/>
      <c r="CT211" s="120"/>
      <c r="CU211" s="120"/>
      <c r="CV211" s="120"/>
      <c r="CW211" s="120"/>
      <c r="CX211" s="120"/>
      <c r="CY211" s="120"/>
      <c r="CZ211" s="120"/>
      <c r="DA211" s="120"/>
      <c r="DB211" s="120"/>
      <c r="DC211" s="120"/>
      <c r="DD211" s="120"/>
      <c r="DE211" s="120"/>
      <c r="DF211" s="120"/>
      <c r="DG211" s="120"/>
      <c r="DH211" s="120"/>
      <c r="DI211" s="120"/>
      <c r="DJ211" s="120"/>
      <c r="DK211" s="120"/>
      <c r="DL211" s="120"/>
      <c r="DM211" s="120"/>
      <c r="DN211" s="120"/>
      <c r="DO211" s="120"/>
      <c r="DP211" s="120"/>
      <c r="DQ211" s="120"/>
      <c r="DR211" s="120"/>
      <c r="DS211" s="120"/>
      <c r="DT211" s="120"/>
      <c r="DU211" s="120"/>
      <c r="DV211" s="120"/>
      <c r="DW211" s="120"/>
      <c r="DX211" s="120"/>
      <c r="DY211" s="120"/>
      <c r="DZ211" s="120"/>
      <c r="EA211" s="120"/>
      <c r="EB211" s="120"/>
      <c r="EC211" s="120"/>
      <c r="ED211" s="120"/>
      <c r="EE211" s="120"/>
      <c r="EF211" s="120"/>
      <c r="EG211" s="120"/>
      <c r="EH211" s="120"/>
      <c r="EI211" s="120"/>
      <c r="EJ211" s="120"/>
      <c r="EK211" s="120"/>
      <c r="EL211" s="120"/>
      <c r="EM211" s="120"/>
      <c r="EN211" s="120"/>
      <c r="EO211" s="120"/>
      <c r="EP211" s="120"/>
      <c r="EQ211" s="120"/>
      <c r="ER211" s="120"/>
      <c r="ES211" s="120"/>
      <c r="ET211" s="120"/>
      <c r="EU211" s="120"/>
      <c r="EV211" s="120"/>
      <c r="EW211" s="120"/>
      <c r="EX211" s="120"/>
      <c r="EY211" s="120"/>
      <c r="EZ211" s="120"/>
      <c r="FA211" s="120"/>
      <c r="FB211" s="120"/>
      <c r="FC211" s="120"/>
      <c r="FD211" s="120"/>
      <c r="FE211" s="120"/>
      <c r="FF211" s="120"/>
      <c r="FG211" s="120"/>
      <c r="FH211" s="120"/>
      <c r="FI211" s="120"/>
      <c r="FJ211" s="120"/>
      <c r="FK211" s="120"/>
    </row>
    <row r="212" spans="1:167" s="245" customFormat="1" ht="17.100000000000001" customHeight="1">
      <c r="A212" s="717" t="s">
        <v>622</v>
      </c>
      <c r="B212" s="718" t="s">
        <v>89</v>
      </c>
      <c r="C212" s="210" t="s">
        <v>132</v>
      </c>
      <c r="D212" s="719" t="s">
        <v>623</v>
      </c>
      <c r="E212" s="463">
        <f t="shared" si="39"/>
        <v>3943</v>
      </c>
      <c r="F212" s="266">
        <v>3624</v>
      </c>
      <c r="G212" s="714"/>
      <c r="H212" s="715">
        <v>319</v>
      </c>
      <c r="I212" s="716">
        <v>3943</v>
      </c>
      <c r="J212" s="266">
        <v>3940</v>
      </c>
      <c r="K212" s="266">
        <v>3943</v>
      </c>
      <c r="L212" s="195">
        <v>3943</v>
      </c>
      <c r="M212" s="196">
        <f t="shared" si="32"/>
        <v>100</v>
      </c>
      <c r="N212" s="233"/>
      <c r="O212" s="233"/>
      <c r="P212" s="233" t="s">
        <v>624</v>
      </c>
      <c r="Q212" s="249"/>
      <c r="R212" s="521" t="s">
        <v>150</v>
      </c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20"/>
      <c r="AV212" s="120"/>
      <c r="AW212" s="120"/>
      <c r="AX212" s="120"/>
      <c r="AY212" s="120"/>
      <c r="AZ212" s="120"/>
      <c r="BA212" s="120"/>
      <c r="BB212" s="120"/>
      <c r="BC212" s="120"/>
      <c r="BD212" s="120"/>
      <c r="BE212" s="120"/>
      <c r="BF212" s="120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20"/>
      <c r="BS212" s="120"/>
      <c r="BT212" s="120"/>
      <c r="BU212" s="120"/>
      <c r="BV212" s="120"/>
      <c r="BW212" s="120"/>
      <c r="BX212" s="120"/>
      <c r="BY212" s="120"/>
      <c r="BZ212" s="120"/>
      <c r="CA212" s="120"/>
      <c r="CB212" s="120"/>
      <c r="CC212" s="120"/>
      <c r="CD212" s="120"/>
      <c r="CE212" s="120"/>
      <c r="CF212" s="120"/>
      <c r="CG212" s="120"/>
      <c r="CH212" s="120"/>
      <c r="CI212" s="120"/>
      <c r="CJ212" s="120"/>
      <c r="CK212" s="120"/>
      <c r="CL212" s="120"/>
      <c r="CM212" s="120"/>
      <c r="CN212" s="120"/>
      <c r="CO212" s="120"/>
      <c r="CP212" s="120"/>
      <c r="CQ212" s="120"/>
      <c r="CR212" s="120"/>
      <c r="CS212" s="120"/>
      <c r="CT212" s="120"/>
      <c r="CU212" s="120"/>
      <c r="CV212" s="120"/>
      <c r="CW212" s="120"/>
      <c r="CX212" s="120"/>
      <c r="CY212" s="120"/>
      <c r="CZ212" s="120"/>
      <c r="DA212" s="120"/>
      <c r="DB212" s="120"/>
      <c r="DC212" s="120"/>
      <c r="DD212" s="120"/>
      <c r="DE212" s="120"/>
      <c r="DF212" s="120"/>
      <c r="DG212" s="120"/>
      <c r="DH212" s="120"/>
      <c r="DI212" s="120"/>
      <c r="DJ212" s="120"/>
      <c r="DK212" s="120"/>
      <c r="DL212" s="120"/>
      <c r="DM212" s="120"/>
      <c r="DN212" s="120"/>
      <c r="DO212" s="120"/>
      <c r="DP212" s="120"/>
      <c r="DQ212" s="120"/>
      <c r="DR212" s="120"/>
      <c r="DS212" s="120"/>
      <c r="DT212" s="120"/>
      <c r="DU212" s="120"/>
      <c r="DV212" s="120"/>
      <c r="DW212" s="120"/>
      <c r="DX212" s="120"/>
      <c r="DY212" s="120"/>
      <c r="DZ212" s="120"/>
      <c r="EA212" s="120"/>
      <c r="EB212" s="120"/>
      <c r="EC212" s="120"/>
      <c r="ED212" s="120"/>
      <c r="EE212" s="120"/>
      <c r="EF212" s="120"/>
      <c r="EG212" s="120"/>
      <c r="EH212" s="120"/>
      <c r="EI212" s="120"/>
      <c r="EJ212" s="120"/>
      <c r="EK212" s="120"/>
      <c r="EL212" s="120"/>
      <c r="EM212" s="120"/>
      <c r="EN212" s="120"/>
      <c r="EO212" s="120"/>
      <c r="EP212" s="120"/>
      <c r="EQ212" s="120"/>
      <c r="ER212" s="120"/>
      <c r="ES212" s="120"/>
      <c r="ET212" s="120"/>
      <c r="EU212" s="120"/>
      <c r="EV212" s="120"/>
      <c r="EW212" s="120"/>
      <c r="EX212" s="120"/>
      <c r="EY212" s="120"/>
      <c r="EZ212" s="120"/>
      <c r="FA212" s="120"/>
      <c r="FB212" s="120"/>
      <c r="FC212" s="120"/>
      <c r="FD212" s="120"/>
      <c r="FE212" s="120"/>
      <c r="FF212" s="120"/>
      <c r="FG212" s="120"/>
      <c r="FH212" s="120"/>
      <c r="FI212" s="120"/>
      <c r="FJ212" s="120"/>
      <c r="FK212" s="120"/>
    </row>
    <row r="213" spans="1:167" s="245" customFormat="1" ht="17.100000000000001" customHeight="1">
      <c r="A213" s="723" t="s">
        <v>625</v>
      </c>
      <c r="B213" s="718" t="s">
        <v>430</v>
      </c>
      <c r="C213" s="210" t="s">
        <v>132</v>
      </c>
      <c r="D213" s="719" t="s">
        <v>626</v>
      </c>
      <c r="E213" s="463">
        <f t="shared" si="39"/>
        <v>300</v>
      </c>
      <c r="F213" s="266">
        <v>257</v>
      </c>
      <c r="G213" s="714"/>
      <c r="H213" s="715">
        <v>43</v>
      </c>
      <c r="I213" s="716">
        <v>300</v>
      </c>
      <c r="J213" s="266">
        <v>330</v>
      </c>
      <c r="K213" s="266">
        <v>301</v>
      </c>
      <c r="L213" s="195">
        <v>300</v>
      </c>
      <c r="M213" s="196">
        <f t="shared" si="32"/>
        <v>99.667774086378742</v>
      </c>
      <c r="N213" s="233"/>
      <c r="O213" s="233"/>
      <c r="P213" s="233" t="s">
        <v>627</v>
      </c>
      <c r="Q213" s="249"/>
      <c r="R213" s="521" t="s">
        <v>150</v>
      </c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20"/>
      <c r="AV213" s="120"/>
      <c r="AW213" s="120"/>
      <c r="AX213" s="120"/>
      <c r="AY213" s="120"/>
      <c r="AZ213" s="120"/>
      <c r="BA213" s="120"/>
      <c r="BB213" s="120"/>
      <c r="BC213" s="120"/>
      <c r="BD213" s="120"/>
      <c r="BE213" s="120"/>
      <c r="BF213" s="120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20"/>
      <c r="BS213" s="120"/>
      <c r="BT213" s="120"/>
      <c r="BU213" s="120"/>
      <c r="BV213" s="120"/>
      <c r="BW213" s="120"/>
      <c r="BX213" s="120"/>
      <c r="BY213" s="120"/>
      <c r="BZ213" s="120"/>
      <c r="CA213" s="120"/>
      <c r="CB213" s="120"/>
      <c r="CC213" s="120"/>
      <c r="CD213" s="120"/>
      <c r="CE213" s="120"/>
      <c r="CF213" s="120"/>
      <c r="CG213" s="120"/>
      <c r="CH213" s="120"/>
      <c r="CI213" s="120"/>
      <c r="CJ213" s="120"/>
      <c r="CK213" s="120"/>
      <c r="CL213" s="120"/>
      <c r="CM213" s="120"/>
      <c r="CN213" s="120"/>
      <c r="CO213" s="120"/>
      <c r="CP213" s="120"/>
      <c r="CQ213" s="120"/>
      <c r="CR213" s="120"/>
      <c r="CS213" s="120"/>
      <c r="CT213" s="120"/>
      <c r="CU213" s="120"/>
      <c r="CV213" s="120"/>
      <c r="CW213" s="120"/>
      <c r="CX213" s="120"/>
      <c r="CY213" s="120"/>
      <c r="CZ213" s="120"/>
      <c r="DA213" s="120"/>
      <c r="DB213" s="120"/>
      <c r="DC213" s="120"/>
      <c r="DD213" s="120"/>
      <c r="DE213" s="120"/>
      <c r="DF213" s="120"/>
      <c r="DG213" s="120"/>
      <c r="DH213" s="120"/>
      <c r="DI213" s="120"/>
      <c r="DJ213" s="120"/>
      <c r="DK213" s="120"/>
      <c r="DL213" s="120"/>
      <c r="DM213" s="120"/>
      <c r="DN213" s="120"/>
      <c r="DO213" s="120"/>
      <c r="DP213" s="120"/>
      <c r="DQ213" s="120"/>
      <c r="DR213" s="120"/>
      <c r="DS213" s="120"/>
      <c r="DT213" s="120"/>
      <c r="DU213" s="120"/>
      <c r="DV213" s="120"/>
      <c r="DW213" s="120"/>
      <c r="DX213" s="120"/>
      <c r="DY213" s="120"/>
      <c r="DZ213" s="120"/>
      <c r="EA213" s="120"/>
      <c r="EB213" s="120"/>
      <c r="EC213" s="120"/>
      <c r="ED213" s="120"/>
      <c r="EE213" s="120"/>
      <c r="EF213" s="120"/>
      <c r="EG213" s="120"/>
      <c r="EH213" s="120"/>
      <c r="EI213" s="120"/>
      <c r="EJ213" s="120"/>
      <c r="EK213" s="120"/>
      <c r="EL213" s="120"/>
      <c r="EM213" s="120"/>
      <c r="EN213" s="120"/>
      <c r="EO213" s="120"/>
      <c r="EP213" s="120"/>
      <c r="EQ213" s="120"/>
      <c r="ER213" s="120"/>
      <c r="ES213" s="120"/>
      <c r="ET213" s="120"/>
      <c r="EU213" s="120"/>
      <c r="EV213" s="120"/>
      <c r="EW213" s="120"/>
      <c r="EX213" s="120"/>
      <c r="EY213" s="120"/>
      <c r="EZ213" s="120"/>
      <c r="FA213" s="120"/>
      <c r="FB213" s="120"/>
      <c r="FC213" s="120"/>
      <c r="FD213" s="120"/>
      <c r="FE213" s="120"/>
      <c r="FF213" s="120"/>
      <c r="FG213" s="120"/>
      <c r="FH213" s="120"/>
      <c r="FI213" s="120"/>
      <c r="FJ213" s="120"/>
      <c r="FK213" s="120"/>
    </row>
    <row r="214" spans="1:167" s="245" customFormat="1" ht="17.100000000000001" customHeight="1">
      <c r="A214" s="723" t="s">
        <v>628</v>
      </c>
      <c r="B214" s="718" t="s">
        <v>89</v>
      </c>
      <c r="C214" s="210" t="s">
        <v>132</v>
      </c>
      <c r="D214" s="719" t="s">
        <v>629</v>
      </c>
      <c r="E214" s="463">
        <f t="shared" si="39"/>
        <v>3821</v>
      </c>
      <c r="F214" s="266">
        <v>3510</v>
      </c>
      <c r="G214" s="714"/>
      <c r="H214" s="715">
        <v>311</v>
      </c>
      <c r="I214" s="716">
        <v>3821</v>
      </c>
      <c r="J214" s="266">
        <v>4240</v>
      </c>
      <c r="K214" s="266">
        <v>3821</v>
      </c>
      <c r="L214" s="195">
        <v>3820</v>
      </c>
      <c r="M214" s="196">
        <f t="shared" si="32"/>
        <v>99.973828840617642</v>
      </c>
      <c r="N214" s="233"/>
      <c r="O214" s="233"/>
      <c r="P214" s="233" t="s">
        <v>616</v>
      </c>
      <c r="Q214" s="249"/>
      <c r="R214" s="521" t="s">
        <v>150</v>
      </c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20"/>
      <c r="AV214" s="120"/>
      <c r="AW214" s="120"/>
      <c r="AX214" s="120"/>
      <c r="AY214" s="120"/>
      <c r="AZ214" s="120"/>
      <c r="BA214" s="120"/>
      <c r="BB214" s="120"/>
      <c r="BC214" s="120"/>
      <c r="BD214" s="120"/>
      <c r="BE214" s="120"/>
      <c r="BF214" s="120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20"/>
      <c r="BS214" s="120"/>
      <c r="BT214" s="120"/>
      <c r="BU214" s="120"/>
      <c r="BV214" s="120"/>
      <c r="BW214" s="120"/>
      <c r="BX214" s="120"/>
      <c r="BY214" s="120"/>
      <c r="BZ214" s="120"/>
      <c r="CA214" s="120"/>
      <c r="CB214" s="120"/>
      <c r="CC214" s="120"/>
      <c r="CD214" s="120"/>
      <c r="CE214" s="120"/>
      <c r="CF214" s="120"/>
      <c r="CG214" s="120"/>
      <c r="CH214" s="120"/>
      <c r="CI214" s="120"/>
      <c r="CJ214" s="120"/>
      <c r="CK214" s="120"/>
      <c r="CL214" s="120"/>
      <c r="CM214" s="120"/>
      <c r="CN214" s="120"/>
      <c r="CO214" s="120"/>
      <c r="CP214" s="120"/>
      <c r="CQ214" s="120"/>
      <c r="CR214" s="120"/>
      <c r="CS214" s="120"/>
      <c r="CT214" s="120"/>
      <c r="CU214" s="120"/>
      <c r="CV214" s="120"/>
      <c r="CW214" s="120"/>
      <c r="CX214" s="120"/>
      <c r="CY214" s="120"/>
      <c r="CZ214" s="120"/>
      <c r="DA214" s="120"/>
      <c r="DB214" s="120"/>
      <c r="DC214" s="120"/>
      <c r="DD214" s="120"/>
      <c r="DE214" s="120"/>
      <c r="DF214" s="120"/>
      <c r="DG214" s="120"/>
      <c r="DH214" s="120"/>
      <c r="DI214" s="120"/>
      <c r="DJ214" s="120"/>
      <c r="DK214" s="120"/>
      <c r="DL214" s="120"/>
      <c r="DM214" s="120"/>
      <c r="DN214" s="120"/>
      <c r="DO214" s="120"/>
      <c r="DP214" s="120"/>
      <c r="DQ214" s="120"/>
      <c r="DR214" s="120"/>
      <c r="DS214" s="120"/>
      <c r="DT214" s="120"/>
      <c r="DU214" s="120"/>
      <c r="DV214" s="120"/>
      <c r="DW214" s="120"/>
      <c r="DX214" s="120"/>
      <c r="DY214" s="120"/>
      <c r="DZ214" s="120"/>
      <c r="EA214" s="120"/>
      <c r="EB214" s="120"/>
      <c r="EC214" s="120"/>
      <c r="ED214" s="120"/>
      <c r="EE214" s="120"/>
      <c r="EF214" s="120"/>
      <c r="EG214" s="120"/>
      <c r="EH214" s="120"/>
      <c r="EI214" s="120"/>
      <c r="EJ214" s="120"/>
      <c r="EK214" s="120"/>
      <c r="EL214" s="120"/>
      <c r="EM214" s="120"/>
      <c r="EN214" s="120"/>
      <c r="EO214" s="120"/>
      <c r="EP214" s="120"/>
      <c r="EQ214" s="120"/>
      <c r="ER214" s="120"/>
      <c r="ES214" s="120"/>
      <c r="ET214" s="120"/>
      <c r="EU214" s="120"/>
      <c r="EV214" s="120"/>
      <c r="EW214" s="120"/>
      <c r="EX214" s="120"/>
      <c r="EY214" s="120"/>
      <c r="EZ214" s="120"/>
      <c r="FA214" s="120"/>
      <c r="FB214" s="120"/>
      <c r="FC214" s="120"/>
      <c r="FD214" s="120"/>
      <c r="FE214" s="120"/>
      <c r="FF214" s="120"/>
      <c r="FG214" s="120"/>
      <c r="FH214" s="120"/>
      <c r="FI214" s="120"/>
      <c r="FJ214" s="120"/>
      <c r="FK214" s="120"/>
    </row>
    <row r="215" spans="1:167" s="245" customFormat="1" ht="17.100000000000001" customHeight="1">
      <c r="A215" s="717" t="s">
        <v>630</v>
      </c>
      <c r="B215" s="718" t="s">
        <v>243</v>
      </c>
      <c r="C215" s="284" t="s">
        <v>132</v>
      </c>
      <c r="D215" s="719" t="s">
        <v>631</v>
      </c>
      <c r="E215" s="466">
        <f t="shared" si="39"/>
        <v>0</v>
      </c>
      <c r="F215" s="243"/>
      <c r="G215" s="720"/>
      <c r="H215" s="721"/>
      <c r="I215" s="722"/>
      <c r="J215" s="243">
        <v>500</v>
      </c>
      <c r="K215" s="243">
        <v>0</v>
      </c>
      <c r="L215" s="228">
        <v>0</v>
      </c>
      <c r="M215" s="226" t="s">
        <v>51</v>
      </c>
      <c r="N215" s="217"/>
      <c r="O215" s="217"/>
      <c r="P215" s="217"/>
      <c r="Q215" s="218"/>
      <c r="R215" s="224" t="s">
        <v>789</v>
      </c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20"/>
      <c r="AV215" s="120"/>
      <c r="AW215" s="120"/>
      <c r="AX215" s="120"/>
      <c r="AY215" s="120"/>
      <c r="AZ215" s="120"/>
      <c r="BA215" s="120"/>
      <c r="BB215" s="120"/>
      <c r="BC215" s="120"/>
      <c r="BD215" s="120"/>
      <c r="BE215" s="120"/>
      <c r="BF215" s="120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20"/>
      <c r="BS215" s="120"/>
      <c r="BT215" s="120"/>
      <c r="BU215" s="120"/>
      <c r="BV215" s="120"/>
      <c r="BW215" s="120"/>
      <c r="BX215" s="120"/>
      <c r="BY215" s="120"/>
      <c r="BZ215" s="120"/>
      <c r="CA215" s="120"/>
      <c r="CB215" s="120"/>
      <c r="CC215" s="120"/>
      <c r="CD215" s="120"/>
      <c r="CE215" s="120"/>
      <c r="CF215" s="120"/>
      <c r="CG215" s="120"/>
      <c r="CH215" s="120"/>
      <c r="CI215" s="120"/>
      <c r="CJ215" s="120"/>
      <c r="CK215" s="120"/>
      <c r="CL215" s="120"/>
      <c r="CM215" s="120"/>
      <c r="CN215" s="120"/>
      <c r="CO215" s="120"/>
      <c r="CP215" s="120"/>
      <c r="CQ215" s="120"/>
      <c r="CR215" s="120"/>
      <c r="CS215" s="120"/>
      <c r="CT215" s="120"/>
      <c r="CU215" s="120"/>
      <c r="CV215" s="120"/>
      <c r="CW215" s="120"/>
      <c r="CX215" s="120"/>
      <c r="CY215" s="120"/>
      <c r="CZ215" s="120"/>
      <c r="DA215" s="120"/>
      <c r="DB215" s="120"/>
      <c r="DC215" s="120"/>
      <c r="DD215" s="120"/>
      <c r="DE215" s="120"/>
      <c r="DF215" s="120"/>
      <c r="DG215" s="120"/>
      <c r="DH215" s="120"/>
      <c r="DI215" s="120"/>
      <c r="DJ215" s="120"/>
      <c r="DK215" s="120"/>
      <c r="DL215" s="120"/>
      <c r="DM215" s="120"/>
      <c r="DN215" s="120"/>
      <c r="DO215" s="120"/>
      <c r="DP215" s="120"/>
      <c r="DQ215" s="120"/>
      <c r="DR215" s="120"/>
      <c r="DS215" s="120"/>
      <c r="DT215" s="120"/>
      <c r="DU215" s="120"/>
      <c r="DV215" s="120"/>
      <c r="DW215" s="120"/>
      <c r="DX215" s="120"/>
      <c r="DY215" s="120"/>
      <c r="DZ215" s="120"/>
      <c r="EA215" s="120"/>
      <c r="EB215" s="120"/>
      <c r="EC215" s="120"/>
      <c r="ED215" s="120"/>
      <c r="EE215" s="120"/>
      <c r="EF215" s="120"/>
      <c r="EG215" s="120"/>
      <c r="EH215" s="120"/>
      <c r="EI215" s="120"/>
      <c r="EJ215" s="120"/>
      <c r="EK215" s="120"/>
      <c r="EL215" s="120"/>
      <c r="EM215" s="120"/>
      <c r="EN215" s="120"/>
      <c r="EO215" s="120"/>
      <c r="EP215" s="120"/>
      <c r="EQ215" s="120"/>
      <c r="ER215" s="120"/>
      <c r="ES215" s="120"/>
      <c r="ET215" s="120"/>
      <c r="EU215" s="120"/>
      <c r="EV215" s="120"/>
      <c r="EW215" s="120"/>
      <c r="EX215" s="120"/>
      <c r="EY215" s="120"/>
      <c r="EZ215" s="120"/>
      <c r="FA215" s="120"/>
      <c r="FB215" s="120"/>
      <c r="FC215" s="120"/>
      <c r="FD215" s="120"/>
      <c r="FE215" s="120"/>
      <c r="FF215" s="120"/>
      <c r="FG215" s="120"/>
      <c r="FH215" s="120"/>
      <c r="FI215" s="120"/>
      <c r="FJ215" s="120"/>
      <c r="FK215" s="120"/>
    </row>
    <row r="216" spans="1:167" s="245" customFormat="1" ht="17.100000000000001" customHeight="1">
      <c r="A216" s="717" t="s">
        <v>632</v>
      </c>
      <c r="B216" s="718" t="s">
        <v>139</v>
      </c>
      <c r="C216" s="284" t="s">
        <v>132</v>
      </c>
      <c r="D216" s="719" t="s">
        <v>633</v>
      </c>
      <c r="E216" s="466">
        <f t="shared" si="39"/>
        <v>7462</v>
      </c>
      <c r="F216" s="243">
        <v>7126</v>
      </c>
      <c r="G216" s="720"/>
      <c r="H216" s="721">
        <v>336</v>
      </c>
      <c r="I216" s="722">
        <v>7462</v>
      </c>
      <c r="J216" s="243">
        <v>7560</v>
      </c>
      <c r="K216" s="243">
        <v>7462</v>
      </c>
      <c r="L216" s="228">
        <v>7462</v>
      </c>
      <c r="M216" s="206">
        <f t="shared" si="32"/>
        <v>100</v>
      </c>
      <c r="N216" s="217"/>
      <c r="O216" s="217"/>
      <c r="P216" s="217" t="s">
        <v>634</v>
      </c>
      <c r="Q216" s="218"/>
      <c r="R216" s="521" t="s">
        <v>150</v>
      </c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20"/>
      <c r="AV216" s="120"/>
      <c r="AW216" s="120"/>
      <c r="AX216" s="120"/>
      <c r="AY216" s="120"/>
      <c r="AZ216" s="120"/>
      <c r="BA216" s="120"/>
      <c r="BB216" s="120"/>
      <c r="BC216" s="120"/>
      <c r="BD216" s="120"/>
      <c r="BE216" s="120"/>
      <c r="BF216" s="120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20"/>
      <c r="BS216" s="120"/>
      <c r="BT216" s="120"/>
      <c r="BU216" s="120"/>
      <c r="BV216" s="120"/>
      <c r="BW216" s="120"/>
      <c r="BX216" s="120"/>
      <c r="BY216" s="120"/>
      <c r="BZ216" s="120"/>
      <c r="CA216" s="120"/>
      <c r="CB216" s="120"/>
      <c r="CC216" s="120"/>
      <c r="CD216" s="120"/>
      <c r="CE216" s="120"/>
      <c r="CF216" s="120"/>
      <c r="CG216" s="120"/>
      <c r="CH216" s="120"/>
      <c r="CI216" s="120"/>
      <c r="CJ216" s="120"/>
      <c r="CK216" s="120"/>
      <c r="CL216" s="120"/>
      <c r="CM216" s="120"/>
      <c r="CN216" s="120"/>
      <c r="CO216" s="120"/>
      <c r="CP216" s="120"/>
      <c r="CQ216" s="120"/>
      <c r="CR216" s="120"/>
      <c r="CS216" s="120"/>
      <c r="CT216" s="120"/>
      <c r="CU216" s="120"/>
      <c r="CV216" s="120"/>
      <c r="CW216" s="120"/>
      <c r="CX216" s="120"/>
      <c r="CY216" s="120"/>
      <c r="CZ216" s="120"/>
      <c r="DA216" s="120"/>
      <c r="DB216" s="120"/>
      <c r="DC216" s="120"/>
      <c r="DD216" s="120"/>
      <c r="DE216" s="120"/>
      <c r="DF216" s="120"/>
      <c r="DG216" s="120"/>
      <c r="DH216" s="120"/>
      <c r="DI216" s="120"/>
      <c r="DJ216" s="120"/>
      <c r="DK216" s="120"/>
      <c r="DL216" s="120"/>
      <c r="DM216" s="120"/>
      <c r="DN216" s="120"/>
      <c r="DO216" s="120"/>
      <c r="DP216" s="120"/>
      <c r="DQ216" s="120"/>
      <c r="DR216" s="120"/>
      <c r="DS216" s="120"/>
      <c r="DT216" s="120"/>
      <c r="DU216" s="120"/>
      <c r="DV216" s="120"/>
      <c r="DW216" s="120"/>
      <c r="DX216" s="120"/>
      <c r="DY216" s="120"/>
      <c r="DZ216" s="120"/>
      <c r="EA216" s="120"/>
      <c r="EB216" s="120"/>
      <c r="EC216" s="120"/>
      <c r="ED216" s="120"/>
      <c r="EE216" s="120"/>
      <c r="EF216" s="120"/>
      <c r="EG216" s="120"/>
      <c r="EH216" s="120"/>
      <c r="EI216" s="120"/>
      <c r="EJ216" s="120"/>
      <c r="EK216" s="120"/>
      <c r="EL216" s="120"/>
      <c r="EM216" s="120"/>
      <c r="EN216" s="120"/>
      <c r="EO216" s="120"/>
      <c r="EP216" s="120"/>
      <c r="EQ216" s="120"/>
      <c r="ER216" s="120"/>
      <c r="ES216" s="120"/>
      <c r="ET216" s="120"/>
      <c r="EU216" s="120"/>
      <c r="EV216" s="120"/>
      <c r="EW216" s="120"/>
      <c r="EX216" s="120"/>
      <c r="EY216" s="120"/>
      <c r="EZ216" s="120"/>
      <c r="FA216" s="120"/>
      <c r="FB216" s="120"/>
      <c r="FC216" s="120"/>
      <c r="FD216" s="120"/>
      <c r="FE216" s="120"/>
      <c r="FF216" s="120"/>
      <c r="FG216" s="120"/>
      <c r="FH216" s="120"/>
      <c r="FI216" s="120"/>
      <c r="FJ216" s="120"/>
      <c r="FK216" s="120"/>
    </row>
    <row r="217" spans="1:167" s="245" customFormat="1" ht="17.100000000000001" customHeight="1">
      <c r="A217" s="717" t="s">
        <v>635</v>
      </c>
      <c r="B217" s="718" t="s">
        <v>169</v>
      </c>
      <c r="C217" s="284" t="s">
        <v>132</v>
      </c>
      <c r="D217" s="725" t="s">
        <v>636</v>
      </c>
      <c r="E217" s="463">
        <f t="shared" si="39"/>
        <v>5371</v>
      </c>
      <c r="F217" s="266">
        <v>5076</v>
      </c>
      <c r="G217" s="714"/>
      <c r="H217" s="715">
        <v>295</v>
      </c>
      <c r="I217" s="716">
        <v>5371</v>
      </c>
      <c r="J217" s="266">
        <v>5380</v>
      </c>
      <c r="K217" s="266">
        <v>5371</v>
      </c>
      <c r="L217" s="195">
        <v>5370</v>
      </c>
      <c r="M217" s="196">
        <f t="shared" si="32"/>
        <v>99.981381493204253</v>
      </c>
      <c r="N217" s="233"/>
      <c r="O217" s="233"/>
      <c r="P217" s="233" t="s">
        <v>417</v>
      </c>
      <c r="Q217" s="249"/>
      <c r="R217" s="521" t="s">
        <v>150</v>
      </c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20"/>
      <c r="AV217" s="120"/>
      <c r="AW217" s="120"/>
      <c r="AX217" s="120"/>
      <c r="AY217" s="120"/>
      <c r="AZ217" s="120"/>
      <c r="BA217" s="120"/>
      <c r="BB217" s="120"/>
      <c r="BC217" s="120"/>
      <c r="BD217" s="120"/>
      <c r="BE217" s="120"/>
      <c r="BF217" s="120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20"/>
      <c r="BS217" s="120"/>
      <c r="BT217" s="120"/>
      <c r="BU217" s="120"/>
      <c r="BV217" s="120"/>
      <c r="BW217" s="120"/>
      <c r="BX217" s="120"/>
      <c r="BY217" s="120"/>
      <c r="BZ217" s="120"/>
      <c r="CA217" s="120"/>
      <c r="CB217" s="120"/>
      <c r="CC217" s="120"/>
      <c r="CD217" s="120"/>
      <c r="CE217" s="120"/>
      <c r="CF217" s="120"/>
      <c r="CG217" s="120"/>
      <c r="CH217" s="120"/>
      <c r="CI217" s="120"/>
      <c r="CJ217" s="120"/>
      <c r="CK217" s="120"/>
      <c r="CL217" s="120"/>
      <c r="CM217" s="120"/>
      <c r="CN217" s="120"/>
      <c r="CO217" s="120"/>
      <c r="CP217" s="120"/>
      <c r="CQ217" s="120"/>
      <c r="CR217" s="120"/>
      <c r="CS217" s="120"/>
      <c r="CT217" s="120"/>
      <c r="CU217" s="120"/>
      <c r="CV217" s="120"/>
      <c r="CW217" s="120"/>
      <c r="CX217" s="120"/>
      <c r="CY217" s="120"/>
      <c r="CZ217" s="120"/>
      <c r="DA217" s="120"/>
      <c r="DB217" s="120"/>
      <c r="DC217" s="120"/>
      <c r="DD217" s="120"/>
      <c r="DE217" s="120"/>
      <c r="DF217" s="120"/>
      <c r="DG217" s="120"/>
      <c r="DH217" s="120"/>
      <c r="DI217" s="120"/>
      <c r="DJ217" s="120"/>
      <c r="DK217" s="120"/>
      <c r="DL217" s="120"/>
      <c r="DM217" s="120"/>
      <c r="DN217" s="120"/>
      <c r="DO217" s="120"/>
      <c r="DP217" s="120"/>
      <c r="DQ217" s="120"/>
      <c r="DR217" s="120"/>
      <c r="DS217" s="120"/>
      <c r="DT217" s="120"/>
      <c r="DU217" s="120"/>
      <c r="DV217" s="120"/>
      <c r="DW217" s="120"/>
      <c r="DX217" s="120"/>
      <c r="DY217" s="120"/>
      <c r="DZ217" s="120"/>
      <c r="EA217" s="120"/>
      <c r="EB217" s="120"/>
      <c r="EC217" s="120"/>
      <c r="ED217" s="120"/>
      <c r="EE217" s="120"/>
      <c r="EF217" s="120"/>
      <c r="EG217" s="120"/>
      <c r="EH217" s="120"/>
      <c r="EI217" s="120"/>
      <c r="EJ217" s="120"/>
      <c r="EK217" s="120"/>
      <c r="EL217" s="120"/>
      <c r="EM217" s="120"/>
      <c r="EN217" s="120"/>
      <c r="EO217" s="120"/>
      <c r="EP217" s="120"/>
      <c r="EQ217" s="120"/>
      <c r="ER217" s="120"/>
      <c r="ES217" s="120"/>
      <c r="ET217" s="120"/>
      <c r="EU217" s="120"/>
      <c r="EV217" s="120"/>
      <c r="EW217" s="120"/>
      <c r="EX217" s="120"/>
      <c r="EY217" s="120"/>
      <c r="EZ217" s="120"/>
      <c r="FA217" s="120"/>
      <c r="FB217" s="120"/>
      <c r="FC217" s="120"/>
      <c r="FD217" s="120"/>
      <c r="FE217" s="120"/>
      <c r="FF217" s="120"/>
      <c r="FG217" s="120"/>
      <c r="FH217" s="120"/>
      <c r="FI217" s="120"/>
      <c r="FJ217" s="120"/>
      <c r="FK217" s="120"/>
    </row>
    <row r="218" spans="1:167" s="245" customFormat="1" ht="17.100000000000001" customHeight="1">
      <c r="A218" s="726" t="s">
        <v>637</v>
      </c>
      <c r="B218" s="724" t="s">
        <v>117</v>
      </c>
      <c r="C218" s="210" t="s">
        <v>132</v>
      </c>
      <c r="D218" s="555" t="s">
        <v>638</v>
      </c>
      <c r="E218" s="463">
        <f t="shared" si="39"/>
        <v>932</v>
      </c>
      <c r="F218" s="266">
        <v>858</v>
      </c>
      <c r="G218" s="714"/>
      <c r="H218" s="715">
        <v>74</v>
      </c>
      <c r="I218" s="716">
        <v>932</v>
      </c>
      <c r="J218" s="266">
        <v>0</v>
      </c>
      <c r="K218" s="266">
        <v>932</v>
      </c>
      <c r="L218" s="195">
        <v>931</v>
      </c>
      <c r="M218" s="196">
        <f t="shared" si="32"/>
        <v>99.892703862660952</v>
      </c>
      <c r="N218" s="233"/>
      <c r="O218" s="233"/>
      <c r="P218" s="233" t="s">
        <v>411</v>
      </c>
      <c r="Q218" s="249"/>
      <c r="R218" s="521" t="s">
        <v>150</v>
      </c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20"/>
      <c r="AV218" s="120"/>
      <c r="AW218" s="120"/>
      <c r="AX218" s="120"/>
      <c r="AY218" s="120"/>
      <c r="AZ218" s="120"/>
      <c r="BA218" s="120"/>
      <c r="BB218" s="120"/>
      <c r="BC218" s="120"/>
      <c r="BD218" s="120"/>
      <c r="BE218" s="120"/>
      <c r="BF218" s="120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20"/>
      <c r="BS218" s="120"/>
      <c r="BT218" s="120"/>
      <c r="BU218" s="120"/>
      <c r="BV218" s="120"/>
      <c r="BW218" s="120"/>
      <c r="BX218" s="120"/>
      <c r="BY218" s="120"/>
      <c r="BZ218" s="120"/>
      <c r="CA218" s="120"/>
      <c r="CB218" s="120"/>
      <c r="CC218" s="120"/>
      <c r="CD218" s="120"/>
      <c r="CE218" s="120"/>
      <c r="CF218" s="120"/>
      <c r="CG218" s="120"/>
      <c r="CH218" s="120"/>
      <c r="CI218" s="120"/>
      <c r="CJ218" s="120"/>
      <c r="CK218" s="120"/>
      <c r="CL218" s="120"/>
      <c r="CM218" s="120"/>
      <c r="CN218" s="120"/>
      <c r="CO218" s="120"/>
      <c r="CP218" s="120"/>
      <c r="CQ218" s="120"/>
      <c r="CR218" s="120"/>
      <c r="CS218" s="120"/>
      <c r="CT218" s="120"/>
      <c r="CU218" s="120"/>
      <c r="CV218" s="120"/>
      <c r="CW218" s="120"/>
      <c r="CX218" s="120"/>
      <c r="CY218" s="120"/>
      <c r="CZ218" s="120"/>
      <c r="DA218" s="120"/>
      <c r="DB218" s="120"/>
      <c r="DC218" s="120"/>
      <c r="DD218" s="120"/>
      <c r="DE218" s="120"/>
      <c r="DF218" s="120"/>
      <c r="DG218" s="120"/>
      <c r="DH218" s="120"/>
      <c r="DI218" s="120"/>
      <c r="DJ218" s="120"/>
      <c r="DK218" s="120"/>
      <c r="DL218" s="120"/>
      <c r="DM218" s="120"/>
      <c r="DN218" s="120"/>
      <c r="DO218" s="120"/>
      <c r="DP218" s="120"/>
      <c r="DQ218" s="120"/>
      <c r="DR218" s="120"/>
      <c r="DS218" s="120"/>
      <c r="DT218" s="120"/>
      <c r="DU218" s="120"/>
      <c r="DV218" s="120"/>
      <c r="DW218" s="120"/>
      <c r="DX218" s="120"/>
      <c r="DY218" s="120"/>
      <c r="DZ218" s="120"/>
      <c r="EA218" s="120"/>
      <c r="EB218" s="120"/>
      <c r="EC218" s="120"/>
      <c r="ED218" s="120"/>
      <c r="EE218" s="120"/>
      <c r="EF218" s="120"/>
      <c r="EG218" s="120"/>
      <c r="EH218" s="120"/>
      <c r="EI218" s="120"/>
      <c r="EJ218" s="120"/>
      <c r="EK218" s="120"/>
      <c r="EL218" s="120"/>
      <c r="EM218" s="120"/>
      <c r="EN218" s="120"/>
      <c r="EO218" s="120"/>
      <c r="EP218" s="120"/>
      <c r="EQ218" s="120"/>
      <c r="ER218" s="120"/>
      <c r="ES218" s="120"/>
      <c r="ET218" s="120"/>
      <c r="EU218" s="120"/>
      <c r="EV218" s="120"/>
      <c r="EW218" s="120"/>
      <c r="EX218" s="120"/>
      <c r="EY218" s="120"/>
      <c r="EZ218" s="120"/>
      <c r="FA218" s="120"/>
      <c r="FB218" s="120"/>
      <c r="FC218" s="120"/>
      <c r="FD218" s="120"/>
      <c r="FE218" s="120"/>
      <c r="FF218" s="120"/>
      <c r="FG218" s="120"/>
      <c r="FH218" s="120"/>
      <c r="FI218" s="120"/>
      <c r="FJ218" s="120"/>
      <c r="FK218" s="120"/>
    </row>
    <row r="219" spans="1:167" s="245" customFormat="1" ht="17.100000000000001" customHeight="1" thickBot="1">
      <c r="A219" s="727" t="s">
        <v>639</v>
      </c>
      <c r="B219" s="728" t="s">
        <v>117</v>
      </c>
      <c r="C219" s="327" t="s">
        <v>132</v>
      </c>
      <c r="D219" s="555" t="s">
        <v>640</v>
      </c>
      <c r="E219" s="463">
        <f t="shared" si="39"/>
        <v>612</v>
      </c>
      <c r="F219" s="266">
        <v>612</v>
      </c>
      <c r="G219" s="714"/>
      <c r="H219" s="715"/>
      <c r="I219" s="716">
        <v>612</v>
      </c>
      <c r="J219" s="266">
        <v>0</v>
      </c>
      <c r="K219" s="266">
        <v>612</v>
      </c>
      <c r="L219" s="195">
        <v>611</v>
      </c>
      <c r="M219" s="196">
        <f t="shared" si="32"/>
        <v>99.83660130718954</v>
      </c>
      <c r="N219" s="233"/>
      <c r="O219" s="233"/>
      <c r="P219" s="233" t="s">
        <v>641</v>
      </c>
      <c r="Q219" s="249"/>
      <c r="R219" s="521" t="s">
        <v>150</v>
      </c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20"/>
      <c r="AV219" s="120"/>
      <c r="AW219" s="120"/>
      <c r="AX219" s="120"/>
      <c r="AY219" s="120"/>
      <c r="AZ219" s="120"/>
      <c r="BA219" s="120"/>
      <c r="BB219" s="120"/>
      <c r="BC219" s="120"/>
      <c r="BD219" s="120"/>
      <c r="BE219" s="120"/>
      <c r="BF219" s="120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20"/>
      <c r="BS219" s="120"/>
      <c r="BT219" s="120"/>
      <c r="BU219" s="120"/>
      <c r="BV219" s="120"/>
      <c r="BW219" s="120"/>
      <c r="BX219" s="120"/>
      <c r="BY219" s="120"/>
      <c r="BZ219" s="120"/>
      <c r="CA219" s="120"/>
      <c r="CB219" s="120"/>
      <c r="CC219" s="120"/>
      <c r="CD219" s="120"/>
      <c r="CE219" s="120"/>
      <c r="CF219" s="120"/>
      <c r="CG219" s="120"/>
      <c r="CH219" s="120"/>
      <c r="CI219" s="120"/>
      <c r="CJ219" s="120"/>
      <c r="CK219" s="120"/>
      <c r="CL219" s="120"/>
      <c r="CM219" s="120"/>
      <c r="CN219" s="120"/>
      <c r="CO219" s="120"/>
      <c r="CP219" s="120"/>
      <c r="CQ219" s="120"/>
      <c r="CR219" s="120"/>
      <c r="CS219" s="120"/>
      <c r="CT219" s="120"/>
      <c r="CU219" s="120"/>
      <c r="CV219" s="120"/>
      <c r="CW219" s="120"/>
      <c r="CX219" s="120"/>
      <c r="CY219" s="120"/>
      <c r="CZ219" s="120"/>
      <c r="DA219" s="120"/>
      <c r="DB219" s="120"/>
      <c r="DC219" s="120"/>
      <c r="DD219" s="120"/>
      <c r="DE219" s="120"/>
      <c r="DF219" s="120"/>
      <c r="DG219" s="120"/>
      <c r="DH219" s="120"/>
      <c r="DI219" s="120"/>
      <c r="DJ219" s="120"/>
      <c r="DK219" s="120"/>
      <c r="DL219" s="120"/>
      <c r="DM219" s="120"/>
      <c r="DN219" s="120"/>
      <c r="DO219" s="120"/>
      <c r="DP219" s="120"/>
      <c r="DQ219" s="120"/>
      <c r="DR219" s="120"/>
      <c r="DS219" s="120"/>
      <c r="DT219" s="120"/>
      <c r="DU219" s="120"/>
      <c r="DV219" s="120"/>
      <c r="DW219" s="120"/>
      <c r="DX219" s="120"/>
      <c r="DY219" s="120"/>
      <c r="DZ219" s="120"/>
      <c r="EA219" s="120"/>
      <c r="EB219" s="120"/>
      <c r="EC219" s="120"/>
      <c r="ED219" s="120"/>
      <c r="EE219" s="120"/>
      <c r="EF219" s="120"/>
      <c r="EG219" s="120"/>
      <c r="EH219" s="120"/>
      <c r="EI219" s="120"/>
      <c r="EJ219" s="120"/>
      <c r="EK219" s="120"/>
      <c r="EL219" s="120"/>
      <c r="EM219" s="120"/>
      <c r="EN219" s="120"/>
      <c r="EO219" s="120"/>
      <c r="EP219" s="120"/>
      <c r="EQ219" s="120"/>
      <c r="ER219" s="120"/>
      <c r="ES219" s="120"/>
      <c r="ET219" s="120"/>
      <c r="EU219" s="120"/>
      <c r="EV219" s="120"/>
      <c r="EW219" s="120"/>
      <c r="EX219" s="120"/>
      <c r="EY219" s="120"/>
      <c r="EZ219" s="120"/>
      <c r="FA219" s="120"/>
      <c r="FB219" s="120"/>
      <c r="FC219" s="120"/>
      <c r="FD219" s="120"/>
      <c r="FE219" s="120"/>
      <c r="FF219" s="120"/>
      <c r="FG219" s="120"/>
      <c r="FH219" s="120"/>
      <c r="FI219" s="120"/>
      <c r="FJ219" s="120"/>
      <c r="FK219" s="120"/>
    </row>
    <row r="220" spans="1:167" s="380" customFormat="1" ht="17.100000000000001" customHeight="1" thickBot="1">
      <c r="A220" s="998" t="s">
        <v>33</v>
      </c>
      <c r="B220" s="999"/>
      <c r="C220" s="999"/>
      <c r="D220" s="1000"/>
      <c r="E220" s="729">
        <f t="shared" ref="E220:L220" si="40">SUM(E221:E230)</f>
        <v>4307780.2</v>
      </c>
      <c r="F220" s="730">
        <f t="shared" si="40"/>
        <v>4254676</v>
      </c>
      <c r="G220" s="730">
        <f t="shared" si="40"/>
        <v>51935</v>
      </c>
      <c r="H220" s="731">
        <f t="shared" si="40"/>
        <v>1169.2</v>
      </c>
      <c r="I220" s="732">
        <f t="shared" si="40"/>
        <v>630582</v>
      </c>
      <c r="J220" s="734">
        <f t="shared" si="40"/>
        <v>51644</v>
      </c>
      <c r="K220" s="734">
        <f t="shared" si="40"/>
        <v>36829</v>
      </c>
      <c r="L220" s="734">
        <f t="shared" si="40"/>
        <v>32487</v>
      </c>
      <c r="M220" s="178">
        <f t="shared" si="32"/>
        <v>88.210377691493107</v>
      </c>
      <c r="N220" s="588"/>
      <c r="O220" s="735"/>
      <c r="P220" s="735"/>
      <c r="Q220" s="736"/>
      <c r="R220" s="737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20"/>
      <c r="AV220" s="120"/>
      <c r="AW220" s="120"/>
      <c r="AX220" s="120"/>
      <c r="AY220" s="120"/>
      <c r="AZ220" s="120"/>
      <c r="BA220" s="120"/>
      <c r="BB220" s="120"/>
      <c r="BC220" s="120"/>
      <c r="BD220" s="120"/>
      <c r="BE220" s="120"/>
      <c r="BF220" s="120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20"/>
      <c r="BS220" s="120"/>
      <c r="BT220" s="120"/>
      <c r="BU220" s="120"/>
      <c r="BV220" s="120"/>
      <c r="BW220" s="120"/>
      <c r="BX220" s="120"/>
      <c r="BY220" s="120"/>
      <c r="BZ220" s="120"/>
      <c r="CA220" s="120"/>
      <c r="CB220" s="120"/>
      <c r="CC220" s="120"/>
      <c r="CD220" s="120"/>
      <c r="CE220" s="120"/>
      <c r="CF220" s="120"/>
      <c r="CG220" s="120"/>
      <c r="CH220" s="120"/>
      <c r="CI220" s="120"/>
      <c r="CJ220" s="120"/>
      <c r="CK220" s="120"/>
      <c r="CL220" s="120"/>
      <c r="CM220" s="120"/>
      <c r="CN220" s="120"/>
      <c r="CO220" s="120"/>
      <c r="CP220" s="120"/>
      <c r="CQ220" s="120"/>
      <c r="CR220" s="120"/>
      <c r="CS220" s="120"/>
      <c r="CT220" s="120"/>
      <c r="CU220" s="120"/>
      <c r="CV220" s="120"/>
      <c r="CW220" s="120"/>
      <c r="CX220" s="120"/>
      <c r="CY220" s="120"/>
      <c r="CZ220" s="120"/>
      <c r="DA220" s="120"/>
      <c r="DB220" s="121"/>
      <c r="DC220" s="121"/>
      <c r="DD220" s="121"/>
      <c r="DE220" s="121"/>
      <c r="DF220" s="121"/>
      <c r="DG220" s="121"/>
      <c r="DH220" s="121"/>
      <c r="DI220" s="121"/>
      <c r="DJ220" s="121"/>
      <c r="DK220" s="121"/>
      <c r="DL220" s="121"/>
      <c r="DM220" s="121"/>
      <c r="DN220" s="121"/>
      <c r="DO220" s="121"/>
      <c r="DP220" s="121"/>
      <c r="DQ220" s="121"/>
      <c r="DR220" s="121"/>
      <c r="DS220" s="121"/>
      <c r="DT220" s="121"/>
      <c r="DU220" s="121"/>
      <c r="DV220" s="121"/>
      <c r="DW220" s="121"/>
      <c r="DX220" s="121"/>
      <c r="DY220" s="121"/>
      <c r="DZ220" s="121"/>
      <c r="EA220" s="121"/>
      <c r="EB220" s="121"/>
      <c r="EC220" s="121"/>
      <c r="ED220" s="121"/>
      <c r="EE220" s="121"/>
      <c r="EF220" s="121"/>
      <c r="EG220" s="121"/>
      <c r="EH220" s="121"/>
      <c r="EI220" s="121"/>
      <c r="EJ220" s="121"/>
      <c r="EK220" s="121"/>
      <c r="EL220" s="121"/>
      <c r="EM220" s="121"/>
      <c r="EN220" s="121"/>
      <c r="EO220" s="121"/>
      <c r="EP220" s="121"/>
      <c r="EQ220" s="121"/>
      <c r="ER220" s="121"/>
      <c r="ES220" s="121"/>
      <c r="ET220" s="121"/>
      <c r="EU220" s="121"/>
      <c r="EV220" s="121"/>
      <c r="EW220" s="121"/>
      <c r="EX220" s="121"/>
      <c r="EY220" s="121"/>
      <c r="EZ220" s="121"/>
      <c r="FA220" s="121"/>
      <c r="FB220" s="121"/>
      <c r="FC220" s="121"/>
      <c r="FD220" s="184"/>
      <c r="FE220" s="184"/>
      <c r="FF220" s="184"/>
      <c r="FG220" s="184"/>
      <c r="FH220" s="184"/>
      <c r="FI220" s="184"/>
      <c r="FJ220" s="184"/>
      <c r="FK220" s="184"/>
    </row>
    <row r="221" spans="1:167" s="245" customFormat="1" ht="17.100000000000001" customHeight="1">
      <c r="A221" s="738">
        <v>8006</v>
      </c>
      <c r="B221" s="593"/>
      <c r="C221" s="270" t="s">
        <v>318</v>
      </c>
      <c r="D221" s="673" t="s">
        <v>642</v>
      </c>
      <c r="E221" s="273">
        <f t="shared" ref="E221:E230" si="41">SUM(F221:H221)</f>
        <v>2533</v>
      </c>
      <c r="F221" s="274">
        <v>2533</v>
      </c>
      <c r="G221" s="274"/>
      <c r="H221" s="275"/>
      <c r="I221" s="276">
        <v>2533</v>
      </c>
      <c r="J221" s="705">
        <v>5000</v>
      </c>
      <c r="K221" s="705">
        <v>2534</v>
      </c>
      <c r="L221" s="278">
        <v>2533</v>
      </c>
      <c r="M221" s="739">
        <f t="shared" si="32"/>
        <v>99.960536700868204</v>
      </c>
      <c r="N221" s="740"/>
      <c r="O221" s="741"/>
      <c r="P221" s="741"/>
      <c r="Q221" s="282"/>
      <c r="R221" s="344" t="s">
        <v>643</v>
      </c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20"/>
      <c r="AV221" s="120"/>
      <c r="AW221" s="120"/>
      <c r="AX221" s="120"/>
      <c r="AY221" s="120"/>
      <c r="AZ221" s="120"/>
      <c r="BA221" s="120"/>
      <c r="BB221" s="120"/>
      <c r="BC221" s="120"/>
      <c r="BD221" s="120"/>
      <c r="BE221" s="120"/>
      <c r="BF221" s="120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20"/>
      <c r="BS221" s="120"/>
      <c r="BT221" s="120"/>
      <c r="BU221" s="120"/>
      <c r="BV221" s="120"/>
      <c r="BW221" s="120"/>
      <c r="BX221" s="120"/>
      <c r="BY221" s="120"/>
      <c r="BZ221" s="120"/>
      <c r="CA221" s="120"/>
      <c r="CB221" s="120"/>
      <c r="CC221" s="120"/>
      <c r="CD221" s="120"/>
      <c r="CE221" s="120"/>
      <c r="CF221" s="120"/>
      <c r="CG221" s="120"/>
      <c r="CH221" s="120"/>
      <c r="CI221" s="120"/>
      <c r="CJ221" s="120"/>
      <c r="CK221" s="120"/>
      <c r="CL221" s="120"/>
      <c r="CM221" s="120"/>
      <c r="CN221" s="120"/>
      <c r="CO221" s="120"/>
      <c r="CP221" s="120"/>
      <c r="CQ221" s="120"/>
      <c r="CR221" s="120"/>
      <c r="CS221" s="120"/>
      <c r="CT221" s="120"/>
      <c r="CU221" s="120"/>
      <c r="CV221" s="120"/>
      <c r="CW221" s="120"/>
      <c r="CX221" s="120"/>
      <c r="CY221" s="120"/>
      <c r="CZ221" s="120"/>
      <c r="DA221" s="120"/>
      <c r="DB221" s="120"/>
      <c r="DC221" s="120"/>
      <c r="DD221" s="120"/>
      <c r="DE221" s="120"/>
      <c r="DF221" s="120"/>
      <c r="DG221" s="120"/>
      <c r="DH221" s="120"/>
      <c r="DI221" s="120"/>
      <c r="DJ221" s="120"/>
      <c r="DK221" s="120"/>
      <c r="DL221" s="120"/>
      <c r="DM221" s="120"/>
      <c r="DN221" s="120"/>
      <c r="DO221" s="120"/>
      <c r="DP221" s="120"/>
      <c r="DQ221" s="120"/>
      <c r="DR221" s="120"/>
      <c r="DS221" s="120"/>
      <c r="DT221" s="120"/>
      <c r="DU221" s="120"/>
      <c r="DV221" s="120"/>
      <c r="DW221" s="120"/>
      <c r="DX221" s="120"/>
      <c r="DY221" s="120"/>
      <c r="DZ221" s="120"/>
      <c r="EA221" s="120"/>
      <c r="EB221" s="120"/>
      <c r="EC221" s="120"/>
      <c r="ED221" s="120"/>
      <c r="EE221" s="120"/>
      <c r="EF221" s="120"/>
      <c r="EG221" s="120"/>
      <c r="EH221" s="120"/>
      <c r="EI221" s="120"/>
      <c r="EJ221" s="120"/>
      <c r="EK221" s="120"/>
      <c r="EL221" s="120"/>
      <c r="EM221" s="120"/>
      <c r="EN221" s="120"/>
      <c r="EO221" s="120"/>
      <c r="EP221" s="120"/>
      <c r="EQ221" s="120"/>
      <c r="ER221" s="120"/>
      <c r="ES221" s="120"/>
      <c r="ET221" s="120"/>
      <c r="EU221" s="120"/>
      <c r="EV221" s="120"/>
      <c r="EW221" s="120"/>
      <c r="EX221" s="120"/>
      <c r="EY221" s="120"/>
      <c r="EZ221" s="120"/>
      <c r="FA221" s="120"/>
      <c r="FB221" s="120"/>
      <c r="FC221" s="120"/>
      <c r="FD221" s="120"/>
      <c r="FE221" s="120"/>
      <c r="FF221" s="120"/>
      <c r="FG221" s="120"/>
      <c r="FH221" s="120"/>
      <c r="FI221" s="120"/>
      <c r="FJ221" s="120"/>
      <c r="FK221" s="120"/>
    </row>
    <row r="222" spans="1:167" s="432" customFormat="1" ht="17.100000000000001" customHeight="1">
      <c r="A222" s="406">
        <v>8100</v>
      </c>
      <c r="B222" s="407" t="s">
        <v>644</v>
      </c>
      <c r="C222" s="188" t="s">
        <v>90</v>
      </c>
      <c r="D222" s="422" t="s">
        <v>645</v>
      </c>
      <c r="E222" s="265">
        <f t="shared" si="41"/>
        <v>566204</v>
      </c>
      <c r="F222" s="409">
        <v>541139</v>
      </c>
      <c r="G222" s="409">
        <v>25065</v>
      </c>
      <c r="H222" s="410"/>
      <c r="I222" s="411">
        <v>566204</v>
      </c>
      <c r="J222" s="412">
        <v>35000</v>
      </c>
      <c r="K222" s="412">
        <v>24874</v>
      </c>
      <c r="L222" s="567">
        <v>21872</v>
      </c>
      <c r="M222" s="742">
        <f t="shared" si="32"/>
        <v>87.931173112486931</v>
      </c>
      <c r="N222" s="433"/>
      <c r="O222" s="434"/>
      <c r="P222" s="434" t="s">
        <v>646</v>
      </c>
      <c r="Q222" s="416"/>
      <c r="R222" s="559" t="s">
        <v>647</v>
      </c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20"/>
      <c r="AV222" s="120"/>
      <c r="AW222" s="120"/>
      <c r="AX222" s="120"/>
      <c r="AY222" s="120"/>
      <c r="AZ222" s="120"/>
      <c r="BA222" s="120"/>
      <c r="BB222" s="120"/>
      <c r="BC222" s="120"/>
      <c r="BD222" s="120"/>
      <c r="BE222" s="120"/>
      <c r="BF222" s="120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20"/>
      <c r="BS222" s="120"/>
      <c r="BT222" s="120"/>
      <c r="BU222" s="120"/>
      <c r="BV222" s="120"/>
      <c r="BW222" s="120"/>
      <c r="BX222" s="120"/>
      <c r="BY222" s="120"/>
      <c r="BZ222" s="120"/>
      <c r="CA222" s="120"/>
      <c r="CB222" s="120"/>
      <c r="CC222" s="120"/>
      <c r="CD222" s="120"/>
      <c r="CE222" s="120"/>
      <c r="CF222" s="120"/>
      <c r="CG222" s="120"/>
      <c r="CH222" s="120"/>
      <c r="CI222" s="120"/>
      <c r="CJ222" s="120"/>
      <c r="CK222" s="120"/>
      <c r="CL222" s="120"/>
      <c r="CM222" s="120"/>
      <c r="CN222" s="120"/>
      <c r="CO222" s="120"/>
      <c r="CP222" s="120"/>
      <c r="CQ222" s="120"/>
      <c r="CR222" s="120"/>
      <c r="CS222" s="120"/>
      <c r="CT222" s="120"/>
      <c r="CU222" s="120"/>
      <c r="CV222" s="120"/>
      <c r="CW222" s="120"/>
      <c r="CX222" s="120"/>
      <c r="CY222" s="120"/>
      <c r="CZ222" s="120"/>
      <c r="DA222" s="120"/>
      <c r="DB222" s="121"/>
      <c r="DC222" s="121"/>
      <c r="DD222" s="121"/>
      <c r="DE222" s="121"/>
      <c r="DF222" s="121"/>
      <c r="DG222" s="121"/>
      <c r="DH222" s="121"/>
      <c r="DI222" s="121"/>
      <c r="DJ222" s="121"/>
      <c r="DK222" s="121"/>
      <c r="DL222" s="121"/>
      <c r="DM222" s="121"/>
      <c r="DN222" s="121"/>
      <c r="DO222" s="121"/>
      <c r="DP222" s="121"/>
      <c r="DQ222" s="121"/>
      <c r="DR222" s="121"/>
      <c r="DS222" s="121"/>
      <c r="DT222" s="121"/>
      <c r="DU222" s="121"/>
      <c r="DV222" s="121"/>
      <c r="DW222" s="121"/>
      <c r="DX222" s="121"/>
      <c r="DY222" s="121"/>
      <c r="DZ222" s="121"/>
      <c r="EA222" s="121"/>
      <c r="EB222" s="121"/>
      <c r="EC222" s="121"/>
      <c r="ED222" s="121"/>
      <c r="EE222" s="121"/>
      <c r="EF222" s="121"/>
      <c r="EG222" s="121"/>
      <c r="EH222" s="121"/>
      <c r="EI222" s="121"/>
      <c r="EJ222" s="121"/>
      <c r="EK222" s="121"/>
      <c r="EL222" s="121"/>
      <c r="EM222" s="121"/>
      <c r="EN222" s="121"/>
      <c r="EO222" s="121"/>
      <c r="EP222" s="121"/>
      <c r="EQ222" s="121"/>
      <c r="ER222" s="121"/>
      <c r="ES222" s="121"/>
      <c r="ET222" s="121"/>
      <c r="EU222" s="121"/>
      <c r="EV222" s="121"/>
      <c r="EW222" s="121"/>
      <c r="EX222" s="121"/>
      <c r="EY222" s="121"/>
      <c r="EZ222" s="121"/>
      <c r="FA222" s="121"/>
      <c r="FB222" s="121"/>
      <c r="FC222" s="121"/>
      <c r="FD222" s="121"/>
      <c r="FE222" s="121"/>
      <c r="FF222" s="121"/>
      <c r="FG222" s="121"/>
      <c r="FH222" s="121"/>
      <c r="FI222" s="121"/>
      <c r="FJ222" s="121"/>
      <c r="FK222" s="121"/>
    </row>
    <row r="223" spans="1:167" s="245" customFormat="1" ht="17.100000000000001" customHeight="1">
      <c r="A223" s="419">
        <v>8104</v>
      </c>
      <c r="B223" s="239" t="s">
        <v>644</v>
      </c>
      <c r="C223" s="284" t="s">
        <v>90</v>
      </c>
      <c r="D223" s="441" t="s">
        <v>648</v>
      </c>
      <c r="E223" s="190">
        <f t="shared" si="41"/>
        <v>27774</v>
      </c>
      <c r="F223" s="213">
        <v>26643</v>
      </c>
      <c r="G223" s="213">
        <v>1131</v>
      </c>
      <c r="H223" s="214"/>
      <c r="I223" s="193">
        <v>27774</v>
      </c>
      <c r="J223" s="243">
        <v>4000</v>
      </c>
      <c r="K223" s="243">
        <v>3184</v>
      </c>
      <c r="L223" s="228">
        <v>3183</v>
      </c>
      <c r="M223" s="743">
        <f t="shared" si="32"/>
        <v>99.968592964824126</v>
      </c>
      <c r="N223" s="443" t="s">
        <v>322</v>
      </c>
      <c r="O223" s="421"/>
      <c r="P223" s="421"/>
      <c r="Q223" s="218"/>
      <c r="R223" s="559" t="s">
        <v>647</v>
      </c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20"/>
      <c r="AV223" s="120"/>
      <c r="AW223" s="120"/>
      <c r="AX223" s="120"/>
      <c r="AY223" s="120"/>
      <c r="AZ223" s="120"/>
      <c r="BA223" s="120"/>
      <c r="BB223" s="120"/>
      <c r="BC223" s="120"/>
      <c r="BD223" s="120"/>
      <c r="BE223" s="120"/>
      <c r="BF223" s="120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20"/>
      <c r="BS223" s="120"/>
      <c r="BT223" s="120"/>
      <c r="BU223" s="120"/>
      <c r="BV223" s="120"/>
      <c r="BW223" s="120"/>
      <c r="BX223" s="120"/>
      <c r="BY223" s="120"/>
      <c r="BZ223" s="120"/>
      <c r="CA223" s="120"/>
      <c r="CB223" s="120"/>
      <c r="CC223" s="120"/>
      <c r="CD223" s="120"/>
      <c r="CE223" s="120"/>
      <c r="CF223" s="120"/>
      <c r="CG223" s="120"/>
      <c r="CH223" s="120"/>
      <c r="CI223" s="120"/>
      <c r="CJ223" s="120"/>
      <c r="CK223" s="120"/>
      <c r="CL223" s="120"/>
      <c r="CM223" s="120"/>
      <c r="CN223" s="120"/>
      <c r="CO223" s="120"/>
      <c r="CP223" s="120"/>
      <c r="CQ223" s="120"/>
      <c r="CR223" s="120"/>
      <c r="CS223" s="120"/>
      <c r="CT223" s="120"/>
      <c r="CU223" s="120"/>
      <c r="CV223" s="120"/>
      <c r="CW223" s="120"/>
      <c r="CX223" s="120"/>
      <c r="CY223" s="120"/>
      <c r="CZ223" s="120"/>
      <c r="DA223" s="120"/>
      <c r="DB223" s="120"/>
      <c r="DC223" s="120"/>
      <c r="DD223" s="120"/>
      <c r="DE223" s="120"/>
      <c r="DF223" s="120"/>
      <c r="DG223" s="120"/>
      <c r="DH223" s="120"/>
      <c r="DI223" s="120"/>
      <c r="DJ223" s="120"/>
      <c r="DK223" s="120"/>
      <c r="DL223" s="120"/>
      <c r="DM223" s="120"/>
      <c r="DN223" s="120"/>
      <c r="DO223" s="120"/>
      <c r="DP223" s="120"/>
      <c r="DQ223" s="120"/>
      <c r="DR223" s="120"/>
      <c r="DS223" s="120"/>
      <c r="DT223" s="120"/>
      <c r="DU223" s="120"/>
      <c r="DV223" s="120"/>
      <c r="DW223" s="120"/>
      <c r="DX223" s="120"/>
      <c r="DY223" s="120"/>
      <c r="DZ223" s="120"/>
      <c r="EA223" s="120"/>
      <c r="EB223" s="120"/>
      <c r="EC223" s="120"/>
      <c r="ED223" s="120"/>
      <c r="EE223" s="120"/>
      <c r="EF223" s="120"/>
      <c r="EG223" s="120"/>
      <c r="EH223" s="120"/>
      <c r="EI223" s="120"/>
      <c r="EJ223" s="120"/>
      <c r="EK223" s="120"/>
      <c r="EL223" s="120"/>
      <c r="EM223" s="120"/>
      <c r="EN223" s="120"/>
      <c r="EO223" s="120"/>
      <c r="EP223" s="120"/>
      <c r="EQ223" s="120"/>
      <c r="ER223" s="120"/>
      <c r="ES223" s="120"/>
      <c r="ET223" s="120"/>
      <c r="EU223" s="120"/>
      <c r="EV223" s="120"/>
      <c r="EW223" s="120"/>
      <c r="EX223" s="120"/>
      <c r="EY223" s="120"/>
      <c r="EZ223" s="120"/>
      <c r="FA223" s="120"/>
      <c r="FB223" s="120"/>
      <c r="FC223" s="120"/>
      <c r="FD223" s="120"/>
      <c r="FE223" s="120"/>
      <c r="FF223" s="120"/>
      <c r="FG223" s="120"/>
      <c r="FH223" s="120"/>
      <c r="FI223" s="120"/>
      <c r="FJ223" s="120"/>
      <c r="FK223" s="120"/>
    </row>
    <row r="224" spans="1:167" s="245" customFormat="1" ht="39" customHeight="1">
      <c r="A224" s="535">
        <v>8114</v>
      </c>
      <c r="B224" s="239" t="s">
        <v>89</v>
      </c>
      <c r="C224" s="284" t="s">
        <v>277</v>
      </c>
      <c r="D224" s="262" t="s">
        <v>649</v>
      </c>
      <c r="E224" s="190">
        <f t="shared" si="41"/>
        <v>2263501.2000000002</v>
      </c>
      <c r="F224" s="213">
        <v>2248643</v>
      </c>
      <c r="G224" s="213">
        <v>14689</v>
      </c>
      <c r="H224" s="214">
        <v>169.2</v>
      </c>
      <c r="I224" s="193">
        <v>10317</v>
      </c>
      <c r="J224" s="429">
        <v>4319</v>
      </c>
      <c r="K224" s="429">
        <v>480</v>
      </c>
      <c r="L224" s="228">
        <v>480</v>
      </c>
      <c r="M224" s="206">
        <f t="shared" si="32"/>
        <v>100</v>
      </c>
      <c r="N224" s="443" t="s">
        <v>158</v>
      </c>
      <c r="O224" s="421" t="s">
        <v>213</v>
      </c>
      <c r="P224" s="421" t="s">
        <v>650</v>
      </c>
      <c r="Q224" s="218"/>
      <c r="R224" s="202" t="s">
        <v>790</v>
      </c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20"/>
      <c r="AV224" s="120"/>
      <c r="AW224" s="120"/>
      <c r="AX224" s="120"/>
      <c r="AY224" s="120"/>
      <c r="AZ224" s="120"/>
      <c r="BA224" s="120"/>
      <c r="BB224" s="120"/>
      <c r="BC224" s="120"/>
      <c r="BD224" s="120"/>
      <c r="BE224" s="120"/>
      <c r="BF224" s="120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20"/>
      <c r="BS224" s="120"/>
      <c r="BT224" s="120"/>
      <c r="BU224" s="120"/>
      <c r="BV224" s="120"/>
      <c r="BW224" s="120"/>
      <c r="BX224" s="120"/>
      <c r="BY224" s="120"/>
      <c r="BZ224" s="120"/>
      <c r="CA224" s="120"/>
      <c r="CB224" s="120"/>
      <c r="CC224" s="120"/>
      <c r="CD224" s="120"/>
      <c r="CE224" s="120"/>
      <c r="CF224" s="120"/>
      <c r="CG224" s="120"/>
      <c r="CH224" s="120"/>
      <c r="CI224" s="120"/>
      <c r="CJ224" s="120"/>
      <c r="CK224" s="120"/>
      <c r="CL224" s="120"/>
      <c r="CM224" s="120"/>
      <c r="CN224" s="120"/>
      <c r="CO224" s="120"/>
      <c r="CP224" s="120"/>
      <c r="CQ224" s="120"/>
      <c r="CR224" s="120"/>
      <c r="CS224" s="120"/>
      <c r="CT224" s="120"/>
      <c r="CU224" s="120"/>
      <c r="CV224" s="120"/>
      <c r="CW224" s="120"/>
      <c r="CX224" s="120"/>
      <c r="CY224" s="120"/>
      <c r="CZ224" s="120"/>
      <c r="DA224" s="120"/>
      <c r="DB224" s="120"/>
      <c r="DC224" s="120"/>
      <c r="DD224" s="120"/>
      <c r="DE224" s="120"/>
      <c r="DF224" s="120"/>
      <c r="DG224" s="120"/>
      <c r="DH224" s="120"/>
      <c r="DI224" s="120"/>
      <c r="DJ224" s="120"/>
      <c r="DK224" s="120"/>
      <c r="DL224" s="120"/>
      <c r="DM224" s="120"/>
      <c r="DN224" s="120"/>
      <c r="DO224" s="120"/>
      <c r="DP224" s="120"/>
      <c r="DQ224" s="120"/>
      <c r="DR224" s="120"/>
      <c r="DS224" s="120"/>
      <c r="DT224" s="120"/>
      <c r="DU224" s="120"/>
      <c r="DV224" s="120"/>
      <c r="DW224" s="120"/>
      <c r="DX224" s="120"/>
      <c r="DY224" s="120"/>
      <c r="DZ224" s="120"/>
      <c r="EA224" s="120"/>
      <c r="EB224" s="120"/>
      <c r="EC224" s="120"/>
      <c r="ED224" s="120"/>
      <c r="EE224" s="120"/>
      <c r="EF224" s="120"/>
      <c r="EG224" s="120"/>
      <c r="EH224" s="120"/>
      <c r="EI224" s="120"/>
      <c r="EJ224" s="120"/>
      <c r="EK224" s="120"/>
      <c r="EL224" s="120"/>
      <c r="EM224" s="120"/>
      <c r="EN224" s="120"/>
      <c r="EO224" s="120"/>
      <c r="EP224" s="120"/>
      <c r="EQ224" s="120"/>
      <c r="ER224" s="120"/>
      <c r="ES224" s="120"/>
      <c r="ET224" s="120"/>
      <c r="EU224" s="120"/>
      <c r="EV224" s="120"/>
      <c r="EW224" s="120"/>
      <c r="EX224" s="120"/>
      <c r="EY224" s="120"/>
      <c r="EZ224" s="120"/>
      <c r="FA224" s="120"/>
      <c r="FB224" s="120"/>
      <c r="FC224" s="120"/>
      <c r="FD224" s="120"/>
      <c r="FE224" s="120"/>
      <c r="FF224" s="120"/>
      <c r="FG224" s="120"/>
      <c r="FH224" s="120"/>
      <c r="FI224" s="120"/>
      <c r="FJ224" s="120"/>
      <c r="FK224" s="120"/>
    </row>
    <row r="225" spans="1:167" s="339" customFormat="1" ht="16.5" customHeight="1" thickBot="1">
      <c r="A225" s="535">
        <v>8139</v>
      </c>
      <c r="B225" s="239" t="s">
        <v>111</v>
      </c>
      <c r="C225" s="284" t="s">
        <v>277</v>
      </c>
      <c r="D225" s="258" t="s">
        <v>651</v>
      </c>
      <c r="E225" s="466">
        <f t="shared" si="41"/>
        <v>9963</v>
      </c>
      <c r="F225" s="213">
        <v>9010</v>
      </c>
      <c r="G225" s="213">
        <v>953</v>
      </c>
      <c r="H225" s="744"/>
      <c r="I225" s="193">
        <v>9963</v>
      </c>
      <c r="J225" s="243">
        <v>155</v>
      </c>
      <c r="K225" s="243">
        <v>0</v>
      </c>
      <c r="L225" s="228">
        <v>0</v>
      </c>
      <c r="M225" s="226" t="s">
        <v>51</v>
      </c>
      <c r="N225" s="443" t="s">
        <v>652</v>
      </c>
      <c r="O225" s="745" t="s">
        <v>653</v>
      </c>
      <c r="P225" s="421" t="s">
        <v>654</v>
      </c>
      <c r="Q225" s="218"/>
      <c r="R225" s="202" t="s">
        <v>655</v>
      </c>
      <c r="S225" s="286"/>
      <c r="T225" s="286"/>
      <c r="U225" s="286"/>
      <c r="V225" s="286"/>
      <c r="W225" s="286"/>
      <c r="X225" s="286"/>
      <c r="Y225" s="286"/>
      <c r="Z225" s="286"/>
      <c r="AA225" s="286"/>
      <c r="AB225" s="286"/>
      <c r="AC225" s="286"/>
      <c r="AD225" s="286"/>
      <c r="AE225" s="286"/>
      <c r="AF225" s="286"/>
      <c r="AG225" s="286"/>
      <c r="AH225" s="286"/>
      <c r="AI225" s="286"/>
      <c r="AJ225" s="286"/>
      <c r="AK225" s="286"/>
      <c r="AL225" s="286"/>
      <c r="AM225" s="286"/>
      <c r="AN225" s="286"/>
      <c r="AO225" s="286"/>
      <c r="AP225" s="286"/>
      <c r="AQ225" s="286"/>
      <c r="AR225" s="286"/>
      <c r="AS225" s="286"/>
      <c r="AT225" s="286"/>
      <c r="AU225" s="286"/>
      <c r="AV225" s="286"/>
      <c r="AW225" s="286"/>
      <c r="AX225" s="286"/>
      <c r="AY225" s="286"/>
      <c r="AZ225" s="286"/>
      <c r="BA225" s="286"/>
      <c r="BB225" s="286"/>
      <c r="BC225" s="286"/>
      <c r="BD225" s="286"/>
      <c r="BE225" s="286"/>
      <c r="BF225" s="286"/>
      <c r="BG225" s="286"/>
      <c r="BH225" s="286"/>
      <c r="BI225" s="286"/>
      <c r="BJ225" s="286"/>
      <c r="BK225" s="286"/>
      <c r="BL225" s="286"/>
      <c r="BM225" s="286"/>
      <c r="BN225" s="286"/>
      <c r="BO225" s="286"/>
      <c r="BP225" s="286"/>
      <c r="BQ225" s="286"/>
      <c r="BR225" s="286"/>
      <c r="BS225" s="286"/>
      <c r="BT225" s="286"/>
      <c r="BU225" s="286"/>
      <c r="BV225" s="286"/>
      <c r="BW225" s="286"/>
      <c r="BX225" s="286"/>
      <c r="BY225" s="286"/>
      <c r="BZ225" s="286"/>
      <c r="CA225" s="286"/>
      <c r="CB225" s="286"/>
      <c r="CC225" s="286"/>
      <c r="CD225" s="286"/>
      <c r="CE225" s="286"/>
      <c r="CF225" s="286"/>
      <c r="CG225" s="286"/>
      <c r="CH225" s="286"/>
      <c r="CI225" s="286"/>
      <c r="CJ225" s="286"/>
      <c r="CK225" s="286"/>
      <c r="CL225" s="286"/>
      <c r="CM225" s="286"/>
      <c r="CN225" s="286"/>
      <c r="CO225" s="286"/>
      <c r="CP225" s="286"/>
      <c r="CQ225" s="286"/>
      <c r="CR225" s="286"/>
      <c r="CS225" s="286"/>
      <c r="CT225" s="286"/>
      <c r="CU225" s="286"/>
      <c r="CV225" s="286"/>
      <c r="CW225" s="286"/>
      <c r="CX225" s="286"/>
      <c r="CY225" s="286"/>
      <c r="CZ225" s="286"/>
      <c r="DA225" s="286"/>
      <c r="DB225" s="286"/>
      <c r="DC225" s="286"/>
      <c r="DD225" s="286"/>
      <c r="DE225" s="286"/>
      <c r="DF225" s="286"/>
      <c r="DG225" s="286"/>
      <c r="DH225" s="286"/>
      <c r="DI225" s="286"/>
      <c r="DJ225" s="286"/>
      <c r="DK225" s="286"/>
      <c r="DL225" s="286"/>
      <c r="DM225" s="286"/>
      <c r="DN225" s="286"/>
      <c r="DO225" s="286"/>
      <c r="DP225" s="286"/>
      <c r="DQ225" s="286"/>
      <c r="DR225" s="286"/>
      <c r="DS225" s="286"/>
      <c r="DT225" s="286"/>
      <c r="DU225" s="286"/>
      <c r="DV225" s="286"/>
      <c r="DW225" s="286"/>
      <c r="DX225" s="286"/>
      <c r="DY225" s="286"/>
      <c r="DZ225" s="286"/>
      <c r="EA225" s="286"/>
      <c r="EB225" s="286"/>
      <c r="EC225" s="286"/>
      <c r="ED225" s="286"/>
      <c r="EE225" s="286"/>
      <c r="EF225" s="286"/>
      <c r="EG225" s="286"/>
      <c r="EH225" s="286"/>
      <c r="EI225" s="286"/>
      <c r="EJ225" s="286"/>
      <c r="EK225" s="286"/>
      <c r="EL225" s="286"/>
      <c r="EM225" s="286"/>
      <c r="EN225" s="286"/>
      <c r="EO225" s="286"/>
      <c r="EP225" s="286"/>
      <c r="EQ225" s="286"/>
      <c r="ER225" s="286"/>
      <c r="ES225" s="286"/>
      <c r="ET225" s="286"/>
      <c r="EU225" s="286"/>
      <c r="EV225" s="286"/>
      <c r="EW225" s="286"/>
      <c r="EX225" s="286"/>
      <c r="EY225" s="286"/>
      <c r="EZ225" s="286"/>
      <c r="FA225" s="286"/>
      <c r="FB225" s="286"/>
      <c r="FC225" s="286"/>
      <c r="FD225" s="286"/>
      <c r="FE225" s="286"/>
      <c r="FF225" s="286"/>
      <c r="FG225" s="286"/>
      <c r="FH225" s="286"/>
      <c r="FI225" s="286"/>
      <c r="FJ225" s="286"/>
      <c r="FK225" s="286"/>
    </row>
    <row r="226" spans="1:167" s="245" customFormat="1" ht="27" customHeight="1">
      <c r="A226" s="419">
        <v>8141</v>
      </c>
      <c r="B226" s="239" t="s">
        <v>289</v>
      </c>
      <c r="C226" s="284" t="s">
        <v>90</v>
      </c>
      <c r="D226" s="385" t="s">
        <v>656</v>
      </c>
      <c r="E226" s="466">
        <f t="shared" si="41"/>
        <v>504707</v>
      </c>
      <c r="F226" s="213">
        <v>501708</v>
      </c>
      <c r="G226" s="213">
        <v>2999</v>
      </c>
      <c r="H226" s="744"/>
      <c r="I226" s="193">
        <v>6743</v>
      </c>
      <c r="J226" s="243">
        <v>0</v>
      </c>
      <c r="K226" s="243">
        <v>2000</v>
      </c>
      <c r="L226" s="228">
        <v>1073</v>
      </c>
      <c r="M226" s="206">
        <f t="shared" si="32"/>
        <v>53.65</v>
      </c>
      <c r="N226" s="443" t="s">
        <v>148</v>
      </c>
      <c r="O226" s="421" t="s">
        <v>200</v>
      </c>
      <c r="P226" s="421" t="s">
        <v>205</v>
      </c>
      <c r="Q226" s="218"/>
      <c r="R226" s="746" t="s">
        <v>657</v>
      </c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20"/>
      <c r="AV226" s="120"/>
      <c r="AW226" s="120"/>
      <c r="AX226" s="120"/>
      <c r="AY226" s="120"/>
      <c r="AZ226" s="120"/>
      <c r="BA226" s="120"/>
      <c r="BB226" s="120"/>
      <c r="BC226" s="120"/>
      <c r="BD226" s="120"/>
      <c r="BE226" s="120"/>
      <c r="BF226" s="120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20"/>
      <c r="BS226" s="120"/>
      <c r="BT226" s="120"/>
      <c r="BU226" s="120"/>
      <c r="BV226" s="120"/>
      <c r="BW226" s="120"/>
      <c r="BX226" s="120"/>
      <c r="BY226" s="120"/>
      <c r="BZ226" s="120"/>
      <c r="CA226" s="120"/>
      <c r="CB226" s="120"/>
      <c r="CC226" s="120"/>
      <c r="CD226" s="120"/>
      <c r="CE226" s="120"/>
      <c r="CF226" s="120"/>
      <c r="CG226" s="120"/>
      <c r="CH226" s="120"/>
      <c r="CI226" s="120"/>
      <c r="CJ226" s="120"/>
      <c r="CK226" s="120"/>
      <c r="CL226" s="120"/>
      <c r="CM226" s="120"/>
      <c r="CN226" s="120"/>
      <c r="CO226" s="120"/>
      <c r="CP226" s="120"/>
      <c r="CQ226" s="120"/>
      <c r="CR226" s="120"/>
      <c r="CS226" s="120"/>
      <c r="CT226" s="120"/>
      <c r="CU226" s="120"/>
      <c r="CV226" s="120"/>
      <c r="CW226" s="120"/>
      <c r="CX226" s="120"/>
      <c r="CY226" s="120"/>
      <c r="CZ226" s="120"/>
      <c r="DA226" s="120"/>
      <c r="DB226" s="120"/>
      <c r="DC226" s="120"/>
      <c r="DD226" s="120"/>
      <c r="DE226" s="120"/>
      <c r="DF226" s="120"/>
      <c r="DG226" s="120"/>
      <c r="DH226" s="120"/>
      <c r="DI226" s="120"/>
      <c r="DJ226" s="120"/>
      <c r="DK226" s="120"/>
      <c r="DL226" s="120"/>
      <c r="DM226" s="120"/>
      <c r="DN226" s="120"/>
      <c r="DO226" s="120"/>
      <c r="DP226" s="120"/>
      <c r="DQ226" s="120"/>
      <c r="DR226" s="120"/>
      <c r="DS226" s="120"/>
      <c r="DT226" s="120"/>
      <c r="DU226" s="120"/>
      <c r="DV226" s="120"/>
      <c r="DW226" s="120"/>
      <c r="DX226" s="120"/>
      <c r="DY226" s="120"/>
      <c r="DZ226" s="120"/>
      <c r="EA226" s="120"/>
      <c r="EB226" s="120"/>
      <c r="EC226" s="120"/>
      <c r="ED226" s="120"/>
      <c r="EE226" s="120"/>
      <c r="EF226" s="120"/>
      <c r="EG226" s="120"/>
      <c r="EH226" s="120"/>
      <c r="EI226" s="120"/>
      <c r="EJ226" s="120"/>
      <c r="EK226" s="120"/>
      <c r="EL226" s="120"/>
      <c r="EM226" s="120"/>
      <c r="EN226" s="120"/>
      <c r="EO226" s="120"/>
      <c r="EP226" s="120"/>
      <c r="EQ226" s="120"/>
      <c r="ER226" s="120"/>
      <c r="ES226" s="120"/>
      <c r="ET226" s="120"/>
      <c r="EU226" s="120"/>
      <c r="EV226" s="120"/>
      <c r="EW226" s="120"/>
      <c r="EX226" s="120"/>
      <c r="EY226" s="120"/>
      <c r="EZ226" s="120"/>
      <c r="FA226" s="120"/>
      <c r="FB226" s="120"/>
      <c r="FC226" s="120"/>
      <c r="FD226" s="120"/>
      <c r="FE226" s="120"/>
      <c r="FF226" s="120"/>
      <c r="FG226" s="120"/>
      <c r="FH226" s="120"/>
      <c r="FI226" s="120"/>
      <c r="FJ226" s="120"/>
      <c r="FK226" s="120"/>
    </row>
    <row r="227" spans="1:167" s="245" customFormat="1" ht="16.5" customHeight="1">
      <c r="A227" s="419">
        <v>8146</v>
      </c>
      <c r="B227" s="239" t="s">
        <v>289</v>
      </c>
      <c r="C227" s="284" t="s">
        <v>277</v>
      </c>
      <c r="D227" s="487" t="s">
        <v>658</v>
      </c>
      <c r="E227" s="466">
        <f t="shared" si="41"/>
        <v>901773</v>
      </c>
      <c r="F227" s="213">
        <v>900000</v>
      </c>
      <c r="G227" s="213">
        <v>1773</v>
      </c>
      <c r="H227" s="744"/>
      <c r="I227" s="193">
        <v>1773</v>
      </c>
      <c r="J227" s="243">
        <v>0</v>
      </c>
      <c r="K227" s="243">
        <v>1013</v>
      </c>
      <c r="L227" s="228">
        <v>1013</v>
      </c>
      <c r="M227" s="206">
        <f t="shared" si="32"/>
        <v>100</v>
      </c>
      <c r="N227" s="443"/>
      <c r="O227" s="421"/>
      <c r="P227" s="421"/>
      <c r="Q227" s="218"/>
      <c r="R227" s="202" t="s">
        <v>659</v>
      </c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20"/>
      <c r="AV227" s="120"/>
      <c r="AW227" s="120"/>
      <c r="AX227" s="120"/>
      <c r="AY227" s="120"/>
      <c r="AZ227" s="120"/>
      <c r="BA227" s="120"/>
      <c r="BB227" s="120"/>
      <c r="BC227" s="120"/>
      <c r="BD227" s="120"/>
      <c r="BE227" s="120"/>
      <c r="BF227" s="120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20"/>
      <c r="BS227" s="120"/>
      <c r="BT227" s="120"/>
      <c r="BU227" s="120"/>
      <c r="BV227" s="120"/>
      <c r="BW227" s="120"/>
      <c r="BX227" s="120"/>
      <c r="BY227" s="120"/>
      <c r="BZ227" s="120"/>
      <c r="CA227" s="120"/>
      <c r="CB227" s="120"/>
      <c r="CC227" s="120"/>
      <c r="CD227" s="120"/>
      <c r="CE227" s="120"/>
      <c r="CF227" s="120"/>
      <c r="CG227" s="120"/>
      <c r="CH227" s="120"/>
      <c r="CI227" s="120"/>
      <c r="CJ227" s="120"/>
      <c r="CK227" s="120"/>
      <c r="CL227" s="120"/>
      <c r="CM227" s="120"/>
      <c r="CN227" s="120"/>
      <c r="CO227" s="120"/>
      <c r="CP227" s="120"/>
      <c r="CQ227" s="120"/>
      <c r="CR227" s="120"/>
      <c r="CS227" s="120"/>
      <c r="CT227" s="120"/>
      <c r="CU227" s="120"/>
      <c r="CV227" s="120"/>
      <c r="CW227" s="120"/>
      <c r="CX227" s="120"/>
      <c r="CY227" s="120"/>
      <c r="CZ227" s="120"/>
      <c r="DA227" s="120"/>
      <c r="DB227" s="120"/>
      <c r="DC227" s="120"/>
      <c r="DD227" s="120"/>
      <c r="DE227" s="120"/>
      <c r="DF227" s="120"/>
      <c r="DG227" s="120"/>
      <c r="DH227" s="120"/>
      <c r="DI227" s="120"/>
      <c r="DJ227" s="120"/>
      <c r="DK227" s="120"/>
      <c r="DL227" s="120"/>
      <c r="DM227" s="120"/>
      <c r="DN227" s="120"/>
      <c r="DO227" s="120"/>
      <c r="DP227" s="120"/>
      <c r="DQ227" s="120"/>
      <c r="DR227" s="120"/>
      <c r="DS227" s="120"/>
      <c r="DT227" s="120"/>
      <c r="DU227" s="120"/>
      <c r="DV227" s="120"/>
      <c r="DW227" s="120"/>
      <c r="DX227" s="120"/>
      <c r="DY227" s="120"/>
      <c r="DZ227" s="120"/>
      <c r="EA227" s="120"/>
      <c r="EB227" s="120"/>
      <c r="EC227" s="120"/>
      <c r="ED227" s="120"/>
      <c r="EE227" s="120"/>
      <c r="EF227" s="120"/>
      <c r="EG227" s="120"/>
      <c r="EH227" s="120"/>
      <c r="EI227" s="120"/>
      <c r="EJ227" s="120"/>
      <c r="EK227" s="120"/>
      <c r="EL227" s="120"/>
      <c r="EM227" s="120"/>
      <c r="EN227" s="120"/>
      <c r="EO227" s="120"/>
      <c r="EP227" s="120"/>
      <c r="EQ227" s="120"/>
      <c r="ER227" s="120"/>
      <c r="ES227" s="120"/>
      <c r="ET227" s="120"/>
      <c r="EU227" s="120"/>
      <c r="EV227" s="120"/>
      <c r="EW227" s="120"/>
      <c r="EX227" s="120"/>
      <c r="EY227" s="120"/>
      <c r="EZ227" s="120"/>
      <c r="FA227" s="120"/>
      <c r="FB227" s="120"/>
      <c r="FC227" s="120"/>
      <c r="FD227" s="120"/>
      <c r="FE227" s="120"/>
      <c r="FF227" s="120"/>
      <c r="FG227" s="120"/>
      <c r="FH227" s="120"/>
      <c r="FI227" s="120"/>
      <c r="FJ227" s="120"/>
      <c r="FK227" s="120"/>
    </row>
    <row r="228" spans="1:167" s="245" customFormat="1" ht="28.5" customHeight="1">
      <c r="A228" s="539">
        <v>8147</v>
      </c>
      <c r="B228" s="251" t="s">
        <v>264</v>
      </c>
      <c r="C228" s="210" t="s">
        <v>153</v>
      </c>
      <c r="D228" s="316" t="s">
        <v>660</v>
      </c>
      <c r="E228" s="466">
        <f t="shared" si="41"/>
        <v>28098</v>
      </c>
      <c r="F228" s="253">
        <v>25000</v>
      </c>
      <c r="G228" s="253">
        <v>2098</v>
      </c>
      <c r="H228" s="255">
        <v>1000</v>
      </c>
      <c r="I228" s="256">
        <v>2098</v>
      </c>
      <c r="J228" s="266">
        <v>2120</v>
      </c>
      <c r="K228" s="266">
        <v>1509</v>
      </c>
      <c r="L228" s="195">
        <v>1149</v>
      </c>
      <c r="M228" s="196">
        <f t="shared" si="32"/>
        <v>76.143141153081501</v>
      </c>
      <c r="N228" s="454" t="s">
        <v>584</v>
      </c>
      <c r="O228" s="455" t="s">
        <v>102</v>
      </c>
      <c r="P228" s="455" t="s">
        <v>661</v>
      </c>
      <c r="Q228" s="249" t="s">
        <v>254</v>
      </c>
      <c r="R228" s="200" t="s">
        <v>662</v>
      </c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20"/>
      <c r="AV228" s="120"/>
      <c r="AW228" s="120"/>
      <c r="AX228" s="120"/>
      <c r="AY228" s="120"/>
      <c r="AZ228" s="120"/>
      <c r="BA228" s="120"/>
      <c r="BB228" s="120"/>
      <c r="BC228" s="120"/>
      <c r="BD228" s="120"/>
      <c r="BE228" s="120"/>
      <c r="BF228" s="120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20"/>
      <c r="BS228" s="120"/>
      <c r="BT228" s="120"/>
      <c r="BU228" s="120"/>
      <c r="BV228" s="120"/>
      <c r="BW228" s="120"/>
      <c r="BX228" s="120"/>
      <c r="BY228" s="120"/>
      <c r="BZ228" s="120"/>
      <c r="CA228" s="120"/>
      <c r="CB228" s="120"/>
      <c r="CC228" s="120"/>
      <c r="CD228" s="120"/>
      <c r="CE228" s="120"/>
      <c r="CF228" s="120"/>
      <c r="CG228" s="120"/>
      <c r="CH228" s="120"/>
      <c r="CI228" s="120"/>
      <c r="CJ228" s="120"/>
      <c r="CK228" s="120"/>
      <c r="CL228" s="120"/>
      <c r="CM228" s="120"/>
      <c r="CN228" s="120"/>
      <c r="CO228" s="120"/>
      <c r="CP228" s="120"/>
      <c r="CQ228" s="120"/>
      <c r="CR228" s="120"/>
      <c r="CS228" s="120"/>
      <c r="CT228" s="120"/>
      <c r="CU228" s="120"/>
      <c r="CV228" s="120"/>
      <c r="CW228" s="120"/>
      <c r="CX228" s="120"/>
      <c r="CY228" s="120"/>
      <c r="CZ228" s="120"/>
      <c r="DA228" s="120"/>
      <c r="DB228" s="120"/>
      <c r="DC228" s="120"/>
      <c r="DD228" s="120"/>
      <c r="DE228" s="120"/>
      <c r="DF228" s="120"/>
      <c r="DG228" s="120"/>
      <c r="DH228" s="120"/>
      <c r="DI228" s="120"/>
      <c r="DJ228" s="120"/>
      <c r="DK228" s="120"/>
      <c r="DL228" s="120"/>
      <c r="DM228" s="120"/>
      <c r="DN228" s="120"/>
      <c r="DO228" s="120"/>
      <c r="DP228" s="120"/>
      <c r="DQ228" s="120"/>
      <c r="DR228" s="120"/>
      <c r="DS228" s="120"/>
      <c r="DT228" s="120"/>
      <c r="DU228" s="120"/>
      <c r="DV228" s="120"/>
      <c r="DW228" s="120"/>
      <c r="DX228" s="120"/>
      <c r="DY228" s="120"/>
      <c r="DZ228" s="120"/>
      <c r="EA228" s="120"/>
      <c r="EB228" s="120"/>
      <c r="EC228" s="120"/>
      <c r="ED228" s="120"/>
      <c r="EE228" s="120"/>
      <c r="EF228" s="120"/>
      <c r="EG228" s="120"/>
      <c r="EH228" s="120"/>
      <c r="EI228" s="120"/>
      <c r="EJ228" s="120"/>
      <c r="EK228" s="120"/>
      <c r="EL228" s="120"/>
      <c r="EM228" s="120"/>
      <c r="EN228" s="120"/>
      <c r="EO228" s="120"/>
      <c r="EP228" s="120"/>
      <c r="EQ228" s="120"/>
      <c r="ER228" s="120"/>
      <c r="ES228" s="120"/>
      <c r="ET228" s="120"/>
      <c r="EU228" s="120"/>
      <c r="EV228" s="120"/>
      <c r="EW228" s="120"/>
      <c r="EX228" s="120"/>
      <c r="EY228" s="120"/>
      <c r="EZ228" s="120"/>
      <c r="FA228" s="120"/>
      <c r="FB228" s="120"/>
      <c r="FC228" s="120"/>
      <c r="FD228" s="120"/>
      <c r="FE228" s="120"/>
      <c r="FF228" s="120"/>
      <c r="FG228" s="120"/>
      <c r="FH228" s="120"/>
      <c r="FI228" s="120"/>
      <c r="FJ228" s="120"/>
      <c r="FK228" s="120"/>
    </row>
    <row r="229" spans="1:167" s="245" customFormat="1" ht="16.5" customHeight="1">
      <c r="A229" s="419">
        <v>8152</v>
      </c>
      <c r="B229" s="239" t="s">
        <v>89</v>
      </c>
      <c r="C229" s="284" t="s">
        <v>318</v>
      </c>
      <c r="D229" s="264" t="s">
        <v>663</v>
      </c>
      <c r="E229" s="466">
        <f t="shared" si="41"/>
        <v>3177</v>
      </c>
      <c r="F229" s="213"/>
      <c r="G229" s="213">
        <v>3177</v>
      </c>
      <c r="H229" s="214"/>
      <c r="I229" s="193">
        <v>3177</v>
      </c>
      <c r="J229" s="243">
        <v>1000</v>
      </c>
      <c r="K229" s="243">
        <v>1185</v>
      </c>
      <c r="L229" s="228">
        <v>1184</v>
      </c>
      <c r="M229" s="206">
        <f t="shared" si="32"/>
        <v>99.915611814345993</v>
      </c>
      <c r="N229" s="443"/>
      <c r="O229" s="421"/>
      <c r="P229" s="421"/>
      <c r="Q229" s="218"/>
      <c r="R229" s="202" t="s">
        <v>664</v>
      </c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20"/>
      <c r="AV229" s="120"/>
      <c r="AW229" s="120"/>
      <c r="AX229" s="120"/>
      <c r="AY229" s="120"/>
      <c r="AZ229" s="120"/>
      <c r="BA229" s="120"/>
      <c r="BB229" s="120"/>
      <c r="BC229" s="120"/>
      <c r="BD229" s="120"/>
      <c r="BE229" s="120"/>
      <c r="BF229" s="120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20"/>
      <c r="BS229" s="120"/>
      <c r="BT229" s="120"/>
      <c r="BU229" s="120"/>
      <c r="BV229" s="120"/>
      <c r="BW229" s="120"/>
      <c r="BX229" s="120"/>
      <c r="BY229" s="120"/>
      <c r="BZ229" s="120"/>
      <c r="CA229" s="120"/>
      <c r="CB229" s="120"/>
      <c r="CC229" s="120"/>
      <c r="CD229" s="120"/>
      <c r="CE229" s="120"/>
      <c r="CF229" s="120"/>
      <c r="CG229" s="120"/>
      <c r="CH229" s="120"/>
      <c r="CI229" s="120"/>
      <c r="CJ229" s="120"/>
      <c r="CK229" s="120"/>
      <c r="CL229" s="120"/>
      <c r="CM229" s="120"/>
      <c r="CN229" s="120"/>
      <c r="CO229" s="120"/>
      <c r="CP229" s="120"/>
      <c r="CQ229" s="120"/>
      <c r="CR229" s="120"/>
      <c r="CS229" s="120"/>
      <c r="CT229" s="120"/>
      <c r="CU229" s="120"/>
      <c r="CV229" s="120"/>
      <c r="CW229" s="120"/>
      <c r="CX229" s="120"/>
      <c r="CY229" s="120"/>
      <c r="CZ229" s="120"/>
      <c r="DA229" s="120"/>
      <c r="DB229" s="120"/>
      <c r="DC229" s="120"/>
      <c r="DD229" s="120"/>
      <c r="DE229" s="120"/>
      <c r="DF229" s="120"/>
      <c r="DG229" s="120"/>
      <c r="DH229" s="120"/>
      <c r="DI229" s="120"/>
      <c r="DJ229" s="120"/>
      <c r="DK229" s="120"/>
      <c r="DL229" s="120"/>
      <c r="DM229" s="120"/>
      <c r="DN229" s="120"/>
      <c r="DO229" s="120"/>
      <c r="DP229" s="120"/>
      <c r="DQ229" s="120"/>
      <c r="DR229" s="120"/>
      <c r="DS229" s="120"/>
      <c r="DT229" s="120"/>
      <c r="DU229" s="120"/>
      <c r="DV229" s="120"/>
      <c r="DW229" s="120"/>
      <c r="DX229" s="120"/>
      <c r="DY229" s="120"/>
      <c r="DZ229" s="120"/>
      <c r="EA229" s="120"/>
      <c r="EB229" s="120"/>
      <c r="EC229" s="120"/>
      <c r="ED229" s="120"/>
      <c r="EE229" s="120"/>
      <c r="EF229" s="120"/>
      <c r="EG229" s="120"/>
      <c r="EH229" s="120"/>
      <c r="EI229" s="120"/>
      <c r="EJ229" s="120"/>
      <c r="EK229" s="120"/>
      <c r="EL229" s="120"/>
      <c r="EM229" s="120"/>
      <c r="EN229" s="120"/>
      <c r="EO229" s="120"/>
      <c r="EP229" s="120"/>
      <c r="EQ229" s="120"/>
      <c r="ER229" s="120"/>
      <c r="ES229" s="120"/>
      <c r="ET229" s="120"/>
      <c r="EU229" s="120"/>
      <c r="EV229" s="120"/>
      <c r="EW229" s="120"/>
      <c r="EX229" s="120"/>
      <c r="EY229" s="120"/>
      <c r="EZ229" s="120"/>
      <c r="FA229" s="120"/>
      <c r="FB229" s="120"/>
      <c r="FC229" s="120"/>
      <c r="FD229" s="120"/>
      <c r="FE229" s="120"/>
      <c r="FF229" s="120"/>
      <c r="FG229" s="120"/>
      <c r="FH229" s="120"/>
      <c r="FI229" s="120"/>
      <c r="FJ229" s="120"/>
      <c r="FK229" s="120"/>
    </row>
    <row r="230" spans="1:167" s="245" customFormat="1" ht="16.5" customHeight="1" thickBot="1">
      <c r="A230" s="539">
        <v>8153</v>
      </c>
      <c r="B230" s="251" t="s">
        <v>289</v>
      </c>
      <c r="C230" s="210" t="s">
        <v>90</v>
      </c>
      <c r="D230" s="263" t="s">
        <v>665</v>
      </c>
      <c r="E230" s="463">
        <f t="shared" si="41"/>
        <v>50</v>
      </c>
      <c r="F230" s="253"/>
      <c r="G230" s="253">
        <v>50</v>
      </c>
      <c r="H230" s="255"/>
      <c r="I230" s="256"/>
      <c r="J230" s="266">
        <v>50</v>
      </c>
      <c r="K230" s="266">
        <v>50</v>
      </c>
      <c r="L230" s="195">
        <v>0</v>
      </c>
      <c r="M230" s="196">
        <f t="shared" si="32"/>
        <v>0</v>
      </c>
      <c r="N230" s="454"/>
      <c r="O230" s="455"/>
      <c r="P230" s="455"/>
      <c r="Q230" s="249"/>
      <c r="R230" s="20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20"/>
      <c r="AV230" s="120"/>
      <c r="AW230" s="120"/>
      <c r="AX230" s="120"/>
      <c r="AY230" s="120"/>
      <c r="AZ230" s="120"/>
      <c r="BA230" s="120"/>
      <c r="BB230" s="120"/>
      <c r="BC230" s="120"/>
      <c r="BD230" s="120"/>
      <c r="BE230" s="120"/>
      <c r="BF230" s="120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20"/>
      <c r="BS230" s="120"/>
      <c r="BT230" s="120"/>
      <c r="BU230" s="120"/>
      <c r="BV230" s="120"/>
      <c r="BW230" s="120"/>
      <c r="BX230" s="120"/>
      <c r="BY230" s="120"/>
      <c r="BZ230" s="120"/>
      <c r="CA230" s="120"/>
      <c r="CB230" s="120"/>
      <c r="CC230" s="120"/>
      <c r="CD230" s="120"/>
      <c r="CE230" s="120"/>
      <c r="CF230" s="120"/>
      <c r="CG230" s="120"/>
      <c r="CH230" s="120"/>
      <c r="CI230" s="120"/>
      <c r="CJ230" s="120"/>
      <c r="CK230" s="120"/>
      <c r="CL230" s="120"/>
      <c r="CM230" s="120"/>
      <c r="CN230" s="120"/>
      <c r="CO230" s="120"/>
      <c r="CP230" s="120"/>
      <c r="CQ230" s="120"/>
      <c r="CR230" s="120"/>
      <c r="CS230" s="120"/>
      <c r="CT230" s="120"/>
      <c r="CU230" s="120"/>
      <c r="CV230" s="120"/>
      <c r="CW230" s="120"/>
      <c r="CX230" s="120"/>
      <c r="CY230" s="120"/>
      <c r="CZ230" s="120"/>
      <c r="DA230" s="120"/>
      <c r="DB230" s="120"/>
      <c r="DC230" s="120"/>
      <c r="DD230" s="120"/>
      <c r="DE230" s="120"/>
      <c r="DF230" s="120"/>
      <c r="DG230" s="120"/>
      <c r="DH230" s="120"/>
      <c r="DI230" s="120"/>
      <c r="DJ230" s="120"/>
      <c r="DK230" s="120"/>
      <c r="DL230" s="120"/>
      <c r="DM230" s="120"/>
      <c r="DN230" s="120"/>
      <c r="DO230" s="120"/>
      <c r="DP230" s="120"/>
      <c r="DQ230" s="120"/>
      <c r="DR230" s="120"/>
      <c r="DS230" s="120"/>
      <c r="DT230" s="120"/>
      <c r="DU230" s="120"/>
      <c r="DV230" s="120"/>
      <c r="DW230" s="120"/>
      <c r="DX230" s="120"/>
      <c r="DY230" s="120"/>
      <c r="DZ230" s="120"/>
      <c r="EA230" s="120"/>
      <c r="EB230" s="120"/>
      <c r="EC230" s="120"/>
      <c r="ED230" s="120"/>
      <c r="EE230" s="120"/>
      <c r="EF230" s="120"/>
      <c r="EG230" s="120"/>
      <c r="EH230" s="120"/>
      <c r="EI230" s="120"/>
      <c r="EJ230" s="120"/>
      <c r="EK230" s="120"/>
      <c r="EL230" s="120"/>
      <c r="EM230" s="120"/>
      <c r="EN230" s="120"/>
      <c r="EO230" s="120"/>
      <c r="EP230" s="120"/>
      <c r="EQ230" s="120"/>
      <c r="ER230" s="120"/>
      <c r="ES230" s="120"/>
      <c r="ET230" s="120"/>
      <c r="EU230" s="120"/>
      <c r="EV230" s="120"/>
      <c r="EW230" s="120"/>
      <c r="EX230" s="120"/>
      <c r="EY230" s="120"/>
      <c r="EZ230" s="120"/>
      <c r="FA230" s="120"/>
      <c r="FB230" s="120"/>
      <c r="FC230" s="120"/>
      <c r="FD230" s="120"/>
      <c r="FE230" s="120"/>
      <c r="FF230" s="120"/>
      <c r="FG230" s="120"/>
      <c r="FH230" s="120"/>
      <c r="FI230" s="120"/>
      <c r="FJ230" s="120"/>
      <c r="FK230" s="120"/>
    </row>
    <row r="231" spans="1:167" s="380" customFormat="1" ht="17.100000000000001" customHeight="1" thickBot="1">
      <c r="A231" s="1013" t="s">
        <v>34</v>
      </c>
      <c r="B231" s="1014"/>
      <c r="C231" s="1014"/>
      <c r="D231" s="1015"/>
      <c r="E231" s="729">
        <f t="shared" ref="E231:L231" si="42">SUM(E232:E235)</f>
        <v>237284</v>
      </c>
      <c r="F231" s="734">
        <f t="shared" si="42"/>
        <v>232284</v>
      </c>
      <c r="G231" s="730">
        <f t="shared" si="42"/>
        <v>0</v>
      </c>
      <c r="H231" s="731">
        <f t="shared" si="42"/>
        <v>5000</v>
      </c>
      <c r="I231" s="729">
        <f t="shared" si="42"/>
        <v>230222</v>
      </c>
      <c r="J231" s="730">
        <f t="shared" si="42"/>
        <v>7062</v>
      </c>
      <c r="K231" s="734">
        <f t="shared" si="42"/>
        <v>13774</v>
      </c>
      <c r="L231" s="734">
        <f t="shared" si="42"/>
        <v>12473</v>
      </c>
      <c r="M231" s="178">
        <f t="shared" si="32"/>
        <v>90.554668215478443</v>
      </c>
      <c r="N231" s="729"/>
      <c r="O231" s="735"/>
      <c r="P231" s="735"/>
      <c r="Q231" s="736"/>
      <c r="R231" s="737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20"/>
      <c r="AV231" s="120"/>
      <c r="AW231" s="120"/>
      <c r="AX231" s="120"/>
      <c r="AY231" s="120"/>
      <c r="AZ231" s="120"/>
      <c r="BA231" s="120"/>
      <c r="BB231" s="120"/>
      <c r="BC231" s="120"/>
      <c r="BD231" s="120"/>
      <c r="BE231" s="120"/>
      <c r="BF231" s="120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20"/>
      <c r="BS231" s="120"/>
      <c r="BT231" s="120"/>
      <c r="BU231" s="120"/>
      <c r="BV231" s="120"/>
      <c r="BW231" s="120"/>
      <c r="BX231" s="120"/>
      <c r="BY231" s="120"/>
      <c r="BZ231" s="120"/>
      <c r="CA231" s="120"/>
      <c r="CB231" s="120"/>
      <c r="CC231" s="120"/>
      <c r="CD231" s="120"/>
      <c r="CE231" s="120"/>
      <c r="CF231" s="120"/>
      <c r="CG231" s="120"/>
      <c r="CH231" s="120"/>
      <c r="CI231" s="120"/>
      <c r="CJ231" s="120"/>
      <c r="CK231" s="120"/>
      <c r="CL231" s="120"/>
      <c r="CM231" s="120"/>
      <c r="CN231" s="120"/>
      <c r="CO231" s="120"/>
      <c r="CP231" s="120"/>
      <c r="CQ231" s="120"/>
      <c r="CR231" s="120"/>
      <c r="CS231" s="120"/>
      <c r="CT231" s="120"/>
      <c r="CU231" s="120"/>
      <c r="CV231" s="120"/>
      <c r="CW231" s="120"/>
      <c r="CX231" s="120"/>
      <c r="CY231" s="120"/>
      <c r="CZ231" s="120"/>
      <c r="DA231" s="120"/>
      <c r="DB231" s="121"/>
      <c r="DC231" s="121"/>
      <c r="DD231" s="121"/>
      <c r="DE231" s="121"/>
      <c r="DF231" s="121"/>
      <c r="DG231" s="121"/>
      <c r="DH231" s="121"/>
      <c r="DI231" s="121"/>
      <c r="DJ231" s="121"/>
      <c r="DK231" s="121"/>
      <c r="DL231" s="121"/>
      <c r="DM231" s="121"/>
      <c r="DN231" s="121"/>
      <c r="DO231" s="121"/>
      <c r="DP231" s="121"/>
      <c r="DQ231" s="121"/>
      <c r="DR231" s="121"/>
      <c r="DS231" s="121"/>
      <c r="DT231" s="121"/>
      <c r="DU231" s="121"/>
      <c r="DV231" s="121"/>
      <c r="DW231" s="121"/>
      <c r="DX231" s="121"/>
      <c r="DY231" s="121"/>
      <c r="DZ231" s="121"/>
      <c r="EA231" s="121"/>
      <c r="EB231" s="121"/>
      <c r="EC231" s="121"/>
      <c r="ED231" s="121"/>
      <c r="EE231" s="121"/>
      <c r="EF231" s="121"/>
      <c r="EG231" s="121"/>
      <c r="EH231" s="121"/>
      <c r="EI231" s="121"/>
      <c r="EJ231" s="121"/>
      <c r="EK231" s="121"/>
      <c r="EL231" s="121"/>
      <c r="EM231" s="121"/>
      <c r="EN231" s="121"/>
      <c r="EO231" s="121"/>
      <c r="EP231" s="121"/>
      <c r="EQ231" s="121"/>
      <c r="ER231" s="121"/>
      <c r="ES231" s="121"/>
      <c r="ET231" s="121"/>
      <c r="EU231" s="121"/>
      <c r="EV231" s="121"/>
      <c r="EW231" s="121"/>
      <c r="EX231" s="121"/>
      <c r="EY231" s="121"/>
      <c r="EZ231" s="121"/>
      <c r="FA231" s="121"/>
      <c r="FB231" s="121"/>
      <c r="FC231" s="121"/>
      <c r="FD231" s="184"/>
      <c r="FE231" s="184"/>
      <c r="FF231" s="184"/>
      <c r="FG231" s="184"/>
      <c r="FH231" s="184"/>
      <c r="FI231" s="184"/>
      <c r="FJ231" s="184"/>
      <c r="FK231" s="184"/>
    </row>
    <row r="232" spans="1:167" s="432" customFormat="1" ht="16.5" customHeight="1">
      <c r="A232" s="747">
        <v>5014</v>
      </c>
      <c r="B232" s="395" t="s">
        <v>89</v>
      </c>
      <c r="C232" s="396" t="s">
        <v>318</v>
      </c>
      <c r="D232" s="748" t="s">
        <v>666</v>
      </c>
      <c r="E232" s="342">
        <f>SUM(F232:H232)</f>
        <v>19284</v>
      </c>
      <c r="F232" s="398">
        <v>19284</v>
      </c>
      <c r="G232" s="398"/>
      <c r="H232" s="399"/>
      <c r="I232" s="276">
        <v>12222</v>
      </c>
      <c r="J232" s="401">
        <v>7062</v>
      </c>
      <c r="K232" s="401">
        <v>438</v>
      </c>
      <c r="L232" s="343">
        <v>350</v>
      </c>
      <c r="M232" s="403">
        <f t="shared" si="32"/>
        <v>79.908675799086765</v>
      </c>
      <c r="N232" s="280"/>
      <c r="O232" s="281"/>
      <c r="P232" s="281" t="s">
        <v>392</v>
      </c>
      <c r="Q232" s="282" t="s">
        <v>342</v>
      </c>
      <c r="R232" s="749" t="s">
        <v>150</v>
      </c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20"/>
      <c r="AV232" s="120"/>
      <c r="AW232" s="120"/>
      <c r="AX232" s="120"/>
      <c r="AY232" s="120"/>
      <c r="AZ232" s="120"/>
      <c r="BA232" s="120"/>
      <c r="BB232" s="120"/>
      <c r="BC232" s="120"/>
      <c r="BD232" s="120"/>
      <c r="BE232" s="120"/>
      <c r="BF232" s="120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20"/>
      <c r="BS232" s="120"/>
      <c r="BT232" s="120"/>
      <c r="BU232" s="120"/>
      <c r="BV232" s="120"/>
      <c r="BW232" s="120"/>
      <c r="BX232" s="120"/>
      <c r="BY232" s="120"/>
      <c r="BZ232" s="120"/>
      <c r="CA232" s="120"/>
      <c r="CB232" s="120"/>
      <c r="CC232" s="120"/>
      <c r="CD232" s="120"/>
      <c r="CE232" s="120"/>
      <c r="CF232" s="120"/>
      <c r="CG232" s="120"/>
      <c r="CH232" s="120"/>
      <c r="CI232" s="120"/>
      <c r="CJ232" s="120"/>
      <c r="CK232" s="120"/>
      <c r="CL232" s="120"/>
      <c r="CM232" s="120"/>
      <c r="CN232" s="120"/>
      <c r="CO232" s="120"/>
      <c r="CP232" s="120"/>
      <c r="CQ232" s="120"/>
      <c r="CR232" s="120"/>
      <c r="CS232" s="120"/>
      <c r="CT232" s="120"/>
      <c r="CU232" s="120"/>
      <c r="CV232" s="120"/>
      <c r="CW232" s="120"/>
      <c r="CX232" s="120"/>
      <c r="CY232" s="120"/>
      <c r="CZ232" s="120"/>
      <c r="DA232" s="120"/>
      <c r="DB232" s="121"/>
      <c r="DC232" s="121"/>
      <c r="DD232" s="121"/>
      <c r="DE232" s="121"/>
      <c r="DF232" s="121"/>
      <c r="DG232" s="121"/>
      <c r="DH232" s="121"/>
      <c r="DI232" s="121"/>
      <c r="DJ232" s="121"/>
      <c r="DK232" s="121"/>
      <c r="DL232" s="121"/>
      <c r="DM232" s="121"/>
      <c r="DN232" s="121"/>
      <c r="DO232" s="121"/>
      <c r="DP232" s="121"/>
      <c r="DQ232" s="121"/>
      <c r="DR232" s="121"/>
      <c r="DS232" s="121"/>
      <c r="DT232" s="121"/>
      <c r="DU232" s="121"/>
      <c r="DV232" s="121"/>
      <c r="DW232" s="121"/>
      <c r="DX232" s="121"/>
      <c r="DY232" s="121"/>
      <c r="DZ232" s="121"/>
      <c r="EA232" s="121"/>
      <c r="EB232" s="121"/>
      <c r="EC232" s="121"/>
      <c r="ED232" s="121"/>
      <c r="EE232" s="121"/>
      <c r="EF232" s="121"/>
      <c r="EG232" s="121"/>
      <c r="EH232" s="121"/>
      <c r="EI232" s="121"/>
      <c r="EJ232" s="121"/>
      <c r="EK232" s="121"/>
      <c r="EL232" s="121"/>
      <c r="EM232" s="121"/>
      <c r="EN232" s="121"/>
      <c r="EO232" s="121"/>
      <c r="EP232" s="121"/>
      <c r="EQ232" s="121"/>
      <c r="ER232" s="121"/>
      <c r="ES232" s="121"/>
      <c r="ET232" s="121"/>
      <c r="EU232" s="121"/>
      <c r="EV232" s="121"/>
      <c r="EW232" s="121"/>
      <c r="EX232" s="121"/>
      <c r="EY232" s="121"/>
      <c r="EZ232" s="121"/>
      <c r="FA232" s="121"/>
      <c r="FB232" s="121"/>
      <c r="FC232" s="121"/>
      <c r="FD232" s="121"/>
      <c r="FE232" s="121"/>
      <c r="FF232" s="121"/>
      <c r="FG232" s="121"/>
      <c r="FH232" s="121"/>
      <c r="FI232" s="121"/>
      <c r="FJ232" s="121"/>
      <c r="FK232" s="121"/>
    </row>
    <row r="233" spans="1:167" s="235" customFormat="1" ht="16.5" customHeight="1">
      <c r="A233" s="692">
        <v>8150</v>
      </c>
      <c r="B233" s="239" t="s">
        <v>89</v>
      </c>
      <c r="C233" s="284" t="s">
        <v>185</v>
      </c>
      <c r="D233" s="750" t="s">
        <v>667</v>
      </c>
      <c r="E233" s="190">
        <f>SUM(F233:H233)</f>
        <v>130000</v>
      </c>
      <c r="F233" s="213">
        <v>125000</v>
      </c>
      <c r="G233" s="213"/>
      <c r="H233" s="214">
        <v>5000</v>
      </c>
      <c r="I233" s="190">
        <v>130000</v>
      </c>
      <c r="J233" s="386">
        <v>0</v>
      </c>
      <c r="K233" s="386">
        <v>9000</v>
      </c>
      <c r="L233" s="386">
        <v>8171</v>
      </c>
      <c r="M233" s="206">
        <f t="shared" si="32"/>
        <v>90.788888888888891</v>
      </c>
      <c r="N233" s="216" t="s">
        <v>79</v>
      </c>
      <c r="O233" s="217" t="s">
        <v>79</v>
      </c>
      <c r="P233" s="217" t="s">
        <v>668</v>
      </c>
      <c r="Q233" s="218" t="s">
        <v>144</v>
      </c>
      <c r="R233" s="315" t="s">
        <v>399</v>
      </c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20"/>
      <c r="AV233" s="120"/>
      <c r="AW233" s="120"/>
      <c r="AX233" s="120"/>
      <c r="AY233" s="120"/>
      <c r="AZ233" s="120"/>
      <c r="BA233" s="120"/>
      <c r="BB233" s="120"/>
      <c r="BC233" s="120"/>
      <c r="BD233" s="120"/>
      <c r="BE233" s="120"/>
      <c r="BF233" s="120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20"/>
      <c r="BS233" s="120"/>
      <c r="BT233" s="120"/>
      <c r="BU233" s="120"/>
      <c r="BV233" s="120"/>
      <c r="BW233" s="120"/>
      <c r="BX233" s="120"/>
      <c r="BY233" s="120"/>
      <c r="BZ233" s="120"/>
      <c r="CA233" s="120"/>
      <c r="CB233" s="120"/>
      <c r="CC233" s="120"/>
      <c r="CD233" s="120"/>
      <c r="CE233" s="120"/>
      <c r="CF233" s="120"/>
      <c r="CG233" s="120"/>
      <c r="CH233" s="120"/>
      <c r="CI233" s="120"/>
      <c r="CJ233" s="120"/>
      <c r="CK233" s="120"/>
      <c r="CL233" s="120"/>
      <c r="CM233" s="120"/>
      <c r="CN233" s="120"/>
      <c r="CO233" s="120"/>
      <c r="CP233" s="120"/>
      <c r="CQ233" s="120"/>
      <c r="CR233" s="120"/>
      <c r="CS233" s="120"/>
      <c r="CT233" s="120"/>
      <c r="CU233" s="120"/>
      <c r="CV233" s="120"/>
      <c r="CW233" s="120"/>
      <c r="CX233" s="120"/>
      <c r="CY233" s="120"/>
      <c r="CZ233" s="120"/>
      <c r="DA233" s="120"/>
      <c r="DB233" s="120"/>
      <c r="DC233" s="120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  <c r="EZ233" s="120"/>
      <c r="FA233" s="120"/>
      <c r="FB233" s="120"/>
      <c r="FC233" s="120"/>
      <c r="FD233" s="120"/>
      <c r="FE233" s="120"/>
      <c r="FF233" s="120"/>
      <c r="FG233" s="120"/>
      <c r="FH233" s="120"/>
      <c r="FI233" s="120"/>
      <c r="FJ233" s="120"/>
      <c r="FK233" s="120"/>
    </row>
    <row r="234" spans="1:167" s="235" customFormat="1" ht="16.5" customHeight="1">
      <c r="A234" s="692">
        <v>8154</v>
      </c>
      <c r="B234" s="239" t="s">
        <v>89</v>
      </c>
      <c r="C234" s="284" t="s">
        <v>185</v>
      </c>
      <c r="D234" s="751" t="s">
        <v>669</v>
      </c>
      <c r="E234" s="190">
        <f>SUM(F234:H234)</f>
        <v>36000</v>
      </c>
      <c r="F234" s="213">
        <v>36000</v>
      </c>
      <c r="G234" s="213"/>
      <c r="H234" s="214"/>
      <c r="I234" s="190">
        <v>36000</v>
      </c>
      <c r="J234" s="386">
        <v>0</v>
      </c>
      <c r="K234" s="386">
        <v>823</v>
      </c>
      <c r="L234" s="386">
        <v>714</v>
      </c>
      <c r="M234" s="206">
        <f t="shared" si="32"/>
        <v>86.755771567436213</v>
      </c>
      <c r="N234" s="216" t="s">
        <v>670</v>
      </c>
      <c r="O234" s="217" t="s">
        <v>671</v>
      </c>
      <c r="P234" s="217" t="s">
        <v>672</v>
      </c>
      <c r="Q234" s="218" t="s">
        <v>673</v>
      </c>
      <c r="R234" s="315" t="s">
        <v>399</v>
      </c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20"/>
      <c r="AV234" s="120"/>
      <c r="AW234" s="120"/>
      <c r="AX234" s="120"/>
      <c r="AY234" s="120"/>
      <c r="AZ234" s="120"/>
      <c r="BA234" s="120"/>
      <c r="BB234" s="120"/>
      <c r="BC234" s="120"/>
      <c r="BD234" s="120"/>
      <c r="BE234" s="120"/>
      <c r="BF234" s="120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20"/>
      <c r="BS234" s="120"/>
      <c r="BT234" s="120"/>
      <c r="BU234" s="120"/>
      <c r="BV234" s="120"/>
      <c r="BW234" s="120"/>
      <c r="BX234" s="120"/>
      <c r="BY234" s="120"/>
      <c r="BZ234" s="120"/>
      <c r="CA234" s="120"/>
      <c r="CB234" s="120"/>
      <c r="CC234" s="120"/>
      <c r="CD234" s="120"/>
      <c r="CE234" s="120"/>
      <c r="CF234" s="120"/>
      <c r="CG234" s="120"/>
      <c r="CH234" s="120"/>
      <c r="CI234" s="120"/>
      <c r="CJ234" s="120"/>
      <c r="CK234" s="120"/>
      <c r="CL234" s="120"/>
      <c r="CM234" s="120"/>
      <c r="CN234" s="120"/>
      <c r="CO234" s="120"/>
      <c r="CP234" s="120"/>
      <c r="CQ234" s="120"/>
      <c r="CR234" s="120"/>
      <c r="CS234" s="120"/>
      <c r="CT234" s="120"/>
      <c r="CU234" s="120"/>
      <c r="CV234" s="120"/>
      <c r="CW234" s="120"/>
      <c r="CX234" s="120"/>
      <c r="CY234" s="120"/>
      <c r="CZ234" s="120"/>
      <c r="DA234" s="120"/>
      <c r="DB234" s="120"/>
      <c r="DC234" s="120"/>
      <c r="DD234" s="120"/>
      <c r="DE234" s="120"/>
      <c r="DF234" s="120"/>
      <c r="DG234" s="120"/>
      <c r="DH234" s="120"/>
      <c r="DI234" s="120"/>
      <c r="DJ234" s="120"/>
      <c r="DK234" s="120"/>
      <c r="DL234" s="120"/>
      <c r="DM234" s="120"/>
      <c r="DN234" s="120"/>
      <c r="DO234" s="120"/>
      <c r="DP234" s="120"/>
      <c r="DQ234" s="120"/>
      <c r="DR234" s="120"/>
      <c r="DS234" s="120"/>
      <c r="DT234" s="120"/>
      <c r="DU234" s="120"/>
      <c r="DV234" s="120"/>
      <c r="DW234" s="120"/>
      <c r="DX234" s="120"/>
      <c r="DY234" s="120"/>
      <c r="DZ234" s="120"/>
      <c r="EA234" s="120"/>
      <c r="EB234" s="120"/>
      <c r="EC234" s="120"/>
      <c r="ED234" s="120"/>
      <c r="EE234" s="120"/>
      <c r="EF234" s="120"/>
      <c r="EG234" s="120"/>
      <c r="EH234" s="120"/>
      <c r="EI234" s="120"/>
      <c r="EJ234" s="120"/>
      <c r="EK234" s="120"/>
      <c r="EL234" s="120"/>
      <c r="EM234" s="120"/>
      <c r="EN234" s="120"/>
      <c r="EO234" s="120"/>
      <c r="EP234" s="120"/>
      <c r="EQ234" s="120"/>
      <c r="ER234" s="120"/>
      <c r="ES234" s="120"/>
      <c r="ET234" s="120"/>
      <c r="EU234" s="120"/>
      <c r="EV234" s="120"/>
      <c r="EW234" s="120"/>
      <c r="EX234" s="120"/>
      <c r="EY234" s="120"/>
      <c r="EZ234" s="120"/>
      <c r="FA234" s="120"/>
      <c r="FB234" s="120"/>
      <c r="FC234" s="120"/>
      <c r="FD234" s="120"/>
      <c r="FE234" s="120"/>
      <c r="FF234" s="120"/>
      <c r="FG234" s="120"/>
      <c r="FH234" s="120"/>
      <c r="FI234" s="120"/>
      <c r="FJ234" s="120"/>
      <c r="FK234" s="120"/>
    </row>
    <row r="235" spans="1:167" s="235" customFormat="1" ht="16.5" customHeight="1" thickBot="1">
      <c r="A235" s="662">
        <v>8159</v>
      </c>
      <c r="B235" s="326" t="s">
        <v>89</v>
      </c>
      <c r="C235" s="327" t="s">
        <v>185</v>
      </c>
      <c r="D235" s="752" t="s">
        <v>674</v>
      </c>
      <c r="E235" s="265">
        <f>SUM(F235:H235)</f>
        <v>52000</v>
      </c>
      <c r="F235" s="330">
        <v>52000</v>
      </c>
      <c r="G235" s="330"/>
      <c r="H235" s="331"/>
      <c r="I235" s="329">
        <v>52000</v>
      </c>
      <c r="J235" s="391">
        <v>0</v>
      </c>
      <c r="K235" s="391">
        <v>3513</v>
      </c>
      <c r="L235" s="391">
        <v>3238</v>
      </c>
      <c r="M235" s="196">
        <f t="shared" si="32"/>
        <v>92.171932820950758</v>
      </c>
      <c r="N235" s="335" t="s">
        <v>80</v>
      </c>
      <c r="O235" s="336" t="s">
        <v>80</v>
      </c>
      <c r="P235" s="336" t="s">
        <v>495</v>
      </c>
      <c r="Q235" s="337" t="s">
        <v>158</v>
      </c>
      <c r="R235" s="315" t="s">
        <v>399</v>
      </c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20"/>
      <c r="AV235" s="120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20"/>
      <c r="BS235" s="120"/>
      <c r="BT235" s="120"/>
      <c r="BU235" s="120"/>
      <c r="BV235" s="120"/>
      <c r="BW235" s="120"/>
      <c r="BX235" s="120"/>
      <c r="BY235" s="120"/>
      <c r="BZ235" s="120"/>
      <c r="CA235" s="120"/>
      <c r="CB235" s="120"/>
      <c r="CC235" s="120"/>
      <c r="CD235" s="120"/>
      <c r="CE235" s="120"/>
      <c r="CF235" s="120"/>
      <c r="CG235" s="120"/>
      <c r="CH235" s="120"/>
      <c r="CI235" s="120"/>
      <c r="CJ235" s="120"/>
      <c r="CK235" s="120"/>
      <c r="CL235" s="120"/>
      <c r="CM235" s="120"/>
      <c r="CN235" s="120"/>
      <c r="CO235" s="120"/>
      <c r="CP235" s="120"/>
      <c r="CQ235" s="120"/>
      <c r="CR235" s="120"/>
      <c r="CS235" s="120"/>
      <c r="CT235" s="120"/>
      <c r="CU235" s="120"/>
      <c r="CV235" s="120"/>
      <c r="CW235" s="120"/>
      <c r="CX235" s="120"/>
      <c r="CY235" s="120"/>
      <c r="CZ235" s="120"/>
      <c r="DA235" s="120"/>
      <c r="DB235" s="120"/>
      <c r="DC235" s="120"/>
      <c r="DD235" s="120"/>
      <c r="DE235" s="120"/>
      <c r="DF235" s="120"/>
      <c r="DG235" s="120"/>
      <c r="DH235" s="120"/>
      <c r="DI235" s="120"/>
      <c r="DJ235" s="120"/>
      <c r="DK235" s="120"/>
      <c r="DL235" s="120"/>
      <c r="DM235" s="120"/>
      <c r="DN235" s="120"/>
      <c r="DO235" s="120"/>
      <c r="DP235" s="120"/>
      <c r="DQ235" s="120"/>
      <c r="DR235" s="120"/>
      <c r="DS235" s="120"/>
      <c r="DT235" s="120"/>
      <c r="DU235" s="120"/>
      <c r="DV235" s="120"/>
      <c r="DW235" s="120"/>
      <c r="DX235" s="120"/>
      <c r="DY235" s="120"/>
      <c r="DZ235" s="120"/>
      <c r="EA235" s="120"/>
      <c r="EB235" s="120"/>
      <c r="EC235" s="120"/>
      <c r="ED235" s="120"/>
      <c r="EE235" s="120"/>
      <c r="EF235" s="120"/>
      <c r="EG235" s="120"/>
      <c r="EH235" s="120"/>
      <c r="EI235" s="120"/>
      <c r="EJ235" s="120"/>
      <c r="EK235" s="120"/>
      <c r="EL235" s="120"/>
      <c r="EM235" s="120"/>
      <c r="EN235" s="120"/>
      <c r="EO235" s="120"/>
      <c r="EP235" s="120"/>
      <c r="EQ235" s="120"/>
      <c r="ER235" s="120"/>
      <c r="ES235" s="120"/>
      <c r="ET235" s="120"/>
      <c r="EU235" s="120"/>
      <c r="EV235" s="120"/>
      <c r="EW235" s="120"/>
      <c r="EX235" s="120"/>
      <c r="EY235" s="120"/>
      <c r="EZ235" s="120"/>
      <c r="FA235" s="120"/>
      <c r="FB235" s="120"/>
      <c r="FC235" s="120"/>
      <c r="FD235" s="120"/>
      <c r="FE235" s="120"/>
      <c r="FF235" s="120"/>
      <c r="FG235" s="120"/>
      <c r="FH235" s="120"/>
      <c r="FI235" s="120"/>
      <c r="FJ235" s="120"/>
      <c r="FK235" s="120"/>
    </row>
    <row r="236" spans="1:167" s="380" customFormat="1" ht="17.100000000000001" customHeight="1" thickBot="1">
      <c r="A236" s="998" t="s">
        <v>675</v>
      </c>
      <c r="B236" s="999"/>
      <c r="C236" s="999"/>
      <c r="D236" s="1000"/>
      <c r="E236" s="729">
        <f t="shared" ref="E236:L236" si="43">SUM(E237:E238)</f>
        <v>169922</v>
      </c>
      <c r="F236" s="734">
        <f t="shared" si="43"/>
        <v>164000</v>
      </c>
      <c r="G236" s="734">
        <f t="shared" si="43"/>
        <v>5922</v>
      </c>
      <c r="H236" s="731">
        <f t="shared" si="43"/>
        <v>0</v>
      </c>
      <c r="I236" s="729">
        <f t="shared" si="43"/>
        <v>11037</v>
      </c>
      <c r="J236" s="734">
        <f t="shared" si="43"/>
        <v>3477</v>
      </c>
      <c r="K236" s="734">
        <f t="shared" si="43"/>
        <v>2676</v>
      </c>
      <c r="L236" s="734">
        <f t="shared" si="43"/>
        <v>2674</v>
      </c>
      <c r="M236" s="178">
        <f t="shared" si="32"/>
        <v>99.925261584454404</v>
      </c>
      <c r="N236" s="588"/>
      <c r="O236" s="735"/>
      <c r="P236" s="735"/>
      <c r="Q236" s="736"/>
      <c r="R236" s="737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20"/>
      <c r="AV236" s="120"/>
      <c r="AW236" s="120"/>
      <c r="AX236" s="120"/>
      <c r="AY236" s="120"/>
      <c r="AZ236" s="120"/>
      <c r="BA236" s="120"/>
      <c r="BB236" s="120"/>
      <c r="BC236" s="120"/>
      <c r="BD236" s="120"/>
      <c r="BE236" s="120"/>
      <c r="BF236" s="120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20"/>
      <c r="BS236" s="120"/>
      <c r="BT236" s="120"/>
      <c r="BU236" s="120"/>
      <c r="BV236" s="120"/>
      <c r="BW236" s="120"/>
      <c r="BX236" s="120"/>
      <c r="BY236" s="120"/>
      <c r="BZ236" s="120"/>
      <c r="CA236" s="120"/>
      <c r="CB236" s="120"/>
      <c r="CC236" s="120"/>
      <c r="CD236" s="120"/>
      <c r="CE236" s="120"/>
      <c r="CF236" s="120"/>
      <c r="CG236" s="120"/>
      <c r="CH236" s="120"/>
      <c r="CI236" s="120"/>
      <c r="CJ236" s="120"/>
      <c r="CK236" s="120"/>
      <c r="CL236" s="120"/>
      <c r="CM236" s="120"/>
      <c r="CN236" s="120"/>
      <c r="CO236" s="120"/>
      <c r="CP236" s="120"/>
      <c r="CQ236" s="120"/>
      <c r="CR236" s="120"/>
      <c r="CS236" s="120"/>
      <c r="CT236" s="120"/>
      <c r="CU236" s="120"/>
      <c r="CV236" s="120"/>
      <c r="CW236" s="120"/>
      <c r="CX236" s="120"/>
      <c r="CY236" s="120"/>
      <c r="CZ236" s="120"/>
      <c r="DA236" s="120"/>
      <c r="DB236" s="121"/>
      <c r="DC236" s="121"/>
      <c r="DD236" s="121"/>
      <c r="DE236" s="121"/>
      <c r="DF236" s="121"/>
      <c r="DG236" s="121"/>
      <c r="DH236" s="121"/>
      <c r="DI236" s="121"/>
      <c r="DJ236" s="121"/>
      <c r="DK236" s="121"/>
      <c r="DL236" s="121"/>
      <c r="DM236" s="121"/>
      <c r="DN236" s="121"/>
      <c r="DO236" s="121"/>
      <c r="DP236" s="121"/>
      <c r="DQ236" s="121"/>
      <c r="DR236" s="121"/>
      <c r="DS236" s="121"/>
      <c r="DT236" s="121"/>
      <c r="DU236" s="121"/>
      <c r="DV236" s="121"/>
      <c r="DW236" s="121"/>
      <c r="DX236" s="121"/>
      <c r="DY236" s="121"/>
      <c r="DZ236" s="121"/>
      <c r="EA236" s="121"/>
      <c r="EB236" s="121"/>
      <c r="EC236" s="121"/>
      <c r="ED236" s="121"/>
      <c r="EE236" s="121"/>
      <c r="EF236" s="121"/>
      <c r="EG236" s="121"/>
      <c r="EH236" s="121"/>
      <c r="EI236" s="121"/>
      <c r="EJ236" s="121"/>
      <c r="EK236" s="121"/>
      <c r="EL236" s="121"/>
      <c r="EM236" s="121"/>
      <c r="EN236" s="121"/>
      <c r="EO236" s="121"/>
      <c r="EP236" s="121"/>
      <c r="EQ236" s="121"/>
      <c r="ER236" s="121"/>
      <c r="ES236" s="121"/>
      <c r="ET236" s="121"/>
      <c r="EU236" s="121"/>
      <c r="EV236" s="121"/>
      <c r="EW236" s="121"/>
      <c r="EX236" s="121"/>
      <c r="EY236" s="121"/>
      <c r="EZ236" s="121"/>
      <c r="FA236" s="121"/>
      <c r="FB236" s="121"/>
      <c r="FC236" s="121"/>
      <c r="FD236" s="184"/>
      <c r="FE236" s="184"/>
      <c r="FF236" s="184"/>
      <c r="FG236" s="184"/>
      <c r="FH236" s="184"/>
      <c r="FI236" s="184"/>
      <c r="FJ236" s="184"/>
      <c r="FK236" s="184"/>
    </row>
    <row r="237" spans="1:167" s="235" customFormat="1" ht="27" customHeight="1">
      <c r="A237" s="592">
        <v>3075</v>
      </c>
      <c r="B237" s="593" t="s">
        <v>105</v>
      </c>
      <c r="C237" s="271" t="s">
        <v>86</v>
      </c>
      <c r="D237" s="753" t="s">
        <v>676</v>
      </c>
      <c r="E237" s="273">
        <f>SUM(F237:H237)</f>
        <v>22000</v>
      </c>
      <c r="F237" s="274">
        <v>20000</v>
      </c>
      <c r="G237" s="274">
        <v>2000</v>
      </c>
      <c r="H237" s="275"/>
      <c r="I237" s="276">
        <v>4000</v>
      </c>
      <c r="J237" s="277">
        <v>1477</v>
      </c>
      <c r="K237" s="277">
        <v>1502</v>
      </c>
      <c r="L237" s="278">
        <v>1500</v>
      </c>
      <c r="M237" s="944">
        <f t="shared" si="32"/>
        <v>99.866844207723034</v>
      </c>
      <c r="N237" s="280" t="s">
        <v>238</v>
      </c>
      <c r="O237" s="281" t="s">
        <v>189</v>
      </c>
      <c r="P237" s="281" t="s">
        <v>176</v>
      </c>
      <c r="Q237" s="282"/>
      <c r="R237" s="344" t="s">
        <v>677</v>
      </c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20"/>
      <c r="AV237" s="120"/>
      <c r="AW237" s="120"/>
      <c r="AX237" s="120"/>
      <c r="AY237" s="120"/>
      <c r="AZ237" s="120"/>
      <c r="BA237" s="120"/>
      <c r="BB237" s="120"/>
      <c r="BC237" s="120"/>
      <c r="BD237" s="120"/>
      <c r="BE237" s="120"/>
      <c r="BF237" s="120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20"/>
      <c r="BS237" s="120"/>
      <c r="BT237" s="120"/>
      <c r="BU237" s="120"/>
      <c r="BV237" s="120"/>
      <c r="BW237" s="120"/>
      <c r="BX237" s="120"/>
      <c r="BY237" s="120"/>
      <c r="BZ237" s="120"/>
      <c r="CA237" s="120"/>
      <c r="CB237" s="120"/>
      <c r="CC237" s="120"/>
      <c r="CD237" s="120"/>
      <c r="CE237" s="120"/>
      <c r="CF237" s="120"/>
      <c r="CG237" s="120"/>
      <c r="CH237" s="120"/>
      <c r="CI237" s="120"/>
      <c r="CJ237" s="120"/>
      <c r="CK237" s="120"/>
      <c r="CL237" s="120"/>
      <c r="CM237" s="120"/>
      <c r="CN237" s="120"/>
      <c r="CO237" s="120"/>
      <c r="CP237" s="120"/>
      <c r="CQ237" s="120"/>
      <c r="CR237" s="120"/>
      <c r="CS237" s="120"/>
      <c r="CT237" s="120"/>
      <c r="CU237" s="120"/>
      <c r="CV237" s="120"/>
      <c r="CW237" s="120"/>
      <c r="CX237" s="120"/>
      <c r="CY237" s="120"/>
      <c r="CZ237" s="120"/>
      <c r="DA237" s="120"/>
      <c r="DB237" s="120"/>
      <c r="DC237" s="120"/>
      <c r="DD237" s="120"/>
      <c r="DE237" s="120"/>
      <c r="DF237" s="120"/>
      <c r="DG237" s="120"/>
      <c r="DH237" s="120"/>
      <c r="DI237" s="120"/>
      <c r="DJ237" s="120"/>
      <c r="DK237" s="120"/>
      <c r="DL237" s="120"/>
      <c r="DM237" s="120"/>
      <c r="DN237" s="120"/>
      <c r="DO237" s="120"/>
      <c r="DP237" s="120"/>
      <c r="DQ237" s="120"/>
      <c r="DR237" s="120"/>
      <c r="DS237" s="120"/>
      <c r="DT237" s="120"/>
      <c r="DU237" s="120"/>
      <c r="DV237" s="120"/>
      <c r="DW237" s="120"/>
      <c r="DX237" s="120"/>
      <c r="DY237" s="120"/>
      <c r="DZ237" s="120"/>
      <c r="EA237" s="120"/>
      <c r="EB237" s="120"/>
      <c r="EC237" s="120"/>
      <c r="ED237" s="120"/>
      <c r="EE237" s="120"/>
      <c r="EF237" s="120"/>
      <c r="EG237" s="120"/>
      <c r="EH237" s="120"/>
      <c r="EI237" s="120"/>
      <c r="EJ237" s="120"/>
      <c r="EK237" s="120"/>
      <c r="EL237" s="120"/>
      <c r="EM237" s="120"/>
      <c r="EN237" s="120"/>
      <c r="EO237" s="120"/>
      <c r="EP237" s="120"/>
      <c r="EQ237" s="120"/>
      <c r="ER237" s="120"/>
      <c r="ES237" s="120"/>
      <c r="ET237" s="120"/>
      <c r="EU237" s="120"/>
      <c r="EV237" s="120"/>
      <c r="EW237" s="120"/>
      <c r="EX237" s="120"/>
      <c r="EY237" s="120"/>
      <c r="EZ237" s="120"/>
      <c r="FA237" s="120"/>
      <c r="FB237" s="120"/>
      <c r="FC237" s="120"/>
      <c r="FD237" s="120"/>
      <c r="FE237" s="120"/>
      <c r="FF237" s="120"/>
      <c r="FG237" s="120"/>
      <c r="FH237" s="120"/>
      <c r="FI237" s="120"/>
      <c r="FJ237" s="120"/>
      <c r="FK237" s="120"/>
    </row>
    <row r="238" spans="1:167" s="432" customFormat="1" ht="16.5" customHeight="1" thickBot="1">
      <c r="A238" s="754">
        <v>5010</v>
      </c>
      <c r="B238" s="755" t="s">
        <v>89</v>
      </c>
      <c r="C238" s="756" t="s">
        <v>90</v>
      </c>
      <c r="D238" s="757" t="s">
        <v>678</v>
      </c>
      <c r="E238" s="348">
        <f>SUM(F238:H238)</f>
        <v>147922</v>
      </c>
      <c r="F238" s="758">
        <v>144000</v>
      </c>
      <c r="G238" s="758">
        <v>3922</v>
      </c>
      <c r="H238" s="759"/>
      <c r="I238" s="760">
        <v>7037</v>
      </c>
      <c r="J238" s="761">
        <v>2000</v>
      </c>
      <c r="K238" s="762">
        <v>1174</v>
      </c>
      <c r="L238" s="352">
        <v>1174</v>
      </c>
      <c r="M238" s="196">
        <f t="shared" si="32"/>
        <v>100</v>
      </c>
      <c r="N238" s="763" t="s">
        <v>679</v>
      </c>
      <c r="O238" s="764" t="s">
        <v>680</v>
      </c>
      <c r="P238" s="764" t="s">
        <v>681</v>
      </c>
      <c r="Q238" s="765"/>
      <c r="R238" s="766" t="s">
        <v>682</v>
      </c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20"/>
      <c r="AV238" s="120"/>
      <c r="AW238" s="120"/>
      <c r="AX238" s="120"/>
      <c r="AY238" s="120"/>
      <c r="AZ238" s="120"/>
      <c r="BA238" s="120"/>
      <c r="BB238" s="120"/>
      <c r="BC238" s="120"/>
      <c r="BD238" s="120"/>
      <c r="BE238" s="120"/>
      <c r="BF238" s="120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20"/>
      <c r="BS238" s="120"/>
      <c r="BT238" s="120"/>
      <c r="BU238" s="120"/>
      <c r="BV238" s="120"/>
      <c r="BW238" s="120"/>
      <c r="BX238" s="120"/>
      <c r="BY238" s="120"/>
      <c r="BZ238" s="120"/>
      <c r="CA238" s="120"/>
      <c r="CB238" s="120"/>
      <c r="CC238" s="120"/>
      <c r="CD238" s="120"/>
      <c r="CE238" s="120"/>
      <c r="CF238" s="120"/>
      <c r="CG238" s="120"/>
      <c r="CH238" s="120"/>
      <c r="CI238" s="120"/>
      <c r="CJ238" s="120"/>
      <c r="CK238" s="120"/>
      <c r="CL238" s="120"/>
      <c r="CM238" s="120"/>
      <c r="CN238" s="120"/>
      <c r="CO238" s="120"/>
      <c r="CP238" s="120"/>
      <c r="CQ238" s="120"/>
      <c r="CR238" s="120"/>
      <c r="CS238" s="120"/>
      <c r="CT238" s="120"/>
      <c r="CU238" s="120"/>
      <c r="CV238" s="120"/>
      <c r="CW238" s="120"/>
      <c r="CX238" s="120"/>
      <c r="CY238" s="120"/>
      <c r="CZ238" s="120"/>
      <c r="DA238" s="120"/>
      <c r="DB238" s="121"/>
      <c r="DC238" s="121"/>
      <c r="DD238" s="121"/>
      <c r="DE238" s="121"/>
      <c r="DF238" s="121"/>
      <c r="DG238" s="121"/>
      <c r="DH238" s="121"/>
      <c r="DI238" s="121"/>
      <c r="DJ238" s="121"/>
      <c r="DK238" s="121"/>
      <c r="DL238" s="121"/>
      <c r="DM238" s="121"/>
      <c r="DN238" s="121"/>
      <c r="DO238" s="121"/>
      <c r="DP238" s="121"/>
      <c r="DQ238" s="121"/>
      <c r="DR238" s="121"/>
      <c r="DS238" s="121"/>
      <c r="DT238" s="121"/>
      <c r="DU238" s="121"/>
      <c r="DV238" s="121"/>
      <c r="DW238" s="121"/>
      <c r="DX238" s="121"/>
      <c r="DY238" s="121"/>
      <c r="DZ238" s="121"/>
      <c r="EA238" s="121"/>
      <c r="EB238" s="121"/>
      <c r="EC238" s="121"/>
      <c r="ED238" s="121"/>
      <c r="EE238" s="121"/>
      <c r="EF238" s="121"/>
      <c r="EG238" s="121"/>
      <c r="EH238" s="121"/>
      <c r="EI238" s="121"/>
      <c r="EJ238" s="121"/>
      <c r="EK238" s="121"/>
      <c r="EL238" s="121"/>
      <c r="EM238" s="121"/>
      <c r="EN238" s="121"/>
      <c r="EO238" s="121"/>
      <c r="EP238" s="121"/>
      <c r="EQ238" s="121"/>
      <c r="ER238" s="121"/>
      <c r="ES238" s="121"/>
      <c r="ET238" s="121"/>
      <c r="EU238" s="121"/>
      <c r="EV238" s="121"/>
      <c r="EW238" s="121"/>
      <c r="EX238" s="121"/>
      <c r="EY238" s="121"/>
      <c r="EZ238" s="121"/>
      <c r="FA238" s="121"/>
      <c r="FB238" s="121"/>
      <c r="FC238" s="121"/>
      <c r="FD238" s="121"/>
      <c r="FE238" s="121"/>
      <c r="FF238" s="121"/>
      <c r="FG238" s="121"/>
      <c r="FH238" s="121"/>
      <c r="FI238" s="121"/>
      <c r="FJ238" s="121"/>
      <c r="FK238" s="121"/>
    </row>
    <row r="239" spans="1:167" s="542" customFormat="1" ht="16.5" customHeight="1" thickBot="1">
      <c r="A239" s="1001" t="s">
        <v>37</v>
      </c>
      <c r="B239" s="1002"/>
      <c r="C239" s="1002"/>
      <c r="D239" s="1003"/>
      <c r="E239" s="371">
        <f t="shared" ref="E239:L239" si="44">SUM(E240:E241)</f>
        <v>30235</v>
      </c>
      <c r="F239" s="177">
        <f t="shared" si="44"/>
        <v>29857</v>
      </c>
      <c r="G239" s="177">
        <f t="shared" si="44"/>
        <v>0</v>
      </c>
      <c r="H239" s="176">
        <f t="shared" si="44"/>
        <v>378</v>
      </c>
      <c r="I239" s="371">
        <f t="shared" si="44"/>
        <v>30235</v>
      </c>
      <c r="J239" s="177">
        <f t="shared" si="44"/>
        <v>2500</v>
      </c>
      <c r="K239" s="177">
        <f t="shared" si="44"/>
        <v>10413</v>
      </c>
      <c r="L239" s="177">
        <f t="shared" si="44"/>
        <v>10412</v>
      </c>
      <c r="M239" s="178">
        <f>(L239/K239)*100</f>
        <v>99.990396619610095</v>
      </c>
      <c r="N239" s="179"/>
      <c r="O239" s="180"/>
      <c r="P239" s="180"/>
      <c r="Q239" s="182"/>
      <c r="R239" s="767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20"/>
      <c r="AV239" s="120"/>
      <c r="AW239" s="120"/>
      <c r="AX239" s="120"/>
      <c r="AY239" s="120"/>
      <c r="AZ239" s="120"/>
      <c r="BA239" s="120"/>
      <c r="BB239" s="120"/>
      <c r="BC239" s="120"/>
      <c r="BD239" s="120"/>
      <c r="BE239" s="120"/>
      <c r="BF239" s="120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20"/>
      <c r="BS239" s="120"/>
      <c r="BT239" s="120"/>
      <c r="BU239" s="120"/>
      <c r="BV239" s="120"/>
      <c r="BW239" s="120"/>
      <c r="BX239" s="120"/>
      <c r="BY239" s="120"/>
      <c r="BZ239" s="120"/>
      <c r="CA239" s="120"/>
      <c r="CB239" s="120"/>
      <c r="CC239" s="120"/>
      <c r="CD239" s="120"/>
      <c r="CE239" s="120"/>
      <c r="CF239" s="120"/>
      <c r="CG239" s="120"/>
      <c r="CH239" s="120"/>
      <c r="CI239" s="120"/>
      <c r="CJ239" s="120"/>
      <c r="CK239" s="120"/>
      <c r="CL239" s="120"/>
      <c r="CM239" s="120"/>
      <c r="CN239" s="120"/>
      <c r="CO239" s="120"/>
      <c r="CP239" s="120"/>
      <c r="CQ239" s="120"/>
      <c r="CR239" s="120"/>
      <c r="CS239" s="120"/>
      <c r="CT239" s="120"/>
      <c r="CU239" s="120"/>
      <c r="CV239" s="120"/>
      <c r="CW239" s="120"/>
      <c r="CX239" s="120"/>
      <c r="CY239" s="120"/>
      <c r="CZ239" s="120"/>
      <c r="DA239" s="120"/>
      <c r="DB239" s="121"/>
      <c r="DC239" s="121"/>
      <c r="DD239" s="121"/>
      <c r="DE239" s="121"/>
      <c r="DF239" s="121"/>
      <c r="DG239" s="121"/>
      <c r="DH239" s="121"/>
      <c r="DI239" s="121"/>
      <c r="DJ239" s="121"/>
      <c r="DK239" s="121"/>
      <c r="DL239" s="121"/>
      <c r="DM239" s="121"/>
      <c r="DN239" s="121"/>
      <c r="DO239" s="121"/>
      <c r="DP239" s="121"/>
      <c r="DQ239" s="121"/>
      <c r="DR239" s="121"/>
      <c r="DS239" s="121"/>
      <c r="DT239" s="121"/>
      <c r="DU239" s="121"/>
      <c r="DV239" s="121"/>
      <c r="DW239" s="121"/>
      <c r="DX239" s="121"/>
      <c r="DY239" s="121"/>
      <c r="DZ239" s="121"/>
      <c r="EA239" s="121"/>
      <c r="EB239" s="121"/>
      <c r="EC239" s="121"/>
      <c r="ED239" s="121"/>
      <c r="EE239" s="121"/>
      <c r="EF239" s="121"/>
      <c r="EG239" s="121"/>
      <c r="EH239" s="121"/>
      <c r="EI239" s="121"/>
      <c r="EJ239" s="121"/>
      <c r="EK239" s="121"/>
      <c r="EL239" s="121"/>
      <c r="EM239" s="121"/>
      <c r="EN239" s="121"/>
      <c r="EO239" s="121"/>
      <c r="EP239" s="121"/>
      <c r="EQ239" s="121"/>
      <c r="ER239" s="121"/>
      <c r="ES239" s="121"/>
      <c r="ET239" s="121"/>
      <c r="EU239" s="121"/>
      <c r="EV239" s="121"/>
      <c r="EW239" s="121"/>
      <c r="EX239" s="121"/>
      <c r="EY239" s="121"/>
      <c r="EZ239" s="121"/>
      <c r="FA239" s="121"/>
      <c r="FB239" s="121"/>
      <c r="FC239" s="121"/>
      <c r="FD239" s="121"/>
      <c r="FE239" s="121"/>
      <c r="FF239" s="121"/>
      <c r="FG239" s="121"/>
      <c r="FH239" s="121"/>
      <c r="FI239" s="121"/>
      <c r="FJ239" s="121"/>
      <c r="FK239" s="121"/>
    </row>
    <row r="240" spans="1:167" s="235" customFormat="1" ht="27.75" customHeight="1">
      <c r="A240" s="285">
        <v>5017</v>
      </c>
      <c r="B240" s="251" t="s">
        <v>89</v>
      </c>
      <c r="C240" s="210" t="s">
        <v>277</v>
      </c>
      <c r="D240" s="768" t="s">
        <v>683</v>
      </c>
      <c r="E240" s="466">
        <f>SUM(F240:H240)</f>
        <v>1250</v>
      </c>
      <c r="F240" s="253">
        <v>1087</v>
      </c>
      <c r="G240" s="253"/>
      <c r="H240" s="255">
        <v>163</v>
      </c>
      <c r="I240" s="265">
        <v>1250</v>
      </c>
      <c r="J240" s="387">
        <v>2500</v>
      </c>
      <c r="K240" s="248">
        <v>0</v>
      </c>
      <c r="L240" s="387">
        <v>0</v>
      </c>
      <c r="M240" s="596" t="s">
        <v>51</v>
      </c>
      <c r="N240" s="232" t="s">
        <v>684</v>
      </c>
      <c r="O240" s="769" t="s">
        <v>685</v>
      </c>
      <c r="P240" s="233" t="s">
        <v>686</v>
      </c>
      <c r="Q240" s="249" t="s">
        <v>687</v>
      </c>
      <c r="R240" s="315" t="s">
        <v>399</v>
      </c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20"/>
      <c r="AV240" s="120"/>
      <c r="AW240" s="120"/>
      <c r="AX240" s="120"/>
      <c r="AY240" s="120"/>
      <c r="AZ240" s="120"/>
      <c r="BA240" s="120"/>
      <c r="BB240" s="120"/>
      <c r="BC240" s="120"/>
      <c r="BD240" s="120"/>
      <c r="BE240" s="120"/>
      <c r="BF240" s="120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20"/>
      <c r="BS240" s="120"/>
      <c r="BT240" s="120"/>
      <c r="BU240" s="120"/>
      <c r="BV240" s="120"/>
      <c r="BW240" s="120"/>
      <c r="BX240" s="120"/>
      <c r="BY240" s="120"/>
      <c r="BZ240" s="120"/>
      <c r="CA240" s="120"/>
      <c r="CB240" s="120"/>
      <c r="CC240" s="120"/>
      <c r="CD240" s="120"/>
      <c r="CE240" s="120"/>
      <c r="CF240" s="120"/>
      <c r="CG240" s="120"/>
      <c r="CH240" s="120"/>
      <c r="CI240" s="120"/>
      <c r="CJ240" s="120"/>
      <c r="CK240" s="120"/>
      <c r="CL240" s="120"/>
      <c r="CM240" s="120"/>
      <c r="CN240" s="120"/>
      <c r="CO240" s="120"/>
      <c r="CP240" s="120"/>
      <c r="CQ240" s="120"/>
      <c r="CR240" s="120"/>
      <c r="CS240" s="120"/>
      <c r="CT240" s="120"/>
      <c r="CU240" s="120"/>
      <c r="CV240" s="120"/>
      <c r="CW240" s="120"/>
      <c r="CX240" s="120"/>
      <c r="CY240" s="120"/>
      <c r="CZ240" s="120"/>
      <c r="DA240" s="120"/>
      <c r="DB240" s="120"/>
      <c r="DC240" s="120"/>
      <c r="DD240" s="120"/>
      <c r="DE240" s="120"/>
      <c r="DF240" s="120"/>
      <c r="DG240" s="120"/>
      <c r="DH240" s="120"/>
      <c r="DI240" s="120"/>
      <c r="DJ240" s="120"/>
      <c r="DK240" s="120"/>
      <c r="DL240" s="120"/>
      <c r="DM240" s="120"/>
      <c r="DN240" s="120"/>
      <c r="DO240" s="120"/>
      <c r="DP240" s="120"/>
      <c r="DQ240" s="120"/>
      <c r="DR240" s="120"/>
      <c r="DS240" s="120"/>
      <c r="DT240" s="120"/>
      <c r="DU240" s="120"/>
      <c r="DV240" s="120"/>
      <c r="DW240" s="120"/>
      <c r="DX240" s="120"/>
      <c r="DY240" s="120"/>
      <c r="DZ240" s="120"/>
      <c r="EA240" s="120"/>
      <c r="EB240" s="120"/>
      <c r="EC240" s="120"/>
      <c r="ED240" s="120"/>
      <c r="EE240" s="120"/>
      <c r="EF240" s="120"/>
      <c r="EG240" s="120"/>
      <c r="EH240" s="120"/>
      <c r="EI240" s="120"/>
      <c r="EJ240" s="120"/>
      <c r="EK240" s="120"/>
      <c r="EL240" s="120"/>
      <c r="EM240" s="120"/>
      <c r="EN240" s="120"/>
      <c r="EO240" s="120"/>
      <c r="EP240" s="120"/>
      <c r="EQ240" s="120"/>
      <c r="ER240" s="120"/>
      <c r="ES240" s="120"/>
      <c r="ET240" s="120"/>
      <c r="EU240" s="120"/>
      <c r="EV240" s="120"/>
      <c r="EW240" s="120"/>
      <c r="EX240" s="120"/>
      <c r="EY240" s="120"/>
      <c r="EZ240" s="120"/>
      <c r="FA240" s="120"/>
      <c r="FB240" s="120"/>
      <c r="FC240" s="120"/>
      <c r="FD240" s="120"/>
      <c r="FE240" s="120"/>
      <c r="FF240" s="120"/>
      <c r="FG240" s="120"/>
      <c r="FH240" s="120"/>
      <c r="FI240" s="120"/>
      <c r="FJ240" s="120"/>
      <c r="FK240" s="120"/>
    </row>
    <row r="241" spans="1:167" s="235" customFormat="1" ht="27.75" customHeight="1" thickBot="1">
      <c r="A241" s="605">
        <v>8151</v>
      </c>
      <c r="B241" s="326" t="s">
        <v>111</v>
      </c>
      <c r="C241" s="327" t="s">
        <v>277</v>
      </c>
      <c r="D241" s="770" t="s">
        <v>688</v>
      </c>
      <c r="E241" s="584">
        <f>SUM(F241:H241)</f>
        <v>28985</v>
      </c>
      <c r="F241" s="330">
        <v>28770</v>
      </c>
      <c r="G241" s="330"/>
      <c r="H241" s="331">
        <v>215</v>
      </c>
      <c r="I241" s="329">
        <v>28985</v>
      </c>
      <c r="J241" s="391">
        <v>0</v>
      </c>
      <c r="K241" s="496">
        <v>10413</v>
      </c>
      <c r="L241" s="391">
        <v>10412</v>
      </c>
      <c r="M241" s="334">
        <f>(L241/K241)*100</f>
        <v>99.990396619610095</v>
      </c>
      <c r="N241" s="335" t="s">
        <v>689</v>
      </c>
      <c r="O241" s="771" t="s">
        <v>690</v>
      </c>
      <c r="P241" s="336" t="s">
        <v>691</v>
      </c>
      <c r="Q241" s="337" t="s">
        <v>692</v>
      </c>
      <c r="R241" s="315" t="s">
        <v>399</v>
      </c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20"/>
      <c r="AV241" s="120"/>
      <c r="AW241" s="120"/>
      <c r="AX241" s="120"/>
      <c r="AY241" s="120"/>
      <c r="AZ241" s="120"/>
      <c r="BA241" s="120"/>
      <c r="BB241" s="120"/>
      <c r="BC241" s="120"/>
      <c r="BD241" s="120"/>
      <c r="BE241" s="120"/>
      <c r="BF241" s="120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20"/>
      <c r="BS241" s="120"/>
      <c r="BT241" s="120"/>
      <c r="BU241" s="120"/>
      <c r="BV241" s="120"/>
      <c r="BW241" s="120"/>
      <c r="BX241" s="120"/>
      <c r="BY241" s="120"/>
      <c r="BZ241" s="120"/>
      <c r="CA241" s="120"/>
      <c r="CB241" s="120"/>
      <c r="CC241" s="120"/>
      <c r="CD241" s="120"/>
      <c r="CE241" s="120"/>
      <c r="CF241" s="120"/>
      <c r="CG241" s="120"/>
      <c r="CH241" s="120"/>
      <c r="CI241" s="120"/>
      <c r="CJ241" s="120"/>
      <c r="CK241" s="120"/>
      <c r="CL241" s="120"/>
      <c r="CM241" s="120"/>
      <c r="CN241" s="120"/>
      <c r="CO241" s="120"/>
      <c r="CP241" s="120"/>
      <c r="CQ241" s="120"/>
      <c r="CR241" s="120"/>
      <c r="CS241" s="120"/>
      <c r="CT241" s="120"/>
      <c r="CU241" s="120"/>
      <c r="CV241" s="120"/>
      <c r="CW241" s="120"/>
      <c r="CX241" s="120"/>
      <c r="CY241" s="120"/>
      <c r="CZ241" s="120"/>
      <c r="DA241" s="120"/>
      <c r="DB241" s="120"/>
      <c r="DC241" s="120"/>
      <c r="DD241" s="120"/>
      <c r="DE241" s="120"/>
      <c r="DF241" s="120"/>
      <c r="DG241" s="120"/>
      <c r="DH241" s="120"/>
      <c r="DI241" s="120"/>
      <c r="DJ241" s="120"/>
      <c r="DK241" s="120"/>
      <c r="DL241" s="120"/>
      <c r="DM241" s="120"/>
      <c r="DN241" s="120"/>
      <c r="DO241" s="120"/>
      <c r="DP241" s="120"/>
      <c r="DQ241" s="120"/>
      <c r="DR241" s="120"/>
      <c r="DS241" s="120"/>
      <c r="DT241" s="120"/>
      <c r="DU241" s="120"/>
      <c r="DV241" s="120"/>
      <c r="DW241" s="120"/>
      <c r="DX241" s="120"/>
      <c r="DY241" s="120"/>
      <c r="DZ241" s="120"/>
      <c r="EA241" s="120"/>
      <c r="EB241" s="120"/>
      <c r="EC241" s="120"/>
      <c r="ED241" s="120"/>
      <c r="EE241" s="120"/>
      <c r="EF241" s="120"/>
      <c r="EG241" s="120"/>
      <c r="EH241" s="120"/>
      <c r="EI241" s="120"/>
      <c r="EJ241" s="120"/>
      <c r="EK241" s="120"/>
      <c r="EL241" s="120"/>
      <c r="EM241" s="120"/>
      <c r="EN241" s="120"/>
      <c r="EO241" s="120"/>
      <c r="EP241" s="120"/>
      <c r="EQ241" s="120"/>
      <c r="ER241" s="120"/>
      <c r="ES241" s="120"/>
      <c r="ET241" s="120"/>
      <c r="EU241" s="120"/>
      <c r="EV241" s="120"/>
      <c r="EW241" s="120"/>
      <c r="EX241" s="120"/>
      <c r="EY241" s="120"/>
      <c r="EZ241" s="120"/>
      <c r="FA241" s="120"/>
      <c r="FB241" s="120"/>
      <c r="FC241" s="120"/>
      <c r="FD241" s="120"/>
      <c r="FE241" s="120"/>
      <c r="FF241" s="120"/>
      <c r="FG241" s="120"/>
      <c r="FH241" s="120"/>
      <c r="FI241" s="120"/>
      <c r="FJ241" s="120"/>
      <c r="FK241" s="120"/>
    </row>
    <row r="242" spans="1:167" s="779" customFormat="1" ht="19.5" customHeight="1" thickBot="1">
      <c r="A242" s="1004" t="s">
        <v>693</v>
      </c>
      <c r="B242" s="1005"/>
      <c r="C242" s="1005"/>
      <c r="D242" s="1006"/>
      <c r="E242" s="772">
        <f t="shared" ref="E242:L242" si="45">SUM(E244+E246+E248+E264)</f>
        <v>583218.19999999995</v>
      </c>
      <c r="F242" s="773">
        <f t="shared" si="45"/>
        <v>552252.19999999995</v>
      </c>
      <c r="G242" s="773">
        <f t="shared" si="45"/>
        <v>28657</v>
      </c>
      <c r="H242" s="774">
        <f t="shared" si="45"/>
        <v>2309</v>
      </c>
      <c r="I242" s="772">
        <f t="shared" si="45"/>
        <v>196196.2</v>
      </c>
      <c r="J242" s="773">
        <f t="shared" si="45"/>
        <v>49565</v>
      </c>
      <c r="K242" s="773">
        <f t="shared" si="45"/>
        <v>116244</v>
      </c>
      <c r="L242" s="773">
        <f t="shared" si="45"/>
        <v>113589</v>
      </c>
      <c r="M242" s="775">
        <f>(L242/K242)*100</f>
        <v>97.716011148962522</v>
      </c>
      <c r="N242" s="776"/>
      <c r="O242" s="777"/>
      <c r="P242" s="777"/>
      <c r="Q242" s="778"/>
      <c r="R242" s="617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20"/>
      <c r="AV242" s="120"/>
      <c r="AW242" s="120"/>
      <c r="AX242" s="120"/>
      <c r="AY242" s="120"/>
      <c r="AZ242" s="120"/>
      <c r="BA242" s="120"/>
      <c r="BB242" s="120"/>
      <c r="BC242" s="120"/>
      <c r="BD242" s="120"/>
      <c r="BE242" s="120"/>
      <c r="BF242" s="120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20"/>
      <c r="BS242" s="120"/>
      <c r="BT242" s="120"/>
      <c r="BU242" s="120"/>
      <c r="BV242" s="120"/>
      <c r="BW242" s="120"/>
      <c r="BX242" s="120"/>
      <c r="BY242" s="120"/>
      <c r="BZ242" s="120"/>
      <c r="CA242" s="120"/>
      <c r="CB242" s="120"/>
      <c r="CC242" s="120"/>
      <c r="CD242" s="120"/>
      <c r="CE242" s="120"/>
      <c r="CF242" s="120"/>
      <c r="CG242" s="120"/>
      <c r="CH242" s="120"/>
      <c r="CI242" s="120"/>
      <c r="CJ242" s="120"/>
      <c r="CK242" s="120"/>
      <c r="CL242" s="120"/>
      <c r="CM242" s="120"/>
      <c r="CN242" s="120"/>
      <c r="CO242" s="120"/>
      <c r="CP242" s="120"/>
      <c r="CQ242" s="120"/>
      <c r="CR242" s="120"/>
      <c r="CS242" s="120"/>
      <c r="CT242" s="120"/>
      <c r="CU242" s="120"/>
      <c r="CV242" s="120"/>
      <c r="CW242" s="120"/>
      <c r="CX242" s="120"/>
      <c r="CY242" s="120"/>
      <c r="CZ242" s="120"/>
      <c r="DA242" s="120"/>
      <c r="DB242" s="121"/>
      <c r="DC242" s="121"/>
      <c r="DD242" s="121"/>
      <c r="DE242" s="618"/>
      <c r="DF242" s="618"/>
      <c r="DG242" s="618"/>
      <c r="DH242" s="618"/>
      <c r="DI242" s="618"/>
      <c r="DJ242" s="618"/>
      <c r="DK242" s="618"/>
      <c r="DL242" s="618"/>
      <c r="DM242" s="618"/>
      <c r="DN242" s="618"/>
      <c r="DO242" s="618"/>
      <c r="DP242" s="618"/>
      <c r="DQ242" s="618"/>
      <c r="DR242" s="618"/>
      <c r="DS242" s="618"/>
      <c r="DT242" s="618"/>
      <c r="DU242" s="618"/>
      <c r="DV242" s="618"/>
      <c r="DW242" s="618"/>
      <c r="DX242" s="618"/>
      <c r="DY242" s="618"/>
      <c r="DZ242" s="618"/>
      <c r="EA242" s="618"/>
      <c r="EB242" s="618"/>
      <c r="EC242" s="618"/>
      <c r="ED242" s="618"/>
      <c r="EE242" s="618"/>
      <c r="EF242" s="618"/>
      <c r="EG242" s="618"/>
      <c r="EH242" s="618"/>
      <c r="EI242" s="618"/>
      <c r="EJ242" s="618"/>
      <c r="EK242" s="618"/>
      <c r="EL242" s="618"/>
      <c r="EM242" s="618"/>
      <c r="EN242" s="618"/>
      <c r="EO242" s="618"/>
      <c r="EP242" s="618"/>
      <c r="EQ242" s="618"/>
      <c r="ER242" s="618"/>
      <c r="ES242" s="618"/>
      <c r="ET242" s="618"/>
      <c r="EU242" s="618"/>
      <c r="EV242" s="618"/>
      <c r="EW242" s="618"/>
      <c r="EX242" s="618"/>
      <c r="EY242" s="618"/>
      <c r="EZ242" s="618"/>
      <c r="FA242" s="618"/>
      <c r="FB242" s="618"/>
      <c r="FC242" s="618"/>
      <c r="FD242" s="618"/>
      <c r="FE242" s="618"/>
      <c r="FF242" s="618"/>
      <c r="FG242" s="618"/>
      <c r="FH242" s="618"/>
      <c r="FI242" s="618"/>
      <c r="FJ242" s="618"/>
      <c r="FK242" s="618"/>
    </row>
    <row r="243" spans="1:167" s="380" customFormat="1" ht="15.75" customHeight="1">
      <c r="A243" s="1007" t="s">
        <v>39</v>
      </c>
      <c r="B243" s="1008"/>
      <c r="C243" s="1008"/>
      <c r="D243" s="1009"/>
      <c r="E243" s="780"/>
      <c r="F243" s="781"/>
      <c r="G243" s="782"/>
      <c r="H243" s="783"/>
      <c r="I243" s="784"/>
      <c r="J243" s="781"/>
      <c r="K243" s="782"/>
      <c r="L243" s="782"/>
      <c r="M243" s="785"/>
      <c r="N243" s="786"/>
      <c r="O243" s="787"/>
      <c r="P243" s="787"/>
      <c r="Q243" s="788"/>
      <c r="R243" s="789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20"/>
      <c r="AV243" s="120"/>
      <c r="AW243" s="120"/>
      <c r="AX243" s="120"/>
      <c r="AY243" s="120"/>
      <c r="AZ243" s="120"/>
      <c r="BA243" s="120"/>
      <c r="BB243" s="120"/>
      <c r="BC243" s="120"/>
      <c r="BD243" s="120"/>
      <c r="BE243" s="120"/>
      <c r="BF243" s="120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20"/>
      <c r="BS243" s="120"/>
      <c r="BT243" s="120"/>
      <c r="BU243" s="120"/>
      <c r="BV243" s="120"/>
      <c r="BW243" s="120"/>
      <c r="BX243" s="120"/>
      <c r="BY243" s="120"/>
      <c r="BZ243" s="120"/>
      <c r="CA243" s="120"/>
      <c r="CB243" s="120"/>
      <c r="CC243" s="120"/>
      <c r="CD243" s="120"/>
      <c r="CE243" s="120"/>
      <c r="CF243" s="120"/>
      <c r="CG243" s="120"/>
      <c r="CH243" s="120"/>
      <c r="CI243" s="120"/>
      <c r="CJ243" s="120"/>
      <c r="CK243" s="120"/>
      <c r="CL243" s="120"/>
      <c r="CM243" s="120"/>
      <c r="CN243" s="120"/>
      <c r="CO243" s="120"/>
      <c r="CP243" s="120"/>
      <c r="CQ243" s="120"/>
      <c r="CR243" s="120"/>
      <c r="CS243" s="120"/>
      <c r="CT243" s="120"/>
      <c r="CU243" s="120"/>
      <c r="CV243" s="120"/>
      <c r="CW243" s="120"/>
      <c r="CX243" s="120"/>
      <c r="CY243" s="120"/>
      <c r="CZ243" s="120"/>
      <c r="DA243" s="120"/>
      <c r="DB243" s="121"/>
      <c r="DC243" s="121"/>
      <c r="DD243" s="121"/>
      <c r="DE243" s="121"/>
      <c r="DF243" s="121"/>
      <c r="DG243" s="121"/>
      <c r="DH243" s="121"/>
      <c r="DI243" s="121"/>
      <c r="DJ243" s="121"/>
      <c r="DK243" s="121"/>
      <c r="DL243" s="121"/>
      <c r="DM243" s="121"/>
      <c r="DN243" s="121"/>
      <c r="DO243" s="121"/>
      <c r="DP243" s="121"/>
      <c r="DQ243" s="121"/>
      <c r="DR243" s="121"/>
      <c r="DS243" s="121"/>
      <c r="DT243" s="121"/>
      <c r="DU243" s="121"/>
      <c r="DV243" s="121"/>
      <c r="DW243" s="121"/>
      <c r="DX243" s="121"/>
      <c r="DY243" s="121"/>
      <c r="DZ243" s="121"/>
      <c r="EA243" s="121"/>
      <c r="EB243" s="121"/>
      <c r="EC243" s="121"/>
      <c r="ED243" s="121"/>
      <c r="EE243" s="121"/>
      <c r="EF243" s="121"/>
      <c r="EG243" s="121"/>
      <c r="EH243" s="121"/>
      <c r="EI243" s="121"/>
      <c r="EJ243" s="121"/>
      <c r="EK243" s="121"/>
      <c r="EL243" s="121"/>
      <c r="EM243" s="121"/>
      <c r="EN243" s="121"/>
      <c r="EO243" s="121"/>
      <c r="EP243" s="121"/>
      <c r="EQ243" s="121"/>
      <c r="ER243" s="121"/>
      <c r="ES243" s="121"/>
      <c r="ET243" s="121"/>
      <c r="EU243" s="121"/>
      <c r="EV243" s="121"/>
      <c r="EW243" s="121"/>
      <c r="EX243" s="121"/>
      <c r="EY243" s="121"/>
      <c r="EZ243" s="121"/>
      <c r="FA243" s="121"/>
      <c r="FB243" s="121"/>
      <c r="FC243" s="121"/>
      <c r="FD243" s="184"/>
      <c r="FE243" s="184"/>
      <c r="FF243" s="184"/>
      <c r="FG243" s="184"/>
      <c r="FH243" s="184"/>
      <c r="FI243" s="184"/>
      <c r="FJ243" s="184"/>
      <c r="FK243" s="184"/>
    </row>
    <row r="244" spans="1:167" s="797" customFormat="1" ht="15.75" customHeight="1" thickBot="1">
      <c r="A244" s="510" t="s">
        <v>40</v>
      </c>
      <c r="B244" s="790"/>
      <c r="C244" s="790"/>
      <c r="D244" s="791"/>
      <c r="E244" s="695">
        <f t="shared" ref="E244:L244" si="46">SUM(E245)</f>
        <v>17770</v>
      </c>
      <c r="F244" s="792">
        <f t="shared" si="46"/>
        <v>17461</v>
      </c>
      <c r="G244" s="696">
        <f t="shared" si="46"/>
        <v>0</v>
      </c>
      <c r="H244" s="699">
        <f t="shared" si="46"/>
        <v>309</v>
      </c>
      <c r="I244" s="695">
        <f t="shared" si="46"/>
        <v>17770</v>
      </c>
      <c r="J244" s="792">
        <f t="shared" si="46"/>
        <v>125</v>
      </c>
      <c r="K244" s="696">
        <f t="shared" si="46"/>
        <v>125</v>
      </c>
      <c r="L244" s="696">
        <f t="shared" si="46"/>
        <v>47</v>
      </c>
      <c r="M244" s="513">
        <f t="shared" ref="M244:M257" si="47">(L244/K244)*100</f>
        <v>37.6</v>
      </c>
      <c r="N244" s="793"/>
      <c r="O244" s="794"/>
      <c r="P244" s="794"/>
      <c r="Q244" s="795"/>
      <c r="R244" s="796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20"/>
      <c r="AV244" s="120"/>
      <c r="AW244" s="120"/>
      <c r="AX244" s="120"/>
      <c r="AY244" s="120"/>
      <c r="AZ244" s="120"/>
      <c r="BA244" s="120"/>
      <c r="BB244" s="120"/>
      <c r="BC244" s="120"/>
      <c r="BD244" s="120"/>
      <c r="BE244" s="120"/>
      <c r="BF244" s="120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20"/>
      <c r="BS244" s="120"/>
      <c r="BT244" s="120"/>
      <c r="BU244" s="120"/>
      <c r="BV244" s="120"/>
      <c r="BW244" s="120"/>
      <c r="BX244" s="120"/>
      <c r="BY244" s="120"/>
      <c r="BZ244" s="120"/>
      <c r="CA244" s="120"/>
      <c r="CB244" s="120"/>
      <c r="CC244" s="120"/>
      <c r="CD244" s="120"/>
      <c r="CE244" s="120"/>
      <c r="CF244" s="120"/>
      <c r="CG244" s="120"/>
      <c r="CH244" s="120"/>
      <c r="CI244" s="120"/>
      <c r="CJ244" s="120"/>
      <c r="CK244" s="120"/>
      <c r="CL244" s="120"/>
      <c r="CM244" s="120"/>
      <c r="CN244" s="120"/>
      <c r="CO244" s="120"/>
      <c r="CP244" s="120"/>
      <c r="CQ244" s="120"/>
      <c r="CR244" s="120"/>
      <c r="CS244" s="120"/>
      <c r="CT244" s="120"/>
      <c r="CU244" s="120"/>
      <c r="CV244" s="120"/>
      <c r="CW244" s="120"/>
      <c r="CX244" s="120"/>
      <c r="CY244" s="120"/>
      <c r="CZ244" s="120"/>
      <c r="DA244" s="120"/>
      <c r="DB244" s="121"/>
      <c r="DC244" s="121"/>
      <c r="DD244" s="121"/>
      <c r="DE244" s="121"/>
      <c r="DF244" s="121"/>
      <c r="DG244" s="121"/>
      <c r="DH244" s="121"/>
      <c r="DI244" s="121"/>
      <c r="DJ244" s="121"/>
      <c r="DK244" s="121"/>
      <c r="DL244" s="121"/>
      <c r="DM244" s="121"/>
      <c r="DN244" s="121"/>
      <c r="DO244" s="121"/>
      <c r="DP244" s="121"/>
      <c r="DQ244" s="121"/>
      <c r="DR244" s="121"/>
      <c r="DS244" s="121"/>
      <c r="DT244" s="121"/>
      <c r="DU244" s="121"/>
      <c r="DV244" s="121"/>
      <c r="DW244" s="121"/>
      <c r="DX244" s="121"/>
      <c r="DY244" s="121"/>
      <c r="DZ244" s="121"/>
      <c r="EA244" s="121"/>
      <c r="EB244" s="121"/>
      <c r="EC244" s="121"/>
      <c r="ED244" s="121"/>
      <c r="EE244" s="121"/>
      <c r="EF244" s="121"/>
      <c r="EG244" s="121"/>
      <c r="EH244" s="121"/>
      <c r="EI244" s="121"/>
      <c r="EJ244" s="121"/>
      <c r="EK244" s="121"/>
      <c r="EL244" s="121"/>
      <c r="EM244" s="121"/>
      <c r="EN244" s="121"/>
      <c r="EO244" s="121"/>
      <c r="EP244" s="121"/>
      <c r="EQ244" s="121"/>
      <c r="ER244" s="121"/>
      <c r="ES244" s="121"/>
      <c r="ET244" s="121"/>
      <c r="EU244" s="121"/>
      <c r="EV244" s="121"/>
      <c r="EW244" s="121"/>
      <c r="EX244" s="121"/>
      <c r="EY244" s="121"/>
      <c r="EZ244" s="121"/>
      <c r="FA244" s="121"/>
      <c r="FB244" s="121"/>
      <c r="FC244" s="121"/>
      <c r="FD244" s="184"/>
      <c r="FE244" s="184"/>
      <c r="FF244" s="184"/>
      <c r="FG244" s="184"/>
      <c r="FH244" s="184"/>
      <c r="FI244" s="184"/>
      <c r="FJ244" s="184"/>
      <c r="FK244" s="184"/>
    </row>
    <row r="245" spans="1:167" s="235" customFormat="1" ht="16.5" customHeight="1" thickBot="1">
      <c r="A245" s="622" t="s">
        <v>567</v>
      </c>
      <c r="B245" s="327" t="s">
        <v>89</v>
      </c>
      <c r="C245" s="327" t="s">
        <v>372</v>
      </c>
      <c r="D245" s="798" t="s">
        <v>694</v>
      </c>
      <c r="E245" s="329">
        <f>F245+G245+H245</f>
        <v>17770</v>
      </c>
      <c r="F245" s="330">
        <v>17461</v>
      </c>
      <c r="G245" s="799"/>
      <c r="H245" s="331">
        <v>309</v>
      </c>
      <c r="I245" s="332">
        <v>17770</v>
      </c>
      <c r="J245" s="391">
        <v>125</v>
      </c>
      <c r="K245" s="391">
        <v>125</v>
      </c>
      <c r="L245" s="800">
        <v>47</v>
      </c>
      <c r="M245" s="801">
        <f t="shared" si="47"/>
        <v>37.6</v>
      </c>
      <c r="N245" s="802" t="s">
        <v>366</v>
      </c>
      <c r="O245" s="803" t="s">
        <v>366</v>
      </c>
      <c r="P245" s="804" t="s">
        <v>569</v>
      </c>
      <c r="Q245" s="630"/>
      <c r="R245" s="671" t="s">
        <v>427</v>
      </c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20"/>
      <c r="AV245" s="120"/>
      <c r="AW245" s="120"/>
      <c r="AX245" s="120"/>
      <c r="AY245" s="120"/>
      <c r="AZ245" s="120"/>
      <c r="BA245" s="120"/>
      <c r="BB245" s="120"/>
      <c r="BC245" s="120"/>
      <c r="BD245" s="120"/>
      <c r="BE245" s="120"/>
      <c r="BF245" s="120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20"/>
      <c r="BS245" s="120"/>
      <c r="BT245" s="120"/>
      <c r="BU245" s="120"/>
      <c r="BV245" s="120"/>
      <c r="BW245" s="120"/>
      <c r="BX245" s="120"/>
      <c r="BY245" s="120"/>
      <c r="BZ245" s="120"/>
      <c r="CA245" s="120"/>
      <c r="CB245" s="120"/>
      <c r="CC245" s="120"/>
      <c r="CD245" s="120"/>
      <c r="CE245" s="120"/>
      <c r="CF245" s="120"/>
      <c r="CG245" s="120"/>
      <c r="CH245" s="120"/>
      <c r="CI245" s="120"/>
      <c r="CJ245" s="120"/>
      <c r="CK245" s="120"/>
      <c r="CL245" s="120"/>
      <c r="CM245" s="120"/>
      <c r="CN245" s="120"/>
      <c r="CO245" s="120"/>
      <c r="CP245" s="120"/>
      <c r="CQ245" s="120"/>
      <c r="CR245" s="120"/>
      <c r="CS245" s="120"/>
      <c r="CT245" s="120"/>
      <c r="CU245" s="120"/>
      <c r="CV245" s="120"/>
      <c r="CW245" s="120"/>
      <c r="CX245" s="120"/>
      <c r="CY245" s="120"/>
      <c r="CZ245" s="120"/>
      <c r="DA245" s="120"/>
      <c r="DB245" s="120"/>
      <c r="DC245" s="120"/>
      <c r="DD245" s="120"/>
      <c r="DE245" s="120"/>
      <c r="DF245" s="120"/>
      <c r="DG245" s="120"/>
      <c r="DH245" s="120"/>
      <c r="DI245" s="120"/>
      <c r="DJ245" s="120"/>
      <c r="DK245" s="120"/>
      <c r="DL245" s="120"/>
      <c r="DM245" s="120"/>
      <c r="DN245" s="120"/>
      <c r="DO245" s="120"/>
      <c r="DP245" s="120"/>
      <c r="DQ245" s="120"/>
      <c r="DR245" s="120"/>
      <c r="DS245" s="120"/>
      <c r="DT245" s="120"/>
      <c r="DU245" s="120"/>
      <c r="DV245" s="120"/>
      <c r="DW245" s="120"/>
      <c r="DX245" s="120"/>
      <c r="DY245" s="120"/>
      <c r="DZ245" s="120"/>
      <c r="EA245" s="120"/>
      <c r="EB245" s="120"/>
      <c r="EC245" s="120"/>
      <c r="ED245" s="120"/>
      <c r="EE245" s="120"/>
      <c r="EF245" s="120"/>
      <c r="EG245" s="120"/>
      <c r="EH245" s="120"/>
      <c r="EI245" s="120"/>
      <c r="EJ245" s="120"/>
      <c r="EK245" s="120"/>
      <c r="EL245" s="120"/>
      <c r="EM245" s="120"/>
      <c r="EN245" s="120"/>
      <c r="EO245" s="120"/>
      <c r="EP245" s="120"/>
      <c r="EQ245" s="120"/>
      <c r="ER245" s="120"/>
      <c r="ES245" s="120"/>
      <c r="ET245" s="120"/>
      <c r="EU245" s="120"/>
      <c r="EV245" s="120"/>
      <c r="EW245" s="120"/>
      <c r="EX245" s="120"/>
      <c r="EY245" s="120"/>
      <c r="EZ245" s="120"/>
      <c r="FA245" s="120"/>
      <c r="FB245" s="120"/>
      <c r="FC245" s="120"/>
      <c r="FD245" s="120"/>
      <c r="FE245" s="120"/>
      <c r="FF245" s="120"/>
      <c r="FG245" s="120"/>
      <c r="FH245" s="120"/>
      <c r="FI245" s="120"/>
      <c r="FJ245" s="120"/>
      <c r="FK245" s="120"/>
    </row>
    <row r="246" spans="1:167" s="235" customFormat="1" ht="16.5" customHeight="1" thickBot="1">
      <c r="A246" s="998" t="s">
        <v>41</v>
      </c>
      <c r="B246" s="999"/>
      <c r="C246" s="999"/>
      <c r="D246" s="1000"/>
      <c r="E246" s="695">
        <f t="shared" ref="E246:L246" si="48">SUM(E247)</f>
        <v>6421</v>
      </c>
      <c r="F246" s="792">
        <f t="shared" si="48"/>
        <v>5964</v>
      </c>
      <c r="G246" s="696">
        <f t="shared" si="48"/>
        <v>457</v>
      </c>
      <c r="H246" s="699">
        <f t="shared" si="48"/>
        <v>0</v>
      </c>
      <c r="I246" s="695">
        <f t="shared" si="48"/>
        <v>6068</v>
      </c>
      <c r="J246" s="792">
        <f t="shared" si="48"/>
        <v>7404</v>
      </c>
      <c r="K246" s="696">
        <f t="shared" si="48"/>
        <v>6204</v>
      </c>
      <c r="L246" s="696">
        <f t="shared" si="48"/>
        <v>6151</v>
      </c>
      <c r="M246" s="513">
        <f t="shared" si="47"/>
        <v>99.145712443584785</v>
      </c>
      <c r="N246" s="376"/>
      <c r="O246" s="377"/>
      <c r="P246" s="805"/>
      <c r="Q246" s="806"/>
      <c r="R246" s="379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20"/>
      <c r="AV246" s="120"/>
      <c r="AW246" s="120"/>
      <c r="AX246" s="120"/>
      <c r="AY246" s="120"/>
      <c r="AZ246" s="120"/>
      <c r="BA246" s="120"/>
      <c r="BB246" s="120"/>
      <c r="BC246" s="120"/>
      <c r="BD246" s="120"/>
      <c r="BE246" s="120"/>
      <c r="BF246" s="120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20"/>
      <c r="BS246" s="120"/>
      <c r="BT246" s="120"/>
      <c r="BU246" s="120"/>
      <c r="BV246" s="120"/>
      <c r="BW246" s="120"/>
      <c r="BX246" s="120"/>
      <c r="BY246" s="120"/>
      <c r="BZ246" s="120"/>
      <c r="CA246" s="120"/>
      <c r="CB246" s="120"/>
      <c r="CC246" s="120"/>
      <c r="CD246" s="120"/>
      <c r="CE246" s="120"/>
      <c r="CF246" s="120"/>
      <c r="CG246" s="120"/>
      <c r="CH246" s="120"/>
      <c r="CI246" s="120"/>
      <c r="CJ246" s="120"/>
      <c r="CK246" s="120"/>
      <c r="CL246" s="120"/>
      <c r="CM246" s="120"/>
      <c r="CN246" s="120"/>
      <c r="CO246" s="120"/>
      <c r="CP246" s="120"/>
      <c r="CQ246" s="120"/>
      <c r="CR246" s="120"/>
      <c r="CS246" s="120"/>
      <c r="CT246" s="120"/>
      <c r="CU246" s="120"/>
      <c r="CV246" s="120"/>
      <c r="CW246" s="120"/>
      <c r="CX246" s="120"/>
      <c r="CY246" s="120"/>
      <c r="CZ246" s="120"/>
      <c r="DA246" s="120"/>
      <c r="DB246" s="120"/>
      <c r="DC246" s="120"/>
      <c r="DD246" s="120"/>
      <c r="DE246" s="120"/>
      <c r="DF246" s="120"/>
      <c r="DG246" s="120"/>
      <c r="DH246" s="120"/>
      <c r="DI246" s="120"/>
      <c r="DJ246" s="120"/>
      <c r="DK246" s="120"/>
      <c r="DL246" s="120"/>
      <c r="DM246" s="120"/>
      <c r="DN246" s="120"/>
      <c r="DO246" s="120"/>
      <c r="DP246" s="120"/>
      <c r="DQ246" s="120"/>
      <c r="DR246" s="120"/>
      <c r="DS246" s="120"/>
      <c r="DT246" s="120"/>
      <c r="DU246" s="120"/>
      <c r="DV246" s="120"/>
      <c r="DW246" s="120"/>
      <c r="DX246" s="120"/>
      <c r="DY246" s="120"/>
      <c r="DZ246" s="120"/>
      <c r="EA246" s="120"/>
      <c r="EB246" s="120"/>
      <c r="EC246" s="120"/>
      <c r="ED246" s="120"/>
      <c r="EE246" s="120"/>
      <c r="EF246" s="120"/>
      <c r="EG246" s="120"/>
      <c r="EH246" s="120"/>
      <c r="EI246" s="120"/>
      <c r="EJ246" s="120"/>
      <c r="EK246" s="120"/>
      <c r="EL246" s="120"/>
      <c r="EM246" s="120"/>
      <c r="EN246" s="120"/>
      <c r="EO246" s="120"/>
      <c r="EP246" s="120"/>
      <c r="EQ246" s="120"/>
      <c r="ER246" s="120"/>
      <c r="ES246" s="120"/>
      <c r="ET246" s="120"/>
      <c r="EU246" s="120"/>
      <c r="EV246" s="120"/>
      <c r="EW246" s="120"/>
      <c r="EX246" s="120"/>
      <c r="EY246" s="120"/>
      <c r="EZ246" s="120"/>
      <c r="FA246" s="120"/>
      <c r="FB246" s="120"/>
      <c r="FC246" s="120"/>
      <c r="FD246" s="120"/>
      <c r="FE246" s="120"/>
      <c r="FF246" s="120"/>
      <c r="FG246" s="120"/>
      <c r="FH246" s="120"/>
      <c r="FI246" s="120"/>
      <c r="FJ246" s="120"/>
      <c r="FK246" s="120"/>
    </row>
    <row r="247" spans="1:167" s="235" customFormat="1" ht="16.5" customHeight="1" thickBot="1">
      <c r="A247" s="640" t="s">
        <v>695</v>
      </c>
      <c r="B247" s="327" t="s">
        <v>169</v>
      </c>
      <c r="C247" s="327" t="s">
        <v>185</v>
      </c>
      <c r="D247" s="807" t="s">
        <v>696</v>
      </c>
      <c r="E247" s="329">
        <f>F247+G247+H247</f>
        <v>6421</v>
      </c>
      <c r="F247" s="330">
        <v>5964</v>
      </c>
      <c r="G247" s="330">
        <v>457</v>
      </c>
      <c r="H247" s="331"/>
      <c r="I247" s="332">
        <v>6068</v>
      </c>
      <c r="J247" s="391">
        <v>7404</v>
      </c>
      <c r="K247" s="391">
        <v>6204</v>
      </c>
      <c r="L247" s="808">
        <v>6151</v>
      </c>
      <c r="M247" s="809">
        <f t="shared" si="47"/>
        <v>99.145712443584785</v>
      </c>
      <c r="N247" s="335"/>
      <c r="O247" s="336" t="s">
        <v>148</v>
      </c>
      <c r="P247" s="629" t="s">
        <v>527</v>
      </c>
      <c r="Q247" s="630"/>
      <c r="R247" s="810" t="s">
        <v>150</v>
      </c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20"/>
      <c r="AV247" s="120"/>
      <c r="AW247" s="120"/>
      <c r="AX247" s="120"/>
      <c r="AY247" s="120"/>
      <c r="AZ247" s="120"/>
      <c r="BA247" s="120"/>
      <c r="BB247" s="120"/>
      <c r="BC247" s="120"/>
      <c r="BD247" s="120"/>
      <c r="BE247" s="120"/>
      <c r="BF247" s="120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20"/>
      <c r="BS247" s="120"/>
      <c r="BT247" s="120"/>
      <c r="BU247" s="120"/>
      <c r="BV247" s="120"/>
      <c r="BW247" s="120"/>
      <c r="BX247" s="120"/>
      <c r="BY247" s="120"/>
      <c r="BZ247" s="120"/>
      <c r="CA247" s="120"/>
      <c r="CB247" s="120"/>
      <c r="CC247" s="120"/>
      <c r="CD247" s="120"/>
      <c r="CE247" s="120"/>
      <c r="CF247" s="120"/>
      <c r="CG247" s="120"/>
      <c r="CH247" s="120"/>
      <c r="CI247" s="120"/>
      <c r="CJ247" s="120"/>
      <c r="CK247" s="120"/>
      <c r="CL247" s="120"/>
      <c r="CM247" s="120"/>
      <c r="CN247" s="120"/>
      <c r="CO247" s="120"/>
      <c r="CP247" s="120"/>
      <c r="CQ247" s="120"/>
      <c r="CR247" s="120"/>
      <c r="CS247" s="120"/>
      <c r="CT247" s="120"/>
      <c r="CU247" s="120"/>
      <c r="CV247" s="120"/>
      <c r="CW247" s="120"/>
      <c r="CX247" s="120"/>
      <c r="CY247" s="120"/>
      <c r="CZ247" s="120"/>
      <c r="DA247" s="120"/>
      <c r="DB247" s="120"/>
      <c r="DC247" s="120"/>
      <c r="DD247" s="120"/>
      <c r="DE247" s="120"/>
      <c r="DF247" s="120"/>
      <c r="DG247" s="120"/>
      <c r="DH247" s="120"/>
      <c r="DI247" s="120"/>
      <c r="DJ247" s="120"/>
      <c r="DK247" s="120"/>
      <c r="DL247" s="120"/>
      <c r="DM247" s="120"/>
      <c r="DN247" s="120"/>
      <c r="DO247" s="120"/>
      <c r="DP247" s="120"/>
      <c r="DQ247" s="120"/>
      <c r="DR247" s="120"/>
      <c r="DS247" s="120"/>
      <c r="DT247" s="120"/>
      <c r="DU247" s="120"/>
      <c r="DV247" s="120"/>
      <c r="DW247" s="120"/>
      <c r="DX247" s="120"/>
      <c r="DY247" s="120"/>
      <c r="DZ247" s="120"/>
      <c r="EA247" s="120"/>
      <c r="EB247" s="120"/>
      <c r="EC247" s="120"/>
      <c r="ED247" s="120"/>
      <c r="EE247" s="120"/>
      <c r="EF247" s="120"/>
      <c r="EG247" s="120"/>
      <c r="EH247" s="120"/>
      <c r="EI247" s="120"/>
      <c r="EJ247" s="120"/>
      <c r="EK247" s="120"/>
      <c r="EL247" s="120"/>
      <c r="EM247" s="120"/>
      <c r="EN247" s="120"/>
      <c r="EO247" s="120"/>
      <c r="EP247" s="120"/>
      <c r="EQ247" s="120"/>
      <c r="ER247" s="120"/>
      <c r="ES247" s="120"/>
      <c r="ET247" s="120"/>
      <c r="EU247" s="120"/>
      <c r="EV247" s="120"/>
      <c r="EW247" s="120"/>
      <c r="EX247" s="120"/>
      <c r="EY247" s="120"/>
      <c r="EZ247" s="120"/>
      <c r="FA247" s="120"/>
      <c r="FB247" s="120"/>
      <c r="FC247" s="120"/>
      <c r="FD247" s="120"/>
      <c r="FE247" s="120"/>
      <c r="FF247" s="120"/>
      <c r="FG247" s="120"/>
      <c r="FH247" s="120"/>
      <c r="FI247" s="120"/>
      <c r="FJ247" s="120"/>
      <c r="FK247" s="120"/>
    </row>
    <row r="248" spans="1:167" s="380" customFormat="1" ht="17.100000000000001" customHeight="1" thickBot="1">
      <c r="A248" s="998" t="s">
        <v>42</v>
      </c>
      <c r="B248" s="999"/>
      <c r="C248" s="999"/>
      <c r="D248" s="1000"/>
      <c r="E248" s="729">
        <f t="shared" ref="E248:L248" si="49">SUM(E249:E263)</f>
        <v>550578.19999999995</v>
      </c>
      <c r="F248" s="730">
        <f t="shared" si="49"/>
        <v>520378.2</v>
      </c>
      <c r="G248" s="730">
        <f t="shared" si="49"/>
        <v>28200</v>
      </c>
      <c r="H248" s="731">
        <f t="shared" si="49"/>
        <v>2000</v>
      </c>
      <c r="I248" s="732">
        <f t="shared" si="49"/>
        <v>163909.20000000001</v>
      </c>
      <c r="J248" s="734">
        <f t="shared" si="49"/>
        <v>40853</v>
      </c>
      <c r="K248" s="734">
        <f t="shared" si="49"/>
        <v>101006</v>
      </c>
      <c r="L248" s="734">
        <f t="shared" si="49"/>
        <v>98942</v>
      </c>
      <c r="M248" s="178">
        <f t="shared" si="47"/>
        <v>97.956557036215671</v>
      </c>
      <c r="N248" s="588"/>
      <c r="O248" s="735"/>
      <c r="P248" s="735"/>
      <c r="Q248" s="736"/>
      <c r="R248" s="737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20"/>
      <c r="AV248" s="120"/>
      <c r="AW248" s="120"/>
      <c r="AX248" s="120"/>
      <c r="AY248" s="120"/>
      <c r="AZ248" s="120"/>
      <c r="BA248" s="120"/>
      <c r="BB248" s="120"/>
      <c r="BC248" s="120"/>
      <c r="BD248" s="120"/>
      <c r="BE248" s="120"/>
      <c r="BF248" s="120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20"/>
      <c r="BS248" s="120"/>
      <c r="BT248" s="120"/>
      <c r="BU248" s="120"/>
      <c r="BV248" s="120"/>
      <c r="BW248" s="120"/>
      <c r="BX248" s="120"/>
      <c r="BY248" s="120"/>
      <c r="BZ248" s="120"/>
      <c r="CA248" s="120"/>
      <c r="CB248" s="120"/>
      <c r="CC248" s="120"/>
      <c r="CD248" s="120"/>
      <c r="CE248" s="120"/>
      <c r="CF248" s="120"/>
      <c r="CG248" s="120"/>
      <c r="CH248" s="120"/>
      <c r="CI248" s="120"/>
      <c r="CJ248" s="120"/>
      <c r="CK248" s="120"/>
      <c r="CL248" s="120"/>
      <c r="CM248" s="120"/>
      <c r="CN248" s="120"/>
      <c r="CO248" s="120"/>
      <c r="CP248" s="120"/>
      <c r="CQ248" s="120"/>
      <c r="CR248" s="120"/>
      <c r="CS248" s="120"/>
      <c r="CT248" s="120"/>
      <c r="CU248" s="120"/>
      <c r="CV248" s="120"/>
      <c r="CW248" s="120"/>
      <c r="CX248" s="120"/>
      <c r="CY248" s="120"/>
      <c r="CZ248" s="120"/>
      <c r="DA248" s="120"/>
      <c r="DB248" s="121"/>
      <c r="DC248" s="121"/>
      <c r="DD248" s="121"/>
      <c r="DE248" s="121"/>
      <c r="DF248" s="121"/>
      <c r="DG248" s="121"/>
      <c r="DH248" s="121"/>
      <c r="DI248" s="121"/>
      <c r="DJ248" s="121"/>
      <c r="DK248" s="121"/>
      <c r="DL248" s="121"/>
      <c r="DM248" s="121"/>
      <c r="DN248" s="121"/>
      <c r="DO248" s="121"/>
      <c r="DP248" s="121"/>
      <c r="DQ248" s="121"/>
      <c r="DR248" s="121"/>
      <c r="DS248" s="121"/>
      <c r="DT248" s="121"/>
      <c r="DU248" s="121"/>
      <c r="DV248" s="121"/>
      <c r="DW248" s="121"/>
      <c r="DX248" s="121"/>
      <c r="DY248" s="121"/>
      <c r="DZ248" s="121"/>
      <c r="EA248" s="121"/>
      <c r="EB248" s="121"/>
      <c r="EC248" s="121"/>
      <c r="ED248" s="121"/>
      <c r="EE248" s="121"/>
      <c r="EF248" s="121"/>
      <c r="EG248" s="121"/>
      <c r="EH248" s="121"/>
      <c r="EI248" s="121"/>
      <c r="EJ248" s="121"/>
      <c r="EK248" s="121"/>
      <c r="EL248" s="121"/>
      <c r="EM248" s="121"/>
      <c r="EN248" s="121"/>
      <c r="EO248" s="121"/>
      <c r="EP248" s="121"/>
      <c r="EQ248" s="121"/>
      <c r="ER248" s="121"/>
      <c r="ES248" s="121"/>
      <c r="ET248" s="121"/>
      <c r="EU248" s="121"/>
      <c r="EV248" s="121"/>
      <c r="EW248" s="121"/>
      <c r="EX248" s="121"/>
      <c r="EY248" s="121"/>
      <c r="EZ248" s="121"/>
      <c r="FA248" s="121"/>
      <c r="FB248" s="121"/>
      <c r="FC248" s="121"/>
      <c r="FD248" s="184"/>
      <c r="FE248" s="184"/>
      <c r="FF248" s="184"/>
      <c r="FG248" s="184"/>
      <c r="FH248" s="184"/>
      <c r="FI248" s="184"/>
      <c r="FJ248" s="184"/>
      <c r="FK248" s="184"/>
    </row>
    <row r="249" spans="1:167" s="235" customFormat="1" ht="27.75" customHeight="1">
      <c r="A249" s="676">
        <v>6013</v>
      </c>
      <c r="B249" s="811" t="s">
        <v>282</v>
      </c>
      <c r="C249" s="210" t="s">
        <v>153</v>
      </c>
      <c r="D249" s="812" t="s">
        <v>697</v>
      </c>
      <c r="E249" s="265">
        <f t="shared" ref="E249:E263" si="50">F249+G249+H249</f>
        <v>373000</v>
      </c>
      <c r="F249" s="253">
        <v>360000</v>
      </c>
      <c r="G249" s="253">
        <v>12000</v>
      </c>
      <c r="H249" s="255">
        <v>1000</v>
      </c>
      <c r="I249" s="256">
        <v>27240</v>
      </c>
      <c r="J249" s="387">
        <v>1500</v>
      </c>
      <c r="K249" s="387">
        <v>0</v>
      </c>
      <c r="L249" s="195">
        <v>0</v>
      </c>
      <c r="M249" s="226" t="s">
        <v>51</v>
      </c>
      <c r="N249" s="232" t="s">
        <v>93</v>
      </c>
      <c r="O249" s="233" t="s">
        <v>189</v>
      </c>
      <c r="P249" s="233" t="s">
        <v>698</v>
      </c>
      <c r="Q249" s="249" t="s">
        <v>209</v>
      </c>
      <c r="R249" s="200" t="s">
        <v>699</v>
      </c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20"/>
      <c r="AV249" s="120"/>
      <c r="AW249" s="120"/>
      <c r="AX249" s="120"/>
      <c r="AY249" s="120"/>
      <c r="AZ249" s="120"/>
      <c r="BA249" s="120"/>
      <c r="BB249" s="120"/>
      <c r="BC249" s="120"/>
      <c r="BD249" s="120"/>
      <c r="BE249" s="120"/>
      <c r="BF249" s="120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20"/>
      <c r="BS249" s="120"/>
      <c r="BT249" s="120"/>
      <c r="BU249" s="120"/>
      <c r="BV249" s="120"/>
      <c r="BW249" s="120"/>
      <c r="BX249" s="120"/>
      <c r="BY249" s="120"/>
      <c r="BZ249" s="120"/>
      <c r="CA249" s="120"/>
      <c r="CB249" s="120"/>
      <c r="CC249" s="120"/>
      <c r="CD249" s="120"/>
      <c r="CE249" s="120"/>
      <c r="CF249" s="120"/>
      <c r="CG249" s="120"/>
      <c r="CH249" s="120"/>
      <c r="CI249" s="120"/>
      <c r="CJ249" s="120"/>
      <c r="CK249" s="120"/>
      <c r="CL249" s="120"/>
      <c r="CM249" s="120"/>
      <c r="CN249" s="120"/>
      <c r="CO249" s="120"/>
      <c r="CP249" s="120"/>
      <c r="CQ249" s="120"/>
      <c r="CR249" s="120"/>
      <c r="CS249" s="120"/>
      <c r="CT249" s="120"/>
      <c r="CU249" s="120"/>
      <c r="CV249" s="120"/>
      <c r="CW249" s="120"/>
      <c r="CX249" s="120"/>
      <c r="CY249" s="120"/>
      <c r="CZ249" s="120"/>
      <c r="DA249" s="120"/>
      <c r="DB249" s="120"/>
      <c r="DC249" s="120"/>
      <c r="DD249" s="120"/>
      <c r="DE249" s="120"/>
      <c r="DF249" s="120"/>
      <c r="DG249" s="120"/>
      <c r="DH249" s="120"/>
      <c r="DI249" s="120"/>
      <c r="DJ249" s="120"/>
      <c r="DK249" s="120"/>
      <c r="DL249" s="120"/>
      <c r="DM249" s="120"/>
      <c r="DN249" s="120"/>
      <c r="DO249" s="120"/>
      <c r="DP249" s="120"/>
      <c r="DQ249" s="120"/>
      <c r="DR249" s="120"/>
      <c r="DS249" s="120"/>
      <c r="DT249" s="120"/>
      <c r="DU249" s="120"/>
      <c r="DV249" s="120"/>
      <c r="DW249" s="120"/>
      <c r="DX249" s="120"/>
      <c r="DY249" s="120"/>
      <c r="DZ249" s="120"/>
      <c r="EA249" s="120"/>
      <c r="EB249" s="120"/>
      <c r="EC249" s="120"/>
      <c r="ED249" s="120"/>
      <c r="EE249" s="120"/>
      <c r="EF249" s="120"/>
      <c r="EG249" s="120"/>
      <c r="EH249" s="120"/>
      <c r="EI249" s="120"/>
      <c r="EJ249" s="120"/>
      <c r="EK249" s="120"/>
      <c r="EL249" s="120"/>
      <c r="EM249" s="120"/>
      <c r="EN249" s="120"/>
      <c r="EO249" s="120"/>
      <c r="EP249" s="120"/>
      <c r="EQ249" s="120"/>
      <c r="ER249" s="120"/>
      <c r="ES249" s="120"/>
      <c r="ET249" s="120"/>
      <c r="EU249" s="120"/>
      <c r="EV249" s="120"/>
      <c r="EW249" s="120"/>
      <c r="EX249" s="120"/>
      <c r="EY249" s="120"/>
      <c r="EZ249" s="120"/>
      <c r="FA249" s="120"/>
      <c r="FB249" s="120"/>
      <c r="FC249" s="120"/>
      <c r="FD249" s="120"/>
      <c r="FE249" s="120"/>
      <c r="FF249" s="120"/>
      <c r="FG249" s="120"/>
      <c r="FH249" s="120"/>
      <c r="FI249" s="120"/>
      <c r="FJ249" s="120"/>
      <c r="FK249" s="120"/>
    </row>
    <row r="250" spans="1:167" s="235" customFormat="1" ht="16.5" customHeight="1">
      <c r="A250" s="692">
        <v>6022</v>
      </c>
      <c r="B250" s="813"/>
      <c r="C250" s="284" t="s">
        <v>318</v>
      </c>
      <c r="D250" s="693" t="s">
        <v>700</v>
      </c>
      <c r="E250" s="190">
        <f t="shared" si="50"/>
        <v>5500</v>
      </c>
      <c r="F250" s="213">
        <v>4400</v>
      </c>
      <c r="G250" s="213">
        <v>1100</v>
      </c>
      <c r="H250" s="214"/>
      <c r="I250" s="193">
        <v>998</v>
      </c>
      <c r="J250" s="386">
        <v>4008</v>
      </c>
      <c r="K250" s="386">
        <v>1037</v>
      </c>
      <c r="L250" s="228">
        <v>86</v>
      </c>
      <c r="M250" s="206">
        <f t="shared" si="47"/>
        <v>8.2931533269045321</v>
      </c>
      <c r="N250" s="216"/>
      <c r="O250" s="217" t="s">
        <v>147</v>
      </c>
      <c r="P250" s="217" t="s">
        <v>701</v>
      </c>
      <c r="Q250" s="218" t="s">
        <v>189</v>
      </c>
      <c r="R250" s="224" t="s">
        <v>702</v>
      </c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20"/>
      <c r="AV250" s="120"/>
      <c r="AW250" s="120"/>
      <c r="AX250" s="120"/>
      <c r="AY250" s="120"/>
      <c r="AZ250" s="120"/>
      <c r="BA250" s="120"/>
      <c r="BB250" s="120"/>
      <c r="BC250" s="120"/>
      <c r="BD250" s="120"/>
      <c r="BE250" s="120"/>
      <c r="BF250" s="120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20"/>
      <c r="BS250" s="120"/>
      <c r="BT250" s="120"/>
      <c r="BU250" s="120"/>
      <c r="BV250" s="120"/>
      <c r="BW250" s="120"/>
      <c r="BX250" s="120"/>
      <c r="BY250" s="120"/>
      <c r="BZ250" s="120"/>
      <c r="CA250" s="120"/>
      <c r="CB250" s="120"/>
      <c r="CC250" s="120"/>
      <c r="CD250" s="120"/>
      <c r="CE250" s="120"/>
      <c r="CF250" s="120"/>
      <c r="CG250" s="120"/>
      <c r="CH250" s="120"/>
      <c r="CI250" s="120"/>
      <c r="CJ250" s="120"/>
      <c r="CK250" s="120"/>
      <c r="CL250" s="120"/>
      <c r="CM250" s="120"/>
      <c r="CN250" s="120"/>
      <c r="CO250" s="120"/>
      <c r="CP250" s="120"/>
      <c r="CQ250" s="120"/>
      <c r="CR250" s="120"/>
      <c r="CS250" s="120"/>
      <c r="CT250" s="120"/>
      <c r="CU250" s="120"/>
      <c r="CV250" s="120"/>
      <c r="CW250" s="120"/>
      <c r="CX250" s="120"/>
      <c r="CY250" s="120"/>
      <c r="CZ250" s="120"/>
      <c r="DA250" s="120"/>
      <c r="DB250" s="120"/>
      <c r="DC250" s="120"/>
      <c r="DD250" s="120"/>
      <c r="DE250" s="120"/>
      <c r="DF250" s="120"/>
      <c r="DG250" s="120"/>
      <c r="DH250" s="120"/>
      <c r="DI250" s="120"/>
      <c r="DJ250" s="120"/>
      <c r="DK250" s="120"/>
      <c r="DL250" s="120"/>
      <c r="DM250" s="120"/>
      <c r="DN250" s="120"/>
      <c r="DO250" s="120"/>
      <c r="DP250" s="120"/>
      <c r="DQ250" s="120"/>
      <c r="DR250" s="120"/>
      <c r="DS250" s="120"/>
      <c r="DT250" s="120"/>
      <c r="DU250" s="120"/>
      <c r="DV250" s="120"/>
      <c r="DW250" s="120"/>
      <c r="DX250" s="120"/>
      <c r="DY250" s="120"/>
      <c r="DZ250" s="120"/>
      <c r="EA250" s="120"/>
      <c r="EB250" s="120"/>
      <c r="EC250" s="120"/>
      <c r="ED250" s="120"/>
      <c r="EE250" s="120"/>
      <c r="EF250" s="120"/>
      <c r="EG250" s="120"/>
      <c r="EH250" s="120"/>
      <c r="EI250" s="120"/>
      <c r="EJ250" s="120"/>
      <c r="EK250" s="120"/>
      <c r="EL250" s="120"/>
      <c r="EM250" s="120"/>
      <c r="EN250" s="120"/>
      <c r="EO250" s="120"/>
      <c r="EP250" s="120"/>
      <c r="EQ250" s="120"/>
      <c r="ER250" s="120"/>
      <c r="ES250" s="120"/>
      <c r="ET250" s="120"/>
      <c r="EU250" s="120"/>
      <c r="EV250" s="120"/>
      <c r="EW250" s="120"/>
      <c r="EX250" s="120"/>
      <c r="EY250" s="120"/>
      <c r="EZ250" s="120"/>
      <c r="FA250" s="120"/>
      <c r="FB250" s="120"/>
      <c r="FC250" s="120"/>
      <c r="FD250" s="120"/>
      <c r="FE250" s="120"/>
      <c r="FF250" s="120"/>
      <c r="FG250" s="120"/>
      <c r="FH250" s="120"/>
      <c r="FI250" s="120"/>
      <c r="FJ250" s="120"/>
      <c r="FK250" s="120"/>
    </row>
    <row r="251" spans="1:167" s="235" customFormat="1" ht="16.5" customHeight="1">
      <c r="A251" s="676">
        <v>6024</v>
      </c>
      <c r="B251" s="811" t="s">
        <v>282</v>
      </c>
      <c r="C251" s="210" t="s">
        <v>153</v>
      </c>
      <c r="D251" s="814" t="s">
        <v>703</v>
      </c>
      <c r="E251" s="265">
        <f t="shared" si="50"/>
        <v>94082.2</v>
      </c>
      <c r="F251" s="253">
        <f>74111*1.2</f>
        <v>88933.2</v>
      </c>
      <c r="G251" s="253">
        <v>4149</v>
      </c>
      <c r="H251" s="255">
        <v>1000</v>
      </c>
      <c r="I251" s="256">
        <f>4160+(74111*1.2)</f>
        <v>93093.2</v>
      </c>
      <c r="J251" s="387">
        <v>0</v>
      </c>
      <c r="K251" s="387">
        <v>63600</v>
      </c>
      <c r="L251" s="195">
        <v>63532</v>
      </c>
      <c r="M251" s="196">
        <f t="shared" si="47"/>
        <v>99.893081761006286</v>
      </c>
      <c r="N251" s="232" t="s">
        <v>680</v>
      </c>
      <c r="O251" s="233" t="s">
        <v>187</v>
      </c>
      <c r="P251" s="233" t="s">
        <v>704</v>
      </c>
      <c r="Q251" s="249" t="s">
        <v>189</v>
      </c>
      <c r="R251" s="237" t="s">
        <v>150</v>
      </c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20"/>
      <c r="AV251" s="120"/>
      <c r="AW251" s="120"/>
      <c r="AX251" s="120"/>
      <c r="AY251" s="120"/>
      <c r="AZ251" s="120"/>
      <c r="BA251" s="120"/>
      <c r="BB251" s="120"/>
      <c r="BC251" s="120"/>
      <c r="BD251" s="120"/>
      <c r="BE251" s="120"/>
      <c r="BF251" s="120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20"/>
      <c r="BS251" s="120"/>
      <c r="BT251" s="120"/>
      <c r="BU251" s="120"/>
      <c r="BV251" s="120"/>
      <c r="BW251" s="120"/>
      <c r="BX251" s="120"/>
      <c r="BY251" s="120"/>
      <c r="BZ251" s="120"/>
      <c r="CA251" s="120"/>
      <c r="CB251" s="120"/>
      <c r="CC251" s="120"/>
      <c r="CD251" s="120"/>
      <c r="CE251" s="120"/>
      <c r="CF251" s="120"/>
      <c r="CG251" s="120"/>
      <c r="CH251" s="120"/>
      <c r="CI251" s="120"/>
      <c r="CJ251" s="120"/>
      <c r="CK251" s="120"/>
      <c r="CL251" s="120"/>
      <c r="CM251" s="120"/>
      <c r="CN251" s="120"/>
      <c r="CO251" s="120"/>
      <c r="CP251" s="120"/>
      <c r="CQ251" s="120"/>
      <c r="CR251" s="120"/>
      <c r="CS251" s="120"/>
      <c r="CT251" s="120"/>
      <c r="CU251" s="120"/>
      <c r="CV251" s="120"/>
      <c r="CW251" s="120"/>
      <c r="CX251" s="120"/>
      <c r="CY251" s="120"/>
      <c r="CZ251" s="120"/>
      <c r="DA251" s="120"/>
      <c r="DB251" s="120"/>
      <c r="DC251" s="120"/>
      <c r="DD251" s="120"/>
      <c r="DE251" s="120"/>
      <c r="DF251" s="120"/>
      <c r="DG251" s="120"/>
      <c r="DH251" s="120"/>
      <c r="DI251" s="120"/>
      <c r="DJ251" s="120"/>
      <c r="DK251" s="120"/>
      <c r="DL251" s="120"/>
      <c r="DM251" s="120"/>
      <c r="DN251" s="120"/>
      <c r="DO251" s="120"/>
      <c r="DP251" s="120"/>
      <c r="DQ251" s="120"/>
      <c r="DR251" s="120"/>
      <c r="DS251" s="120"/>
      <c r="DT251" s="120"/>
      <c r="DU251" s="120"/>
      <c r="DV251" s="120"/>
      <c r="DW251" s="120"/>
      <c r="DX251" s="120"/>
      <c r="DY251" s="120"/>
      <c r="DZ251" s="120"/>
      <c r="EA251" s="120"/>
      <c r="EB251" s="120"/>
      <c r="EC251" s="120"/>
      <c r="ED251" s="120"/>
      <c r="EE251" s="120"/>
      <c r="EF251" s="120"/>
      <c r="EG251" s="120"/>
      <c r="EH251" s="120"/>
      <c r="EI251" s="120"/>
      <c r="EJ251" s="120"/>
      <c r="EK251" s="120"/>
      <c r="EL251" s="120"/>
      <c r="EM251" s="120"/>
      <c r="EN251" s="120"/>
      <c r="EO251" s="120"/>
      <c r="EP251" s="120"/>
      <c r="EQ251" s="120"/>
      <c r="ER251" s="120"/>
      <c r="ES251" s="120"/>
      <c r="ET251" s="120"/>
      <c r="EU251" s="120"/>
      <c r="EV251" s="120"/>
      <c r="EW251" s="120"/>
      <c r="EX251" s="120"/>
      <c r="EY251" s="120"/>
      <c r="EZ251" s="120"/>
      <c r="FA251" s="120"/>
      <c r="FB251" s="120"/>
      <c r="FC251" s="120"/>
      <c r="FD251" s="120"/>
      <c r="FE251" s="120"/>
      <c r="FF251" s="120"/>
      <c r="FG251" s="120"/>
      <c r="FH251" s="120"/>
      <c r="FI251" s="120"/>
      <c r="FJ251" s="120"/>
      <c r="FK251" s="120"/>
    </row>
    <row r="252" spans="1:167" s="235" customFormat="1" ht="16.5" customHeight="1">
      <c r="A252" s="676">
        <v>6026</v>
      </c>
      <c r="B252" s="811" t="s">
        <v>139</v>
      </c>
      <c r="C252" s="210" t="s">
        <v>318</v>
      </c>
      <c r="D252" s="815" t="s">
        <v>705</v>
      </c>
      <c r="E252" s="265">
        <f t="shared" si="50"/>
        <v>3997</v>
      </c>
      <c r="F252" s="253">
        <v>3997</v>
      </c>
      <c r="G252" s="253"/>
      <c r="H252" s="255"/>
      <c r="I252" s="256">
        <v>852</v>
      </c>
      <c r="J252" s="387">
        <v>2200</v>
      </c>
      <c r="K252" s="387">
        <v>414</v>
      </c>
      <c r="L252" s="195">
        <v>383</v>
      </c>
      <c r="M252" s="196">
        <f t="shared" si="47"/>
        <v>92.512077294685994</v>
      </c>
      <c r="N252" s="232"/>
      <c r="O252" s="233"/>
      <c r="P252" s="233" t="s">
        <v>706</v>
      </c>
      <c r="Q252" s="249" t="s">
        <v>233</v>
      </c>
      <c r="R252" s="200" t="s">
        <v>707</v>
      </c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20"/>
      <c r="AV252" s="120"/>
      <c r="AW252" s="120"/>
      <c r="AX252" s="120"/>
      <c r="AY252" s="120"/>
      <c r="AZ252" s="120"/>
      <c r="BA252" s="120"/>
      <c r="BB252" s="120"/>
      <c r="BC252" s="120"/>
      <c r="BD252" s="120"/>
      <c r="BE252" s="120"/>
      <c r="BF252" s="120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20"/>
      <c r="BS252" s="120"/>
      <c r="BT252" s="120"/>
      <c r="BU252" s="120"/>
      <c r="BV252" s="120"/>
      <c r="BW252" s="120"/>
      <c r="BX252" s="120"/>
      <c r="BY252" s="120"/>
      <c r="BZ252" s="120"/>
      <c r="CA252" s="120"/>
      <c r="CB252" s="120"/>
      <c r="CC252" s="120"/>
      <c r="CD252" s="120"/>
      <c r="CE252" s="120"/>
      <c r="CF252" s="120"/>
      <c r="CG252" s="120"/>
      <c r="CH252" s="120"/>
      <c r="CI252" s="120"/>
      <c r="CJ252" s="120"/>
      <c r="CK252" s="120"/>
      <c r="CL252" s="120"/>
      <c r="CM252" s="120"/>
      <c r="CN252" s="120"/>
      <c r="CO252" s="120"/>
      <c r="CP252" s="120"/>
      <c r="CQ252" s="120"/>
      <c r="CR252" s="120"/>
      <c r="CS252" s="120"/>
      <c r="CT252" s="120"/>
      <c r="CU252" s="120"/>
      <c r="CV252" s="120"/>
      <c r="CW252" s="120"/>
      <c r="CX252" s="120"/>
      <c r="CY252" s="120"/>
      <c r="CZ252" s="120"/>
      <c r="DA252" s="120"/>
      <c r="DB252" s="120"/>
      <c r="DC252" s="120"/>
      <c r="DD252" s="120"/>
      <c r="DE252" s="120"/>
      <c r="DF252" s="120"/>
      <c r="DG252" s="120"/>
      <c r="DH252" s="120"/>
      <c r="DI252" s="120"/>
      <c r="DJ252" s="120"/>
      <c r="DK252" s="120"/>
      <c r="DL252" s="120"/>
      <c r="DM252" s="120"/>
      <c r="DN252" s="120"/>
      <c r="DO252" s="120"/>
      <c r="DP252" s="120"/>
      <c r="DQ252" s="120"/>
      <c r="DR252" s="120"/>
      <c r="DS252" s="120"/>
      <c r="DT252" s="120"/>
      <c r="DU252" s="120"/>
      <c r="DV252" s="120"/>
      <c r="DW252" s="120"/>
      <c r="DX252" s="120"/>
      <c r="DY252" s="120"/>
      <c r="DZ252" s="120"/>
      <c r="EA252" s="120"/>
      <c r="EB252" s="120"/>
      <c r="EC252" s="120"/>
      <c r="ED252" s="120"/>
      <c r="EE252" s="120"/>
      <c r="EF252" s="120"/>
      <c r="EG252" s="120"/>
      <c r="EH252" s="120"/>
      <c r="EI252" s="120"/>
      <c r="EJ252" s="120"/>
      <c r="EK252" s="120"/>
      <c r="EL252" s="120"/>
      <c r="EM252" s="120"/>
      <c r="EN252" s="120"/>
      <c r="EO252" s="120"/>
      <c r="EP252" s="120"/>
      <c r="EQ252" s="120"/>
      <c r="ER252" s="120"/>
      <c r="ES252" s="120"/>
      <c r="ET252" s="120"/>
      <c r="EU252" s="120"/>
      <c r="EV252" s="120"/>
      <c r="EW252" s="120"/>
      <c r="EX252" s="120"/>
      <c r="EY252" s="120"/>
      <c r="EZ252" s="120"/>
      <c r="FA252" s="120"/>
      <c r="FB252" s="120"/>
      <c r="FC252" s="120"/>
      <c r="FD252" s="120"/>
      <c r="FE252" s="120"/>
      <c r="FF252" s="120"/>
      <c r="FG252" s="120"/>
      <c r="FH252" s="120"/>
      <c r="FI252" s="120"/>
      <c r="FJ252" s="120"/>
      <c r="FK252" s="120"/>
    </row>
    <row r="253" spans="1:167" s="235" customFormat="1" ht="16.5" customHeight="1">
      <c r="A253" s="692">
        <v>6027</v>
      </c>
      <c r="B253" s="813" t="s">
        <v>117</v>
      </c>
      <c r="C253" s="284" t="s">
        <v>318</v>
      </c>
      <c r="D253" s="420" t="s">
        <v>708</v>
      </c>
      <c r="E253" s="190">
        <f t="shared" si="50"/>
        <v>8760</v>
      </c>
      <c r="F253" s="213">
        <v>8260</v>
      </c>
      <c r="G253" s="213">
        <v>500</v>
      </c>
      <c r="H253" s="214"/>
      <c r="I253" s="193">
        <v>3750</v>
      </c>
      <c r="J253" s="386">
        <v>5229</v>
      </c>
      <c r="K253" s="386">
        <v>3668</v>
      </c>
      <c r="L253" s="228">
        <v>3270</v>
      </c>
      <c r="M253" s="206">
        <f t="shared" si="47"/>
        <v>89.1494002181025</v>
      </c>
      <c r="N253" s="216"/>
      <c r="O253" s="217" t="s">
        <v>201</v>
      </c>
      <c r="P253" s="217"/>
      <c r="Q253" s="218"/>
      <c r="R253" s="202" t="s">
        <v>709</v>
      </c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20"/>
      <c r="AV253" s="120"/>
      <c r="AW253" s="120"/>
      <c r="AX253" s="120"/>
      <c r="AY253" s="120"/>
      <c r="AZ253" s="120"/>
      <c r="BA253" s="120"/>
      <c r="BB253" s="120"/>
      <c r="BC253" s="120"/>
      <c r="BD253" s="120"/>
      <c r="BE253" s="120"/>
      <c r="BF253" s="120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20"/>
      <c r="BS253" s="120"/>
      <c r="BT253" s="120"/>
      <c r="BU253" s="120"/>
      <c r="BV253" s="120"/>
      <c r="BW253" s="120"/>
      <c r="BX253" s="120"/>
      <c r="BY253" s="120"/>
      <c r="BZ253" s="120"/>
      <c r="CA253" s="120"/>
      <c r="CB253" s="120"/>
      <c r="CC253" s="120"/>
      <c r="CD253" s="120"/>
      <c r="CE253" s="120"/>
      <c r="CF253" s="120"/>
      <c r="CG253" s="120"/>
      <c r="CH253" s="120"/>
      <c r="CI253" s="120"/>
      <c r="CJ253" s="120"/>
      <c r="CK253" s="120"/>
      <c r="CL253" s="120"/>
      <c r="CM253" s="120"/>
      <c r="CN253" s="120"/>
      <c r="CO253" s="120"/>
      <c r="CP253" s="120"/>
      <c r="CQ253" s="120"/>
      <c r="CR253" s="120"/>
      <c r="CS253" s="120"/>
      <c r="CT253" s="120"/>
      <c r="CU253" s="120"/>
      <c r="CV253" s="120"/>
      <c r="CW253" s="120"/>
      <c r="CX253" s="120"/>
      <c r="CY253" s="120"/>
      <c r="CZ253" s="120"/>
      <c r="DA253" s="120"/>
      <c r="DB253" s="120"/>
      <c r="DC253" s="120"/>
      <c r="DD253" s="120"/>
      <c r="DE253" s="120"/>
      <c r="DF253" s="120"/>
      <c r="DG253" s="120"/>
      <c r="DH253" s="120"/>
      <c r="DI253" s="120"/>
      <c r="DJ253" s="120"/>
      <c r="DK253" s="120"/>
      <c r="DL253" s="120"/>
      <c r="DM253" s="120"/>
      <c r="DN253" s="120"/>
      <c r="DO253" s="120"/>
      <c r="DP253" s="120"/>
      <c r="DQ253" s="120"/>
      <c r="DR253" s="120"/>
      <c r="DS253" s="120"/>
      <c r="DT253" s="120"/>
      <c r="DU253" s="120"/>
      <c r="DV253" s="120"/>
      <c r="DW253" s="120"/>
      <c r="DX253" s="120"/>
      <c r="DY253" s="120"/>
      <c r="DZ253" s="120"/>
      <c r="EA253" s="120"/>
      <c r="EB253" s="120"/>
      <c r="EC253" s="120"/>
      <c r="ED253" s="120"/>
      <c r="EE253" s="120"/>
      <c r="EF253" s="120"/>
      <c r="EG253" s="120"/>
      <c r="EH253" s="120"/>
      <c r="EI253" s="120"/>
      <c r="EJ253" s="120"/>
      <c r="EK253" s="120"/>
      <c r="EL253" s="120"/>
      <c r="EM253" s="120"/>
      <c r="EN253" s="120"/>
      <c r="EO253" s="120"/>
      <c r="EP253" s="120"/>
      <c r="EQ253" s="120"/>
      <c r="ER253" s="120"/>
      <c r="ES253" s="120"/>
      <c r="ET253" s="120"/>
      <c r="EU253" s="120"/>
      <c r="EV253" s="120"/>
      <c r="EW253" s="120"/>
      <c r="EX253" s="120"/>
      <c r="EY253" s="120"/>
      <c r="EZ253" s="120"/>
      <c r="FA253" s="120"/>
      <c r="FB253" s="120"/>
      <c r="FC253" s="120"/>
      <c r="FD253" s="120"/>
      <c r="FE253" s="120"/>
      <c r="FF253" s="120"/>
      <c r="FG253" s="120"/>
      <c r="FH253" s="120"/>
      <c r="FI253" s="120"/>
      <c r="FJ253" s="120"/>
      <c r="FK253" s="120"/>
    </row>
    <row r="254" spans="1:167" s="235" customFormat="1" ht="16.5" customHeight="1">
      <c r="A254" s="692">
        <v>6028</v>
      </c>
      <c r="B254" s="813" t="s">
        <v>111</v>
      </c>
      <c r="C254" s="284" t="s">
        <v>579</v>
      </c>
      <c r="D254" s="258" t="s">
        <v>710</v>
      </c>
      <c r="E254" s="190">
        <f t="shared" si="50"/>
        <v>15256</v>
      </c>
      <c r="F254" s="213">
        <v>12518</v>
      </c>
      <c r="G254" s="213">
        <v>2738</v>
      </c>
      <c r="H254" s="214"/>
      <c r="I254" s="193">
        <v>15256</v>
      </c>
      <c r="J254" s="386">
        <v>7100</v>
      </c>
      <c r="K254" s="386">
        <v>12457</v>
      </c>
      <c r="L254" s="228">
        <v>12350</v>
      </c>
      <c r="M254" s="206">
        <f t="shared" si="47"/>
        <v>99.141045195472415</v>
      </c>
      <c r="N254" s="216"/>
      <c r="O254" s="217" t="s">
        <v>200</v>
      </c>
      <c r="P254" s="217" t="s">
        <v>711</v>
      </c>
      <c r="Q254" s="218" t="s">
        <v>189</v>
      </c>
      <c r="R254" s="234" t="s">
        <v>150</v>
      </c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20"/>
      <c r="AV254" s="120"/>
      <c r="AW254" s="120"/>
      <c r="AX254" s="120"/>
      <c r="AY254" s="120"/>
      <c r="AZ254" s="120"/>
      <c r="BA254" s="120"/>
      <c r="BB254" s="120"/>
      <c r="BC254" s="120"/>
      <c r="BD254" s="120"/>
      <c r="BE254" s="120"/>
      <c r="BF254" s="120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20"/>
      <c r="BS254" s="120"/>
      <c r="BT254" s="120"/>
      <c r="BU254" s="120"/>
      <c r="BV254" s="120"/>
      <c r="BW254" s="120"/>
      <c r="BX254" s="120"/>
      <c r="BY254" s="120"/>
      <c r="BZ254" s="120"/>
      <c r="CA254" s="120"/>
      <c r="CB254" s="120"/>
      <c r="CC254" s="120"/>
      <c r="CD254" s="120"/>
      <c r="CE254" s="120"/>
      <c r="CF254" s="120"/>
      <c r="CG254" s="120"/>
      <c r="CH254" s="120"/>
      <c r="CI254" s="120"/>
      <c r="CJ254" s="120"/>
      <c r="CK254" s="120"/>
      <c r="CL254" s="120"/>
      <c r="CM254" s="120"/>
      <c r="CN254" s="120"/>
      <c r="CO254" s="120"/>
      <c r="CP254" s="120"/>
      <c r="CQ254" s="120"/>
      <c r="CR254" s="120"/>
      <c r="CS254" s="120"/>
      <c r="CT254" s="120"/>
      <c r="CU254" s="120"/>
      <c r="CV254" s="120"/>
      <c r="CW254" s="120"/>
      <c r="CX254" s="120"/>
      <c r="CY254" s="120"/>
      <c r="CZ254" s="120"/>
      <c r="DA254" s="120"/>
      <c r="DB254" s="120"/>
      <c r="DC254" s="120"/>
      <c r="DD254" s="120"/>
      <c r="DE254" s="120"/>
      <c r="DF254" s="120"/>
      <c r="DG254" s="120"/>
      <c r="DH254" s="120"/>
      <c r="DI254" s="120"/>
      <c r="DJ254" s="120"/>
      <c r="DK254" s="120"/>
      <c r="DL254" s="120"/>
      <c r="DM254" s="120"/>
      <c r="DN254" s="120"/>
      <c r="DO254" s="120"/>
      <c r="DP254" s="120"/>
      <c r="DQ254" s="120"/>
      <c r="DR254" s="120"/>
      <c r="DS254" s="120"/>
      <c r="DT254" s="120"/>
      <c r="DU254" s="120"/>
      <c r="DV254" s="120"/>
      <c r="DW254" s="120"/>
      <c r="DX254" s="120"/>
      <c r="DY254" s="120"/>
      <c r="DZ254" s="120"/>
      <c r="EA254" s="120"/>
      <c r="EB254" s="120"/>
      <c r="EC254" s="120"/>
      <c r="ED254" s="120"/>
      <c r="EE254" s="120"/>
      <c r="EF254" s="120"/>
      <c r="EG254" s="120"/>
      <c r="EH254" s="120"/>
      <c r="EI254" s="120"/>
      <c r="EJ254" s="120"/>
      <c r="EK254" s="120"/>
      <c r="EL254" s="120"/>
      <c r="EM254" s="120"/>
      <c r="EN254" s="120"/>
      <c r="EO254" s="120"/>
      <c r="EP254" s="120"/>
      <c r="EQ254" s="120"/>
      <c r="ER254" s="120"/>
      <c r="ES254" s="120"/>
      <c r="ET254" s="120"/>
      <c r="EU254" s="120"/>
      <c r="EV254" s="120"/>
      <c r="EW254" s="120"/>
      <c r="EX254" s="120"/>
      <c r="EY254" s="120"/>
      <c r="EZ254" s="120"/>
      <c r="FA254" s="120"/>
      <c r="FB254" s="120"/>
      <c r="FC254" s="120"/>
      <c r="FD254" s="120"/>
      <c r="FE254" s="120"/>
      <c r="FF254" s="120"/>
      <c r="FG254" s="120"/>
      <c r="FH254" s="120"/>
      <c r="FI254" s="120"/>
      <c r="FJ254" s="120"/>
      <c r="FK254" s="120"/>
    </row>
    <row r="255" spans="1:167" s="235" customFormat="1" ht="16.5" customHeight="1">
      <c r="A255" s="692">
        <v>6029</v>
      </c>
      <c r="B255" s="811" t="s">
        <v>117</v>
      </c>
      <c r="C255" s="210" t="s">
        <v>185</v>
      </c>
      <c r="D255" s="258" t="s">
        <v>712</v>
      </c>
      <c r="E255" s="265">
        <f t="shared" si="50"/>
        <v>7486</v>
      </c>
      <c r="F255" s="253">
        <v>6657</v>
      </c>
      <c r="G255" s="253">
        <v>829</v>
      </c>
      <c r="H255" s="255"/>
      <c r="I255" s="256">
        <v>7486</v>
      </c>
      <c r="J255" s="387">
        <v>8816</v>
      </c>
      <c r="K255" s="387">
        <v>7067</v>
      </c>
      <c r="L255" s="195">
        <v>7067</v>
      </c>
      <c r="M255" s="206">
        <f t="shared" si="47"/>
        <v>100</v>
      </c>
      <c r="N255" s="232"/>
      <c r="O255" s="233"/>
      <c r="P255" s="233" t="s">
        <v>713</v>
      </c>
      <c r="Q255" s="249"/>
      <c r="R255" s="200" t="s">
        <v>714</v>
      </c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20"/>
      <c r="AV255" s="120"/>
      <c r="AW255" s="120"/>
      <c r="AX255" s="120"/>
      <c r="AY255" s="120"/>
      <c r="AZ255" s="120"/>
      <c r="BA255" s="120"/>
      <c r="BB255" s="120"/>
      <c r="BC255" s="120"/>
      <c r="BD255" s="120"/>
      <c r="BE255" s="120"/>
      <c r="BF255" s="120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20"/>
      <c r="BS255" s="120"/>
      <c r="BT255" s="120"/>
      <c r="BU255" s="120"/>
      <c r="BV255" s="120"/>
      <c r="BW255" s="120"/>
      <c r="BX255" s="120"/>
      <c r="BY255" s="120"/>
      <c r="BZ255" s="120"/>
      <c r="CA255" s="120"/>
      <c r="CB255" s="120"/>
      <c r="CC255" s="120"/>
      <c r="CD255" s="120"/>
      <c r="CE255" s="120"/>
      <c r="CF255" s="120"/>
      <c r="CG255" s="120"/>
      <c r="CH255" s="120"/>
      <c r="CI255" s="120"/>
      <c r="CJ255" s="120"/>
      <c r="CK255" s="120"/>
      <c r="CL255" s="120"/>
      <c r="CM255" s="120"/>
      <c r="CN255" s="120"/>
      <c r="CO255" s="120"/>
      <c r="CP255" s="120"/>
      <c r="CQ255" s="120"/>
      <c r="CR255" s="120"/>
      <c r="CS255" s="120"/>
      <c r="CT255" s="120"/>
      <c r="CU255" s="120"/>
      <c r="CV255" s="120"/>
      <c r="CW255" s="120"/>
      <c r="CX255" s="120"/>
      <c r="CY255" s="120"/>
      <c r="CZ255" s="120"/>
      <c r="DA255" s="120"/>
      <c r="DB255" s="120"/>
      <c r="DC255" s="120"/>
      <c r="DD255" s="120"/>
      <c r="DE255" s="120"/>
      <c r="DF255" s="120"/>
      <c r="DG255" s="120"/>
      <c r="DH255" s="120"/>
      <c r="DI255" s="120"/>
      <c r="DJ255" s="120"/>
      <c r="DK255" s="120"/>
      <c r="DL255" s="120"/>
      <c r="DM255" s="120"/>
      <c r="DN255" s="120"/>
      <c r="DO255" s="120"/>
      <c r="DP255" s="120"/>
      <c r="DQ255" s="120"/>
      <c r="DR255" s="120"/>
      <c r="DS255" s="120"/>
      <c r="DT255" s="120"/>
      <c r="DU255" s="120"/>
      <c r="DV255" s="120"/>
      <c r="DW255" s="120"/>
      <c r="DX255" s="120"/>
      <c r="DY255" s="120"/>
      <c r="DZ255" s="120"/>
      <c r="EA255" s="120"/>
      <c r="EB255" s="120"/>
      <c r="EC255" s="120"/>
      <c r="ED255" s="120"/>
      <c r="EE255" s="120"/>
      <c r="EF255" s="120"/>
      <c r="EG255" s="120"/>
      <c r="EH255" s="120"/>
      <c r="EI255" s="120"/>
      <c r="EJ255" s="120"/>
      <c r="EK255" s="120"/>
      <c r="EL255" s="120"/>
      <c r="EM255" s="120"/>
      <c r="EN255" s="120"/>
      <c r="EO255" s="120"/>
      <c r="EP255" s="120"/>
      <c r="EQ255" s="120"/>
      <c r="ER255" s="120"/>
      <c r="ES255" s="120"/>
      <c r="ET255" s="120"/>
      <c r="EU255" s="120"/>
      <c r="EV255" s="120"/>
      <c r="EW255" s="120"/>
      <c r="EX255" s="120"/>
      <c r="EY255" s="120"/>
      <c r="EZ255" s="120"/>
      <c r="FA255" s="120"/>
      <c r="FB255" s="120"/>
      <c r="FC255" s="120"/>
      <c r="FD255" s="120"/>
      <c r="FE255" s="120"/>
      <c r="FF255" s="120"/>
      <c r="FG255" s="120"/>
      <c r="FH255" s="120"/>
      <c r="FI255" s="120"/>
      <c r="FJ255" s="120"/>
      <c r="FK255" s="120"/>
    </row>
    <row r="256" spans="1:167" s="235" customFormat="1" ht="16.5" customHeight="1">
      <c r="A256" s="723" t="s">
        <v>715</v>
      </c>
      <c r="B256" s="811" t="s">
        <v>117</v>
      </c>
      <c r="C256" s="210" t="s">
        <v>185</v>
      </c>
      <c r="D256" s="816" t="s">
        <v>716</v>
      </c>
      <c r="E256" s="265">
        <f t="shared" si="50"/>
        <v>2400</v>
      </c>
      <c r="F256" s="253"/>
      <c r="G256" s="253">
        <v>2400</v>
      </c>
      <c r="H256" s="255"/>
      <c r="I256" s="256">
        <v>2352</v>
      </c>
      <c r="J256" s="387">
        <v>1500</v>
      </c>
      <c r="K256" s="387">
        <v>1403</v>
      </c>
      <c r="L256" s="195">
        <v>1402</v>
      </c>
      <c r="M256" s="196">
        <f t="shared" si="47"/>
        <v>99.928724162508914</v>
      </c>
      <c r="N256" s="232"/>
      <c r="O256" s="233"/>
      <c r="P256" s="233" t="s">
        <v>717</v>
      </c>
      <c r="Q256" s="249"/>
      <c r="R256" s="200" t="s">
        <v>718</v>
      </c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20"/>
      <c r="AV256" s="120"/>
      <c r="AW256" s="120"/>
      <c r="AX256" s="120"/>
      <c r="AY256" s="120"/>
      <c r="AZ256" s="120"/>
      <c r="BA256" s="120"/>
      <c r="BB256" s="120"/>
      <c r="BC256" s="120"/>
      <c r="BD256" s="120"/>
      <c r="BE256" s="120"/>
      <c r="BF256" s="120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20"/>
      <c r="BS256" s="120"/>
      <c r="BT256" s="120"/>
      <c r="BU256" s="120"/>
      <c r="BV256" s="120"/>
      <c r="BW256" s="120"/>
      <c r="BX256" s="120"/>
      <c r="BY256" s="120"/>
      <c r="BZ256" s="120"/>
      <c r="CA256" s="120"/>
      <c r="CB256" s="120"/>
      <c r="CC256" s="120"/>
      <c r="CD256" s="120"/>
      <c r="CE256" s="120"/>
      <c r="CF256" s="120"/>
      <c r="CG256" s="120"/>
      <c r="CH256" s="120"/>
      <c r="CI256" s="120"/>
      <c r="CJ256" s="120"/>
      <c r="CK256" s="120"/>
      <c r="CL256" s="120"/>
      <c r="CM256" s="120"/>
      <c r="CN256" s="120"/>
      <c r="CO256" s="120"/>
      <c r="CP256" s="120"/>
      <c r="CQ256" s="120"/>
      <c r="CR256" s="120"/>
      <c r="CS256" s="120"/>
      <c r="CT256" s="120"/>
      <c r="CU256" s="120"/>
      <c r="CV256" s="120"/>
      <c r="CW256" s="120"/>
      <c r="CX256" s="120"/>
      <c r="CY256" s="120"/>
      <c r="CZ256" s="120"/>
      <c r="DA256" s="120"/>
      <c r="DB256" s="120"/>
      <c r="DC256" s="120"/>
      <c r="DD256" s="120"/>
      <c r="DE256" s="120"/>
      <c r="DF256" s="120"/>
      <c r="DG256" s="120"/>
      <c r="DH256" s="120"/>
      <c r="DI256" s="120"/>
      <c r="DJ256" s="120"/>
      <c r="DK256" s="120"/>
      <c r="DL256" s="120"/>
      <c r="DM256" s="120"/>
      <c r="DN256" s="120"/>
      <c r="DO256" s="120"/>
      <c r="DP256" s="120"/>
      <c r="DQ256" s="120"/>
      <c r="DR256" s="120"/>
      <c r="DS256" s="120"/>
      <c r="DT256" s="120"/>
      <c r="DU256" s="120"/>
      <c r="DV256" s="120"/>
      <c r="DW256" s="120"/>
      <c r="DX256" s="120"/>
      <c r="DY256" s="120"/>
      <c r="DZ256" s="120"/>
      <c r="EA256" s="120"/>
      <c r="EB256" s="120"/>
      <c r="EC256" s="120"/>
      <c r="ED256" s="120"/>
      <c r="EE256" s="120"/>
      <c r="EF256" s="120"/>
      <c r="EG256" s="120"/>
      <c r="EH256" s="120"/>
      <c r="EI256" s="120"/>
      <c r="EJ256" s="120"/>
      <c r="EK256" s="120"/>
      <c r="EL256" s="120"/>
      <c r="EM256" s="120"/>
      <c r="EN256" s="120"/>
      <c r="EO256" s="120"/>
      <c r="EP256" s="120"/>
      <c r="EQ256" s="120"/>
      <c r="ER256" s="120"/>
      <c r="ES256" s="120"/>
      <c r="ET256" s="120"/>
      <c r="EU256" s="120"/>
      <c r="EV256" s="120"/>
      <c r="EW256" s="120"/>
      <c r="EX256" s="120"/>
      <c r="EY256" s="120"/>
      <c r="EZ256" s="120"/>
      <c r="FA256" s="120"/>
      <c r="FB256" s="120"/>
      <c r="FC256" s="120"/>
      <c r="FD256" s="120"/>
      <c r="FE256" s="120"/>
      <c r="FF256" s="120"/>
      <c r="FG256" s="120"/>
      <c r="FH256" s="120"/>
      <c r="FI256" s="120"/>
      <c r="FJ256" s="120"/>
      <c r="FK256" s="120"/>
    </row>
    <row r="257" spans="1:167" s="235" customFormat="1" ht="16.5" customHeight="1">
      <c r="A257" s="817" t="s">
        <v>719</v>
      </c>
      <c r="B257" s="811" t="s">
        <v>117</v>
      </c>
      <c r="C257" s="284" t="s">
        <v>318</v>
      </c>
      <c r="D257" s="818" t="s">
        <v>720</v>
      </c>
      <c r="E257" s="190">
        <f t="shared" si="50"/>
        <v>12264</v>
      </c>
      <c r="F257" s="213">
        <v>10764</v>
      </c>
      <c r="G257" s="213">
        <v>1500</v>
      </c>
      <c r="H257" s="214"/>
      <c r="I257" s="193"/>
      <c r="J257" s="386">
        <v>500</v>
      </c>
      <c r="K257" s="386">
        <v>450</v>
      </c>
      <c r="L257" s="228">
        <v>0</v>
      </c>
      <c r="M257" s="206">
        <f t="shared" si="47"/>
        <v>0</v>
      </c>
      <c r="N257" s="216"/>
      <c r="O257" s="217"/>
      <c r="P257" s="217"/>
      <c r="Q257" s="218"/>
      <c r="R257" s="202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20"/>
      <c r="AV257" s="120"/>
      <c r="AW257" s="120"/>
      <c r="AX257" s="120"/>
      <c r="AY257" s="120"/>
      <c r="AZ257" s="120"/>
      <c r="BA257" s="120"/>
      <c r="BB257" s="120"/>
      <c r="BC257" s="120"/>
      <c r="BD257" s="120"/>
      <c r="BE257" s="120"/>
      <c r="BF257" s="120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20"/>
      <c r="BS257" s="120"/>
      <c r="BT257" s="120"/>
      <c r="BU257" s="120"/>
      <c r="BV257" s="120"/>
      <c r="BW257" s="120"/>
      <c r="BX257" s="120"/>
      <c r="BY257" s="120"/>
      <c r="BZ257" s="120"/>
      <c r="CA257" s="120"/>
      <c r="CB257" s="120"/>
      <c r="CC257" s="120"/>
      <c r="CD257" s="120"/>
      <c r="CE257" s="120"/>
      <c r="CF257" s="120"/>
      <c r="CG257" s="120"/>
      <c r="CH257" s="120"/>
      <c r="CI257" s="120"/>
      <c r="CJ257" s="120"/>
      <c r="CK257" s="120"/>
      <c r="CL257" s="120"/>
      <c r="CM257" s="120"/>
      <c r="CN257" s="120"/>
      <c r="CO257" s="120"/>
      <c r="CP257" s="120"/>
      <c r="CQ257" s="120"/>
      <c r="CR257" s="120"/>
      <c r="CS257" s="120"/>
      <c r="CT257" s="120"/>
      <c r="CU257" s="120"/>
      <c r="CV257" s="120"/>
      <c r="CW257" s="120"/>
      <c r="CX257" s="120"/>
      <c r="CY257" s="120"/>
      <c r="CZ257" s="120"/>
      <c r="DA257" s="120"/>
      <c r="DB257" s="120"/>
      <c r="DC257" s="120"/>
      <c r="DD257" s="120"/>
      <c r="DE257" s="120"/>
      <c r="DF257" s="120"/>
      <c r="DG257" s="120"/>
      <c r="DH257" s="120"/>
      <c r="DI257" s="120"/>
      <c r="DJ257" s="120"/>
      <c r="DK257" s="120"/>
      <c r="DL257" s="120"/>
      <c r="DM257" s="120"/>
      <c r="DN257" s="120"/>
      <c r="DO257" s="120"/>
      <c r="DP257" s="120"/>
      <c r="DQ257" s="120"/>
      <c r="DR257" s="120"/>
      <c r="DS257" s="120"/>
      <c r="DT257" s="120"/>
      <c r="DU257" s="120"/>
      <c r="DV257" s="120"/>
      <c r="DW257" s="120"/>
      <c r="DX257" s="120"/>
      <c r="DY257" s="120"/>
      <c r="DZ257" s="120"/>
      <c r="EA257" s="120"/>
      <c r="EB257" s="120"/>
      <c r="EC257" s="120"/>
      <c r="ED257" s="120"/>
      <c r="EE257" s="120"/>
      <c r="EF257" s="120"/>
      <c r="EG257" s="120"/>
      <c r="EH257" s="120"/>
      <c r="EI257" s="120"/>
      <c r="EJ257" s="120"/>
      <c r="EK257" s="120"/>
      <c r="EL257" s="120"/>
      <c r="EM257" s="120"/>
      <c r="EN257" s="120"/>
      <c r="EO257" s="120"/>
      <c r="EP257" s="120"/>
      <c r="EQ257" s="120"/>
      <c r="ER257" s="120"/>
      <c r="ES257" s="120"/>
      <c r="ET257" s="120"/>
      <c r="EU257" s="120"/>
      <c r="EV257" s="120"/>
      <c r="EW257" s="120"/>
      <c r="EX257" s="120"/>
      <c r="EY257" s="120"/>
      <c r="EZ257" s="120"/>
      <c r="FA257" s="120"/>
      <c r="FB257" s="120"/>
      <c r="FC257" s="120"/>
      <c r="FD257" s="120"/>
      <c r="FE257" s="120"/>
      <c r="FF257" s="120"/>
      <c r="FG257" s="120"/>
      <c r="FH257" s="120"/>
      <c r="FI257" s="120"/>
      <c r="FJ257" s="120"/>
      <c r="FK257" s="120"/>
    </row>
    <row r="258" spans="1:167" s="235" customFormat="1" ht="16.5" customHeight="1">
      <c r="A258" s="817" t="s">
        <v>721</v>
      </c>
      <c r="B258" s="813" t="s">
        <v>111</v>
      </c>
      <c r="C258" s="284" t="s">
        <v>318</v>
      </c>
      <c r="D258" s="818" t="s">
        <v>722</v>
      </c>
      <c r="E258" s="190">
        <f t="shared" si="50"/>
        <v>4500</v>
      </c>
      <c r="F258" s="213">
        <v>4500</v>
      </c>
      <c r="G258" s="213"/>
      <c r="H258" s="214"/>
      <c r="I258" s="193"/>
      <c r="J258" s="386">
        <v>3000</v>
      </c>
      <c r="K258" s="386">
        <v>0</v>
      </c>
      <c r="L258" s="228">
        <v>0</v>
      </c>
      <c r="M258" s="226" t="s">
        <v>51</v>
      </c>
      <c r="N258" s="216"/>
      <c r="O258" s="217"/>
      <c r="P258" s="217"/>
      <c r="Q258" s="218"/>
      <c r="R258" s="202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20"/>
      <c r="AV258" s="120"/>
      <c r="AW258" s="120"/>
      <c r="AX258" s="120"/>
      <c r="AY258" s="120"/>
      <c r="AZ258" s="120"/>
      <c r="BA258" s="120"/>
      <c r="BB258" s="120"/>
      <c r="BC258" s="120"/>
      <c r="BD258" s="120"/>
      <c r="BE258" s="120"/>
      <c r="BF258" s="120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20"/>
      <c r="BS258" s="120"/>
      <c r="BT258" s="120"/>
      <c r="BU258" s="120"/>
      <c r="BV258" s="120"/>
      <c r="BW258" s="120"/>
      <c r="BX258" s="120"/>
      <c r="BY258" s="120"/>
      <c r="BZ258" s="120"/>
      <c r="CA258" s="120"/>
      <c r="CB258" s="120"/>
      <c r="CC258" s="120"/>
      <c r="CD258" s="120"/>
      <c r="CE258" s="120"/>
      <c r="CF258" s="120"/>
      <c r="CG258" s="120"/>
      <c r="CH258" s="120"/>
      <c r="CI258" s="120"/>
      <c r="CJ258" s="120"/>
      <c r="CK258" s="120"/>
      <c r="CL258" s="120"/>
      <c r="CM258" s="120"/>
      <c r="CN258" s="120"/>
      <c r="CO258" s="120"/>
      <c r="CP258" s="120"/>
      <c r="CQ258" s="120"/>
      <c r="CR258" s="120"/>
      <c r="CS258" s="120"/>
      <c r="CT258" s="120"/>
      <c r="CU258" s="120"/>
      <c r="CV258" s="120"/>
      <c r="CW258" s="120"/>
      <c r="CX258" s="120"/>
      <c r="CY258" s="120"/>
      <c r="CZ258" s="120"/>
      <c r="DA258" s="120"/>
      <c r="DB258" s="120"/>
      <c r="DC258" s="120"/>
      <c r="DD258" s="120"/>
      <c r="DE258" s="120"/>
      <c r="DF258" s="120"/>
      <c r="DG258" s="120"/>
      <c r="DH258" s="120"/>
      <c r="DI258" s="120"/>
      <c r="DJ258" s="120"/>
      <c r="DK258" s="120"/>
      <c r="DL258" s="120"/>
      <c r="DM258" s="120"/>
      <c r="DN258" s="120"/>
      <c r="DO258" s="120"/>
      <c r="DP258" s="120"/>
      <c r="DQ258" s="120"/>
      <c r="DR258" s="120"/>
      <c r="DS258" s="120"/>
      <c r="DT258" s="120"/>
      <c r="DU258" s="120"/>
      <c r="DV258" s="120"/>
      <c r="DW258" s="120"/>
      <c r="DX258" s="120"/>
      <c r="DY258" s="120"/>
      <c r="DZ258" s="120"/>
      <c r="EA258" s="120"/>
      <c r="EB258" s="120"/>
      <c r="EC258" s="120"/>
      <c r="ED258" s="120"/>
      <c r="EE258" s="120"/>
      <c r="EF258" s="120"/>
      <c r="EG258" s="120"/>
      <c r="EH258" s="120"/>
      <c r="EI258" s="120"/>
      <c r="EJ258" s="120"/>
      <c r="EK258" s="120"/>
      <c r="EL258" s="120"/>
      <c r="EM258" s="120"/>
      <c r="EN258" s="120"/>
      <c r="EO258" s="120"/>
      <c r="EP258" s="120"/>
      <c r="EQ258" s="120"/>
      <c r="ER258" s="120"/>
      <c r="ES258" s="120"/>
      <c r="ET258" s="120"/>
      <c r="EU258" s="120"/>
      <c r="EV258" s="120"/>
      <c r="EW258" s="120"/>
      <c r="EX258" s="120"/>
      <c r="EY258" s="120"/>
      <c r="EZ258" s="120"/>
      <c r="FA258" s="120"/>
      <c r="FB258" s="120"/>
      <c r="FC258" s="120"/>
      <c r="FD258" s="120"/>
      <c r="FE258" s="120"/>
      <c r="FF258" s="120"/>
      <c r="FG258" s="120"/>
      <c r="FH258" s="120"/>
      <c r="FI258" s="120"/>
      <c r="FJ258" s="120"/>
      <c r="FK258" s="120"/>
    </row>
    <row r="259" spans="1:167" s="235" customFormat="1" ht="16.5" customHeight="1">
      <c r="A259" s="717" t="s">
        <v>723</v>
      </c>
      <c r="B259" s="813" t="s">
        <v>139</v>
      </c>
      <c r="C259" s="284" t="s">
        <v>318</v>
      </c>
      <c r="D259" s="818" t="s">
        <v>724</v>
      </c>
      <c r="E259" s="190">
        <f t="shared" si="50"/>
        <v>3500</v>
      </c>
      <c r="F259" s="213">
        <v>3500</v>
      </c>
      <c r="G259" s="213"/>
      <c r="H259" s="214"/>
      <c r="I259" s="193">
        <v>262</v>
      </c>
      <c r="J259" s="386">
        <v>3500</v>
      </c>
      <c r="K259" s="386">
        <v>262</v>
      </c>
      <c r="L259" s="228">
        <v>262</v>
      </c>
      <c r="M259" s="206">
        <f t="shared" ref="M259:M265" si="51">(L259/K259)*100</f>
        <v>100</v>
      </c>
      <c r="N259" s="216"/>
      <c r="O259" s="217"/>
      <c r="P259" s="217"/>
      <c r="Q259" s="218"/>
      <c r="R259" s="202" t="s">
        <v>725</v>
      </c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20"/>
      <c r="AV259" s="120"/>
      <c r="AW259" s="120"/>
      <c r="AX259" s="120"/>
      <c r="AY259" s="120"/>
      <c r="AZ259" s="120"/>
      <c r="BA259" s="120"/>
      <c r="BB259" s="120"/>
      <c r="BC259" s="120"/>
      <c r="BD259" s="120"/>
      <c r="BE259" s="120"/>
      <c r="BF259" s="120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20"/>
      <c r="BS259" s="120"/>
      <c r="BT259" s="120"/>
      <c r="BU259" s="120"/>
      <c r="BV259" s="120"/>
      <c r="BW259" s="120"/>
      <c r="BX259" s="120"/>
      <c r="BY259" s="120"/>
      <c r="BZ259" s="120"/>
      <c r="CA259" s="120"/>
      <c r="CB259" s="120"/>
      <c r="CC259" s="120"/>
      <c r="CD259" s="120"/>
      <c r="CE259" s="120"/>
      <c r="CF259" s="120"/>
      <c r="CG259" s="120"/>
      <c r="CH259" s="120"/>
      <c r="CI259" s="120"/>
      <c r="CJ259" s="120"/>
      <c r="CK259" s="120"/>
      <c r="CL259" s="120"/>
      <c r="CM259" s="120"/>
      <c r="CN259" s="120"/>
      <c r="CO259" s="120"/>
      <c r="CP259" s="120"/>
      <c r="CQ259" s="120"/>
      <c r="CR259" s="120"/>
      <c r="CS259" s="120"/>
      <c r="CT259" s="120"/>
      <c r="CU259" s="120"/>
      <c r="CV259" s="120"/>
      <c r="CW259" s="120"/>
      <c r="CX259" s="120"/>
      <c r="CY259" s="120"/>
      <c r="CZ259" s="120"/>
      <c r="DA259" s="120"/>
      <c r="DB259" s="120"/>
      <c r="DC259" s="120"/>
      <c r="DD259" s="120"/>
      <c r="DE259" s="120"/>
      <c r="DF259" s="120"/>
      <c r="DG259" s="120"/>
      <c r="DH259" s="120"/>
      <c r="DI259" s="120"/>
      <c r="DJ259" s="120"/>
      <c r="DK259" s="120"/>
      <c r="DL259" s="120"/>
      <c r="DM259" s="120"/>
      <c r="DN259" s="120"/>
      <c r="DO259" s="120"/>
      <c r="DP259" s="120"/>
      <c r="DQ259" s="120"/>
      <c r="DR259" s="120"/>
      <c r="DS259" s="120"/>
      <c r="DT259" s="120"/>
      <c r="DU259" s="120"/>
      <c r="DV259" s="120"/>
      <c r="DW259" s="120"/>
      <c r="DX259" s="120"/>
      <c r="DY259" s="120"/>
      <c r="DZ259" s="120"/>
      <c r="EA259" s="120"/>
      <c r="EB259" s="120"/>
      <c r="EC259" s="120"/>
      <c r="ED259" s="120"/>
      <c r="EE259" s="120"/>
      <c r="EF259" s="120"/>
      <c r="EG259" s="120"/>
      <c r="EH259" s="120"/>
      <c r="EI259" s="120"/>
      <c r="EJ259" s="120"/>
      <c r="EK259" s="120"/>
      <c r="EL259" s="120"/>
      <c r="EM259" s="120"/>
      <c r="EN259" s="120"/>
      <c r="EO259" s="120"/>
      <c r="EP259" s="120"/>
      <c r="EQ259" s="120"/>
      <c r="ER259" s="120"/>
      <c r="ES259" s="120"/>
      <c r="ET259" s="120"/>
      <c r="EU259" s="120"/>
      <c r="EV259" s="120"/>
      <c r="EW259" s="120"/>
      <c r="EX259" s="120"/>
      <c r="EY259" s="120"/>
      <c r="EZ259" s="120"/>
      <c r="FA259" s="120"/>
      <c r="FB259" s="120"/>
      <c r="FC259" s="120"/>
      <c r="FD259" s="120"/>
      <c r="FE259" s="120"/>
      <c r="FF259" s="120"/>
      <c r="FG259" s="120"/>
      <c r="FH259" s="120"/>
      <c r="FI259" s="120"/>
      <c r="FJ259" s="120"/>
      <c r="FK259" s="120"/>
    </row>
    <row r="260" spans="1:167" s="235" customFormat="1" ht="16.5" customHeight="1">
      <c r="A260" s="819" t="s">
        <v>726</v>
      </c>
      <c r="B260" s="811"/>
      <c r="C260" s="210" t="s">
        <v>318</v>
      </c>
      <c r="D260" s="816" t="s">
        <v>727</v>
      </c>
      <c r="E260" s="265">
        <f t="shared" si="50"/>
        <v>7500</v>
      </c>
      <c r="F260" s="253">
        <v>7500</v>
      </c>
      <c r="G260" s="253"/>
      <c r="H260" s="255"/>
      <c r="I260" s="256">
        <v>287</v>
      </c>
      <c r="J260" s="387">
        <v>3500</v>
      </c>
      <c r="K260" s="387">
        <v>339</v>
      </c>
      <c r="L260" s="195">
        <v>287</v>
      </c>
      <c r="M260" s="196">
        <f t="shared" si="51"/>
        <v>84.660766961651916</v>
      </c>
      <c r="N260" s="232"/>
      <c r="O260" s="233"/>
      <c r="P260" s="233" t="s">
        <v>216</v>
      </c>
      <c r="Q260" s="249"/>
      <c r="R260" s="200" t="s">
        <v>728</v>
      </c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20"/>
      <c r="AV260" s="120"/>
      <c r="AW260" s="120"/>
      <c r="AX260" s="120"/>
      <c r="AY260" s="120"/>
      <c r="AZ260" s="120"/>
      <c r="BA260" s="120"/>
      <c r="BB260" s="120"/>
      <c r="BC260" s="120"/>
      <c r="BD260" s="120"/>
      <c r="BE260" s="120"/>
      <c r="BF260" s="120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20"/>
      <c r="BS260" s="120"/>
      <c r="BT260" s="120"/>
      <c r="BU260" s="120"/>
      <c r="BV260" s="120"/>
      <c r="BW260" s="120"/>
      <c r="BX260" s="120"/>
      <c r="BY260" s="120"/>
      <c r="BZ260" s="120"/>
      <c r="CA260" s="120"/>
      <c r="CB260" s="120"/>
      <c r="CC260" s="120"/>
      <c r="CD260" s="120"/>
      <c r="CE260" s="120"/>
      <c r="CF260" s="120"/>
      <c r="CG260" s="120"/>
      <c r="CH260" s="120"/>
      <c r="CI260" s="120"/>
      <c r="CJ260" s="120"/>
      <c r="CK260" s="120"/>
      <c r="CL260" s="120"/>
      <c r="CM260" s="120"/>
      <c r="CN260" s="120"/>
      <c r="CO260" s="120"/>
      <c r="CP260" s="120"/>
      <c r="CQ260" s="120"/>
      <c r="CR260" s="120"/>
      <c r="CS260" s="120"/>
      <c r="CT260" s="120"/>
      <c r="CU260" s="120"/>
      <c r="CV260" s="120"/>
      <c r="CW260" s="120"/>
      <c r="CX260" s="120"/>
      <c r="CY260" s="120"/>
      <c r="CZ260" s="120"/>
      <c r="DA260" s="120"/>
      <c r="DB260" s="120"/>
      <c r="DC260" s="120"/>
      <c r="DD260" s="120"/>
      <c r="DE260" s="120"/>
      <c r="DF260" s="120"/>
      <c r="DG260" s="120"/>
      <c r="DH260" s="120"/>
      <c r="DI260" s="120"/>
      <c r="DJ260" s="120"/>
      <c r="DK260" s="120"/>
      <c r="DL260" s="120"/>
      <c r="DM260" s="120"/>
      <c r="DN260" s="120"/>
      <c r="DO260" s="120"/>
      <c r="DP260" s="120"/>
      <c r="DQ260" s="120"/>
      <c r="DR260" s="120"/>
      <c r="DS260" s="120"/>
      <c r="DT260" s="120"/>
      <c r="DU260" s="120"/>
      <c r="DV260" s="120"/>
      <c r="DW260" s="120"/>
      <c r="DX260" s="120"/>
      <c r="DY260" s="120"/>
      <c r="DZ260" s="120"/>
      <c r="EA260" s="120"/>
      <c r="EB260" s="120"/>
      <c r="EC260" s="120"/>
      <c r="ED260" s="120"/>
      <c r="EE260" s="120"/>
      <c r="EF260" s="120"/>
      <c r="EG260" s="120"/>
      <c r="EH260" s="120"/>
      <c r="EI260" s="120"/>
      <c r="EJ260" s="120"/>
      <c r="EK260" s="120"/>
      <c r="EL260" s="120"/>
      <c r="EM260" s="120"/>
      <c r="EN260" s="120"/>
      <c r="EO260" s="120"/>
      <c r="EP260" s="120"/>
      <c r="EQ260" s="120"/>
      <c r="ER260" s="120"/>
      <c r="ES260" s="120"/>
      <c r="ET260" s="120"/>
      <c r="EU260" s="120"/>
      <c r="EV260" s="120"/>
      <c r="EW260" s="120"/>
      <c r="EX260" s="120"/>
      <c r="EY260" s="120"/>
      <c r="EZ260" s="120"/>
      <c r="FA260" s="120"/>
      <c r="FB260" s="120"/>
      <c r="FC260" s="120"/>
      <c r="FD260" s="120"/>
      <c r="FE260" s="120"/>
      <c r="FF260" s="120"/>
      <c r="FG260" s="120"/>
      <c r="FH260" s="120"/>
      <c r="FI260" s="120"/>
      <c r="FJ260" s="120"/>
      <c r="FK260" s="120"/>
    </row>
    <row r="261" spans="1:167" s="235" customFormat="1" ht="27" customHeight="1">
      <c r="A261" s="712" t="s">
        <v>729</v>
      </c>
      <c r="B261" s="811" t="s">
        <v>282</v>
      </c>
      <c r="C261" s="210" t="s">
        <v>185</v>
      </c>
      <c r="D261" s="693" t="s">
        <v>730</v>
      </c>
      <c r="E261" s="265">
        <f t="shared" si="50"/>
        <v>1953</v>
      </c>
      <c r="F261" s="253"/>
      <c r="G261" s="253">
        <v>1953</v>
      </c>
      <c r="H261" s="255"/>
      <c r="I261" s="256">
        <v>1953</v>
      </c>
      <c r="J261" s="387">
        <v>0</v>
      </c>
      <c r="K261" s="387">
        <v>1661</v>
      </c>
      <c r="L261" s="195">
        <v>1660</v>
      </c>
      <c r="M261" s="206">
        <f t="shared" si="51"/>
        <v>99.939795304033723</v>
      </c>
      <c r="N261" s="232"/>
      <c r="O261" s="233"/>
      <c r="P261" s="233" t="s">
        <v>717</v>
      </c>
      <c r="Q261" s="249"/>
      <c r="R261" s="200" t="s">
        <v>731</v>
      </c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20"/>
      <c r="AV261" s="120"/>
      <c r="AW261" s="120"/>
      <c r="AX261" s="120"/>
      <c r="AY261" s="120"/>
      <c r="AZ261" s="120"/>
      <c r="BA261" s="120"/>
      <c r="BB261" s="120"/>
      <c r="BC261" s="120"/>
      <c r="BD261" s="120"/>
      <c r="BE261" s="120"/>
      <c r="BF261" s="120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20"/>
      <c r="BS261" s="120"/>
      <c r="BT261" s="120"/>
      <c r="BU261" s="120"/>
      <c r="BV261" s="120"/>
      <c r="BW261" s="120"/>
      <c r="BX261" s="120"/>
      <c r="BY261" s="120"/>
      <c r="BZ261" s="120"/>
      <c r="CA261" s="120"/>
      <c r="CB261" s="120"/>
      <c r="CC261" s="120"/>
      <c r="CD261" s="120"/>
      <c r="CE261" s="120"/>
      <c r="CF261" s="120"/>
      <c r="CG261" s="120"/>
      <c r="CH261" s="120"/>
      <c r="CI261" s="120"/>
      <c r="CJ261" s="120"/>
      <c r="CK261" s="120"/>
      <c r="CL261" s="120"/>
      <c r="CM261" s="120"/>
      <c r="CN261" s="120"/>
      <c r="CO261" s="120"/>
      <c r="CP261" s="120"/>
      <c r="CQ261" s="120"/>
      <c r="CR261" s="120"/>
      <c r="CS261" s="120"/>
      <c r="CT261" s="120"/>
      <c r="CU261" s="120"/>
      <c r="CV261" s="120"/>
      <c r="CW261" s="120"/>
      <c r="CX261" s="120"/>
      <c r="CY261" s="120"/>
      <c r="CZ261" s="120"/>
      <c r="DA261" s="120"/>
      <c r="DB261" s="120"/>
      <c r="DC261" s="120"/>
      <c r="DD261" s="120"/>
      <c r="DE261" s="120"/>
      <c r="DF261" s="120"/>
      <c r="DG261" s="120"/>
      <c r="DH261" s="120"/>
      <c r="DI261" s="120"/>
      <c r="DJ261" s="120"/>
      <c r="DK261" s="120"/>
      <c r="DL261" s="120"/>
      <c r="DM261" s="120"/>
      <c r="DN261" s="120"/>
      <c r="DO261" s="120"/>
      <c r="DP261" s="120"/>
      <c r="DQ261" s="120"/>
      <c r="DR261" s="120"/>
      <c r="DS261" s="120"/>
      <c r="DT261" s="120"/>
      <c r="DU261" s="120"/>
      <c r="DV261" s="120"/>
      <c r="DW261" s="120"/>
      <c r="DX261" s="120"/>
      <c r="DY261" s="120"/>
      <c r="DZ261" s="120"/>
      <c r="EA261" s="120"/>
      <c r="EB261" s="120"/>
      <c r="EC261" s="120"/>
      <c r="ED261" s="120"/>
      <c r="EE261" s="120"/>
      <c r="EF261" s="120"/>
      <c r="EG261" s="120"/>
      <c r="EH261" s="120"/>
      <c r="EI261" s="120"/>
      <c r="EJ261" s="120"/>
      <c r="EK261" s="120"/>
      <c r="EL261" s="120"/>
      <c r="EM261" s="120"/>
      <c r="EN261" s="120"/>
      <c r="EO261" s="120"/>
      <c r="EP261" s="120"/>
      <c r="EQ261" s="120"/>
      <c r="ER261" s="120"/>
      <c r="ES261" s="120"/>
      <c r="ET261" s="120"/>
      <c r="EU261" s="120"/>
      <c r="EV261" s="120"/>
      <c r="EW261" s="120"/>
      <c r="EX261" s="120"/>
      <c r="EY261" s="120"/>
      <c r="EZ261" s="120"/>
      <c r="FA261" s="120"/>
      <c r="FB261" s="120"/>
      <c r="FC261" s="120"/>
      <c r="FD261" s="120"/>
      <c r="FE261" s="120"/>
      <c r="FF261" s="120"/>
      <c r="FG261" s="120"/>
      <c r="FH261" s="120"/>
      <c r="FI261" s="120"/>
      <c r="FJ261" s="120"/>
      <c r="FK261" s="120"/>
    </row>
    <row r="262" spans="1:167" s="235" customFormat="1" ht="16.5" customHeight="1">
      <c r="A262" s="820" t="s">
        <v>732</v>
      </c>
      <c r="B262" s="813" t="s">
        <v>89</v>
      </c>
      <c r="C262" s="284" t="s">
        <v>185</v>
      </c>
      <c r="D262" s="560" t="s">
        <v>733</v>
      </c>
      <c r="E262" s="190">
        <f t="shared" si="50"/>
        <v>7605</v>
      </c>
      <c r="F262" s="213">
        <v>6930</v>
      </c>
      <c r="G262" s="213">
        <v>675</v>
      </c>
      <c r="H262" s="214"/>
      <c r="I262" s="193">
        <v>7605</v>
      </c>
      <c r="J262" s="386">
        <v>0</v>
      </c>
      <c r="K262" s="386">
        <v>7610</v>
      </c>
      <c r="L262" s="228">
        <v>7605</v>
      </c>
      <c r="M262" s="206">
        <f t="shared" si="51"/>
        <v>99.934296977660978</v>
      </c>
      <c r="N262" s="216"/>
      <c r="O262" s="217"/>
      <c r="P262" s="217" t="s">
        <v>734</v>
      </c>
      <c r="Q262" s="218"/>
      <c r="R262" s="234" t="s">
        <v>150</v>
      </c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20"/>
      <c r="AV262" s="120"/>
      <c r="AW262" s="120"/>
      <c r="AX262" s="120"/>
      <c r="AY262" s="120"/>
      <c r="AZ262" s="120"/>
      <c r="BA262" s="120"/>
      <c r="BB262" s="120"/>
      <c r="BC262" s="120"/>
      <c r="BD262" s="120"/>
      <c r="BE262" s="120"/>
      <c r="BF262" s="120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20"/>
      <c r="BS262" s="120"/>
      <c r="BT262" s="120"/>
      <c r="BU262" s="120"/>
      <c r="BV262" s="120"/>
      <c r="BW262" s="120"/>
      <c r="BX262" s="120"/>
      <c r="BY262" s="120"/>
      <c r="BZ262" s="120"/>
      <c r="CA262" s="120"/>
      <c r="CB262" s="120"/>
      <c r="CC262" s="120"/>
      <c r="CD262" s="120"/>
      <c r="CE262" s="120"/>
      <c r="CF262" s="120"/>
      <c r="CG262" s="120"/>
      <c r="CH262" s="120"/>
      <c r="CI262" s="120"/>
      <c r="CJ262" s="120"/>
      <c r="CK262" s="120"/>
      <c r="CL262" s="120"/>
      <c r="CM262" s="120"/>
      <c r="CN262" s="120"/>
      <c r="CO262" s="120"/>
      <c r="CP262" s="120"/>
      <c r="CQ262" s="120"/>
      <c r="CR262" s="120"/>
      <c r="CS262" s="120"/>
      <c r="CT262" s="120"/>
      <c r="CU262" s="120"/>
      <c r="CV262" s="120"/>
      <c r="CW262" s="120"/>
      <c r="CX262" s="120"/>
      <c r="CY262" s="120"/>
      <c r="CZ262" s="120"/>
      <c r="DA262" s="120"/>
      <c r="DB262" s="120"/>
      <c r="DC262" s="120"/>
      <c r="DD262" s="120"/>
      <c r="DE262" s="120"/>
      <c r="DF262" s="120"/>
      <c r="DG262" s="120"/>
      <c r="DH262" s="120"/>
      <c r="DI262" s="120"/>
      <c r="DJ262" s="120"/>
      <c r="DK262" s="120"/>
      <c r="DL262" s="120"/>
      <c r="DM262" s="120"/>
      <c r="DN262" s="120"/>
      <c r="DO262" s="120"/>
      <c r="DP262" s="120"/>
      <c r="DQ262" s="120"/>
      <c r="DR262" s="120"/>
      <c r="DS262" s="120"/>
      <c r="DT262" s="120"/>
      <c r="DU262" s="120"/>
      <c r="DV262" s="120"/>
      <c r="DW262" s="120"/>
      <c r="DX262" s="120"/>
      <c r="DY262" s="120"/>
      <c r="DZ262" s="120"/>
      <c r="EA262" s="120"/>
      <c r="EB262" s="120"/>
      <c r="EC262" s="120"/>
      <c r="ED262" s="120"/>
      <c r="EE262" s="120"/>
      <c r="EF262" s="120"/>
      <c r="EG262" s="120"/>
      <c r="EH262" s="120"/>
      <c r="EI262" s="120"/>
      <c r="EJ262" s="120"/>
      <c r="EK262" s="120"/>
      <c r="EL262" s="120"/>
      <c r="EM262" s="120"/>
      <c r="EN262" s="120"/>
      <c r="EO262" s="120"/>
      <c r="EP262" s="120"/>
      <c r="EQ262" s="120"/>
      <c r="ER262" s="120"/>
      <c r="ES262" s="120"/>
      <c r="ET262" s="120"/>
      <c r="EU262" s="120"/>
      <c r="EV262" s="120"/>
      <c r="EW262" s="120"/>
      <c r="EX262" s="120"/>
      <c r="EY262" s="120"/>
      <c r="EZ262" s="120"/>
      <c r="FA262" s="120"/>
      <c r="FB262" s="120"/>
      <c r="FC262" s="120"/>
      <c r="FD262" s="120"/>
      <c r="FE262" s="120"/>
      <c r="FF262" s="120"/>
      <c r="FG262" s="120"/>
      <c r="FH262" s="120"/>
      <c r="FI262" s="120"/>
      <c r="FJ262" s="120"/>
      <c r="FK262" s="120"/>
    </row>
    <row r="263" spans="1:167" s="235" customFormat="1" ht="27" customHeight="1" thickBot="1">
      <c r="A263" s="692">
        <v>6039</v>
      </c>
      <c r="B263" s="813" t="s">
        <v>111</v>
      </c>
      <c r="C263" s="284" t="s">
        <v>579</v>
      </c>
      <c r="D263" s="678" t="s">
        <v>735</v>
      </c>
      <c r="E263" s="190">
        <f t="shared" si="50"/>
        <v>2775</v>
      </c>
      <c r="F263" s="213">
        <v>2419</v>
      </c>
      <c r="G263" s="213">
        <v>356</v>
      </c>
      <c r="H263" s="214"/>
      <c r="I263" s="193">
        <v>2775</v>
      </c>
      <c r="J263" s="386">
        <v>0</v>
      </c>
      <c r="K263" s="386">
        <v>1038</v>
      </c>
      <c r="L263" s="228">
        <v>1038</v>
      </c>
      <c r="M263" s="206">
        <f t="shared" si="51"/>
        <v>100</v>
      </c>
      <c r="N263" s="216"/>
      <c r="O263" s="217" t="s">
        <v>204</v>
      </c>
      <c r="P263" s="217" t="s">
        <v>736</v>
      </c>
      <c r="Q263" s="218" t="s">
        <v>189</v>
      </c>
      <c r="R263" s="234" t="s">
        <v>150</v>
      </c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20"/>
      <c r="AV263" s="120"/>
      <c r="AW263" s="120"/>
      <c r="AX263" s="120"/>
      <c r="AY263" s="120"/>
      <c r="AZ263" s="120"/>
      <c r="BA263" s="120"/>
      <c r="BB263" s="120"/>
      <c r="BC263" s="120"/>
      <c r="BD263" s="120"/>
      <c r="BE263" s="120"/>
      <c r="BF263" s="120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20"/>
      <c r="BS263" s="120"/>
      <c r="BT263" s="120"/>
      <c r="BU263" s="120"/>
      <c r="BV263" s="120"/>
      <c r="BW263" s="120"/>
      <c r="BX263" s="120"/>
      <c r="BY263" s="120"/>
      <c r="BZ263" s="120"/>
      <c r="CA263" s="120"/>
      <c r="CB263" s="120"/>
      <c r="CC263" s="120"/>
      <c r="CD263" s="120"/>
      <c r="CE263" s="120"/>
      <c r="CF263" s="120"/>
      <c r="CG263" s="120"/>
      <c r="CH263" s="120"/>
      <c r="CI263" s="120"/>
      <c r="CJ263" s="120"/>
      <c r="CK263" s="120"/>
      <c r="CL263" s="120"/>
      <c r="CM263" s="120"/>
      <c r="CN263" s="120"/>
      <c r="CO263" s="120"/>
      <c r="CP263" s="120"/>
      <c r="CQ263" s="120"/>
      <c r="CR263" s="120"/>
      <c r="CS263" s="120"/>
      <c r="CT263" s="120"/>
      <c r="CU263" s="120"/>
      <c r="CV263" s="120"/>
      <c r="CW263" s="120"/>
      <c r="CX263" s="120"/>
      <c r="CY263" s="120"/>
      <c r="CZ263" s="120"/>
      <c r="DA263" s="120"/>
      <c r="DB263" s="120"/>
      <c r="DC263" s="120"/>
      <c r="DD263" s="120"/>
      <c r="DE263" s="120"/>
      <c r="DF263" s="120"/>
      <c r="DG263" s="120"/>
      <c r="DH263" s="120"/>
      <c r="DI263" s="120"/>
      <c r="DJ263" s="120"/>
      <c r="DK263" s="120"/>
      <c r="DL263" s="120"/>
      <c r="DM263" s="120"/>
      <c r="DN263" s="120"/>
      <c r="DO263" s="120"/>
      <c r="DP263" s="120"/>
      <c r="DQ263" s="120"/>
      <c r="DR263" s="120"/>
      <c r="DS263" s="120"/>
      <c r="DT263" s="120"/>
      <c r="DU263" s="120"/>
      <c r="DV263" s="120"/>
      <c r="DW263" s="120"/>
      <c r="DX263" s="120"/>
      <c r="DY263" s="120"/>
      <c r="DZ263" s="120"/>
      <c r="EA263" s="120"/>
      <c r="EB263" s="120"/>
      <c r="EC263" s="120"/>
      <c r="ED263" s="120"/>
      <c r="EE263" s="120"/>
      <c r="EF263" s="120"/>
      <c r="EG263" s="120"/>
      <c r="EH263" s="120"/>
      <c r="EI263" s="120"/>
      <c r="EJ263" s="120"/>
      <c r="EK263" s="120"/>
      <c r="EL263" s="120"/>
      <c r="EM263" s="120"/>
      <c r="EN263" s="120"/>
      <c r="EO263" s="120"/>
      <c r="EP263" s="120"/>
      <c r="EQ263" s="120"/>
      <c r="ER263" s="120"/>
      <c r="ES263" s="120"/>
      <c r="ET263" s="120"/>
      <c r="EU263" s="120"/>
      <c r="EV263" s="120"/>
      <c r="EW263" s="120"/>
      <c r="EX263" s="120"/>
      <c r="EY263" s="120"/>
      <c r="EZ263" s="120"/>
      <c r="FA263" s="120"/>
      <c r="FB263" s="120"/>
      <c r="FC263" s="120"/>
      <c r="FD263" s="120"/>
      <c r="FE263" s="120"/>
      <c r="FF263" s="120"/>
      <c r="FG263" s="120"/>
      <c r="FH263" s="120"/>
      <c r="FI263" s="120"/>
      <c r="FJ263" s="120"/>
      <c r="FK263" s="120"/>
    </row>
    <row r="264" spans="1:167" s="235" customFormat="1" ht="16.5" customHeight="1" thickBot="1">
      <c r="A264" s="998" t="s">
        <v>43</v>
      </c>
      <c r="B264" s="999"/>
      <c r="C264" s="999"/>
      <c r="D264" s="1000"/>
      <c r="E264" s="729">
        <f t="shared" ref="E264:L264" si="52">SUM(E265)</f>
        <v>8449</v>
      </c>
      <c r="F264" s="730">
        <f t="shared" si="52"/>
        <v>8449</v>
      </c>
      <c r="G264" s="734">
        <f t="shared" si="52"/>
        <v>0</v>
      </c>
      <c r="H264" s="731">
        <f t="shared" si="52"/>
        <v>0</v>
      </c>
      <c r="I264" s="729">
        <f t="shared" si="52"/>
        <v>8449</v>
      </c>
      <c r="J264" s="730">
        <f t="shared" si="52"/>
        <v>1183</v>
      </c>
      <c r="K264" s="734">
        <f t="shared" si="52"/>
        <v>8909</v>
      </c>
      <c r="L264" s="734">
        <f t="shared" si="52"/>
        <v>8449</v>
      </c>
      <c r="M264" s="620">
        <f t="shared" si="51"/>
        <v>94.836682006959251</v>
      </c>
      <c r="N264" s="179"/>
      <c r="O264" s="180"/>
      <c r="P264" s="821"/>
      <c r="Q264" s="822"/>
      <c r="R264" s="183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20"/>
      <c r="AV264" s="120"/>
      <c r="AW264" s="120"/>
      <c r="AX264" s="120"/>
      <c r="AY264" s="120"/>
      <c r="AZ264" s="120"/>
      <c r="BA264" s="120"/>
      <c r="BB264" s="120"/>
      <c r="BC264" s="120"/>
      <c r="BD264" s="120"/>
      <c r="BE264" s="120"/>
      <c r="BF264" s="120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20"/>
      <c r="BS264" s="120"/>
      <c r="BT264" s="120"/>
      <c r="BU264" s="120"/>
      <c r="BV264" s="120"/>
      <c r="BW264" s="120"/>
      <c r="BX264" s="120"/>
      <c r="BY264" s="120"/>
      <c r="BZ264" s="120"/>
      <c r="CA264" s="120"/>
      <c r="CB264" s="120"/>
      <c r="CC264" s="120"/>
      <c r="CD264" s="120"/>
      <c r="CE264" s="120"/>
      <c r="CF264" s="120"/>
      <c r="CG264" s="120"/>
      <c r="CH264" s="120"/>
      <c r="CI264" s="120"/>
      <c r="CJ264" s="120"/>
      <c r="CK264" s="120"/>
      <c r="CL264" s="120"/>
      <c r="CM264" s="120"/>
      <c r="CN264" s="120"/>
      <c r="CO264" s="120"/>
      <c r="CP264" s="120"/>
      <c r="CQ264" s="120"/>
      <c r="CR264" s="120"/>
      <c r="CS264" s="120"/>
      <c r="CT264" s="120"/>
      <c r="CU264" s="120"/>
      <c r="CV264" s="120"/>
      <c r="CW264" s="120"/>
      <c r="CX264" s="120"/>
      <c r="CY264" s="120"/>
      <c r="CZ264" s="120"/>
      <c r="DA264" s="120"/>
      <c r="DB264" s="120"/>
      <c r="DC264" s="120"/>
      <c r="DD264" s="120"/>
      <c r="DE264" s="120"/>
      <c r="DF264" s="120"/>
      <c r="DG264" s="120"/>
      <c r="DH264" s="120"/>
      <c r="DI264" s="120"/>
      <c r="DJ264" s="120"/>
      <c r="DK264" s="120"/>
      <c r="DL264" s="120"/>
      <c r="DM264" s="120"/>
      <c r="DN264" s="120"/>
      <c r="DO264" s="120"/>
      <c r="DP264" s="120"/>
      <c r="DQ264" s="120"/>
      <c r="DR264" s="120"/>
      <c r="DS264" s="120"/>
      <c r="DT264" s="120"/>
      <c r="DU264" s="120"/>
      <c r="DV264" s="120"/>
      <c r="DW264" s="120"/>
      <c r="DX264" s="120"/>
      <c r="DY264" s="120"/>
      <c r="DZ264" s="120"/>
      <c r="EA264" s="120"/>
      <c r="EB264" s="120"/>
      <c r="EC264" s="120"/>
      <c r="ED264" s="120"/>
      <c r="EE264" s="120"/>
      <c r="EF264" s="120"/>
      <c r="EG264" s="120"/>
      <c r="EH264" s="120"/>
      <c r="EI264" s="120"/>
      <c r="EJ264" s="120"/>
      <c r="EK264" s="120"/>
      <c r="EL264" s="120"/>
      <c r="EM264" s="120"/>
      <c r="EN264" s="120"/>
      <c r="EO264" s="120"/>
      <c r="EP264" s="120"/>
      <c r="EQ264" s="120"/>
      <c r="ER264" s="120"/>
      <c r="ES264" s="120"/>
      <c r="ET264" s="120"/>
      <c r="EU264" s="120"/>
      <c r="EV264" s="120"/>
      <c r="EW264" s="120"/>
      <c r="EX264" s="120"/>
      <c r="EY264" s="120"/>
      <c r="EZ264" s="120"/>
      <c r="FA264" s="120"/>
      <c r="FB264" s="120"/>
      <c r="FC264" s="120"/>
      <c r="FD264" s="120"/>
      <c r="FE264" s="120"/>
      <c r="FF264" s="120"/>
      <c r="FG264" s="120"/>
      <c r="FH264" s="120"/>
      <c r="FI264" s="120"/>
      <c r="FJ264" s="120"/>
      <c r="FK264" s="120"/>
    </row>
    <row r="265" spans="1:167" s="235" customFormat="1" ht="16.5" customHeight="1" thickBot="1">
      <c r="A265" s="640" t="s">
        <v>737</v>
      </c>
      <c r="B265" s="327" t="s">
        <v>89</v>
      </c>
      <c r="C265" s="327" t="s">
        <v>185</v>
      </c>
      <c r="D265" s="823" t="s">
        <v>738</v>
      </c>
      <c r="E265" s="329">
        <f>F265+G265+H265</f>
        <v>8449</v>
      </c>
      <c r="F265" s="330">
        <v>8449</v>
      </c>
      <c r="G265" s="330"/>
      <c r="H265" s="331"/>
      <c r="I265" s="332">
        <v>8449</v>
      </c>
      <c r="J265" s="391">
        <v>1183</v>
      </c>
      <c r="K265" s="391">
        <v>8909</v>
      </c>
      <c r="L265" s="808">
        <v>8449</v>
      </c>
      <c r="M265" s="809">
        <f t="shared" si="51"/>
        <v>94.836682006959251</v>
      </c>
      <c r="N265" s="335"/>
      <c r="O265" s="336" t="s">
        <v>148</v>
      </c>
      <c r="P265" s="629" t="s">
        <v>378</v>
      </c>
      <c r="Q265" s="630"/>
      <c r="R265" s="810" t="s">
        <v>150</v>
      </c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20"/>
      <c r="AV265" s="120"/>
      <c r="AW265" s="120"/>
      <c r="AX265" s="120"/>
      <c r="AY265" s="120"/>
      <c r="AZ265" s="120"/>
      <c r="BA265" s="120"/>
      <c r="BB265" s="120"/>
      <c r="BC265" s="120"/>
      <c r="BD265" s="120"/>
      <c r="BE265" s="120"/>
      <c r="BF265" s="120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20"/>
      <c r="BS265" s="120"/>
      <c r="BT265" s="120"/>
      <c r="BU265" s="120"/>
      <c r="BV265" s="120"/>
      <c r="BW265" s="120"/>
      <c r="BX265" s="120"/>
      <c r="BY265" s="120"/>
      <c r="BZ265" s="120"/>
      <c r="CA265" s="120"/>
      <c r="CB265" s="120"/>
      <c r="CC265" s="120"/>
      <c r="CD265" s="120"/>
      <c r="CE265" s="120"/>
      <c r="CF265" s="120"/>
      <c r="CG265" s="120"/>
      <c r="CH265" s="120"/>
      <c r="CI265" s="120"/>
      <c r="CJ265" s="120"/>
      <c r="CK265" s="120"/>
      <c r="CL265" s="120"/>
      <c r="CM265" s="120"/>
      <c r="CN265" s="120"/>
      <c r="CO265" s="120"/>
      <c r="CP265" s="120"/>
      <c r="CQ265" s="120"/>
      <c r="CR265" s="120"/>
      <c r="CS265" s="120"/>
      <c r="CT265" s="120"/>
      <c r="CU265" s="120"/>
      <c r="CV265" s="120"/>
      <c r="CW265" s="120"/>
      <c r="CX265" s="120"/>
      <c r="CY265" s="120"/>
      <c r="CZ265" s="120"/>
      <c r="DA265" s="120"/>
      <c r="DB265" s="120"/>
      <c r="DC265" s="120"/>
      <c r="DD265" s="120"/>
      <c r="DE265" s="120"/>
      <c r="DF265" s="120"/>
      <c r="DG265" s="120"/>
      <c r="DH265" s="120"/>
      <c r="DI265" s="120"/>
      <c r="DJ265" s="120"/>
      <c r="DK265" s="120"/>
      <c r="DL265" s="120"/>
      <c r="DM265" s="120"/>
      <c r="DN265" s="120"/>
      <c r="DO265" s="120"/>
      <c r="DP265" s="120"/>
      <c r="DQ265" s="120"/>
      <c r="DR265" s="120"/>
      <c r="DS265" s="120"/>
      <c r="DT265" s="120"/>
      <c r="DU265" s="120"/>
      <c r="DV265" s="120"/>
      <c r="DW265" s="120"/>
      <c r="DX265" s="120"/>
      <c r="DY265" s="120"/>
      <c r="DZ265" s="120"/>
      <c r="EA265" s="120"/>
      <c r="EB265" s="120"/>
      <c r="EC265" s="120"/>
      <c r="ED265" s="120"/>
      <c r="EE265" s="120"/>
      <c r="EF265" s="120"/>
      <c r="EG265" s="120"/>
      <c r="EH265" s="120"/>
      <c r="EI265" s="120"/>
      <c r="EJ265" s="120"/>
      <c r="EK265" s="120"/>
      <c r="EL265" s="120"/>
      <c r="EM265" s="120"/>
      <c r="EN265" s="120"/>
      <c r="EO265" s="120"/>
      <c r="EP265" s="120"/>
      <c r="EQ265" s="120"/>
      <c r="ER265" s="120"/>
      <c r="ES265" s="120"/>
      <c r="ET265" s="120"/>
      <c r="EU265" s="120"/>
      <c r="EV265" s="120"/>
      <c r="EW265" s="120"/>
      <c r="EX265" s="120"/>
      <c r="EY265" s="120"/>
      <c r="EZ265" s="120"/>
      <c r="FA265" s="120"/>
      <c r="FB265" s="120"/>
      <c r="FC265" s="120"/>
      <c r="FD265" s="120"/>
      <c r="FE265" s="120"/>
      <c r="FF265" s="120"/>
      <c r="FG265" s="120"/>
      <c r="FH265" s="120"/>
      <c r="FI265" s="120"/>
      <c r="FJ265" s="120"/>
      <c r="FK265" s="120"/>
    </row>
    <row r="266" spans="1:167" s="619" customFormat="1" ht="19.5" customHeight="1" thickBot="1">
      <c r="A266" s="1004" t="s">
        <v>739</v>
      </c>
      <c r="B266" s="1005"/>
      <c r="C266" s="1005"/>
      <c r="D266" s="1006"/>
      <c r="E266" s="772">
        <f>SUM(E267+E278)</f>
        <v>913583</v>
      </c>
      <c r="F266" s="824">
        <v>0</v>
      </c>
      <c r="G266" s="824">
        <f t="shared" ref="G266:L266" si="53">SUM(G267+G278)</f>
        <v>41786</v>
      </c>
      <c r="H266" s="825">
        <f t="shared" si="53"/>
        <v>9849</v>
      </c>
      <c r="I266" s="826">
        <f t="shared" si="53"/>
        <v>205268</v>
      </c>
      <c r="J266" s="827">
        <f t="shared" si="53"/>
        <v>74945</v>
      </c>
      <c r="K266" s="827">
        <f t="shared" si="53"/>
        <v>94135</v>
      </c>
      <c r="L266" s="827">
        <f t="shared" si="53"/>
        <v>93848</v>
      </c>
      <c r="M266" s="828">
        <f>(L266/K266)*100</f>
        <v>99.695118712487385</v>
      </c>
      <c r="N266" s="776"/>
      <c r="O266" s="777"/>
      <c r="P266" s="777"/>
      <c r="Q266" s="778"/>
      <c r="R266" s="617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20"/>
      <c r="AV266" s="120"/>
      <c r="AW266" s="120"/>
      <c r="AX266" s="120"/>
      <c r="AY266" s="120"/>
      <c r="AZ266" s="120"/>
      <c r="BA266" s="120"/>
      <c r="BB266" s="120"/>
      <c r="BC266" s="120"/>
      <c r="BD266" s="120"/>
      <c r="BE266" s="120"/>
      <c r="BF266" s="120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20"/>
      <c r="BS266" s="120"/>
      <c r="BT266" s="120"/>
      <c r="BU266" s="120"/>
      <c r="BV266" s="120"/>
      <c r="BW266" s="120"/>
      <c r="BX266" s="120"/>
      <c r="BY266" s="120"/>
      <c r="BZ266" s="120"/>
      <c r="CA266" s="120"/>
      <c r="CB266" s="120"/>
      <c r="CC266" s="120"/>
      <c r="CD266" s="120"/>
      <c r="CE266" s="120"/>
      <c r="CF266" s="120"/>
      <c r="CG266" s="120"/>
      <c r="CH266" s="120"/>
      <c r="CI266" s="120"/>
      <c r="CJ266" s="120"/>
      <c r="CK266" s="120"/>
      <c r="CL266" s="120"/>
      <c r="CM266" s="120"/>
      <c r="CN266" s="120"/>
      <c r="CO266" s="120"/>
      <c r="CP266" s="120"/>
      <c r="CQ266" s="120"/>
      <c r="CR266" s="120"/>
      <c r="CS266" s="120"/>
      <c r="CT266" s="120"/>
      <c r="CU266" s="120"/>
      <c r="CV266" s="120"/>
      <c r="CW266" s="120"/>
      <c r="CX266" s="120"/>
      <c r="CY266" s="120"/>
      <c r="CZ266" s="120"/>
      <c r="DA266" s="120"/>
      <c r="DB266" s="121"/>
      <c r="DC266" s="121"/>
      <c r="DD266" s="121"/>
      <c r="DE266" s="618"/>
      <c r="DF266" s="618"/>
      <c r="DG266" s="618"/>
      <c r="DH266" s="618"/>
      <c r="DI266" s="618"/>
      <c r="DJ266" s="618"/>
      <c r="DK266" s="618"/>
      <c r="DL266" s="618"/>
      <c r="DM266" s="618"/>
      <c r="DN266" s="618"/>
      <c r="DO266" s="618"/>
      <c r="DP266" s="618"/>
      <c r="DQ266" s="618"/>
      <c r="DR266" s="618"/>
      <c r="DS266" s="618"/>
      <c r="DT266" s="618"/>
      <c r="DU266" s="618"/>
      <c r="DV266" s="618"/>
      <c r="DW266" s="618"/>
      <c r="DX266" s="618"/>
      <c r="DY266" s="618"/>
      <c r="DZ266" s="618"/>
      <c r="EA266" s="618"/>
      <c r="EB266" s="618"/>
      <c r="EC266" s="618"/>
      <c r="ED266" s="618"/>
      <c r="EE266" s="618"/>
      <c r="EF266" s="618"/>
      <c r="EG266" s="618"/>
      <c r="EH266" s="618"/>
      <c r="EI266" s="618"/>
      <c r="EJ266" s="618"/>
      <c r="EK266" s="618"/>
      <c r="EL266" s="618"/>
      <c r="EM266" s="618"/>
      <c r="EN266" s="618"/>
      <c r="EO266" s="618"/>
      <c r="EP266" s="618"/>
      <c r="EQ266" s="618"/>
      <c r="ER266" s="618"/>
      <c r="ES266" s="618"/>
      <c r="ET266" s="618"/>
      <c r="EU266" s="618"/>
      <c r="EV266" s="618"/>
      <c r="EW266" s="618"/>
      <c r="EX266" s="618"/>
      <c r="EY266" s="618"/>
      <c r="EZ266" s="618"/>
      <c r="FA266" s="618"/>
      <c r="FB266" s="618"/>
      <c r="FC266" s="618"/>
      <c r="FD266" s="618"/>
      <c r="FE266" s="618"/>
      <c r="FF266" s="618"/>
      <c r="FG266" s="618"/>
      <c r="FH266" s="618"/>
      <c r="FI266" s="618"/>
      <c r="FJ266" s="618"/>
      <c r="FK266" s="618"/>
    </row>
    <row r="267" spans="1:167" s="185" customFormat="1" ht="17.100000000000001" customHeight="1" thickBot="1">
      <c r="A267" s="998" t="s">
        <v>45</v>
      </c>
      <c r="B267" s="999"/>
      <c r="C267" s="999"/>
      <c r="D267" s="1000"/>
      <c r="E267" s="729">
        <f t="shared" ref="E267:L267" si="54">SUM(E268:E271)</f>
        <v>148915</v>
      </c>
      <c r="F267" s="730">
        <f t="shared" si="54"/>
        <v>137274</v>
      </c>
      <c r="G267" s="730">
        <f t="shared" si="54"/>
        <v>11630</v>
      </c>
      <c r="H267" s="731">
        <f t="shared" si="54"/>
        <v>11</v>
      </c>
      <c r="I267" s="732">
        <f t="shared" si="54"/>
        <v>141026</v>
      </c>
      <c r="J267" s="734">
        <f t="shared" si="54"/>
        <v>57132</v>
      </c>
      <c r="K267" s="734">
        <f t="shared" si="54"/>
        <v>69776</v>
      </c>
      <c r="L267" s="734">
        <f t="shared" si="54"/>
        <v>69732</v>
      </c>
      <c r="M267" s="178">
        <f>(L267/K267)*100</f>
        <v>99.936941068562263</v>
      </c>
      <c r="N267" s="588"/>
      <c r="O267" s="735"/>
      <c r="P267" s="735"/>
      <c r="Q267" s="736"/>
      <c r="R267" s="737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20"/>
      <c r="AV267" s="120"/>
      <c r="AW267" s="120"/>
      <c r="AX267" s="120"/>
      <c r="AY267" s="120"/>
      <c r="AZ267" s="120"/>
      <c r="BA267" s="120"/>
      <c r="BB267" s="120"/>
      <c r="BC267" s="120"/>
      <c r="BD267" s="120"/>
      <c r="BE267" s="120"/>
      <c r="BF267" s="120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20"/>
      <c r="BS267" s="120"/>
      <c r="BT267" s="120"/>
      <c r="BU267" s="120"/>
      <c r="BV267" s="120"/>
      <c r="BW267" s="120"/>
      <c r="BX267" s="120"/>
      <c r="BY267" s="120"/>
      <c r="BZ267" s="120"/>
      <c r="CA267" s="120"/>
      <c r="CB267" s="120"/>
      <c r="CC267" s="120"/>
      <c r="CD267" s="120"/>
      <c r="CE267" s="120"/>
      <c r="CF267" s="120"/>
      <c r="CG267" s="120"/>
      <c r="CH267" s="120"/>
      <c r="CI267" s="120"/>
      <c r="CJ267" s="120"/>
      <c r="CK267" s="120"/>
      <c r="CL267" s="120"/>
      <c r="CM267" s="120"/>
      <c r="CN267" s="120"/>
      <c r="CO267" s="120"/>
      <c r="CP267" s="120"/>
      <c r="CQ267" s="120"/>
      <c r="CR267" s="120"/>
      <c r="CS267" s="120"/>
      <c r="CT267" s="120"/>
      <c r="CU267" s="120"/>
      <c r="CV267" s="120"/>
      <c r="CW267" s="120"/>
      <c r="CX267" s="120"/>
      <c r="CY267" s="120"/>
      <c r="CZ267" s="120"/>
      <c r="DA267" s="120"/>
      <c r="DB267" s="121"/>
      <c r="DC267" s="121"/>
      <c r="DD267" s="121"/>
      <c r="DE267" s="121"/>
      <c r="DF267" s="121"/>
      <c r="DG267" s="121"/>
      <c r="DH267" s="121"/>
      <c r="DI267" s="121"/>
      <c r="DJ267" s="121"/>
      <c r="DK267" s="121"/>
      <c r="DL267" s="121"/>
      <c r="DM267" s="121"/>
      <c r="DN267" s="121"/>
      <c r="DO267" s="121"/>
      <c r="DP267" s="121"/>
      <c r="DQ267" s="121"/>
      <c r="DR267" s="121"/>
      <c r="DS267" s="121"/>
      <c r="DT267" s="121"/>
      <c r="DU267" s="121"/>
      <c r="DV267" s="121"/>
      <c r="DW267" s="121"/>
      <c r="DX267" s="121"/>
      <c r="DY267" s="121"/>
      <c r="DZ267" s="121"/>
      <c r="EA267" s="121"/>
      <c r="EB267" s="121"/>
      <c r="EC267" s="121"/>
      <c r="ED267" s="121"/>
      <c r="EE267" s="121"/>
      <c r="EF267" s="121"/>
      <c r="EG267" s="121"/>
      <c r="EH267" s="121"/>
      <c r="EI267" s="121"/>
      <c r="EJ267" s="121"/>
      <c r="EK267" s="121"/>
      <c r="EL267" s="121"/>
      <c r="EM267" s="121"/>
      <c r="EN267" s="121"/>
      <c r="EO267" s="121"/>
      <c r="EP267" s="121"/>
      <c r="EQ267" s="121"/>
      <c r="ER267" s="121"/>
      <c r="ES267" s="121"/>
      <c r="ET267" s="121"/>
      <c r="EU267" s="121"/>
      <c r="EV267" s="121"/>
      <c r="EW267" s="121"/>
      <c r="EX267" s="121"/>
      <c r="EY267" s="121"/>
      <c r="EZ267" s="121"/>
      <c r="FA267" s="121"/>
      <c r="FB267" s="121"/>
      <c r="FC267" s="121"/>
      <c r="FD267" s="184"/>
      <c r="FE267" s="184"/>
      <c r="FF267" s="184"/>
      <c r="FG267" s="184"/>
      <c r="FH267" s="184"/>
      <c r="FI267" s="184"/>
      <c r="FJ267" s="184"/>
      <c r="FK267" s="184"/>
    </row>
    <row r="268" spans="1:167" s="235" customFormat="1" ht="27" customHeight="1">
      <c r="A268" s="340">
        <v>8054</v>
      </c>
      <c r="B268" s="593" t="s">
        <v>105</v>
      </c>
      <c r="C268" s="270" t="s">
        <v>318</v>
      </c>
      <c r="D268" s="829" t="s">
        <v>740</v>
      </c>
      <c r="E268" s="273">
        <f>SUM(F268:H268)</f>
        <v>4495</v>
      </c>
      <c r="F268" s="703">
        <v>4381</v>
      </c>
      <c r="G268" s="703">
        <v>114</v>
      </c>
      <c r="H268" s="704"/>
      <c r="I268" s="830">
        <v>2020</v>
      </c>
      <c r="J268" s="343">
        <v>2050</v>
      </c>
      <c r="K268" s="343">
        <v>1742</v>
      </c>
      <c r="L268" s="343">
        <v>1741</v>
      </c>
      <c r="M268" s="206">
        <f>(L268/K268)*100</f>
        <v>99.942594718714119</v>
      </c>
      <c r="N268" s="280"/>
      <c r="O268" s="281" t="s">
        <v>201</v>
      </c>
      <c r="P268" s="281" t="s">
        <v>155</v>
      </c>
      <c r="Q268" s="282"/>
      <c r="R268" s="344" t="s">
        <v>741</v>
      </c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20"/>
      <c r="AV268" s="120"/>
      <c r="AW268" s="120"/>
      <c r="AX268" s="120"/>
      <c r="AY268" s="120"/>
      <c r="AZ268" s="120"/>
      <c r="BA268" s="120"/>
      <c r="BB268" s="120"/>
      <c r="BC268" s="120"/>
      <c r="BD268" s="120"/>
      <c r="BE268" s="120"/>
      <c r="BF268" s="120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20"/>
      <c r="BS268" s="120"/>
      <c r="BT268" s="120"/>
      <c r="BU268" s="120"/>
      <c r="BV268" s="120"/>
      <c r="BW268" s="120"/>
      <c r="BX268" s="120"/>
      <c r="BY268" s="120"/>
      <c r="BZ268" s="120"/>
      <c r="CA268" s="120"/>
      <c r="CB268" s="120"/>
      <c r="CC268" s="120"/>
      <c r="CD268" s="120"/>
      <c r="CE268" s="120"/>
      <c r="CF268" s="120"/>
      <c r="CG268" s="120"/>
      <c r="CH268" s="120"/>
      <c r="CI268" s="120"/>
      <c r="CJ268" s="120"/>
      <c r="CK268" s="120"/>
      <c r="CL268" s="120"/>
      <c r="CM268" s="120"/>
      <c r="CN268" s="120"/>
      <c r="CO268" s="120"/>
      <c r="CP268" s="120"/>
      <c r="CQ268" s="120"/>
      <c r="CR268" s="120"/>
      <c r="CS268" s="120"/>
      <c r="CT268" s="120"/>
      <c r="CU268" s="120"/>
      <c r="CV268" s="120"/>
      <c r="CW268" s="120"/>
      <c r="CX268" s="120"/>
      <c r="CY268" s="120"/>
      <c r="CZ268" s="120"/>
      <c r="DA268" s="120"/>
      <c r="DB268" s="120"/>
      <c r="DC268" s="120"/>
      <c r="DD268" s="120"/>
      <c r="DE268" s="120"/>
      <c r="DF268" s="120"/>
      <c r="DG268" s="120"/>
      <c r="DH268" s="120"/>
      <c r="DI268" s="120"/>
      <c r="DJ268" s="120"/>
      <c r="DK268" s="120"/>
      <c r="DL268" s="120"/>
      <c r="DM268" s="120"/>
      <c r="DN268" s="120"/>
      <c r="DO268" s="120"/>
      <c r="DP268" s="120"/>
      <c r="DQ268" s="120"/>
      <c r="DR268" s="120"/>
      <c r="DS268" s="120"/>
      <c r="DT268" s="120"/>
      <c r="DU268" s="120"/>
      <c r="DV268" s="120"/>
      <c r="DW268" s="120"/>
      <c r="DX268" s="120"/>
      <c r="DY268" s="120"/>
      <c r="DZ268" s="120"/>
      <c r="EA268" s="120"/>
      <c r="EB268" s="120"/>
      <c r="EC268" s="120"/>
      <c r="ED268" s="120"/>
      <c r="EE268" s="120"/>
      <c r="EF268" s="120"/>
      <c r="EG268" s="120"/>
      <c r="EH268" s="120"/>
      <c r="EI268" s="120"/>
      <c r="EJ268" s="120"/>
      <c r="EK268" s="120"/>
      <c r="EL268" s="120"/>
      <c r="EM268" s="120"/>
      <c r="EN268" s="120"/>
      <c r="EO268" s="120"/>
      <c r="EP268" s="120"/>
      <c r="EQ268" s="120"/>
      <c r="ER268" s="120"/>
      <c r="ES268" s="120"/>
      <c r="ET268" s="120"/>
      <c r="EU268" s="120"/>
      <c r="EV268" s="120"/>
      <c r="EW268" s="120"/>
      <c r="EX268" s="120"/>
      <c r="EY268" s="120"/>
      <c r="EZ268" s="120"/>
      <c r="FA268" s="120"/>
      <c r="FB268" s="120"/>
      <c r="FC268" s="120"/>
      <c r="FD268" s="120"/>
      <c r="FE268" s="120"/>
      <c r="FF268" s="120"/>
      <c r="FG268" s="120"/>
      <c r="FH268" s="120"/>
      <c r="FI268" s="120"/>
      <c r="FJ268" s="120"/>
      <c r="FK268" s="120"/>
    </row>
    <row r="269" spans="1:167" s="287" customFormat="1" ht="27.75" customHeight="1" thickBot="1">
      <c r="A269" s="692">
        <v>8095</v>
      </c>
      <c r="B269" s="239" t="s">
        <v>117</v>
      </c>
      <c r="C269" s="284" t="s">
        <v>579</v>
      </c>
      <c r="D269" s="572" t="s">
        <v>742</v>
      </c>
      <c r="E269" s="190">
        <f>SUM(F269:H269)</f>
        <v>62713</v>
      </c>
      <c r="F269" s="244">
        <v>57955</v>
      </c>
      <c r="G269" s="244">
        <v>4747</v>
      </c>
      <c r="H269" s="831">
        <v>11</v>
      </c>
      <c r="I269" s="722">
        <v>62713</v>
      </c>
      <c r="J269" s="386">
        <v>5082</v>
      </c>
      <c r="K269" s="386">
        <v>38207</v>
      </c>
      <c r="L269" s="386">
        <v>38164</v>
      </c>
      <c r="M269" s="206">
        <f>(L269/K269)*100</f>
        <v>99.887455178370459</v>
      </c>
      <c r="N269" s="216" t="s">
        <v>113</v>
      </c>
      <c r="O269" s="217" t="s">
        <v>342</v>
      </c>
      <c r="P269" s="217" t="s">
        <v>743</v>
      </c>
      <c r="Q269" s="218" t="s">
        <v>123</v>
      </c>
      <c r="R269" s="832" t="s">
        <v>744</v>
      </c>
      <c r="S269" s="286"/>
      <c r="T269" s="286"/>
      <c r="U269" s="286"/>
      <c r="V269" s="286"/>
      <c r="W269" s="286"/>
      <c r="X269" s="286"/>
      <c r="Y269" s="286"/>
      <c r="Z269" s="286"/>
      <c r="AA269" s="286"/>
      <c r="AB269" s="286"/>
      <c r="AC269" s="286"/>
      <c r="AD269" s="286"/>
      <c r="AE269" s="286"/>
      <c r="AF269" s="286"/>
      <c r="AG269" s="286"/>
      <c r="AH269" s="286"/>
      <c r="AI269" s="286"/>
      <c r="AJ269" s="286"/>
      <c r="AK269" s="286"/>
      <c r="AL269" s="286"/>
      <c r="AM269" s="286"/>
      <c r="AN269" s="286"/>
      <c r="AO269" s="286"/>
      <c r="AP269" s="286"/>
      <c r="AQ269" s="286"/>
      <c r="AR269" s="286"/>
      <c r="AS269" s="286"/>
      <c r="AT269" s="286"/>
      <c r="AU269" s="286"/>
      <c r="AV269" s="286"/>
      <c r="AW269" s="286"/>
      <c r="AX269" s="286"/>
      <c r="AY269" s="286"/>
      <c r="AZ269" s="286"/>
      <c r="BA269" s="286"/>
      <c r="BB269" s="286"/>
      <c r="BC269" s="286"/>
      <c r="BD269" s="286"/>
      <c r="BE269" s="286"/>
      <c r="BF269" s="286"/>
      <c r="BG269" s="286"/>
      <c r="BH269" s="286"/>
      <c r="BI269" s="286"/>
      <c r="BJ269" s="286"/>
      <c r="BK269" s="286"/>
      <c r="BL269" s="286"/>
      <c r="BM269" s="286"/>
      <c r="BN269" s="286"/>
      <c r="BO269" s="286"/>
      <c r="BP269" s="286"/>
      <c r="BQ269" s="286"/>
      <c r="BR269" s="286"/>
      <c r="BS269" s="286"/>
      <c r="BT269" s="286"/>
      <c r="BU269" s="286"/>
      <c r="BV269" s="286"/>
      <c r="BW269" s="286"/>
      <c r="BX269" s="286"/>
      <c r="BY269" s="286"/>
      <c r="BZ269" s="286"/>
      <c r="CA269" s="286"/>
      <c r="CB269" s="286"/>
      <c r="CC269" s="286"/>
      <c r="CD269" s="286"/>
      <c r="CE269" s="286"/>
      <c r="CF269" s="286"/>
      <c r="CG269" s="286"/>
      <c r="CH269" s="286"/>
      <c r="CI269" s="286"/>
      <c r="CJ269" s="286"/>
      <c r="CK269" s="286"/>
      <c r="CL269" s="286"/>
      <c r="CM269" s="286"/>
      <c r="CN269" s="286"/>
      <c r="CO269" s="286"/>
      <c r="CP269" s="286"/>
      <c r="CQ269" s="286"/>
      <c r="CR269" s="286"/>
      <c r="CS269" s="286"/>
      <c r="CT269" s="286"/>
      <c r="CU269" s="286"/>
      <c r="CV269" s="286"/>
      <c r="CW269" s="286"/>
      <c r="CX269" s="286"/>
      <c r="CY269" s="286"/>
      <c r="CZ269" s="286"/>
      <c r="DA269" s="286"/>
      <c r="DB269" s="286"/>
      <c r="DC269" s="286"/>
      <c r="DD269" s="286"/>
      <c r="DE269" s="286"/>
      <c r="DF269" s="286"/>
      <c r="DG269" s="286"/>
      <c r="DH269" s="286"/>
      <c r="DI269" s="286"/>
      <c r="DJ269" s="286"/>
      <c r="DK269" s="286"/>
      <c r="DL269" s="286"/>
      <c r="DM269" s="286"/>
      <c r="DN269" s="286"/>
      <c r="DO269" s="286"/>
      <c r="DP269" s="286"/>
      <c r="DQ269" s="286"/>
      <c r="DR269" s="286"/>
      <c r="DS269" s="286"/>
      <c r="DT269" s="286"/>
      <c r="DU269" s="286"/>
      <c r="DV269" s="286"/>
      <c r="DW269" s="286"/>
      <c r="DX269" s="286"/>
      <c r="DY269" s="286"/>
      <c r="DZ269" s="286"/>
      <c r="EA269" s="286"/>
      <c r="EB269" s="286"/>
      <c r="EC269" s="286"/>
      <c r="ED269" s="286"/>
      <c r="EE269" s="286"/>
      <c r="EF269" s="286"/>
      <c r="EG269" s="286"/>
      <c r="EH269" s="286"/>
      <c r="EI269" s="286"/>
      <c r="EJ269" s="286"/>
      <c r="EK269" s="286"/>
      <c r="EL269" s="286"/>
      <c r="EM269" s="286"/>
      <c r="EN269" s="286"/>
      <c r="EO269" s="286"/>
      <c r="EP269" s="286"/>
      <c r="EQ269" s="286"/>
      <c r="ER269" s="286"/>
      <c r="ES269" s="286"/>
      <c r="ET269" s="286"/>
      <c r="EU269" s="286"/>
      <c r="EV269" s="286"/>
      <c r="EW269" s="286"/>
      <c r="EX269" s="286"/>
      <c r="EY269" s="286"/>
      <c r="EZ269" s="286"/>
      <c r="FA269" s="286"/>
      <c r="FB269" s="286"/>
      <c r="FC269" s="286"/>
      <c r="FD269" s="286"/>
      <c r="FE269" s="286"/>
      <c r="FF269" s="286"/>
      <c r="FG269" s="286"/>
      <c r="FH269" s="286"/>
      <c r="FI269" s="286"/>
      <c r="FJ269" s="286"/>
      <c r="FK269" s="286"/>
    </row>
    <row r="270" spans="1:167" s="542" customFormat="1" ht="27" customHeight="1">
      <c r="A270" s="833">
        <v>8112</v>
      </c>
      <c r="B270" s="239" t="s">
        <v>111</v>
      </c>
      <c r="C270" s="284" t="s">
        <v>185</v>
      </c>
      <c r="D270" s="834" t="s">
        <v>745</v>
      </c>
      <c r="E270" s="466">
        <f>SUM(F270:H270)</f>
        <v>80213</v>
      </c>
      <c r="F270" s="244">
        <v>74938</v>
      </c>
      <c r="G270" s="244">
        <v>5275</v>
      </c>
      <c r="H270" s="831"/>
      <c r="I270" s="722">
        <v>74799</v>
      </c>
      <c r="J270" s="386">
        <v>50000</v>
      </c>
      <c r="K270" s="386">
        <v>28992</v>
      </c>
      <c r="L270" s="386">
        <v>28992</v>
      </c>
      <c r="M270" s="442">
        <f>(L270/K270)*100</f>
        <v>100</v>
      </c>
      <c r="N270" s="216" t="s">
        <v>122</v>
      </c>
      <c r="O270" s="217" t="s">
        <v>559</v>
      </c>
      <c r="P270" s="217" t="s">
        <v>746</v>
      </c>
      <c r="Q270" s="218" t="s">
        <v>174</v>
      </c>
      <c r="R270" s="207" t="s">
        <v>747</v>
      </c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20"/>
      <c r="AV270" s="120"/>
      <c r="AW270" s="120"/>
      <c r="AX270" s="120"/>
      <c r="AY270" s="120"/>
      <c r="AZ270" s="120"/>
      <c r="BA270" s="120"/>
      <c r="BB270" s="120"/>
      <c r="BC270" s="120"/>
      <c r="BD270" s="120"/>
      <c r="BE270" s="120"/>
      <c r="BF270" s="120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20"/>
      <c r="BS270" s="120"/>
      <c r="BT270" s="120"/>
      <c r="BU270" s="120"/>
      <c r="BV270" s="120"/>
      <c r="BW270" s="120"/>
      <c r="BX270" s="120"/>
      <c r="BY270" s="120"/>
      <c r="BZ270" s="120"/>
      <c r="CA270" s="120"/>
      <c r="CB270" s="120"/>
      <c r="CC270" s="120"/>
      <c r="CD270" s="120"/>
      <c r="CE270" s="120"/>
      <c r="CF270" s="120"/>
      <c r="CG270" s="120"/>
      <c r="CH270" s="120"/>
      <c r="CI270" s="120"/>
      <c r="CJ270" s="120"/>
      <c r="CK270" s="120"/>
      <c r="CL270" s="120"/>
      <c r="CM270" s="120"/>
      <c r="CN270" s="120"/>
      <c r="CO270" s="120"/>
      <c r="CP270" s="120"/>
      <c r="CQ270" s="120"/>
      <c r="CR270" s="120"/>
      <c r="CS270" s="120"/>
      <c r="CT270" s="120"/>
      <c r="CU270" s="120"/>
      <c r="CV270" s="120"/>
      <c r="CW270" s="120"/>
      <c r="CX270" s="120"/>
      <c r="CY270" s="120"/>
      <c r="CZ270" s="120"/>
      <c r="DA270" s="120"/>
      <c r="DB270" s="121"/>
      <c r="DC270" s="121"/>
      <c r="DD270" s="121"/>
      <c r="DE270" s="121"/>
      <c r="DF270" s="121"/>
      <c r="DG270" s="121"/>
      <c r="DH270" s="121"/>
      <c r="DI270" s="121"/>
      <c r="DJ270" s="121"/>
      <c r="DK270" s="121"/>
      <c r="DL270" s="121"/>
      <c r="DM270" s="121"/>
      <c r="DN270" s="121"/>
      <c r="DO270" s="121"/>
      <c r="DP270" s="121"/>
      <c r="DQ270" s="121"/>
      <c r="DR270" s="121"/>
      <c r="DS270" s="121"/>
      <c r="DT270" s="121"/>
      <c r="DU270" s="121"/>
      <c r="DV270" s="121"/>
      <c r="DW270" s="121"/>
      <c r="DX270" s="121"/>
      <c r="DY270" s="121"/>
      <c r="DZ270" s="121"/>
      <c r="EA270" s="121"/>
      <c r="EB270" s="121"/>
      <c r="EC270" s="121"/>
      <c r="ED270" s="121"/>
      <c r="EE270" s="121"/>
      <c r="EF270" s="121"/>
      <c r="EG270" s="121"/>
      <c r="EH270" s="121"/>
      <c r="EI270" s="121"/>
      <c r="EJ270" s="121"/>
      <c r="EK270" s="121"/>
      <c r="EL270" s="121"/>
      <c r="EM270" s="121"/>
      <c r="EN270" s="121"/>
      <c r="EO270" s="121"/>
      <c r="EP270" s="121"/>
      <c r="EQ270" s="121"/>
      <c r="ER270" s="121"/>
      <c r="ES270" s="121"/>
      <c r="ET270" s="121"/>
      <c r="EU270" s="121"/>
      <c r="EV270" s="121"/>
      <c r="EW270" s="121"/>
      <c r="EX270" s="121"/>
      <c r="EY270" s="121"/>
      <c r="EZ270" s="121"/>
      <c r="FA270" s="121"/>
      <c r="FB270" s="121"/>
      <c r="FC270" s="121"/>
      <c r="FD270" s="121"/>
      <c r="FE270" s="121"/>
      <c r="FF270" s="121"/>
      <c r="FG270" s="121"/>
      <c r="FH270" s="121"/>
      <c r="FI270" s="121"/>
      <c r="FJ270" s="121"/>
      <c r="FK270" s="121"/>
    </row>
    <row r="271" spans="1:167" s="245" customFormat="1" ht="16.5" customHeight="1" thickBot="1">
      <c r="A271" s="345">
        <v>8160</v>
      </c>
      <c r="B271" s="923" t="s">
        <v>117</v>
      </c>
      <c r="C271" s="346" t="s">
        <v>579</v>
      </c>
      <c r="D271" s="941" t="s">
        <v>748</v>
      </c>
      <c r="E271" s="348">
        <f t="shared" ref="E271" si="55">SUM(F271:H271)</f>
        <v>1494</v>
      </c>
      <c r="F271" s="919"/>
      <c r="G271" s="919">
        <v>1494</v>
      </c>
      <c r="H271" s="942"/>
      <c r="I271" s="862">
        <v>1494</v>
      </c>
      <c r="J271" s="943">
        <v>0</v>
      </c>
      <c r="K271" s="918">
        <v>835</v>
      </c>
      <c r="L271" s="863">
        <v>835</v>
      </c>
      <c r="M271" s="353">
        <f t="shared" ref="M271" si="56">(L271/K271)*100</f>
        <v>100</v>
      </c>
      <c r="N271" s="354"/>
      <c r="O271" s="355"/>
      <c r="P271" s="355"/>
      <c r="Q271" s="356"/>
      <c r="R271" s="766" t="s">
        <v>659</v>
      </c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20"/>
      <c r="AV271" s="120"/>
      <c r="AW271" s="120"/>
      <c r="AX271" s="120"/>
      <c r="AY271" s="120"/>
      <c r="AZ271" s="120"/>
      <c r="BA271" s="120"/>
      <c r="BB271" s="120"/>
      <c r="BC271" s="120"/>
      <c r="BD271" s="120"/>
      <c r="BE271" s="120"/>
      <c r="BF271" s="120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20"/>
      <c r="BS271" s="120"/>
      <c r="BT271" s="120"/>
      <c r="BU271" s="120"/>
      <c r="BV271" s="120"/>
      <c r="BW271" s="120"/>
      <c r="BX271" s="120"/>
      <c r="BY271" s="120"/>
      <c r="BZ271" s="120"/>
      <c r="CA271" s="120"/>
      <c r="CB271" s="120"/>
      <c r="CC271" s="120"/>
      <c r="CD271" s="120"/>
      <c r="CE271" s="120"/>
      <c r="CF271" s="120"/>
      <c r="CG271" s="120"/>
      <c r="CH271" s="120"/>
      <c r="CI271" s="120"/>
      <c r="CJ271" s="120"/>
      <c r="CK271" s="120"/>
      <c r="CL271" s="120"/>
      <c r="CM271" s="120"/>
      <c r="CN271" s="120"/>
      <c r="CO271" s="120"/>
      <c r="CP271" s="120"/>
      <c r="CQ271" s="120"/>
      <c r="CR271" s="120"/>
      <c r="CS271" s="120"/>
      <c r="CT271" s="120"/>
      <c r="CU271" s="120"/>
      <c r="CV271" s="120"/>
      <c r="CW271" s="120"/>
      <c r="CX271" s="120"/>
      <c r="CY271" s="120"/>
      <c r="CZ271" s="120"/>
      <c r="DA271" s="120"/>
      <c r="DB271" s="120"/>
      <c r="DC271" s="120"/>
      <c r="DD271" s="120"/>
      <c r="DE271" s="120"/>
      <c r="DF271" s="120"/>
      <c r="DG271" s="120"/>
      <c r="DH271" s="120"/>
      <c r="DI271" s="120"/>
      <c r="DJ271" s="120"/>
      <c r="DK271" s="120"/>
      <c r="DL271" s="120"/>
      <c r="DM271" s="120"/>
      <c r="DN271" s="120"/>
      <c r="DO271" s="120"/>
      <c r="DP271" s="120"/>
      <c r="DQ271" s="120"/>
      <c r="DR271" s="120"/>
      <c r="DS271" s="120"/>
      <c r="DT271" s="120"/>
      <c r="DU271" s="120"/>
      <c r="DV271" s="120"/>
      <c r="DW271" s="120"/>
      <c r="DX271" s="120"/>
      <c r="DY271" s="120"/>
      <c r="DZ271" s="120"/>
      <c r="EA271" s="120"/>
      <c r="EB271" s="120"/>
      <c r="EC271" s="120"/>
      <c r="ED271" s="120"/>
      <c r="EE271" s="120"/>
      <c r="EF271" s="120"/>
      <c r="EG271" s="120"/>
      <c r="EH271" s="120"/>
      <c r="EI271" s="120"/>
      <c r="EJ271" s="120"/>
      <c r="EK271" s="120"/>
      <c r="EL271" s="120"/>
      <c r="EM271" s="120"/>
      <c r="EN271" s="120"/>
      <c r="EO271" s="120"/>
      <c r="EP271" s="120"/>
      <c r="EQ271" s="120"/>
      <c r="ER271" s="120"/>
      <c r="ES271" s="120"/>
      <c r="ET271" s="120"/>
      <c r="EU271" s="120"/>
      <c r="EV271" s="120"/>
      <c r="EW271" s="120"/>
      <c r="EX271" s="120"/>
      <c r="EY271" s="120"/>
      <c r="EZ271" s="120"/>
      <c r="FA271" s="120"/>
      <c r="FB271" s="120"/>
      <c r="FC271" s="120"/>
      <c r="FD271" s="120"/>
      <c r="FE271" s="120"/>
      <c r="FF271" s="120"/>
      <c r="FG271" s="120"/>
      <c r="FH271" s="120"/>
      <c r="FI271" s="120"/>
      <c r="FJ271" s="120"/>
      <c r="FK271" s="120"/>
    </row>
    <row r="272" spans="1:167" s="120" customFormat="1" ht="16.5" customHeight="1">
      <c r="A272" s="929"/>
      <c r="B272" s="930"/>
      <c r="C272" s="931"/>
      <c r="D272" s="938"/>
      <c r="E272" s="932"/>
      <c r="F272" s="933"/>
      <c r="G272" s="933"/>
      <c r="H272" s="933"/>
      <c r="I272" s="933"/>
      <c r="J272" s="937"/>
      <c r="K272" s="937"/>
      <c r="L272" s="939"/>
      <c r="M272" s="934"/>
      <c r="N272" s="935"/>
      <c r="O272" s="935"/>
      <c r="P272" s="935"/>
      <c r="Q272" s="935"/>
      <c r="R272" s="940"/>
    </row>
    <row r="273" spans="1:167" s="120" customFormat="1" ht="16.5" customHeight="1">
      <c r="A273" s="929"/>
      <c r="B273" s="930"/>
      <c r="C273" s="931"/>
      <c r="D273" s="938"/>
      <c r="E273" s="932"/>
      <c r="F273" s="933"/>
      <c r="G273" s="933"/>
      <c r="H273" s="933"/>
      <c r="I273" s="933"/>
      <c r="J273" s="937"/>
      <c r="K273" s="937"/>
      <c r="L273" s="939"/>
      <c r="M273" s="934"/>
      <c r="N273" s="935"/>
      <c r="O273" s="935"/>
      <c r="P273" s="935"/>
      <c r="Q273" s="935"/>
      <c r="R273" s="940"/>
    </row>
    <row r="274" spans="1:167" s="120" customFormat="1" ht="16.5" customHeight="1">
      <c r="A274" s="929"/>
      <c r="B274" s="930"/>
      <c r="C274" s="931"/>
      <c r="D274" s="938"/>
      <c r="E274" s="932"/>
      <c r="F274" s="933"/>
      <c r="G274" s="933"/>
      <c r="H274" s="933"/>
      <c r="I274" s="933"/>
      <c r="J274" s="937"/>
      <c r="K274" s="937"/>
      <c r="L274" s="939"/>
      <c r="M274" s="934"/>
      <c r="N274" s="935"/>
      <c r="O274" s="935"/>
      <c r="P274" s="935"/>
      <c r="Q274" s="935"/>
      <c r="R274" s="940"/>
    </row>
    <row r="275" spans="1:167" s="120" customFormat="1" ht="16.5" customHeight="1">
      <c r="A275" s="929"/>
      <c r="B275" s="930"/>
      <c r="C275" s="931"/>
      <c r="D275" s="938"/>
      <c r="E275" s="932"/>
      <c r="F275" s="933"/>
      <c r="G275" s="933"/>
      <c r="H275" s="933"/>
      <c r="I275" s="933"/>
      <c r="J275" s="937"/>
      <c r="K275" s="937"/>
      <c r="L275" s="939"/>
      <c r="M275" s="934"/>
      <c r="N275" s="935"/>
      <c r="O275" s="935"/>
      <c r="P275" s="935"/>
      <c r="Q275" s="935"/>
      <c r="R275" s="940"/>
    </row>
    <row r="276" spans="1:167" s="120" customFormat="1" ht="16.5" customHeight="1" thickBot="1">
      <c r="A276" s="929"/>
      <c r="B276" s="930"/>
      <c r="C276" s="931"/>
      <c r="D276" s="938"/>
      <c r="E276" s="932"/>
      <c r="F276" s="933"/>
      <c r="G276" s="933"/>
      <c r="H276" s="933"/>
      <c r="I276" s="933"/>
      <c r="J276" s="937"/>
      <c r="K276" s="937"/>
      <c r="L276" s="939"/>
      <c r="M276" s="934"/>
      <c r="N276" s="935"/>
      <c r="O276" s="935"/>
      <c r="P276" s="935"/>
      <c r="Q276" s="935"/>
      <c r="R276" s="940"/>
    </row>
    <row r="277" spans="1:167" s="184" customFormat="1" ht="17.100000000000001" customHeight="1">
      <c r="A277" s="1007" t="s">
        <v>46</v>
      </c>
      <c r="B277" s="1008"/>
      <c r="C277" s="1008"/>
      <c r="D277" s="1009"/>
      <c r="E277" s="646"/>
      <c r="F277" s="648"/>
      <c r="G277" s="648"/>
      <c r="H277" s="649"/>
      <c r="I277" s="650"/>
      <c r="J277" s="647"/>
      <c r="K277" s="647"/>
      <c r="L277" s="647"/>
      <c r="M277" s="652"/>
      <c r="N277" s="945"/>
      <c r="O277" s="654"/>
      <c r="P277" s="946"/>
      <c r="Q277" s="655"/>
      <c r="R277" s="947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20"/>
      <c r="AV277" s="120"/>
      <c r="AW277" s="120"/>
      <c r="AX277" s="120"/>
      <c r="AY277" s="120"/>
      <c r="AZ277" s="120"/>
      <c r="BA277" s="120"/>
      <c r="BB277" s="120"/>
      <c r="BC277" s="120"/>
      <c r="BD277" s="120"/>
      <c r="BE277" s="120"/>
      <c r="BF277" s="120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20"/>
      <c r="BS277" s="120"/>
      <c r="BT277" s="120"/>
      <c r="BU277" s="120"/>
      <c r="BV277" s="120"/>
      <c r="BW277" s="120"/>
      <c r="BX277" s="120"/>
      <c r="BY277" s="120"/>
      <c r="BZ277" s="120"/>
      <c r="CA277" s="120"/>
      <c r="CB277" s="120"/>
      <c r="CC277" s="120"/>
      <c r="CD277" s="120"/>
      <c r="CE277" s="120"/>
      <c r="CF277" s="120"/>
      <c r="CG277" s="120"/>
      <c r="CH277" s="120"/>
      <c r="CI277" s="120"/>
      <c r="CJ277" s="120"/>
      <c r="CK277" s="120"/>
      <c r="CL277" s="120"/>
      <c r="CM277" s="120"/>
      <c r="CN277" s="120"/>
      <c r="CO277" s="120"/>
      <c r="CP277" s="120"/>
      <c r="CQ277" s="120"/>
      <c r="CR277" s="120"/>
      <c r="CS277" s="120"/>
      <c r="CT277" s="120"/>
      <c r="CU277" s="120"/>
      <c r="CV277" s="120"/>
      <c r="CW277" s="120"/>
      <c r="CX277" s="120"/>
      <c r="CY277" s="120"/>
      <c r="CZ277" s="120"/>
      <c r="DA277" s="120"/>
      <c r="DB277" s="121"/>
      <c r="DC277" s="121"/>
      <c r="DD277" s="121"/>
      <c r="DE277" s="121"/>
      <c r="DF277" s="121"/>
      <c r="DG277" s="121"/>
      <c r="DH277" s="121"/>
      <c r="DI277" s="121"/>
      <c r="DJ277" s="121"/>
      <c r="DK277" s="121"/>
      <c r="DL277" s="121"/>
      <c r="DM277" s="121"/>
      <c r="DN277" s="121"/>
      <c r="DO277" s="121"/>
      <c r="DP277" s="121"/>
      <c r="DQ277" s="121"/>
      <c r="DR277" s="121"/>
      <c r="DS277" s="121"/>
      <c r="DT277" s="121"/>
      <c r="DU277" s="121"/>
      <c r="DV277" s="121"/>
      <c r="DW277" s="121"/>
      <c r="DX277" s="121"/>
      <c r="DY277" s="121"/>
      <c r="DZ277" s="121"/>
      <c r="EA277" s="121"/>
      <c r="EB277" s="121"/>
      <c r="EC277" s="121"/>
      <c r="ED277" s="121"/>
      <c r="EE277" s="121"/>
      <c r="EF277" s="121"/>
      <c r="EG277" s="121"/>
      <c r="EH277" s="121"/>
      <c r="EI277" s="121"/>
      <c r="EJ277" s="121"/>
      <c r="EK277" s="121"/>
      <c r="EL277" s="121"/>
      <c r="EM277" s="121"/>
      <c r="EN277" s="121"/>
      <c r="EO277" s="121"/>
      <c r="EP277" s="121"/>
      <c r="EQ277" s="121"/>
      <c r="ER277" s="121"/>
      <c r="ES277" s="121"/>
      <c r="ET277" s="121"/>
      <c r="EU277" s="121"/>
      <c r="EV277" s="121"/>
      <c r="EW277" s="121"/>
      <c r="EX277" s="121"/>
      <c r="EY277" s="121"/>
      <c r="EZ277" s="121"/>
      <c r="FA277" s="121"/>
      <c r="FB277" s="121"/>
      <c r="FC277" s="121"/>
    </row>
    <row r="278" spans="1:167" s="184" customFormat="1" ht="17.100000000000001" customHeight="1" thickBot="1">
      <c r="A278" s="510" t="s">
        <v>47</v>
      </c>
      <c r="B278" s="838"/>
      <c r="C278" s="790"/>
      <c r="D278" s="839"/>
      <c r="E278" s="695">
        <f t="shared" ref="E278:L278" si="57">SUM(E279:E286)</f>
        <v>764668</v>
      </c>
      <c r="F278" s="792">
        <f t="shared" si="57"/>
        <v>724674</v>
      </c>
      <c r="G278" s="792">
        <f t="shared" si="57"/>
        <v>30156</v>
      </c>
      <c r="H278" s="699">
        <f t="shared" si="57"/>
        <v>9838</v>
      </c>
      <c r="I278" s="697">
        <f t="shared" si="57"/>
        <v>64242</v>
      </c>
      <c r="J278" s="792">
        <f t="shared" si="57"/>
        <v>17813</v>
      </c>
      <c r="K278" s="792">
        <f t="shared" si="57"/>
        <v>24359</v>
      </c>
      <c r="L278" s="792">
        <f t="shared" si="57"/>
        <v>24116</v>
      </c>
      <c r="M278" s="513">
        <f t="shared" ref="M278:M289" si="58">(L278/K278)*100</f>
        <v>99.002422102713567</v>
      </c>
      <c r="N278" s="695"/>
      <c r="O278" s="792"/>
      <c r="P278" s="840"/>
      <c r="Q278" s="795"/>
      <c r="R278" s="841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20"/>
      <c r="AV278" s="120"/>
      <c r="AW278" s="120"/>
      <c r="AX278" s="120"/>
      <c r="AY278" s="120"/>
      <c r="AZ278" s="120"/>
      <c r="BA278" s="120"/>
      <c r="BB278" s="120"/>
      <c r="BC278" s="120"/>
      <c r="BD278" s="120"/>
      <c r="BE278" s="120"/>
      <c r="BF278" s="120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20"/>
      <c r="BS278" s="120"/>
      <c r="BT278" s="120"/>
      <c r="BU278" s="120"/>
      <c r="BV278" s="120"/>
      <c r="BW278" s="120"/>
      <c r="BX278" s="120"/>
      <c r="BY278" s="120"/>
      <c r="BZ278" s="120"/>
      <c r="CA278" s="120"/>
      <c r="CB278" s="120"/>
      <c r="CC278" s="120"/>
      <c r="CD278" s="120"/>
      <c r="CE278" s="120"/>
      <c r="CF278" s="120"/>
      <c r="CG278" s="120"/>
      <c r="CH278" s="120"/>
      <c r="CI278" s="120"/>
      <c r="CJ278" s="120"/>
      <c r="CK278" s="120"/>
      <c r="CL278" s="120"/>
      <c r="CM278" s="120"/>
      <c r="CN278" s="120"/>
      <c r="CO278" s="120"/>
      <c r="CP278" s="120"/>
      <c r="CQ278" s="120"/>
      <c r="CR278" s="120"/>
      <c r="CS278" s="120"/>
      <c r="CT278" s="120"/>
      <c r="CU278" s="120"/>
      <c r="CV278" s="120"/>
      <c r="CW278" s="120"/>
      <c r="CX278" s="120"/>
      <c r="CY278" s="120"/>
      <c r="CZ278" s="120"/>
      <c r="DA278" s="120"/>
      <c r="DB278" s="121"/>
      <c r="DC278" s="121"/>
      <c r="DD278" s="121"/>
      <c r="DE278" s="121"/>
      <c r="DF278" s="121"/>
      <c r="DG278" s="121"/>
      <c r="DH278" s="121"/>
      <c r="DI278" s="121"/>
      <c r="DJ278" s="121"/>
      <c r="DK278" s="121"/>
      <c r="DL278" s="121"/>
      <c r="DM278" s="121"/>
      <c r="DN278" s="121"/>
      <c r="DO278" s="121"/>
      <c r="DP278" s="121"/>
      <c r="DQ278" s="121"/>
      <c r="DR278" s="121"/>
      <c r="DS278" s="121"/>
      <c r="DT278" s="121"/>
      <c r="DU278" s="121"/>
      <c r="DV278" s="121"/>
      <c r="DW278" s="121"/>
      <c r="DX278" s="121"/>
      <c r="DY278" s="121"/>
      <c r="DZ278" s="121"/>
      <c r="EA278" s="121"/>
      <c r="EB278" s="121"/>
      <c r="EC278" s="121"/>
      <c r="ED278" s="121"/>
      <c r="EE278" s="121"/>
      <c r="EF278" s="121"/>
      <c r="EG278" s="121"/>
      <c r="EH278" s="121"/>
      <c r="EI278" s="121"/>
      <c r="EJ278" s="121"/>
      <c r="EK278" s="121"/>
      <c r="EL278" s="121"/>
      <c r="EM278" s="121"/>
      <c r="EN278" s="121"/>
      <c r="EO278" s="121"/>
      <c r="EP278" s="121"/>
      <c r="EQ278" s="121"/>
      <c r="ER278" s="121"/>
      <c r="ES278" s="121"/>
      <c r="ET278" s="121"/>
      <c r="EU278" s="121"/>
      <c r="EV278" s="121"/>
      <c r="EW278" s="121"/>
      <c r="EX278" s="121"/>
      <c r="EY278" s="121"/>
      <c r="EZ278" s="121"/>
      <c r="FA278" s="121"/>
      <c r="FB278" s="121"/>
      <c r="FC278" s="121"/>
    </row>
    <row r="279" spans="1:167" s="245" customFormat="1" ht="39" customHeight="1">
      <c r="A279" s="340">
        <v>8120</v>
      </c>
      <c r="B279" s="593" t="s">
        <v>89</v>
      </c>
      <c r="C279" s="270" t="s">
        <v>153</v>
      </c>
      <c r="D279" s="842" t="s">
        <v>749</v>
      </c>
      <c r="E279" s="273">
        <f t="shared" ref="E279:E285" si="59">SUM(F279:H279)</f>
        <v>111000</v>
      </c>
      <c r="F279" s="703">
        <v>100000</v>
      </c>
      <c r="G279" s="703">
        <v>9000</v>
      </c>
      <c r="H279" s="704">
        <v>2000</v>
      </c>
      <c r="I279" s="830">
        <v>5207</v>
      </c>
      <c r="J279" s="843">
        <v>1500</v>
      </c>
      <c r="K279" s="705">
        <v>1900</v>
      </c>
      <c r="L279" s="278">
        <v>1889</v>
      </c>
      <c r="M279" s="279">
        <f t="shared" si="58"/>
        <v>99.421052631578945</v>
      </c>
      <c r="N279" s="280" t="s">
        <v>200</v>
      </c>
      <c r="O279" s="281" t="s">
        <v>174</v>
      </c>
      <c r="P279" s="281" t="s">
        <v>750</v>
      </c>
      <c r="Q279" s="282" t="s">
        <v>751</v>
      </c>
      <c r="R279" s="674" t="s">
        <v>752</v>
      </c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20"/>
      <c r="AV279" s="120"/>
      <c r="AW279" s="120"/>
      <c r="AX279" s="120"/>
      <c r="AY279" s="120"/>
      <c r="AZ279" s="120"/>
      <c r="BA279" s="120"/>
      <c r="BB279" s="120"/>
      <c r="BC279" s="120"/>
      <c r="BD279" s="120"/>
      <c r="BE279" s="120"/>
      <c r="BF279" s="120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20"/>
      <c r="BS279" s="120"/>
      <c r="BT279" s="120"/>
      <c r="BU279" s="120"/>
      <c r="BV279" s="120"/>
      <c r="BW279" s="120"/>
      <c r="BX279" s="120"/>
      <c r="BY279" s="120"/>
      <c r="BZ279" s="120"/>
      <c r="CA279" s="120"/>
      <c r="CB279" s="120"/>
      <c r="CC279" s="120"/>
      <c r="CD279" s="120"/>
      <c r="CE279" s="120"/>
      <c r="CF279" s="120"/>
      <c r="CG279" s="120"/>
      <c r="CH279" s="120"/>
      <c r="CI279" s="120"/>
      <c r="CJ279" s="120"/>
      <c r="CK279" s="120"/>
      <c r="CL279" s="120"/>
      <c r="CM279" s="120"/>
      <c r="CN279" s="120"/>
      <c r="CO279" s="120"/>
      <c r="CP279" s="120"/>
      <c r="CQ279" s="120"/>
      <c r="CR279" s="120"/>
      <c r="CS279" s="120"/>
      <c r="CT279" s="120"/>
      <c r="CU279" s="120"/>
      <c r="CV279" s="120"/>
      <c r="CW279" s="120"/>
      <c r="CX279" s="120"/>
      <c r="CY279" s="120"/>
      <c r="CZ279" s="120"/>
      <c r="DA279" s="120"/>
      <c r="DB279" s="120"/>
      <c r="DC279" s="120"/>
      <c r="DD279" s="120"/>
      <c r="DE279" s="120"/>
      <c r="DF279" s="120"/>
      <c r="DG279" s="120"/>
      <c r="DH279" s="120"/>
      <c r="DI279" s="120"/>
      <c r="DJ279" s="120"/>
      <c r="DK279" s="120"/>
      <c r="DL279" s="120"/>
      <c r="DM279" s="120"/>
      <c r="DN279" s="120"/>
      <c r="DO279" s="120"/>
      <c r="DP279" s="120"/>
      <c r="DQ279" s="120"/>
      <c r="DR279" s="120"/>
      <c r="DS279" s="120"/>
      <c r="DT279" s="120"/>
      <c r="DU279" s="120"/>
      <c r="DV279" s="120"/>
      <c r="DW279" s="120"/>
      <c r="DX279" s="120"/>
      <c r="DY279" s="120"/>
      <c r="DZ279" s="120"/>
      <c r="EA279" s="120"/>
      <c r="EB279" s="120"/>
      <c r="EC279" s="120"/>
      <c r="ED279" s="120"/>
      <c r="EE279" s="120"/>
      <c r="EF279" s="120"/>
      <c r="EG279" s="120"/>
      <c r="EH279" s="120"/>
      <c r="EI279" s="120"/>
      <c r="EJ279" s="120"/>
      <c r="EK279" s="120"/>
      <c r="EL279" s="120"/>
      <c r="EM279" s="120"/>
      <c r="EN279" s="120"/>
      <c r="EO279" s="120"/>
      <c r="EP279" s="120"/>
      <c r="EQ279" s="120"/>
      <c r="ER279" s="120"/>
      <c r="ES279" s="120"/>
      <c r="ET279" s="120"/>
      <c r="EU279" s="120"/>
      <c r="EV279" s="120"/>
      <c r="EW279" s="120"/>
      <c r="EX279" s="120"/>
      <c r="EY279" s="120"/>
      <c r="EZ279" s="120"/>
      <c r="FA279" s="120"/>
      <c r="FB279" s="120"/>
      <c r="FC279" s="120"/>
      <c r="FD279" s="120"/>
      <c r="FE279" s="120"/>
      <c r="FF279" s="120"/>
      <c r="FG279" s="120"/>
      <c r="FH279" s="120"/>
      <c r="FI279" s="120"/>
      <c r="FJ279" s="120"/>
      <c r="FK279" s="120"/>
    </row>
    <row r="280" spans="1:167" s="245" customFormat="1" ht="38.25" customHeight="1">
      <c r="A280" s="692">
        <v>8123</v>
      </c>
      <c r="B280" s="239" t="s">
        <v>117</v>
      </c>
      <c r="C280" s="284" t="s">
        <v>153</v>
      </c>
      <c r="D280" s="844" t="s">
        <v>753</v>
      </c>
      <c r="E280" s="190">
        <f t="shared" si="59"/>
        <v>373000</v>
      </c>
      <c r="F280" s="845">
        <v>359000</v>
      </c>
      <c r="G280" s="845">
        <v>12000</v>
      </c>
      <c r="H280" s="846">
        <v>2000</v>
      </c>
      <c r="I280" s="847">
        <v>8971</v>
      </c>
      <c r="J280" s="848">
        <v>0</v>
      </c>
      <c r="K280" s="243">
        <v>3225</v>
      </c>
      <c r="L280" s="228">
        <v>3224</v>
      </c>
      <c r="M280" s="206">
        <f t="shared" si="58"/>
        <v>99.968992248062023</v>
      </c>
      <c r="N280" s="216" t="s">
        <v>381</v>
      </c>
      <c r="O280" s="217" t="s">
        <v>584</v>
      </c>
      <c r="P280" s="217" t="s">
        <v>754</v>
      </c>
      <c r="Q280" s="218" t="s">
        <v>755</v>
      </c>
      <c r="R280" s="202" t="s">
        <v>756</v>
      </c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20"/>
      <c r="AV280" s="120"/>
      <c r="AW280" s="120"/>
      <c r="AX280" s="120"/>
      <c r="AY280" s="120"/>
      <c r="AZ280" s="120"/>
      <c r="BA280" s="120"/>
      <c r="BB280" s="120"/>
      <c r="BC280" s="120"/>
      <c r="BD280" s="120"/>
      <c r="BE280" s="120"/>
      <c r="BF280" s="120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20"/>
      <c r="BS280" s="120"/>
      <c r="BT280" s="120"/>
      <c r="BU280" s="120"/>
      <c r="BV280" s="120"/>
      <c r="BW280" s="120"/>
      <c r="BX280" s="120"/>
      <c r="BY280" s="120"/>
      <c r="BZ280" s="120"/>
      <c r="CA280" s="120"/>
      <c r="CB280" s="120"/>
      <c r="CC280" s="120"/>
      <c r="CD280" s="120"/>
      <c r="CE280" s="120"/>
      <c r="CF280" s="120"/>
      <c r="CG280" s="120"/>
      <c r="CH280" s="120"/>
      <c r="CI280" s="120"/>
      <c r="CJ280" s="120"/>
      <c r="CK280" s="120"/>
      <c r="CL280" s="120"/>
      <c r="CM280" s="120"/>
      <c r="CN280" s="120"/>
      <c r="CO280" s="120"/>
      <c r="CP280" s="120"/>
      <c r="CQ280" s="120"/>
      <c r="CR280" s="120"/>
      <c r="CS280" s="120"/>
      <c r="CT280" s="120"/>
      <c r="CU280" s="120"/>
      <c r="CV280" s="120"/>
      <c r="CW280" s="120"/>
      <c r="CX280" s="120"/>
      <c r="CY280" s="120"/>
      <c r="CZ280" s="120"/>
      <c r="DA280" s="120"/>
      <c r="DB280" s="120"/>
      <c r="DC280" s="120"/>
      <c r="DD280" s="120"/>
      <c r="DE280" s="120"/>
      <c r="DF280" s="120"/>
      <c r="DG280" s="120"/>
      <c r="DH280" s="120"/>
      <c r="DI280" s="120"/>
      <c r="DJ280" s="120"/>
      <c r="DK280" s="120"/>
      <c r="DL280" s="120"/>
      <c r="DM280" s="120"/>
      <c r="DN280" s="120"/>
      <c r="DO280" s="120"/>
      <c r="DP280" s="120"/>
      <c r="DQ280" s="120"/>
      <c r="DR280" s="120"/>
      <c r="DS280" s="120"/>
      <c r="DT280" s="120"/>
      <c r="DU280" s="120"/>
      <c r="DV280" s="120"/>
      <c r="DW280" s="120"/>
      <c r="DX280" s="120"/>
      <c r="DY280" s="120"/>
      <c r="DZ280" s="120"/>
      <c r="EA280" s="120"/>
      <c r="EB280" s="120"/>
      <c r="EC280" s="120"/>
      <c r="ED280" s="120"/>
      <c r="EE280" s="120"/>
      <c r="EF280" s="120"/>
      <c r="EG280" s="120"/>
      <c r="EH280" s="120"/>
      <c r="EI280" s="120"/>
      <c r="EJ280" s="120"/>
      <c r="EK280" s="120"/>
      <c r="EL280" s="120"/>
      <c r="EM280" s="120"/>
      <c r="EN280" s="120"/>
      <c r="EO280" s="120"/>
      <c r="EP280" s="120"/>
      <c r="EQ280" s="120"/>
      <c r="ER280" s="120"/>
      <c r="ES280" s="120"/>
      <c r="ET280" s="120"/>
      <c r="EU280" s="120"/>
      <c r="EV280" s="120"/>
      <c r="EW280" s="120"/>
      <c r="EX280" s="120"/>
      <c r="EY280" s="120"/>
      <c r="EZ280" s="120"/>
      <c r="FA280" s="120"/>
      <c r="FB280" s="120"/>
      <c r="FC280" s="120"/>
      <c r="FD280" s="120"/>
      <c r="FE280" s="120"/>
      <c r="FF280" s="120"/>
      <c r="FG280" s="120"/>
      <c r="FH280" s="120"/>
      <c r="FI280" s="120"/>
      <c r="FJ280" s="120"/>
      <c r="FK280" s="120"/>
    </row>
    <row r="281" spans="1:167" s="245" customFormat="1" ht="17.25" customHeight="1">
      <c r="A281" s="692">
        <v>8127</v>
      </c>
      <c r="B281" s="239" t="s">
        <v>430</v>
      </c>
      <c r="C281" s="284" t="s">
        <v>153</v>
      </c>
      <c r="D281" s="385" t="s">
        <v>757</v>
      </c>
      <c r="E281" s="190">
        <f t="shared" si="59"/>
        <v>16300</v>
      </c>
      <c r="F281" s="244">
        <v>14000</v>
      </c>
      <c r="G281" s="244">
        <v>1800</v>
      </c>
      <c r="H281" s="831">
        <v>500</v>
      </c>
      <c r="I281" s="722">
        <v>1593</v>
      </c>
      <c r="J281" s="848">
        <v>1104</v>
      </c>
      <c r="K281" s="243">
        <v>494</v>
      </c>
      <c r="L281" s="228">
        <v>487</v>
      </c>
      <c r="M281" s="206">
        <f t="shared" si="58"/>
        <v>98.582995951417004</v>
      </c>
      <c r="N281" s="216" t="s">
        <v>166</v>
      </c>
      <c r="O281" s="217" t="s">
        <v>174</v>
      </c>
      <c r="P281" s="217" t="s">
        <v>758</v>
      </c>
      <c r="Q281" s="218" t="s">
        <v>213</v>
      </c>
      <c r="R281" s="523" t="s">
        <v>759</v>
      </c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20"/>
      <c r="AV281" s="120"/>
      <c r="AW281" s="120"/>
      <c r="AX281" s="120"/>
      <c r="AY281" s="120"/>
      <c r="AZ281" s="120"/>
      <c r="BA281" s="120"/>
      <c r="BB281" s="120"/>
      <c r="BC281" s="120"/>
      <c r="BD281" s="120"/>
      <c r="BE281" s="120"/>
      <c r="BF281" s="120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20"/>
      <c r="BS281" s="120"/>
      <c r="BT281" s="120"/>
      <c r="BU281" s="120"/>
      <c r="BV281" s="120"/>
      <c r="BW281" s="120"/>
      <c r="BX281" s="120"/>
      <c r="BY281" s="120"/>
      <c r="BZ281" s="120"/>
      <c r="CA281" s="120"/>
      <c r="CB281" s="120"/>
      <c r="CC281" s="120"/>
      <c r="CD281" s="120"/>
      <c r="CE281" s="120"/>
      <c r="CF281" s="120"/>
      <c r="CG281" s="120"/>
      <c r="CH281" s="120"/>
      <c r="CI281" s="120"/>
      <c r="CJ281" s="120"/>
      <c r="CK281" s="120"/>
      <c r="CL281" s="120"/>
      <c r="CM281" s="120"/>
      <c r="CN281" s="120"/>
      <c r="CO281" s="120"/>
      <c r="CP281" s="120"/>
      <c r="CQ281" s="120"/>
      <c r="CR281" s="120"/>
      <c r="CS281" s="120"/>
      <c r="CT281" s="120"/>
      <c r="CU281" s="120"/>
      <c r="CV281" s="120"/>
      <c r="CW281" s="120"/>
      <c r="CX281" s="120"/>
      <c r="CY281" s="120"/>
      <c r="CZ281" s="120"/>
      <c r="DA281" s="120"/>
      <c r="DB281" s="120"/>
      <c r="DC281" s="120"/>
      <c r="DD281" s="120"/>
      <c r="DE281" s="120"/>
      <c r="DF281" s="120"/>
      <c r="DG281" s="120"/>
      <c r="DH281" s="120"/>
      <c r="DI281" s="120"/>
      <c r="DJ281" s="120"/>
      <c r="DK281" s="120"/>
      <c r="DL281" s="120"/>
      <c r="DM281" s="120"/>
      <c r="DN281" s="120"/>
      <c r="DO281" s="120"/>
      <c r="DP281" s="120"/>
      <c r="DQ281" s="120"/>
      <c r="DR281" s="120"/>
      <c r="DS281" s="120"/>
      <c r="DT281" s="120"/>
      <c r="DU281" s="120"/>
      <c r="DV281" s="120"/>
      <c r="DW281" s="120"/>
      <c r="DX281" s="120"/>
      <c r="DY281" s="120"/>
      <c r="DZ281" s="120"/>
      <c r="EA281" s="120"/>
      <c r="EB281" s="120"/>
      <c r="EC281" s="120"/>
      <c r="ED281" s="120"/>
      <c r="EE281" s="120"/>
      <c r="EF281" s="120"/>
      <c r="EG281" s="120"/>
      <c r="EH281" s="120"/>
      <c r="EI281" s="120"/>
      <c r="EJ281" s="120"/>
      <c r="EK281" s="120"/>
      <c r="EL281" s="120"/>
      <c r="EM281" s="120"/>
      <c r="EN281" s="120"/>
      <c r="EO281" s="120"/>
      <c r="EP281" s="120"/>
      <c r="EQ281" s="120"/>
      <c r="ER281" s="120"/>
      <c r="ES281" s="120"/>
      <c r="ET281" s="120"/>
      <c r="EU281" s="120"/>
      <c r="EV281" s="120"/>
      <c r="EW281" s="120"/>
      <c r="EX281" s="120"/>
      <c r="EY281" s="120"/>
      <c r="EZ281" s="120"/>
      <c r="FA281" s="120"/>
      <c r="FB281" s="120"/>
      <c r="FC281" s="120"/>
      <c r="FD281" s="120"/>
      <c r="FE281" s="120"/>
      <c r="FF281" s="120"/>
      <c r="FG281" s="120"/>
      <c r="FH281" s="120"/>
      <c r="FI281" s="120"/>
      <c r="FJ281" s="120"/>
      <c r="FK281" s="120"/>
    </row>
    <row r="282" spans="1:167" s="245" customFormat="1" ht="27" customHeight="1">
      <c r="A282" s="692">
        <v>8140</v>
      </c>
      <c r="B282" s="239" t="s">
        <v>89</v>
      </c>
      <c r="C282" s="284" t="s">
        <v>153</v>
      </c>
      <c r="D282" s="844" t="s">
        <v>760</v>
      </c>
      <c r="E282" s="190">
        <f t="shared" si="59"/>
        <v>32642</v>
      </c>
      <c r="F282" s="244">
        <v>30038</v>
      </c>
      <c r="G282" s="244">
        <v>1194</v>
      </c>
      <c r="H282" s="831">
        <f>1175*1.2</f>
        <v>1410</v>
      </c>
      <c r="I282" s="722">
        <v>32642</v>
      </c>
      <c r="J282" s="848">
        <v>11309</v>
      </c>
      <c r="K282" s="243">
        <v>12529</v>
      </c>
      <c r="L282" s="228">
        <v>12380</v>
      </c>
      <c r="M282" s="206">
        <f t="shared" si="58"/>
        <v>98.810759039029449</v>
      </c>
      <c r="N282" s="216"/>
      <c r="O282" s="217" t="s">
        <v>761</v>
      </c>
      <c r="P282" s="217" t="s">
        <v>762</v>
      </c>
      <c r="Q282" s="218" t="s">
        <v>204</v>
      </c>
      <c r="R282" s="491" t="s">
        <v>783</v>
      </c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20"/>
      <c r="AV282" s="120"/>
      <c r="AW282" s="120"/>
      <c r="AX282" s="120"/>
      <c r="AY282" s="120"/>
      <c r="AZ282" s="120"/>
      <c r="BA282" s="120"/>
      <c r="BB282" s="120"/>
      <c r="BC282" s="120"/>
      <c r="BD282" s="120"/>
      <c r="BE282" s="120"/>
      <c r="BF282" s="120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20"/>
      <c r="BS282" s="120"/>
      <c r="BT282" s="120"/>
      <c r="BU282" s="120"/>
      <c r="BV282" s="120"/>
      <c r="BW282" s="120"/>
      <c r="BX282" s="120"/>
      <c r="BY282" s="120"/>
      <c r="BZ282" s="120"/>
      <c r="CA282" s="120"/>
      <c r="CB282" s="120"/>
      <c r="CC282" s="120"/>
      <c r="CD282" s="120"/>
      <c r="CE282" s="120"/>
      <c r="CF282" s="120"/>
      <c r="CG282" s="120"/>
      <c r="CH282" s="120"/>
      <c r="CI282" s="120"/>
      <c r="CJ282" s="120"/>
      <c r="CK282" s="120"/>
      <c r="CL282" s="120"/>
      <c r="CM282" s="120"/>
      <c r="CN282" s="120"/>
      <c r="CO282" s="120"/>
      <c r="CP282" s="120"/>
      <c r="CQ282" s="120"/>
      <c r="CR282" s="120"/>
      <c r="CS282" s="120"/>
      <c r="CT282" s="120"/>
      <c r="CU282" s="120"/>
      <c r="CV282" s="120"/>
      <c r="CW282" s="120"/>
      <c r="CX282" s="120"/>
      <c r="CY282" s="120"/>
      <c r="CZ282" s="120"/>
      <c r="DA282" s="120"/>
      <c r="DB282" s="120"/>
      <c r="DC282" s="120"/>
      <c r="DD282" s="120"/>
      <c r="DE282" s="120"/>
      <c r="DF282" s="120"/>
      <c r="DG282" s="120"/>
      <c r="DH282" s="120"/>
      <c r="DI282" s="120"/>
      <c r="DJ282" s="120"/>
      <c r="DK282" s="120"/>
      <c r="DL282" s="120"/>
      <c r="DM282" s="120"/>
      <c r="DN282" s="120"/>
      <c r="DO282" s="120"/>
      <c r="DP282" s="120"/>
      <c r="DQ282" s="120"/>
      <c r="DR282" s="120"/>
      <c r="DS282" s="120"/>
      <c r="DT282" s="120"/>
      <c r="DU282" s="120"/>
      <c r="DV282" s="120"/>
      <c r="DW282" s="120"/>
      <c r="DX282" s="120"/>
      <c r="DY282" s="120"/>
      <c r="DZ282" s="120"/>
      <c r="EA282" s="120"/>
      <c r="EB282" s="120"/>
      <c r="EC282" s="120"/>
      <c r="ED282" s="120"/>
      <c r="EE282" s="120"/>
      <c r="EF282" s="120"/>
      <c r="EG282" s="120"/>
      <c r="EH282" s="120"/>
      <c r="EI282" s="120"/>
      <c r="EJ282" s="120"/>
      <c r="EK282" s="120"/>
      <c r="EL282" s="120"/>
      <c r="EM282" s="120"/>
      <c r="EN282" s="120"/>
      <c r="EO282" s="120"/>
      <c r="EP282" s="120"/>
      <c r="EQ282" s="120"/>
      <c r="ER282" s="120"/>
      <c r="ES282" s="120"/>
      <c r="ET282" s="120"/>
      <c r="EU282" s="120"/>
      <c r="EV282" s="120"/>
      <c r="EW282" s="120"/>
      <c r="EX282" s="120"/>
      <c r="EY282" s="120"/>
      <c r="EZ282" s="120"/>
      <c r="FA282" s="120"/>
      <c r="FB282" s="120"/>
      <c r="FC282" s="120"/>
      <c r="FD282" s="120"/>
      <c r="FE282" s="120"/>
      <c r="FF282" s="120"/>
      <c r="FG282" s="120"/>
      <c r="FH282" s="120"/>
      <c r="FI282" s="120"/>
      <c r="FJ282" s="120"/>
      <c r="FK282" s="120"/>
    </row>
    <row r="283" spans="1:167" s="245" customFormat="1" ht="39" customHeight="1">
      <c r="A283" s="692">
        <v>8144</v>
      </c>
      <c r="B283" s="239" t="s">
        <v>89</v>
      </c>
      <c r="C283" s="284" t="s">
        <v>153</v>
      </c>
      <c r="D283" s="317" t="s">
        <v>763</v>
      </c>
      <c r="E283" s="190">
        <f t="shared" si="59"/>
        <v>181000</v>
      </c>
      <c r="F283" s="244">
        <v>175000</v>
      </c>
      <c r="G283" s="244">
        <v>4000</v>
      </c>
      <c r="H283" s="831">
        <v>2000</v>
      </c>
      <c r="I283" s="722">
        <v>87</v>
      </c>
      <c r="J283" s="848">
        <v>500</v>
      </c>
      <c r="K283" s="243">
        <v>87</v>
      </c>
      <c r="L283" s="228">
        <v>27</v>
      </c>
      <c r="M283" s="206">
        <f t="shared" si="58"/>
        <v>31.03448275862069</v>
      </c>
      <c r="N283" s="216" t="s">
        <v>200</v>
      </c>
      <c r="O283" s="222" t="s">
        <v>144</v>
      </c>
      <c r="P283" s="217"/>
      <c r="Q283" s="218"/>
      <c r="R283" s="523" t="s">
        <v>764</v>
      </c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20"/>
      <c r="AV283" s="120"/>
      <c r="AW283" s="120"/>
      <c r="AX283" s="120"/>
      <c r="AY283" s="120"/>
      <c r="AZ283" s="120"/>
      <c r="BA283" s="120"/>
      <c r="BB283" s="120"/>
      <c r="BC283" s="120"/>
      <c r="BD283" s="120"/>
      <c r="BE283" s="120"/>
      <c r="BF283" s="120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20"/>
      <c r="BS283" s="120"/>
      <c r="BT283" s="120"/>
      <c r="BU283" s="120"/>
      <c r="BV283" s="120"/>
      <c r="BW283" s="120"/>
      <c r="BX283" s="120"/>
      <c r="BY283" s="120"/>
      <c r="BZ283" s="120"/>
      <c r="CA283" s="120"/>
      <c r="CB283" s="120"/>
      <c r="CC283" s="120"/>
      <c r="CD283" s="120"/>
      <c r="CE283" s="120"/>
      <c r="CF283" s="120"/>
      <c r="CG283" s="120"/>
      <c r="CH283" s="120"/>
      <c r="CI283" s="120"/>
      <c r="CJ283" s="120"/>
      <c r="CK283" s="120"/>
      <c r="CL283" s="120"/>
      <c r="CM283" s="120"/>
      <c r="CN283" s="120"/>
      <c r="CO283" s="120"/>
      <c r="CP283" s="120"/>
      <c r="CQ283" s="120"/>
      <c r="CR283" s="120"/>
      <c r="CS283" s="120"/>
      <c r="CT283" s="120"/>
      <c r="CU283" s="120"/>
      <c r="CV283" s="120"/>
      <c r="CW283" s="120"/>
      <c r="CX283" s="120"/>
      <c r="CY283" s="120"/>
      <c r="CZ283" s="120"/>
      <c r="DA283" s="120"/>
      <c r="DB283" s="120"/>
      <c r="DC283" s="120"/>
      <c r="DD283" s="120"/>
      <c r="DE283" s="120"/>
      <c r="DF283" s="120"/>
      <c r="DG283" s="120"/>
      <c r="DH283" s="120"/>
      <c r="DI283" s="120"/>
      <c r="DJ283" s="120"/>
      <c r="DK283" s="120"/>
      <c r="DL283" s="120"/>
      <c r="DM283" s="120"/>
      <c r="DN283" s="120"/>
      <c r="DO283" s="120"/>
      <c r="DP283" s="120"/>
      <c r="DQ283" s="120"/>
      <c r="DR283" s="120"/>
      <c r="DS283" s="120"/>
      <c r="DT283" s="120"/>
      <c r="DU283" s="120"/>
      <c r="DV283" s="120"/>
      <c r="DW283" s="120"/>
      <c r="DX283" s="120"/>
      <c r="DY283" s="120"/>
      <c r="DZ283" s="120"/>
      <c r="EA283" s="120"/>
      <c r="EB283" s="120"/>
      <c r="EC283" s="120"/>
      <c r="ED283" s="120"/>
      <c r="EE283" s="120"/>
      <c r="EF283" s="120"/>
      <c r="EG283" s="120"/>
      <c r="EH283" s="120"/>
      <c r="EI283" s="120"/>
      <c r="EJ283" s="120"/>
      <c r="EK283" s="120"/>
      <c r="EL283" s="120"/>
      <c r="EM283" s="120"/>
      <c r="EN283" s="120"/>
      <c r="EO283" s="120"/>
      <c r="EP283" s="120"/>
      <c r="EQ283" s="120"/>
      <c r="ER283" s="120"/>
      <c r="ES283" s="120"/>
      <c r="ET283" s="120"/>
      <c r="EU283" s="120"/>
      <c r="EV283" s="120"/>
      <c r="EW283" s="120"/>
      <c r="EX283" s="120"/>
      <c r="EY283" s="120"/>
      <c r="EZ283" s="120"/>
      <c r="FA283" s="120"/>
      <c r="FB283" s="120"/>
      <c r="FC283" s="120"/>
      <c r="FD283" s="120"/>
      <c r="FE283" s="120"/>
      <c r="FF283" s="120"/>
      <c r="FG283" s="120"/>
      <c r="FH283" s="120"/>
      <c r="FI283" s="120"/>
      <c r="FJ283" s="120"/>
      <c r="FK283" s="120"/>
    </row>
    <row r="284" spans="1:167" s="245" customFormat="1" ht="39.75" customHeight="1">
      <c r="A284" s="676">
        <v>8145</v>
      </c>
      <c r="B284" s="251" t="s">
        <v>89</v>
      </c>
      <c r="C284" s="210" t="s">
        <v>153</v>
      </c>
      <c r="D284" s="316" t="s">
        <v>765</v>
      </c>
      <c r="E284" s="265">
        <f t="shared" si="59"/>
        <v>13248</v>
      </c>
      <c r="F284" s="248">
        <v>12636</v>
      </c>
      <c r="G284" s="248">
        <v>84</v>
      </c>
      <c r="H284" s="849">
        <f>612-84</f>
        <v>528</v>
      </c>
      <c r="I284" s="716">
        <v>13248</v>
      </c>
      <c r="J284" s="850">
        <v>2700</v>
      </c>
      <c r="K284" s="266">
        <v>4932</v>
      </c>
      <c r="L284" s="195">
        <v>4918</v>
      </c>
      <c r="M284" s="196">
        <f t="shared" si="58"/>
        <v>99.716139497161393</v>
      </c>
      <c r="N284" s="232"/>
      <c r="O284" s="233" t="s">
        <v>382</v>
      </c>
      <c r="P284" s="233" t="s">
        <v>766</v>
      </c>
      <c r="Q284" s="249" t="s">
        <v>238</v>
      </c>
      <c r="R284" s="677" t="s">
        <v>767</v>
      </c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20"/>
      <c r="AV284" s="120"/>
      <c r="AW284" s="120"/>
      <c r="AX284" s="120"/>
      <c r="AY284" s="120"/>
      <c r="AZ284" s="120"/>
      <c r="BA284" s="120"/>
      <c r="BB284" s="120"/>
      <c r="BC284" s="120"/>
      <c r="BD284" s="120"/>
      <c r="BE284" s="120"/>
      <c r="BF284" s="120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20"/>
      <c r="BS284" s="120"/>
      <c r="BT284" s="120"/>
      <c r="BU284" s="120"/>
      <c r="BV284" s="120"/>
      <c r="BW284" s="120"/>
      <c r="BX284" s="120"/>
      <c r="BY284" s="120"/>
      <c r="BZ284" s="120"/>
      <c r="CA284" s="120"/>
      <c r="CB284" s="120"/>
      <c r="CC284" s="120"/>
      <c r="CD284" s="120"/>
      <c r="CE284" s="120"/>
      <c r="CF284" s="120"/>
      <c r="CG284" s="120"/>
      <c r="CH284" s="120"/>
      <c r="CI284" s="120"/>
      <c r="CJ284" s="120"/>
      <c r="CK284" s="120"/>
      <c r="CL284" s="120"/>
      <c r="CM284" s="120"/>
      <c r="CN284" s="120"/>
      <c r="CO284" s="120"/>
      <c r="CP284" s="120"/>
      <c r="CQ284" s="120"/>
      <c r="CR284" s="120"/>
      <c r="CS284" s="120"/>
      <c r="CT284" s="120"/>
      <c r="CU284" s="120"/>
      <c r="CV284" s="120"/>
      <c r="CW284" s="120"/>
      <c r="CX284" s="120"/>
      <c r="CY284" s="120"/>
      <c r="CZ284" s="120"/>
      <c r="DA284" s="120"/>
      <c r="DB284" s="120"/>
      <c r="DC284" s="120"/>
      <c r="DD284" s="120"/>
      <c r="DE284" s="120"/>
      <c r="DF284" s="120"/>
      <c r="DG284" s="120"/>
      <c r="DH284" s="120"/>
      <c r="DI284" s="120"/>
      <c r="DJ284" s="120"/>
      <c r="DK284" s="120"/>
      <c r="DL284" s="120"/>
      <c r="DM284" s="120"/>
      <c r="DN284" s="120"/>
      <c r="DO284" s="120"/>
      <c r="DP284" s="120"/>
      <c r="DQ284" s="120"/>
      <c r="DR284" s="120"/>
      <c r="DS284" s="120"/>
      <c r="DT284" s="120"/>
      <c r="DU284" s="120"/>
      <c r="DV284" s="120"/>
      <c r="DW284" s="120"/>
      <c r="DX284" s="120"/>
      <c r="DY284" s="120"/>
      <c r="DZ284" s="120"/>
      <c r="EA284" s="120"/>
      <c r="EB284" s="120"/>
      <c r="EC284" s="120"/>
      <c r="ED284" s="120"/>
      <c r="EE284" s="120"/>
      <c r="EF284" s="120"/>
      <c r="EG284" s="120"/>
      <c r="EH284" s="120"/>
      <c r="EI284" s="120"/>
      <c r="EJ284" s="120"/>
      <c r="EK284" s="120"/>
      <c r="EL284" s="120"/>
      <c r="EM284" s="120"/>
      <c r="EN284" s="120"/>
      <c r="EO284" s="120"/>
      <c r="EP284" s="120"/>
      <c r="EQ284" s="120"/>
      <c r="ER284" s="120"/>
      <c r="ES284" s="120"/>
      <c r="ET284" s="120"/>
      <c r="EU284" s="120"/>
      <c r="EV284" s="120"/>
      <c r="EW284" s="120"/>
      <c r="EX284" s="120"/>
      <c r="EY284" s="120"/>
      <c r="EZ284" s="120"/>
      <c r="FA284" s="120"/>
      <c r="FB284" s="120"/>
      <c r="FC284" s="120"/>
      <c r="FD284" s="120"/>
      <c r="FE284" s="120"/>
      <c r="FF284" s="120"/>
      <c r="FG284" s="120"/>
      <c r="FH284" s="120"/>
      <c r="FI284" s="120"/>
      <c r="FJ284" s="120"/>
      <c r="FK284" s="120"/>
    </row>
    <row r="285" spans="1:167" s="245" customFormat="1" ht="27" customHeight="1">
      <c r="A285" s="692">
        <v>8148</v>
      </c>
      <c r="B285" s="239" t="s">
        <v>89</v>
      </c>
      <c r="C285" s="284" t="s">
        <v>153</v>
      </c>
      <c r="D285" s="317" t="s">
        <v>768</v>
      </c>
      <c r="E285" s="190">
        <f t="shared" si="59"/>
        <v>17300</v>
      </c>
      <c r="F285" s="244">
        <v>16000</v>
      </c>
      <c r="G285" s="244">
        <v>700</v>
      </c>
      <c r="H285" s="831">
        <v>600</v>
      </c>
      <c r="I285" s="722">
        <v>1116</v>
      </c>
      <c r="J285" s="848">
        <v>700</v>
      </c>
      <c r="K285" s="243">
        <v>629</v>
      </c>
      <c r="L285" s="228">
        <v>628</v>
      </c>
      <c r="M285" s="206">
        <f t="shared" si="58"/>
        <v>99.841017488076318</v>
      </c>
      <c r="N285" s="216" t="s">
        <v>142</v>
      </c>
      <c r="O285" s="217" t="s">
        <v>233</v>
      </c>
      <c r="P285" s="217" t="s">
        <v>769</v>
      </c>
      <c r="Q285" s="218" t="s">
        <v>770</v>
      </c>
      <c r="R285" s="523" t="s">
        <v>771</v>
      </c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20"/>
      <c r="AV285" s="120"/>
      <c r="AW285" s="120"/>
      <c r="AX285" s="120"/>
      <c r="AY285" s="120"/>
      <c r="AZ285" s="120"/>
      <c r="BA285" s="120"/>
      <c r="BB285" s="120"/>
      <c r="BC285" s="120"/>
      <c r="BD285" s="120"/>
      <c r="BE285" s="120"/>
      <c r="BF285" s="120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20"/>
      <c r="BS285" s="120"/>
      <c r="BT285" s="120"/>
      <c r="BU285" s="120"/>
      <c r="BV285" s="120"/>
      <c r="BW285" s="120"/>
      <c r="BX285" s="120"/>
      <c r="BY285" s="120"/>
      <c r="BZ285" s="120"/>
      <c r="CA285" s="120"/>
      <c r="CB285" s="120"/>
      <c r="CC285" s="120"/>
      <c r="CD285" s="120"/>
      <c r="CE285" s="120"/>
      <c r="CF285" s="120"/>
      <c r="CG285" s="120"/>
      <c r="CH285" s="120"/>
      <c r="CI285" s="120"/>
      <c r="CJ285" s="120"/>
      <c r="CK285" s="120"/>
      <c r="CL285" s="120"/>
      <c r="CM285" s="120"/>
      <c r="CN285" s="120"/>
      <c r="CO285" s="120"/>
      <c r="CP285" s="120"/>
      <c r="CQ285" s="120"/>
      <c r="CR285" s="120"/>
      <c r="CS285" s="120"/>
      <c r="CT285" s="120"/>
      <c r="CU285" s="120"/>
      <c r="CV285" s="120"/>
      <c r="CW285" s="120"/>
      <c r="CX285" s="120"/>
      <c r="CY285" s="120"/>
      <c r="CZ285" s="120"/>
      <c r="DA285" s="120"/>
      <c r="DB285" s="120"/>
      <c r="DC285" s="120"/>
      <c r="DD285" s="120"/>
      <c r="DE285" s="120"/>
      <c r="DF285" s="120"/>
      <c r="DG285" s="120"/>
      <c r="DH285" s="120"/>
      <c r="DI285" s="120"/>
      <c r="DJ285" s="120"/>
      <c r="DK285" s="120"/>
      <c r="DL285" s="120"/>
      <c r="DM285" s="120"/>
      <c r="DN285" s="120"/>
      <c r="DO285" s="120"/>
      <c r="DP285" s="120"/>
      <c r="DQ285" s="120"/>
      <c r="DR285" s="120"/>
      <c r="DS285" s="120"/>
      <c r="DT285" s="120"/>
      <c r="DU285" s="120"/>
      <c r="DV285" s="120"/>
      <c r="DW285" s="120"/>
      <c r="DX285" s="120"/>
      <c r="DY285" s="120"/>
      <c r="DZ285" s="120"/>
      <c r="EA285" s="120"/>
      <c r="EB285" s="120"/>
      <c r="EC285" s="120"/>
      <c r="ED285" s="120"/>
      <c r="EE285" s="120"/>
      <c r="EF285" s="120"/>
      <c r="EG285" s="120"/>
      <c r="EH285" s="120"/>
      <c r="EI285" s="120"/>
      <c r="EJ285" s="120"/>
      <c r="EK285" s="120"/>
      <c r="EL285" s="120"/>
      <c r="EM285" s="120"/>
      <c r="EN285" s="120"/>
      <c r="EO285" s="120"/>
      <c r="EP285" s="120"/>
      <c r="EQ285" s="120"/>
      <c r="ER285" s="120"/>
      <c r="ES285" s="120"/>
      <c r="ET285" s="120"/>
      <c r="EU285" s="120"/>
      <c r="EV285" s="120"/>
      <c r="EW285" s="120"/>
      <c r="EX285" s="120"/>
      <c r="EY285" s="120"/>
      <c r="EZ285" s="120"/>
      <c r="FA285" s="120"/>
      <c r="FB285" s="120"/>
      <c r="FC285" s="120"/>
      <c r="FD285" s="120"/>
      <c r="FE285" s="120"/>
      <c r="FF285" s="120"/>
      <c r="FG285" s="120"/>
      <c r="FH285" s="120"/>
      <c r="FI285" s="120"/>
      <c r="FJ285" s="120"/>
      <c r="FK285" s="120"/>
    </row>
    <row r="286" spans="1:167" s="245" customFormat="1" ht="40.5" customHeight="1" thickBot="1">
      <c r="A286" s="662">
        <v>8155</v>
      </c>
      <c r="B286" s="326" t="s">
        <v>89</v>
      </c>
      <c r="C286" s="327" t="s">
        <v>153</v>
      </c>
      <c r="D286" s="851" t="s">
        <v>772</v>
      </c>
      <c r="E286" s="329">
        <f t="shared" ref="E286" si="60">SUM(F286:H286)</f>
        <v>20178</v>
      </c>
      <c r="F286" s="496">
        <v>18000</v>
      </c>
      <c r="G286" s="496">
        <v>1378</v>
      </c>
      <c r="H286" s="835">
        <v>800</v>
      </c>
      <c r="I286" s="836">
        <v>1378</v>
      </c>
      <c r="J286" s="837">
        <v>0</v>
      </c>
      <c r="K286" s="495">
        <v>563</v>
      </c>
      <c r="L286" s="808">
        <v>563</v>
      </c>
      <c r="M286" s="334">
        <f t="shared" si="58"/>
        <v>100</v>
      </c>
      <c r="N286" s="335" t="s">
        <v>200</v>
      </c>
      <c r="O286" s="336" t="s">
        <v>174</v>
      </c>
      <c r="P286" s="336" t="s">
        <v>773</v>
      </c>
      <c r="Q286" s="337" t="s">
        <v>213</v>
      </c>
      <c r="R286" s="499" t="s">
        <v>774</v>
      </c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20"/>
      <c r="AV286" s="120"/>
      <c r="AW286" s="120"/>
      <c r="AX286" s="120"/>
      <c r="AY286" s="120"/>
      <c r="AZ286" s="120"/>
      <c r="BA286" s="120"/>
      <c r="BB286" s="120"/>
      <c r="BC286" s="120"/>
      <c r="BD286" s="120"/>
      <c r="BE286" s="120"/>
      <c r="BF286" s="120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20"/>
      <c r="BS286" s="120"/>
      <c r="BT286" s="120"/>
      <c r="BU286" s="120"/>
      <c r="BV286" s="120"/>
      <c r="BW286" s="120"/>
      <c r="BX286" s="120"/>
      <c r="BY286" s="120"/>
      <c r="BZ286" s="120"/>
      <c r="CA286" s="120"/>
      <c r="CB286" s="120"/>
      <c r="CC286" s="120"/>
      <c r="CD286" s="120"/>
      <c r="CE286" s="120"/>
      <c r="CF286" s="120"/>
      <c r="CG286" s="120"/>
      <c r="CH286" s="120"/>
      <c r="CI286" s="120"/>
      <c r="CJ286" s="120"/>
      <c r="CK286" s="120"/>
      <c r="CL286" s="120"/>
      <c r="CM286" s="120"/>
      <c r="CN286" s="120"/>
      <c r="CO286" s="120"/>
      <c r="CP286" s="120"/>
      <c r="CQ286" s="120"/>
      <c r="CR286" s="120"/>
      <c r="CS286" s="120"/>
      <c r="CT286" s="120"/>
      <c r="CU286" s="120"/>
      <c r="CV286" s="120"/>
      <c r="CW286" s="120"/>
      <c r="CX286" s="120"/>
      <c r="CY286" s="120"/>
      <c r="CZ286" s="120"/>
      <c r="DA286" s="120"/>
      <c r="DB286" s="120"/>
      <c r="DC286" s="120"/>
      <c r="DD286" s="120"/>
      <c r="DE286" s="120"/>
      <c r="DF286" s="120"/>
      <c r="DG286" s="120"/>
      <c r="DH286" s="120"/>
      <c r="DI286" s="120"/>
      <c r="DJ286" s="120"/>
      <c r="DK286" s="120"/>
      <c r="DL286" s="120"/>
      <c r="DM286" s="120"/>
      <c r="DN286" s="120"/>
      <c r="DO286" s="120"/>
      <c r="DP286" s="120"/>
      <c r="DQ286" s="120"/>
      <c r="DR286" s="120"/>
      <c r="DS286" s="120"/>
      <c r="DT286" s="120"/>
      <c r="DU286" s="120"/>
      <c r="DV286" s="120"/>
      <c r="DW286" s="120"/>
      <c r="DX286" s="120"/>
      <c r="DY286" s="120"/>
      <c r="DZ286" s="120"/>
      <c r="EA286" s="120"/>
      <c r="EB286" s="120"/>
      <c r="EC286" s="120"/>
      <c r="ED286" s="120"/>
      <c r="EE286" s="120"/>
      <c r="EF286" s="120"/>
      <c r="EG286" s="120"/>
      <c r="EH286" s="120"/>
      <c r="EI286" s="120"/>
      <c r="EJ286" s="120"/>
      <c r="EK286" s="120"/>
      <c r="EL286" s="120"/>
      <c r="EM286" s="120"/>
      <c r="EN286" s="120"/>
      <c r="EO286" s="120"/>
      <c r="EP286" s="120"/>
      <c r="EQ286" s="120"/>
      <c r="ER286" s="120"/>
      <c r="ES286" s="120"/>
      <c r="ET286" s="120"/>
      <c r="EU286" s="120"/>
      <c r="EV286" s="120"/>
      <c r="EW286" s="120"/>
      <c r="EX286" s="120"/>
      <c r="EY286" s="120"/>
      <c r="EZ286" s="120"/>
      <c r="FA286" s="120"/>
      <c r="FB286" s="120"/>
      <c r="FC286" s="120"/>
      <c r="FD286" s="120"/>
      <c r="FE286" s="120"/>
      <c r="FF286" s="120"/>
      <c r="FG286" s="120"/>
      <c r="FH286" s="120"/>
      <c r="FI286" s="120"/>
      <c r="FJ286" s="120"/>
      <c r="FK286" s="120"/>
    </row>
    <row r="287" spans="1:167" s="619" customFormat="1" ht="19.5" customHeight="1" thickBot="1">
      <c r="A287" s="995" t="s">
        <v>775</v>
      </c>
      <c r="B287" s="996"/>
      <c r="C287" s="996"/>
      <c r="D287" s="997"/>
      <c r="E287" s="852">
        <f t="shared" ref="E287:L287" si="61">E288+E290+E293</f>
        <v>632246</v>
      </c>
      <c r="F287" s="853">
        <f t="shared" si="61"/>
        <v>631000</v>
      </c>
      <c r="G287" s="853">
        <f t="shared" si="61"/>
        <v>1246</v>
      </c>
      <c r="H287" s="854">
        <f t="shared" si="61"/>
        <v>0</v>
      </c>
      <c r="I287" s="852">
        <f t="shared" si="61"/>
        <v>39593</v>
      </c>
      <c r="J287" s="853">
        <f t="shared" si="61"/>
        <v>67819</v>
      </c>
      <c r="K287" s="853">
        <f t="shared" si="61"/>
        <v>597</v>
      </c>
      <c r="L287" s="853">
        <f t="shared" si="61"/>
        <v>588</v>
      </c>
      <c r="M287" s="613">
        <f t="shared" si="58"/>
        <v>98.492462311557787</v>
      </c>
      <c r="N287" s="855"/>
      <c r="O287" s="856"/>
      <c r="P287" s="777"/>
      <c r="Q287" s="778"/>
      <c r="R287" s="857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20"/>
      <c r="AV287" s="120"/>
      <c r="AW287" s="120"/>
      <c r="AX287" s="120"/>
      <c r="AY287" s="120"/>
      <c r="AZ287" s="120"/>
      <c r="BA287" s="120"/>
      <c r="BB287" s="120"/>
      <c r="BC287" s="120"/>
      <c r="BD287" s="120"/>
      <c r="BE287" s="120"/>
      <c r="BF287" s="120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20"/>
      <c r="BS287" s="120"/>
      <c r="BT287" s="120"/>
      <c r="BU287" s="120"/>
      <c r="BV287" s="120"/>
      <c r="BW287" s="120"/>
      <c r="BX287" s="120"/>
      <c r="BY287" s="120"/>
      <c r="BZ287" s="120"/>
      <c r="CA287" s="120"/>
      <c r="CB287" s="120"/>
      <c r="CC287" s="120"/>
      <c r="CD287" s="120"/>
      <c r="CE287" s="120"/>
      <c r="CF287" s="120"/>
      <c r="CG287" s="120"/>
      <c r="CH287" s="120"/>
      <c r="CI287" s="120"/>
      <c r="CJ287" s="120"/>
      <c r="CK287" s="120"/>
      <c r="CL287" s="120"/>
      <c r="CM287" s="120"/>
      <c r="CN287" s="120"/>
      <c r="CO287" s="120"/>
      <c r="CP287" s="120"/>
      <c r="CQ287" s="120"/>
      <c r="CR287" s="120"/>
      <c r="CS287" s="120"/>
      <c r="CT287" s="120"/>
      <c r="CU287" s="120"/>
      <c r="CV287" s="120"/>
      <c r="CW287" s="120"/>
      <c r="CX287" s="120"/>
      <c r="CY287" s="120"/>
      <c r="CZ287" s="120"/>
      <c r="DA287" s="120"/>
      <c r="DB287" s="121"/>
      <c r="DC287" s="121"/>
      <c r="DD287" s="121"/>
      <c r="DE287" s="618"/>
      <c r="DF287" s="618"/>
      <c r="DG287" s="618"/>
      <c r="DH287" s="618"/>
      <c r="DI287" s="618"/>
      <c r="DJ287" s="618"/>
      <c r="DK287" s="618"/>
      <c r="DL287" s="618"/>
      <c r="DM287" s="618"/>
      <c r="DN287" s="618"/>
      <c r="DO287" s="618"/>
      <c r="DP287" s="618"/>
      <c r="DQ287" s="618"/>
      <c r="DR287" s="618"/>
      <c r="DS287" s="618"/>
      <c r="DT287" s="618"/>
      <c r="DU287" s="618"/>
      <c r="DV287" s="618"/>
      <c r="DW287" s="618"/>
      <c r="DX287" s="618"/>
      <c r="DY287" s="618"/>
      <c r="DZ287" s="618"/>
      <c r="EA287" s="618"/>
      <c r="EB287" s="618"/>
      <c r="EC287" s="618"/>
      <c r="ED287" s="618"/>
      <c r="EE287" s="618"/>
      <c r="EF287" s="618"/>
      <c r="EG287" s="618"/>
      <c r="EH287" s="618"/>
      <c r="EI287" s="618"/>
      <c r="EJ287" s="618"/>
      <c r="EK287" s="618"/>
      <c r="EL287" s="618"/>
      <c r="EM287" s="618"/>
      <c r="EN287" s="618"/>
      <c r="EO287" s="618"/>
      <c r="EP287" s="618"/>
      <c r="EQ287" s="618"/>
      <c r="ER287" s="618"/>
      <c r="ES287" s="618"/>
      <c r="ET287" s="618"/>
      <c r="EU287" s="618"/>
      <c r="EV287" s="618"/>
      <c r="EW287" s="618"/>
      <c r="EX287" s="618"/>
      <c r="EY287" s="618"/>
      <c r="EZ287" s="618"/>
      <c r="FA287" s="618"/>
      <c r="FB287" s="618"/>
      <c r="FC287" s="618"/>
      <c r="FD287" s="618"/>
      <c r="FE287" s="618"/>
      <c r="FF287" s="618"/>
      <c r="FG287" s="618"/>
      <c r="FH287" s="618"/>
      <c r="FI287" s="618"/>
      <c r="FJ287" s="618"/>
      <c r="FK287" s="618"/>
    </row>
    <row r="288" spans="1:167" s="185" customFormat="1" ht="17.100000000000001" customHeight="1" thickBot="1">
      <c r="A288" s="998" t="s">
        <v>49</v>
      </c>
      <c r="B288" s="999"/>
      <c r="C288" s="999"/>
      <c r="D288" s="1000"/>
      <c r="E288" s="729">
        <f t="shared" ref="E288:L288" si="62">SUM(E289:E289)</f>
        <v>632246</v>
      </c>
      <c r="F288" s="730">
        <f t="shared" si="62"/>
        <v>631000</v>
      </c>
      <c r="G288" s="730">
        <f t="shared" si="62"/>
        <v>1246</v>
      </c>
      <c r="H288" s="731">
        <f t="shared" si="62"/>
        <v>0</v>
      </c>
      <c r="I288" s="732">
        <f t="shared" si="62"/>
        <v>39593</v>
      </c>
      <c r="J288" s="734">
        <f t="shared" si="62"/>
        <v>819</v>
      </c>
      <c r="K288" s="734">
        <f t="shared" si="62"/>
        <v>597</v>
      </c>
      <c r="L288" s="734">
        <f t="shared" si="62"/>
        <v>588</v>
      </c>
      <c r="M288" s="178">
        <f t="shared" si="58"/>
        <v>98.492462311557787</v>
      </c>
      <c r="N288" s="588"/>
      <c r="O288" s="735"/>
      <c r="P288" s="735"/>
      <c r="Q288" s="736"/>
      <c r="R288" s="858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20"/>
      <c r="AV288" s="120"/>
      <c r="AW288" s="120"/>
      <c r="AX288" s="120"/>
      <c r="AY288" s="120"/>
      <c r="AZ288" s="120"/>
      <c r="BA288" s="120"/>
      <c r="BB288" s="120"/>
      <c r="BC288" s="120"/>
      <c r="BD288" s="120"/>
      <c r="BE288" s="120"/>
      <c r="BF288" s="120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20"/>
      <c r="BS288" s="120"/>
      <c r="BT288" s="120"/>
      <c r="BU288" s="120"/>
      <c r="BV288" s="120"/>
      <c r="BW288" s="120"/>
      <c r="BX288" s="120"/>
      <c r="BY288" s="120"/>
      <c r="BZ288" s="120"/>
      <c r="CA288" s="120"/>
      <c r="CB288" s="120"/>
      <c r="CC288" s="120"/>
      <c r="CD288" s="120"/>
      <c r="CE288" s="120"/>
      <c r="CF288" s="120"/>
      <c r="CG288" s="120"/>
      <c r="CH288" s="120"/>
      <c r="CI288" s="120"/>
      <c r="CJ288" s="120"/>
      <c r="CK288" s="120"/>
      <c r="CL288" s="120"/>
      <c r="CM288" s="120"/>
      <c r="CN288" s="120"/>
      <c r="CO288" s="120"/>
      <c r="CP288" s="120"/>
      <c r="CQ288" s="120"/>
      <c r="CR288" s="120"/>
      <c r="CS288" s="120"/>
      <c r="CT288" s="120"/>
      <c r="CU288" s="120"/>
      <c r="CV288" s="120"/>
      <c r="CW288" s="120"/>
      <c r="CX288" s="120"/>
      <c r="CY288" s="120"/>
      <c r="CZ288" s="120"/>
      <c r="DA288" s="120"/>
      <c r="DB288" s="121"/>
      <c r="DC288" s="121"/>
      <c r="DD288" s="121"/>
      <c r="DE288" s="121"/>
      <c r="DF288" s="121"/>
      <c r="DG288" s="121"/>
      <c r="DH288" s="121"/>
      <c r="DI288" s="121"/>
      <c r="DJ288" s="121"/>
      <c r="DK288" s="121"/>
      <c r="DL288" s="121"/>
      <c r="DM288" s="121"/>
      <c r="DN288" s="121"/>
      <c r="DO288" s="121"/>
      <c r="DP288" s="121"/>
      <c r="DQ288" s="121"/>
      <c r="DR288" s="121"/>
      <c r="DS288" s="121"/>
      <c r="DT288" s="121"/>
      <c r="DU288" s="121"/>
      <c r="DV288" s="121"/>
      <c r="DW288" s="121"/>
      <c r="DX288" s="121"/>
      <c r="DY288" s="121"/>
      <c r="DZ288" s="121"/>
      <c r="EA288" s="121"/>
      <c r="EB288" s="121"/>
      <c r="EC288" s="121"/>
      <c r="ED288" s="121"/>
      <c r="EE288" s="121"/>
      <c r="EF288" s="121"/>
      <c r="EG288" s="121"/>
      <c r="EH288" s="121"/>
      <c r="EI288" s="121"/>
      <c r="EJ288" s="121"/>
      <c r="EK288" s="121"/>
      <c r="EL288" s="121"/>
      <c r="EM288" s="121"/>
      <c r="EN288" s="121"/>
      <c r="EO288" s="121"/>
      <c r="EP288" s="121"/>
      <c r="EQ288" s="121"/>
      <c r="ER288" s="121"/>
      <c r="ES288" s="121"/>
      <c r="ET288" s="121"/>
      <c r="EU288" s="121"/>
      <c r="EV288" s="121"/>
      <c r="EW288" s="121"/>
      <c r="EX288" s="121"/>
      <c r="EY288" s="121"/>
      <c r="EZ288" s="121"/>
      <c r="FA288" s="121"/>
      <c r="FB288" s="121"/>
      <c r="FC288" s="121"/>
      <c r="FD288" s="184"/>
      <c r="FE288" s="184"/>
      <c r="FF288" s="184"/>
      <c r="FG288" s="184"/>
      <c r="FH288" s="184"/>
      <c r="FI288" s="184"/>
      <c r="FJ288" s="184"/>
      <c r="FK288" s="184"/>
    </row>
    <row r="289" spans="1:167" s="432" customFormat="1" ht="17.25" customHeight="1" thickBot="1">
      <c r="A289" s="859">
        <v>8099</v>
      </c>
      <c r="B289" s="755" t="s">
        <v>111</v>
      </c>
      <c r="C289" s="756" t="s">
        <v>185</v>
      </c>
      <c r="D289" s="860" t="s">
        <v>776</v>
      </c>
      <c r="E289" s="348">
        <f>SUM(F289:H289)</f>
        <v>632246</v>
      </c>
      <c r="F289" s="762">
        <v>631000</v>
      </c>
      <c r="G289" s="762">
        <v>1246</v>
      </c>
      <c r="H289" s="861"/>
      <c r="I289" s="862">
        <v>39593</v>
      </c>
      <c r="J289" s="761">
        <v>819</v>
      </c>
      <c r="K289" s="761">
        <v>597</v>
      </c>
      <c r="L289" s="863">
        <v>588</v>
      </c>
      <c r="M289" s="864">
        <f t="shared" si="58"/>
        <v>98.492462311557787</v>
      </c>
      <c r="N289" s="763"/>
      <c r="O289" s="764" t="s">
        <v>331</v>
      </c>
      <c r="P289" s="764" t="s">
        <v>777</v>
      </c>
      <c r="Q289" s="765"/>
      <c r="R289" s="865" t="s">
        <v>778</v>
      </c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20"/>
      <c r="AV289" s="120"/>
      <c r="AW289" s="120"/>
      <c r="AX289" s="120"/>
      <c r="AY289" s="120"/>
      <c r="AZ289" s="120"/>
      <c r="BA289" s="120"/>
      <c r="BB289" s="120"/>
      <c r="BC289" s="120"/>
      <c r="BD289" s="120"/>
      <c r="BE289" s="120"/>
      <c r="BF289" s="120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20"/>
      <c r="BS289" s="120"/>
      <c r="BT289" s="120"/>
      <c r="BU289" s="120"/>
      <c r="BV289" s="120"/>
      <c r="BW289" s="120"/>
      <c r="BX289" s="120"/>
      <c r="BY289" s="120"/>
      <c r="BZ289" s="120"/>
      <c r="CA289" s="120"/>
      <c r="CB289" s="120"/>
      <c r="CC289" s="120"/>
      <c r="CD289" s="120"/>
      <c r="CE289" s="120"/>
      <c r="CF289" s="120"/>
      <c r="CG289" s="120"/>
      <c r="CH289" s="120"/>
      <c r="CI289" s="120"/>
      <c r="CJ289" s="120"/>
      <c r="CK289" s="120"/>
      <c r="CL289" s="120"/>
      <c r="CM289" s="120"/>
      <c r="CN289" s="120"/>
      <c r="CO289" s="120"/>
      <c r="CP289" s="120"/>
      <c r="CQ289" s="120"/>
      <c r="CR289" s="120"/>
      <c r="CS289" s="120"/>
      <c r="CT289" s="120"/>
      <c r="CU289" s="120"/>
      <c r="CV289" s="120"/>
      <c r="CW289" s="120"/>
      <c r="CX289" s="120"/>
      <c r="CY289" s="120"/>
      <c r="CZ289" s="120"/>
      <c r="DA289" s="120"/>
      <c r="DB289" s="121"/>
      <c r="DC289" s="121"/>
      <c r="DD289" s="121"/>
      <c r="DE289" s="121"/>
      <c r="DF289" s="121"/>
      <c r="DG289" s="121"/>
      <c r="DH289" s="121"/>
      <c r="DI289" s="121"/>
      <c r="DJ289" s="121"/>
      <c r="DK289" s="121"/>
      <c r="DL289" s="121"/>
      <c r="DM289" s="121"/>
      <c r="DN289" s="121"/>
      <c r="DO289" s="121"/>
      <c r="DP289" s="121"/>
      <c r="DQ289" s="121"/>
      <c r="DR289" s="121"/>
      <c r="DS289" s="121"/>
      <c r="DT289" s="121"/>
      <c r="DU289" s="121"/>
      <c r="DV289" s="121"/>
      <c r="DW289" s="121"/>
      <c r="DX289" s="121"/>
      <c r="DY289" s="121"/>
      <c r="DZ289" s="121"/>
      <c r="EA289" s="121"/>
      <c r="EB289" s="121"/>
      <c r="EC289" s="121"/>
      <c r="ED289" s="121"/>
      <c r="EE289" s="121"/>
      <c r="EF289" s="121"/>
      <c r="EG289" s="121"/>
      <c r="EH289" s="121"/>
      <c r="EI289" s="121"/>
      <c r="EJ289" s="121"/>
      <c r="EK289" s="121"/>
      <c r="EL289" s="121"/>
      <c r="EM289" s="121"/>
      <c r="EN289" s="121"/>
      <c r="EO289" s="121"/>
      <c r="EP289" s="121"/>
      <c r="EQ289" s="121"/>
      <c r="ER289" s="121"/>
      <c r="ES289" s="121"/>
      <c r="ET289" s="121"/>
      <c r="EU289" s="121"/>
      <c r="EV289" s="121"/>
      <c r="EW289" s="121"/>
      <c r="EX289" s="121"/>
      <c r="EY289" s="121"/>
      <c r="EZ289" s="121"/>
      <c r="FA289" s="121"/>
      <c r="FB289" s="121"/>
      <c r="FC289" s="121"/>
      <c r="FD289" s="121"/>
      <c r="FE289" s="121"/>
      <c r="FF289" s="121"/>
      <c r="FG289" s="121"/>
      <c r="FH289" s="121"/>
      <c r="FI289" s="121"/>
      <c r="FJ289" s="121"/>
      <c r="FK289" s="121"/>
    </row>
    <row r="290" spans="1:167" s="380" customFormat="1" ht="17.100000000000001" customHeight="1" thickBot="1">
      <c r="A290" s="1001" t="s">
        <v>50</v>
      </c>
      <c r="B290" s="1002"/>
      <c r="C290" s="1002"/>
      <c r="D290" s="1003"/>
      <c r="E290" s="733"/>
      <c r="F290" s="730"/>
      <c r="G290" s="730"/>
      <c r="H290" s="731"/>
      <c r="I290" s="732"/>
      <c r="J290" s="734">
        <f>SUM(J291:J292)</f>
        <v>35000</v>
      </c>
      <c r="K290" s="734">
        <f>SUM(K291:K292)</f>
        <v>0</v>
      </c>
      <c r="L290" s="734">
        <f>SUM(L292:L292)</f>
        <v>0</v>
      </c>
      <c r="M290" s="866" t="s">
        <v>51</v>
      </c>
      <c r="N290" s="588"/>
      <c r="O290" s="735"/>
      <c r="P290" s="735"/>
      <c r="Q290" s="736"/>
      <c r="R290" s="737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20"/>
      <c r="AV290" s="120"/>
      <c r="AW290" s="120"/>
      <c r="AX290" s="120"/>
      <c r="AY290" s="120"/>
      <c r="AZ290" s="120"/>
      <c r="BA290" s="120"/>
      <c r="BB290" s="120"/>
      <c r="BC290" s="120"/>
      <c r="BD290" s="120"/>
      <c r="BE290" s="120"/>
      <c r="BF290" s="120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20"/>
      <c r="BS290" s="120"/>
      <c r="BT290" s="120"/>
      <c r="BU290" s="120"/>
      <c r="BV290" s="120"/>
      <c r="BW290" s="120"/>
      <c r="BX290" s="120"/>
      <c r="BY290" s="120"/>
      <c r="BZ290" s="120"/>
      <c r="CA290" s="120"/>
      <c r="CB290" s="120"/>
      <c r="CC290" s="120"/>
      <c r="CD290" s="120"/>
      <c r="CE290" s="120"/>
      <c r="CF290" s="120"/>
      <c r="CG290" s="120"/>
      <c r="CH290" s="120"/>
      <c r="CI290" s="120"/>
      <c r="CJ290" s="120"/>
      <c r="CK290" s="120"/>
      <c r="CL290" s="120"/>
      <c r="CM290" s="120"/>
      <c r="CN290" s="120"/>
      <c r="CO290" s="120"/>
      <c r="CP290" s="120"/>
      <c r="CQ290" s="120"/>
      <c r="CR290" s="120"/>
      <c r="CS290" s="120"/>
      <c r="CT290" s="120"/>
      <c r="CU290" s="120"/>
      <c r="CV290" s="120"/>
      <c r="CW290" s="120"/>
      <c r="CX290" s="120"/>
      <c r="CY290" s="120"/>
      <c r="CZ290" s="120"/>
      <c r="DA290" s="120"/>
      <c r="DB290" s="121"/>
      <c r="DC290" s="121"/>
      <c r="DD290" s="121"/>
      <c r="DE290" s="121"/>
      <c r="DF290" s="121"/>
      <c r="DG290" s="121"/>
      <c r="DH290" s="121"/>
      <c r="DI290" s="121"/>
      <c r="DJ290" s="121"/>
      <c r="DK290" s="121"/>
      <c r="DL290" s="121"/>
      <c r="DM290" s="121"/>
      <c r="DN290" s="121"/>
      <c r="DO290" s="121"/>
      <c r="DP290" s="121"/>
      <c r="DQ290" s="121"/>
      <c r="DR290" s="121"/>
      <c r="DS290" s="121"/>
      <c r="DT290" s="121"/>
      <c r="DU290" s="121"/>
      <c r="DV290" s="121"/>
      <c r="DW290" s="121"/>
      <c r="DX290" s="121"/>
      <c r="DY290" s="121"/>
      <c r="DZ290" s="121"/>
      <c r="EA290" s="121"/>
      <c r="EB290" s="121"/>
      <c r="EC290" s="121"/>
      <c r="ED290" s="121"/>
      <c r="EE290" s="121"/>
      <c r="EF290" s="121"/>
      <c r="EG290" s="121"/>
      <c r="EH290" s="121"/>
      <c r="EI290" s="121"/>
      <c r="EJ290" s="121"/>
      <c r="EK290" s="121"/>
      <c r="EL290" s="121"/>
      <c r="EM290" s="121"/>
      <c r="EN290" s="121"/>
      <c r="EO290" s="121"/>
      <c r="EP290" s="121"/>
      <c r="EQ290" s="121"/>
      <c r="ER290" s="121"/>
      <c r="ES290" s="121"/>
      <c r="ET290" s="121"/>
      <c r="EU290" s="121"/>
      <c r="EV290" s="121"/>
      <c r="EW290" s="121"/>
      <c r="EX290" s="121"/>
      <c r="EY290" s="121"/>
      <c r="EZ290" s="121"/>
      <c r="FA290" s="121"/>
      <c r="FB290" s="121"/>
      <c r="FC290" s="121"/>
      <c r="FD290" s="184"/>
      <c r="FE290" s="184"/>
      <c r="FF290" s="184"/>
      <c r="FG290" s="184"/>
      <c r="FH290" s="184"/>
      <c r="FI290" s="184"/>
      <c r="FJ290" s="184"/>
      <c r="FK290" s="184"/>
    </row>
    <row r="291" spans="1:167" s="797" customFormat="1" ht="17.100000000000001" customHeight="1">
      <c r="A291" s="867" t="s">
        <v>570</v>
      </c>
      <c r="B291" s="395" t="s">
        <v>117</v>
      </c>
      <c r="C291" s="396" t="s">
        <v>96</v>
      </c>
      <c r="D291" s="702" t="s">
        <v>779</v>
      </c>
      <c r="E291" s="868"/>
      <c r="F291" s="869"/>
      <c r="G291" s="869"/>
      <c r="H291" s="870"/>
      <c r="I291" s="871"/>
      <c r="J291" s="872">
        <v>20000</v>
      </c>
      <c r="K291" s="872">
        <v>0</v>
      </c>
      <c r="L291" s="872">
        <v>0</v>
      </c>
      <c r="M291" s="226" t="s">
        <v>51</v>
      </c>
      <c r="N291" s="873"/>
      <c r="O291" s="874"/>
      <c r="P291" s="874"/>
      <c r="Q291" s="875"/>
      <c r="R291" s="876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20"/>
      <c r="AV291" s="120"/>
      <c r="AW291" s="120"/>
      <c r="AX291" s="120"/>
      <c r="AY291" s="120"/>
      <c r="AZ291" s="120"/>
      <c r="BA291" s="120"/>
      <c r="BB291" s="120"/>
      <c r="BC291" s="120"/>
      <c r="BD291" s="120"/>
      <c r="BE291" s="120"/>
      <c r="BF291" s="120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20"/>
      <c r="BS291" s="120"/>
      <c r="BT291" s="120"/>
      <c r="BU291" s="120"/>
      <c r="BV291" s="120"/>
      <c r="BW291" s="120"/>
      <c r="BX291" s="120"/>
      <c r="BY291" s="120"/>
      <c r="BZ291" s="120"/>
      <c r="CA291" s="120"/>
      <c r="CB291" s="120"/>
      <c r="CC291" s="120"/>
      <c r="CD291" s="120"/>
      <c r="CE291" s="120"/>
      <c r="CF291" s="120"/>
      <c r="CG291" s="120"/>
      <c r="CH291" s="120"/>
      <c r="CI291" s="120"/>
      <c r="CJ291" s="120"/>
      <c r="CK291" s="120"/>
      <c r="CL291" s="120"/>
      <c r="CM291" s="120"/>
      <c r="CN291" s="120"/>
      <c r="CO291" s="120"/>
      <c r="CP291" s="120"/>
      <c r="CQ291" s="120"/>
      <c r="CR291" s="120"/>
      <c r="CS291" s="120"/>
      <c r="CT291" s="120"/>
      <c r="CU291" s="120"/>
      <c r="CV291" s="120"/>
      <c r="CW291" s="120"/>
      <c r="CX291" s="120"/>
      <c r="CY291" s="120"/>
      <c r="CZ291" s="120"/>
      <c r="DA291" s="120"/>
      <c r="DB291" s="121"/>
      <c r="DC291" s="121"/>
      <c r="DD291" s="121"/>
      <c r="DE291" s="121"/>
      <c r="DF291" s="121"/>
      <c r="DG291" s="121"/>
      <c r="DH291" s="121"/>
      <c r="DI291" s="121"/>
      <c r="DJ291" s="121"/>
      <c r="DK291" s="121"/>
      <c r="DL291" s="121"/>
      <c r="DM291" s="121"/>
      <c r="DN291" s="121"/>
      <c r="DO291" s="121"/>
      <c r="DP291" s="121"/>
      <c r="DQ291" s="121"/>
      <c r="DR291" s="121"/>
      <c r="DS291" s="121"/>
      <c r="DT291" s="121"/>
      <c r="DU291" s="121"/>
      <c r="DV291" s="121"/>
      <c r="DW291" s="121"/>
      <c r="DX291" s="121"/>
      <c r="DY291" s="121"/>
      <c r="DZ291" s="121"/>
      <c r="EA291" s="121"/>
      <c r="EB291" s="121"/>
      <c r="EC291" s="121"/>
      <c r="ED291" s="121"/>
      <c r="EE291" s="121"/>
      <c r="EF291" s="121"/>
      <c r="EG291" s="121"/>
      <c r="EH291" s="121"/>
      <c r="EI291" s="121"/>
      <c r="EJ291" s="121"/>
      <c r="EK291" s="121"/>
      <c r="EL291" s="121"/>
      <c r="EM291" s="121"/>
      <c r="EN291" s="121"/>
      <c r="EO291" s="121"/>
      <c r="EP291" s="121"/>
      <c r="EQ291" s="121"/>
      <c r="ER291" s="121"/>
      <c r="ES291" s="121"/>
      <c r="ET291" s="121"/>
      <c r="EU291" s="121"/>
      <c r="EV291" s="121"/>
      <c r="EW291" s="121"/>
      <c r="EX291" s="121"/>
      <c r="EY291" s="121"/>
      <c r="EZ291" s="121"/>
      <c r="FA291" s="121"/>
      <c r="FB291" s="121"/>
      <c r="FC291" s="121"/>
      <c r="FD291" s="184"/>
      <c r="FE291" s="184"/>
      <c r="FF291" s="184"/>
      <c r="FG291" s="184"/>
      <c r="FH291" s="184"/>
      <c r="FI291" s="184"/>
      <c r="FJ291" s="184"/>
      <c r="FK291" s="184"/>
    </row>
    <row r="292" spans="1:167" s="542" customFormat="1" ht="17.25" customHeight="1" thickBot="1">
      <c r="A292" s="877" t="s">
        <v>570</v>
      </c>
      <c r="B292" s="878" t="s">
        <v>169</v>
      </c>
      <c r="C292" s="879" t="s">
        <v>96</v>
      </c>
      <c r="D292" s="880" t="s">
        <v>780</v>
      </c>
      <c r="E292" s="881"/>
      <c r="F292" s="882"/>
      <c r="G292" s="883"/>
      <c r="H292" s="884"/>
      <c r="I292" s="97"/>
      <c r="J292" s="882">
        <v>15000</v>
      </c>
      <c r="K292" s="882">
        <v>0</v>
      </c>
      <c r="L292" s="885">
        <v>0</v>
      </c>
      <c r="M292" s="886" t="s">
        <v>51</v>
      </c>
      <c r="N292" s="887"/>
      <c r="O292" s="888"/>
      <c r="P292" s="888"/>
      <c r="Q292" s="889"/>
      <c r="R292" s="499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20"/>
      <c r="AV292" s="120"/>
      <c r="AW292" s="120"/>
      <c r="AX292" s="120"/>
      <c r="AY292" s="120"/>
      <c r="AZ292" s="120"/>
      <c r="BA292" s="120"/>
      <c r="BB292" s="120"/>
      <c r="BC292" s="120"/>
      <c r="BD292" s="120"/>
      <c r="BE292" s="120"/>
      <c r="BF292" s="120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20"/>
      <c r="BS292" s="120"/>
      <c r="BT292" s="120"/>
      <c r="BU292" s="120"/>
      <c r="BV292" s="120"/>
      <c r="BW292" s="120"/>
      <c r="BX292" s="120"/>
      <c r="BY292" s="120"/>
      <c r="BZ292" s="120"/>
      <c r="CA292" s="120"/>
      <c r="CB292" s="120"/>
      <c r="CC292" s="120"/>
      <c r="CD292" s="120"/>
      <c r="CE292" s="120"/>
      <c r="CF292" s="120"/>
      <c r="CG292" s="120"/>
      <c r="CH292" s="120"/>
      <c r="CI292" s="120"/>
      <c r="CJ292" s="120"/>
      <c r="CK292" s="120"/>
      <c r="CL292" s="120"/>
      <c r="CM292" s="120"/>
      <c r="CN292" s="120"/>
      <c r="CO292" s="120"/>
      <c r="CP292" s="120"/>
      <c r="CQ292" s="120"/>
      <c r="CR292" s="120"/>
      <c r="CS292" s="120"/>
      <c r="CT292" s="120"/>
      <c r="CU292" s="120"/>
      <c r="CV292" s="120"/>
      <c r="CW292" s="120"/>
      <c r="CX292" s="120"/>
      <c r="CY292" s="120"/>
      <c r="CZ292" s="120"/>
      <c r="DA292" s="120"/>
      <c r="DB292" s="121"/>
      <c r="DC292" s="121"/>
      <c r="DD292" s="121"/>
      <c r="DE292" s="121"/>
      <c r="DF292" s="121"/>
      <c r="DG292" s="121"/>
      <c r="DH292" s="121"/>
      <c r="DI292" s="121"/>
      <c r="DJ292" s="121"/>
      <c r="DK292" s="121"/>
      <c r="DL292" s="121"/>
      <c r="DM292" s="121"/>
      <c r="DN292" s="121"/>
      <c r="DO292" s="121"/>
      <c r="DP292" s="121"/>
      <c r="DQ292" s="121"/>
      <c r="DR292" s="121"/>
      <c r="DS292" s="121"/>
      <c r="DT292" s="121"/>
      <c r="DU292" s="121"/>
      <c r="DV292" s="121"/>
      <c r="DW292" s="121"/>
      <c r="DX292" s="121"/>
      <c r="DY292" s="121"/>
      <c r="DZ292" s="121"/>
      <c r="EA292" s="121"/>
      <c r="EB292" s="121"/>
      <c r="EC292" s="121"/>
      <c r="ED292" s="121"/>
      <c r="EE292" s="121"/>
      <c r="EF292" s="121"/>
      <c r="EG292" s="121"/>
      <c r="EH292" s="121"/>
      <c r="EI292" s="121"/>
      <c r="EJ292" s="121"/>
      <c r="EK292" s="121"/>
      <c r="EL292" s="121"/>
      <c r="EM292" s="121"/>
      <c r="EN292" s="121"/>
      <c r="EO292" s="121"/>
      <c r="EP292" s="121"/>
      <c r="EQ292" s="121"/>
      <c r="ER292" s="121"/>
      <c r="ES292" s="121"/>
      <c r="ET292" s="121"/>
      <c r="EU292" s="121"/>
      <c r="EV292" s="121"/>
      <c r="EW292" s="121"/>
      <c r="EX292" s="121"/>
      <c r="EY292" s="121"/>
      <c r="EZ292" s="121"/>
      <c r="FA292" s="121"/>
      <c r="FB292" s="121"/>
      <c r="FC292" s="121"/>
      <c r="FD292" s="121"/>
      <c r="FE292" s="121"/>
      <c r="FF292" s="121"/>
      <c r="FG292" s="121"/>
      <c r="FH292" s="121"/>
      <c r="FI292" s="121"/>
      <c r="FJ292" s="121"/>
      <c r="FK292" s="121"/>
    </row>
    <row r="293" spans="1:167" s="380" customFormat="1" ht="17.100000000000001" customHeight="1" thickBot="1">
      <c r="A293" s="998" t="s">
        <v>52</v>
      </c>
      <c r="B293" s="999"/>
      <c r="C293" s="999"/>
      <c r="D293" s="1000"/>
      <c r="E293" s="733"/>
      <c r="F293" s="734"/>
      <c r="G293" s="734"/>
      <c r="H293" s="731"/>
      <c r="I293" s="697"/>
      <c r="J293" s="696">
        <f>SUM(J294:J295)</f>
        <v>32000</v>
      </c>
      <c r="K293" s="696">
        <f>SUM(K294:K295)</f>
        <v>0</v>
      </c>
      <c r="L293" s="696">
        <f>SUM(L294:L295)</f>
        <v>0</v>
      </c>
      <c r="M293" s="866" t="s">
        <v>51</v>
      </c>
      <c r="N293" s="890"/>
      <c r="O293" s="840"/>
      <c r="P293" s="840"/>
      <c r="Q293" s="795"/>
      <c r="R293" s="841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20"/>
      <c r="AV293" s="120"/>
      <c r="AW293" s="120"/>
      <c r="AX293" s="120"/>
      <c r="AY293" s="120"/>
      <c r="AZ293" s="120"/>
      <c r="BA293" s="120"/>
      <c r="BB293" s="120"/>
      <c r="BC293" s="120"/>
      <c r="BD293" s="120"/>
      <c r="BE293" s="120"/>
      <c r="BF293" s="120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20"/>
      <c r="BS293" s="120"/>
      <c r="BT293" s="120"/>
      <c r="BU293" s="120"/>
      <c r="BV293" s="120"/>
      <c r="BW293" s="120"/>
      <c r="BX293" s="120"/>
      <c r="BY293" s="120"/>
      <c r="BZ293" s="120"/>
      <c r="CA293" s="120"/>
      <c r="CB293" s="120"/>
      <c r="CC293" s="120"/>
      <c r="CD293" s="120"/>
      <c r="CE293" s="120"/>
      <c r="CF293" s="120"/>
      <c r="CG293" s="120"/>
      <c r="CH293" s="120"/>
      <c r="CI293" s="120"/>
      <c r="CJ293" s="120"/>
      <c r="CK293" s="120"/>
      <c r="CL293" s="120"/>
      <c r="CM293" s="120"/>
      <c r="CN293" s="120"/>
      <c r="CO293" s="120"/>
      <c r="CP293" s="120"/>
      <c r="CQ293" s="120"/>
      <c r="CR293" s="120"/>
      <c r="CS293" s="120"/>
      <c r="CT293" s="120"/>
      <c r="CU293" s="120"/>
      <c r="CV293" s="120"/>
      <c r="CW293" s="120"/>
      <c r="CX293" s="120"/>
      <c r="CY293" s="120"/>
      <c r="CZ293" s="120"/>
      <c r="DA293" s="120"/>
      <c r="DB293" s="121"/>
      <c r="DC293" s="121"/>
      <c r="DD293" s="121"/>
      <c r="DE293" s="121"/>
      <c r="DF293" s="121"/>
      <c r="DG293" s="121"/>
      <c r="DH293" s="121"/>
      <c r="DI293" s="121"/>
      <c r="DJ293" s="121"/>
      <c r="DK293" s="121"/>
      <c r="DL293" s="121"/>
      <c r="DM293" s="121"/>
      <c r="DN293" s="121"/>
      <c r="DO293" s="121"/>
      <c r="DP293" s="121"/>
      <c r="DQ293" s="121"/>
      <c r="DR293" s="121"/>
      <c r="DS293" s="121"/>
      <c r="DT293" s="121"/>
      <c r="DU293" s="121"/>
      <c r="DV293" s="121"/>
      <c r="DW293" s="121"/>
      <c r="DX293" s="121"/>
      <c r="DY293" s="121"/>
      <c r="DZ293" s="121"/>
      <c r="EA293" s="121"/>
      <c r="EB293" s="121"/>
      <c r="EC293" s="121"/>
      <c r="ED293" s="121"/>
      <c r="EE293" s="121"/>
      <c r="EF293" s="121"/>
      <c r="EG293" s="121"/>
      <c r="EH293" s="121"/>
      <c r="EI293" s="121"/>
      <c r="EJ293" s="121"/>
      <c r="EK293" s="121"/>
      <c r="EL293" s="121"/>
      <c r="EM293" s="121"/>
      <c r="EN293" s="121"/>
      <c r="EO293" s="121"/>
      <c r="EP293" s="121"/>
      <c r="EQ293" s="121"/>
      <c r="ER293" s="121"/>
      <c r="ES293" s="121"/>
      <c r="ET293" s="121"/>
      <c r="EU293" s="121"/>
      <c r="EV293" s="121"/>
      <c r="EW293" s="121"/>
      <c r="EX293" s="121"/>
      <c r="EY293" s="121"/>
      <c r="EZ293" s="121"/>
      <c r="FA293" s="121"/>
      <c r="FB293" s="121"/>
      <c r="FC293" s="121"/>
      <c r="FD293" s="184"/>
      <c r="FE293" s="184"/>
      <c r="FF293" s="184"/>
      <c r="FG293" s="184"/>
      <c r="FH293" s="184"/>
      <c r="FI293" s="184"/>
      <c r="FJ293" s="184"/>
      <c r="FK293" s="184"/>
    </row>
    <row r="294" spans="1:167" s="201" customFormat="1" ht="17.100000000000001" customHeight="1">
      <c r="A294" s="515">
        <v>8064</v>
      </c>
      <c r="B294" s="395"/>
      <c r="C294" s="396"/>
      <c r="D294" s="891" t="s">
        <v>781</v>
      </c>
      <c r="E294" s="401"/>
      <c r="F294" s="892"/>
      <c r="G294" s="892"/>
      <c r="H294" s="893"/>
      <c r="I294" s="87"/>
      <c r="J294" s="401">
        <v>11000</v>
      </c>
      <c r="K294" s="401">
        <v>0</v>
      </c>
      <c r="L294" s="401">
        <v>0</v>
      </c>
      <c r="M294" s="226" t="s">
        <v>51</v>
      </c>
      <c r="N294" s="404"/>
      <c r="O294" s="382"/>
      <c r="P294" s="382"/>
      <c r="Q294" s="383"/>
      <c r="R294" s="894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20"/>
      <c r="AV294" s="120"/>
      <c r="AW294" s="120"/>
      <c r="AX294" s="120"/>
      <c r="AY294" s="120"/>
      <c r="AZ294" s="120"/>
      <c r="BA294" s="120"/>
      <c r="BB294" s="120"/>
      <c r="BC294" s="120"/>
      <c r="BD294" s="120"/>
      <c r="BE294" s="120"/>
      <c r="BF294" s="120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20"/>
      <c r="BS294" s="120"/>
      <c r="BT294" s="120"/>
      <c r="BU294" s="120"/>
      <c r="BV294" s="120"/>
      <c r="BW294" s="120"/>
      <c r="BX294" s="120"/>
      <c r="BY294" s="120"/>
      <c r="BZ294" s="120"/>
      <c r="CA294" s="120"/>
      <c r="CB294" s="120"/>
      <c r="CC294" s="120"/>
      <c r="CD294" s="120"/>
      <c r="CE294" s="120"/>
      <c r="CF294" s="120"/>
      <c r="CG294" s="120"/>
      <c r="CH294" s="120"/>
      <c r="CI294" s="120"/>
      <c r="CJ294" s="120"/>
      <c r="CK294" s="120"/>
      <c r="CL294" s="120"/>
      <c r="CM294" s="120"/>
      <c r="CN294" s="120"/>
      <c r="CO294" s="120"/>
      <c r="CP294" s="120"/>
      <c r="CQ294" s="120"/>
      <c r="CR294" s="120"/>
      <c r="CS294" s="120"/>
      <c r="CT294" s="120"/>
      <c r="CU294" s="120"/>
      <c r="CV294" s="120"/>
      <c r="CW294" s="120"/>
      <c r="CX294" s="120"/>
      <c r="CY294" s="120"/>
      <c r="CZ294" s="120"/>
      <c r="DA294" s="120"/>
      <c r="DB294" s="121"/>
      <c r="DC294" s="121"/>
      <c r="DD294" s="121"/>
      <c r="DE294" s="121"/>
      <c r="DF294" s="121"/>
      <c r="DG294" s="121"/>
      <c r="DH294" s="121"/>
      <c r="DI294" s="121"/>
      <c r="DJ294" s="121"/>
      <c r="DK294" s="121"/>
      <c r="DL294" s="121"/>
      <c r="DM294" s="121"/>
      <c r="DN294" s="121"/>
      <c r="DO294" s="121"/>
      <c r="DP294" s="121"/>
      <c r="DQ294" s="121"/>
      <c r="DR294" s="121"/>
      <c r="DS294" s="121"/>
      <c r="DT294" s="121"/>
      <c r="DU294" s="121"/>
      <c r="DV294" s="121"/>
      <c r="DW294" s="121"/>
      <c r="DX294" s="121"/>
      <c r="DY294" s="121"/>
      <c r="DZ294" s="121"/>
      <c r="EA294" s="121"/>
      <c r="EB294" s="121"/>
      <c r="EC294" s="121"/>
      <c r="ED294" s="121"/>
      <c r="EE294" s="121"/>
      <c r="EF294" s="121"/>
      <c r="EG294" s="121"/>
      <c r="EH294" s="121"/>
      <c r="EI294" s="121"/>
      <c r="EJ294" s="121"/>
      <c r="EK294" s="121"/>
      <c r="EL294" s="121"/>
      <c r="EM294" s="121"/>
      <c r="EN294" s="121"/>
      <c r="EO294" s="121"/>
      <c r="EP294" s="121"/>
      <c r="EQ294" s="121"/>
      <c r="ER294" s="121"/>
      <c r="ES294" s="121"/>
      <c r="ET294" s="121"/>
      <c r="EU294" s="121"/>
      <c r="EV294" s="121"/>
      <c r="EW294" s="121"/>
      <c r="EX294" s="121"/>
      <c r="EY294" s="121"/>
      <c r="EZ294" s="121"/>
      <c r="FA294" s="121"/>
      <c r="FB294" s="121"/>
      <c r="FC294" s="121"/>
      <c r="FD294" s="121"/>
      <c r="FE294" s="121"/>
      <c r="FF294" s="121"/>
      <c r="FG294" s="121"/>
      <c r="FH294" s="121"/>
      <c r="FI294" s="121"/>
      <c r="FJ294" s="121"/>
      <c r="FK294" s="121"/>
    </row>
    <row r="295" spans="1:167" s="208" customFormat="1" ht="17.100000000000001" customHeight="1" thickBot="1">
      <c r="A295" s="895" t="s">
        <v>570</v>
      </c>
      <c r="B295" s="755"/>
      <c r="C295" s="756"/>
      <c r="D295" s="896" t="s">
        <v>782</v>
      </c>
      <c r="E295" s="761"/>
      <c r="F295" s="761"/>
      <c r="G295" s="762"/>
      <c r="H295" s="861"/>
      <c r="I295" s="897"/>
      <c r="J295" s="761">
        <v>21000</v>
      </c>
      <c r="K295" s="761">
        <v>0</v>
      </c>
      <c r="L295" s="761">
        <v>0</v>
      </c>
      <c r="M295" s="226" t="s">
        <v>51</v>
      </c>
      <c r="N295" s="763"/>
      <c r="O295" s="764"/>
      <c r="P295" s="764"/>
      <c r="Q295" s="765"/>
      <c r="R295" s="898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20"/>
      <c r="AV295" s="120"/>
      <c r="AW295" s="120"/>
      <c r="AX295" s="120"/>
      <c r="AY295" s="120"/>
      <c r="AZ295" s="120"/>
      <c r="BA295" s="120"/>
      <c r="BB295" s="120"/>
      <c r="BC295" s="120"/>
      <c r="BD295" s="120"/>
      <c r="BE295" s="120"/>
      <c r="BF295" s="120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20"/>
      <c r="BS295" s="120"/>
      <c r="BT295" s="120"/>
      <c r="BU295" s="120"/>
      <c r="BV295" s="120"/>
      <c r="BW295" s="120"/>
      <c r="BX295" s="120"/>
      <c r="BY295" s="120"/>
      <c r="BZ295" s="120"/>
      <c r="CA295" s="120"/>
      <c r="CB295" s="120"/>
      <c r="CC295" s="120"/>
      <c r="CD295" s="120"/>
      <c r="CE295" s="120"/>
      <c r="CF295" s="120"/>
      <c r="CG295" s="120"/>
      <c r="CH295" s="120"/>
      <c r="CI295" s="120"/>
      <c r="CJ295" s="120"/>
      <c r="CK295" s="120"/>
      <c r="CL295" s="120"/>
      <c r="CM295" s="120"/>
      <c r="CN295" s="120"/>
      <c r="CO295" s="120"/>
      <c r="CP295" s="120"/>
      <c r="CQ295" s="120"/>
      <c r="CR295" s="120"/>
      <c r="CS295" s="120"/>
      <c r="CT295" s="120"/>
      <c r="CU295" s="120"/>
      <c r="CV295" s="120"/>
      <c r="CW295" s="120"/>
      <c r="CX295" s="120"/>
      <c r="CY295" s="120"/>
      <c r="CZ295" s="120"/>
      <c r="DA295" s="120"/>
      <c r="DB295" s="121"/>
      <c r="DC295" s="121"/>
      <c r="DD295" s="121"/>
      <c r="DE295" s="121"/>
      <c r="DF295" s="121"/>
      <c r="DG295" s="121"/>
      <c r="DH295" s="121"/>
      <c r="DI295" s="121"/>
      <c r="DJ295" s="121"/>
      <c r="DK295" s="121"/>
      <c r="DL295" s="121"/>
      <c r="DM295" s="121"/>
      <c r="DN295" s="121"/>
      <c r="DO295" s="121"/>
      <c r="DP295" s="121"/>
      <c r="DQ295" s="121"/>
      <c r="DR295" s="121"/>
      <c r="DS295" s="121"/>
      <c r="DT295" s="121"/>
      <c r="DU295" s="121"/>
      <c r="DV295" s="121"/>
      <c r="DW295" s="121"/>
      <c r="DX295" s="121"/>
      <c r="DY295" s="121"/>
      <c r="DZ295" s="121"/>
      <c r="EA295" s="121"/>
      <c r="EB295" s="121"/>
      <c r="EC295" s="121"/>
      <c r="ED295" s="121"/>
      <c r="EE295" s="121"/>
      <c r="EF295" s="121"/>
      <c r="EG295" s="121"/>
      <c r="EH295" s="121"/>
      <c r="EI295" s="121"/>
      <c r="EJ295" s="121"/>
      <c r="EK295" s="121"/>
      <c r="EL295" s="121"/>
      <c r="EM295" s="121"/>
      <c r="EN295" s="121"/>
      <c r="EO295" s="121"/>
      <c r="EP295" s="121"/>
      <c r="EQ295" s="121"/>
      <c r="ER295" s="121"/>
      <c r="ES295" s="121"/>
      <c r="ET295" s="121"/>
      <c r="EU295" s="121"/>
      <c r="EV295" s="121"/>
      <c r="EW295" s="121"/>
      <c r="EX295" s="121"/>
      <c r="EY295" s="121"/>
      <c r="EZ295" s="121"/>
      <c r="FA295" s="121"/>
      <c r="FB295" s="121"/>
      <c r="FC295" s="121"/>
      <c r="FD295" s="121"/>
      <c r="FE295" s="121"/>
      <c r="FF295" s="121"/>
      <c r="FG295" s="121"/>
      <c r="FH295" s="121"/>
      <c r="FI295" s="121"/>
      <c r="FJ295" s="121"/>
      <c r="FK295" s="121"/>
    </row>
    <row r="296" spans="1:167" ht="12.75">
      <c r="A296" s="899"/>
      <c r="B296" s="899"/>
      <c r="C296" s="899"/>
      <c r="D296" s="899"/>
      <c r="E296" s="899"/>
      <c r="F296" s="899"/>
      <c r="G296" s="899"/>
      <c r="H296" s="899"/>
      <c r="I296" s="899"/>
      <c r="J296" s="899"/>
      <c r="K296" s="899"/>
      <c r="L296" s="899"/>
      <c r="M296" s="899"/>
      <c r="N296" s="899"/>
      <c r="O296" s="899"/>
      <c r="P296" s="899"/>
      <c r="Q296" s="899"/>
      <c r="R296" s="900"/>
    </row>
    <row r="297" spans="1:167" ht="12.75">
      <c r="A297" s="124"/>
      <c r="B297" s="124"/>
      <c r="C297" s="124"/>
      <c r="D297" s="124"/>
      <c r="E297" s="124"/>
      <c r="F297" s="124"/>
      <c r="G297" s="124"/>
      <c r="H297" s="124"/>
      <c r="I297" s="124"/>
      <c r="J297" s="124"/>
      <c r="K297" s="124"/>
      <c r="L297" s="124"/>
      <c r="M297" s="124"/>
      <c r="N297" s="124"/>
      <c r="O297" s="124"/>
      <c r="P297" s="124"/>
      <c r="Q297" s="124"/>
      <c r="R297" s="901"/>
    </row>
    <row r="298" spans="1:167" ht="12.75">
      <c r="A298" s="124"/>
      <c r="B298" s="124"/>
      <c r="C298" s="124"/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901"/>
    </row>
    <row r="299" spans="1:167" ht="27" customHeight="1">
      <c r="A299" s="124"/>
      <c r="B299" s="124"/>
      <c r="C299" s="124"/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901"/>
    </row>
    <row r="300" spans="1:167" ht="12.75">
      <c r="A300" s="124"/>
      <c r="B300" s="124"/>
      <c r="C300" s="124"/>
      <c r="D300" s="124"/>
      <c r="E300" s="124"/>
      <c r="F300" s="124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24"/>
      <c r="R300" s="901"/>
    </row>
    <row r="301" spans="1:167" s="120" customFormat="1" ht="12.75">
      <c r="A301" s="124"/>
      <c r="B301" s="124"/>
      <c r="C301" s="124"/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N301" s="124"/>
      <c r="O301" s="124"/>
      <c r="P301" s="124"/>
      <c r="Q301" s="124"/>
      <c r="R301" s="901"/>
      <c r="DB301" s="121"/>
      <c r="DC301" s="121"/>
      <c r="DD301" s="121"/>
      <c r="DE301" s="121"/>
      <c r="DF301" s="121"/>
      <c r="DG301" s="121"/>
      <c r="DH301" s="121"/>
      <c r="DI301" s="121"/>
      <c r="DJ301" s="121"/>
      <c r="DK301" s="121"/>
      <c r="DL301" s="121"/>
      <c r="DM301" s="121"/>
      <c r="DN301" s="121"/>
      <c r="DO301" s="121"/>
      <c r="DP301" s="121"/>
      <c r="DQ301" s="121"/>
      <c r="DR301" s="121"/>
      <c r="DS301" s="121"/>
      <c r="DT301" s="121"/>
      <c r="DU301" s="121"/>
      <c r="DV301" s="121"/>
      <c r="DW301" s="121"/>
      <c r="DX301" s="121"/>
      <c r="DY301" s="121"/>
      <c r="DZ301" s="121"/>
      <c r="EA301" s="121"/>
      <c r="EB301" s="121"/>
      <c r="EC301" s="121"/>
      <c r="ED301" s="121"/>
      <c r="EE301" s="121"/>
      <c r="EF301" s="121"/>
      <c r="EG301" s="121"/>
      <c r="EH301" s="121"/>
      <c r="EI301" s="121"/>
      <c r="EJ301" s="121"/>
      <c r="EK301" s="121"/>
      <c r="EL301" s="121"/>
      <c r="EM301" s="121"/>
      <c r="EN301" s="121"/>
      <c r="EO301" s="121"/>
      <c r="EP301" s="121"/>
      <c r="EQ301" s="121"/>
      <c r="ER301" s="121"/>
      <c r="ES301" s="121"/>
      <c r="ET301" s="121"/>
      <c r="EU301" s="121"/>
      <c r="EV301" s="121"/>
      <c r="EW301" s="121"/>
      <c r="EX301" s="121"/>
      <c r="EY301" s="121"/>
      <c r="EZ301" s="121"/>
      <c r="FA301" s="121"/>
      <c r="FB301" s="121"/>
      <c r="FC301" s="121"/>
      <c r="FD301" s="122"/>
      <c r="FE301" s="122"/>
      <c r="FF301" s="122"/>
      <c r="FG301" s="122"/>
      <c r="FH301" s="122"/>
      <c r="FI301" s="122"/>
      <c r="FJ301" s="122"/>
      <c r="FK301" s="122"/>
    </row>
    <row r="302" spans="1:167" s="120" customFormat="1" ht="12.75">
      <c r="A302" s="124"/>
      <c r="B302" s="124"/>
      <c r="C302" s="124"/>
      <c r="D302" s="124"/>
      <c r="E302" s="124"/>
      <c r="F302" s="124"/>
      <c r="G302" s="124"/>
      <c r="H302" s="124"/>
      <c r="I302" s="124"/>
      <c r="J302" s="124"/>
      <c r="K302" s="124"/>
      <c r="L302" s="124"/>
      <c r="M302" s="124"/>
      <c r="N302" s="124"/>
      <c r="O302" s="124"/>
      <c r="P302" s="124"/>
      <c r="Q302" s="124"/>
      <c r="R302" s="901"/>
      <c r="DB302" s="121"/>
      <c r="DC302" s="121"/>
      <c r="DD302" s="121"/>
      <c r="DE302" s="121"/>
      <c r="DF302" s="121"/>
      <c r="DG302" s="121"/>
      <c r="DH302" s="121"/>
      <c r="DI302" s="121"/>
      <c r="DJ302" s="121"/>
      <c r="DK302" s="121"/>
      <c r="DL302" s="121"/>
      <c r="DM302" s="121"/>
      <c r="DN302" s="121"/>
      <c r="DO302" s="121"/>
      <c r="DP302" s="121"/>
      <c r="DQ302" s="121"/>
      <c r="DR302" s="121"/>
      <c r="DS302" s="121"/>
      <c r="DT302" s="121"/>
      <c r="DU302" s="121"/>
      <c r="DV302" s="121"/>
      <c r="DW302" s="121"/>
      <c r="DX302" s="121"/>
      <c r="DY302" s="121"/>
      <c r="DZ302" s="121"/>
      <c r="EA302" s="121"/>
      <c r="EB302" s="121"/>
      <c r="EC302" s="121"/>
      <c r="ED302" s="121"/>
      <c r="EE302" s="121"/>
      <c r="EF302" s="121"/>
      <c r="EG302" s="121"/>
      <c r="EH302" s="121"/>
      <c r="EI302" s="121"/>
      <c r="EJ302" s="121"/>
      <c r="EK302" s="121"/>
      <c r="EL302" s="121"/>
      <c r="EM302" s="121"/>
      <c r="EN302" s="121"/>
      <c r="EO302" s="121"/>
      <c r="EP302" s="121"/>
      <c r="EQ302" s="121"/>
      <c r="ER302" s="121"/>
      <c r="ES302" s="121"/>
      <c r="ET302" s="121"/>
      <c r="EU302" s="121"/>
      <c r="EV302" s="121"/>
      <c r="EW302" s="121"/>
      <c r="EX302" s="121"/>
      <c r="EY302" s="121"/>
      <c r="EZ302" s="121"/>
      <c r="FA302" s="121"/>
      <c r="FB302" s="121"/>
      <c r="FC302" s="121"/>
      <c r="FD302" s="122"/>
      <c r="FE302" s="122"/>
      <c r="FF302" s="122"/>
      <c r="FG302" s="122"/>
      <c r="FH302" s="122"/>
      <c r="FI302" s="122"/>
      <c r="FJ302" s="122"/>
      <c r="FK302" s="122"/>
    </row>
    <row r="303" spans="1:167" s="120" customFormat="1" ht="12.75">
      <c r="A303" s="124"/>
      <c r="B303" s="124"/>
      <c r="C303" s="124"/>
      <c r="D303" s="124"/>
      <c r="E303" s="124"/>
      <c r="F303" s="124"/>
      <c r="G303" s="124"/>
      <c r="H303" s="124"/>
      <c r="I303" s="124"/>
      <c r="J303" s="124"/>
      <c r="K303" s="124"/>
      <c r="L303" s="124"/>
      <c r="M303" s="124"/>
      <c r="N303" s="124"/>
      <c r="O303" s="124"/>
      <c r="P303" s="124"/>
      <c r="Q303" s="124"/>
      <c r="R303" s="901"/>
      <c r="DB303" s="121"/>
      <c r="DC303" s="121"/>
      <c r="DD303" s="121"/>
      <c r="DE303" s="121"/>
      <c r="DF303" s="121"/>
      <c r="DG303" s="121"/>
      <c r="DH303" s="121"/>
      <c r="DI303" s="121"/>
      <c r="DJ303" s="121"/>
      <c r="DK303" s="121"/>
      <c r="DL303" s="121"/>
      <c r="DM303" s="121"/>
      <c r="DN303" s="121"/>
      <c r="DO303" s="121"/>
      <c r="DP303" s="121"/>
      <c r="DQ303" s="121"/>
      <c r="DR303" s="121"/>
      <c r="DS303" s="121"/>
      <c r="DT303" s="121"/>
      <c r="DU303" s="121"/>
      <c r="DV303" s="121"/>
      <c r="DW303" s="121"/>
      <c r="DX303" s="121"/>
      <c r="DY303" s="121"/>
      <c r="DZ303" s="121"/>
      <c r="EA303" s="121"/>
      <c r="EB303" s="121"/>
      <c r="EC303" s="121"/>
      <c r="ED303" s="121"/>
      <c r="EE303" s="121"/>
      <c r="EF303" s="121"/>
      <c r="EG303" s="121"/>
      <c r="EH303" s="121"/>
      <c r="EI303" s="121"/>
      <c r="EJ303" s="121"/>
      <c r="EK303" s="121"/>
      <c r="EL303" s="121"/>
      <c r="EM303" s="121"/>
      <c r="EN303" s="121"/>
      <c r="EO303" s="121"/>
      <c r="EP303" s="121"/>
      <c r="EQ303" s="121"/>
      <c r="ER303" s="121"/>
      <c r="ES303" s="121"/>
      <c r="ET303" s="121"/>
      <c r="EU303" s="121"/>
      <c r="EV303" s="121"/>
      <c r="EW303" s="121"/>
      <c r="EX303" s="121"/>
      <c r="EY303" s="121"/>
      <c r="EZ303" s="121"/>
      <c r="FA303" s="121"/>
      <c r="FB303" s="121"/>
      <c r="FC303" s="121"/>
      <c r="FD303" s="122"/>
      <c r="FE303" s="122"/>
      <c r="FF303" s="122"/>
      <c r="FG303" s="122"/>
      <c r="FH303" s="122"/>
      <c r="FI303" s="122"/>
      <c r="FJ303" s="122"/>
      <c r="FK303" s="122"/>
    </row>
    <row r="304" spans="1:167" s="120" customFormat="1" ht="12.75">
      <c r="A304" s="124"/>
      <c r="B304" s="124"/>
      <c r="C304" s="124"/>
      <c r="D304" s="124"/>
      <c r="E304" s="124"/>
      <c r="F304" s="124"/>
      <c r="G304" s="124"/>
      <c r="H304" s="124"/>
      <c r="I304" s="124"/>
      <c r="J304" s="124"/>
      <c r="K304" s="124"/>
      <c r="L304" s="124"/>
      <c r="M304" s="124"/>
      <c r="N304" s="124"/>
      <c r="O304" s="124"/>
      <c r="P304" s="124"/>
      <c r="Q304" s="124"/>
      <c r="R304" s="901"/>
      <c r="DB304" s="121"/>
      <c r="DC304" s="121"/>
      <c r="DD304" s="121"/>
      <c r="DE304" s="121"/>
      <c r="DF304" s="121"/>
      <c r="DG304" s="121"/>
      <c r="DH304" s="121"/>
      <c r="DI304" s="121"/>
      <c r="DJ304" s="121"/>
      <c r="DK304" s="121"/>
      <c r="DL304" s="121"/>
      <c r="DM304" s="121"/>
      <c r="DN304" s="121"/>
      <c r="DO304" s="121"/>
      <c r="DP304" s="121"/>
      <c r="DQ304" s="121"/>
      <c r="DR304" s="121"/>
      <c r="DS304" s="121"/>
      <c r="DT304" s="121"/>
      <c r="DU304" s="121"/>
      <c r="DV304" s="121"/>
      <c r="DW304" s="121"/>
      <c r="DX304" s="121"/>
      <c r="DY304" s="121"/>
      <c r="DZ304" s="121"/>
      <c r="EA304" s="121"/>
      <c r="EB304" s="121"/>
      <c r="EC304" s="121"/>
      <c r="ED304" s="121"/>
      <c r="EE304" s="121"/>
      <c r="EF304" s="121"/>
      <c r="EG304" s="121"/>
      <c r="EH304" s="121"/>
      <c r="EI304" s="121"/>
      <c r="EJ304" s="121"/>
      <c r="EK304" s="121"/>
      <c r="EL304" s="121"/>
      <c r="EM304" s="121"/>
      <c r="EN304" s="121"/>
      <c r="EO304" s="121"/>
      <c r="EP304" s="121"/>
      <c r="EQ304" s="121"/>
      <c r="ER304" s="121"/>
      <c r="ES304" s="121"/>
      <c r="ET304" s="121"/>
      <c r="EU304" s="121"/>
      <c r="EV304" s="121"/>
      <c r="EW304" s="121"/>
      <c r="EX304" s="121"/>
      <c r="EY304" s="121"/>
      <c r="EZ304" s="121"/>
      <c r="FA304" s="121"/>
      <c r="FB304" s="121"/>
      <c r="FC304" s="121"/>
      <c r="FD304" s="122"/>
      <c r="FE304" s="122"/>
      <c r="FF304" s="122"/>
      <c r="FG304" s="122"/>
      <c r="FH304" s="122"/>
      <c r="FI304" s="122"/>
      <c r="FJ304" s="122"/>
      <c r="FK304" s="122"/>
    </row>
    <row r="305" spans="1:167" s="120" customFormat="1" ht="12.75">
      <c r="A305" s="124"/>
      <c r="B305" s="124"/>
      <c r="C305" s="124"/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901"/>
      <c r="DB305" s="121"/>
      <c r="DC305" s="121"/>
      <c r="DD305" s="121"/>
      <c r="DE305" s="121"/>
      <c r="DF305" s="121"/>
      <c r="DG305" s="121"/>
      <c r="DH305" s="121"/>
      <c r="DI305" s="121"/>
      <c r="DJ305" s="121"/>
      <c r="DK305" s="121"/>
      <c r="DL305" s="121"/>
      <c r="DM305" s="121"/>
      <c r="DN305" s="121"/>
      <c r="DO305" s="121"/>
      <c r="DP305" s="121"/>
      <c r="DQ305" s="121"/>
      <c r="DR305" s="121"/>
      <c r="DS305" s="121"/>
      <c r="DT305" s="121"/>
      <c r="DU305" s="121"/>
      <c r="DV305" s="121"/>
      <c r="DW305" s="121"/>
      <c r="DX305" s="121"/>
      <c r="DY305" s="121"/>
      <c r="DZ305" s="121"/>
      <c r="EA305" s="121"/>
      <c r="EB305" s="121"/>
      <c r="EC305" s="121"/>
      <c r="ED305" s="121"/>
      <c r="EE305" s="121"/>
      <c r="EF305" s="121"/>
      <c r="EG305" s="121"/>
      <c r="EH305" s="121"/>
      <c r="EI305" s="121"/>
      <c r="EJ305" s="121"/>
      <c r="EK305" s="121"/>
      <c r="EL305" s="121"/>
      <c r="EM305" s="121"/>
      <c r="EN305" s="121"/>
      <c r="EO305" s="121"/>
      <c r="EP305" s="121"/>
      <c r="EQ305" s="121"/>
      <c r="ER305" s="121"/>
      <c r="ES305" s="121"/>
      <c r="ET305" s="121"/>
      <c r="EU305" s="121"/>
      <c r="EV305" s="121"/>
      <c r="EW305" s="121"/>
      <c r="EX305" s="121"/>
      <c r="EY305" s="121"/>
      <c r="EZ305" s="121"/>
      <c r="FA305" s="121"/>
      <c r="FB305" s="121"/>
      <c r="FC305" s="121"/>
      <c r="FD305" s="122"/>
      <c r="FE305" s="122"/>
      <c r="FF305" s="122"/>
      <c r="FG305" s="122"/>
      <c r="FH305" s="122"/>
      <c r="FI305" s="122"/>
      <c r="FJ305" s="122"/>
      <c r="FK305" s="122"/>
    </row>
    <row r="306" spans="1:167" s="120" customFormat="1" ht="12.75">
      <c r="A306" s="124"/>
      <c r="B306" s="124"/>
      <c r="C306" s="124"/>
      <c r="D306" s="124"/>
      <c r="E306" s="124"/>
      <c r="F306" s="124"/>
      <c r="G306" s="124"/>
      <c r="H306" s="124"/>
      <c r="I306" s="124"/>
      <c r="J306" s="124"/>
      <c r="K306" s="124"/>
      <c r="L306" s="124"/>
      <c r="M306" s="124"/>
      <c r="N306" s="124"/>
      <c r="O306" s="124"/>
      <c r="P306" s="124"/>
      <c r="Q306" s="124"/>
      <c r="R306" s="901"/>
      <c r="DB306" s="121"/>
      <c r="DC306" s="121"/>
      <c r="DD306" s="121"/>
      <c r="DE306" s="121"/>
      <c r="DF306" s="121"/>
      <c r="DG306" s="121"/>
      <c r="DH306" s="121"/>
      <c r="DI306" s="121"/>
      <c r="DJ306" s="121"/>
      <c r="DK306" s="121"/>
      <c r="DL306" s="121"/>
      <c r="DM306" s="121"/>
      <c r="DN306" s="121"/>
      <c r="DO306" s="121"/>
      <c r="DP306" s="121"/>
      <c r="DQ306" s="121"/>
      <c r="DR306" s="121"/>
      <c r="DS306" s="121"/>
      <c r="DT306" s="121"/>
      <c r="DU306" s="121"/>
      <c r="DV306" s="121"/>
      <c r="DW306" s="121"/>
      <c r="DX306" s="121"/>
      <c r="DY306" s="121"/>
      <c r="DZ306" s="121"/>
      <c r="EA306" s="121"/>
      <c r="EB306" s="121"/>
      <c r="EC306" s="121"/>
      <c r="ED306" s="121"/>
      <c r="EE306" s="121"/>
      <c r="EF306" s="121"/>
      <c r="EG306" s="121"/>
      <c r="EH306" s="121"/>
      <c r="EI306" s="121"/>
      <c r="EJ306" s="121"/>
      <c r="EK306" s="121"/>
      <c r="EL306" s="121"/>
      <c r="EM306" s="121"/>
      <c r="EN306" s="121"/>
      <c r="EO306" s="121"/>
      <c r="EP306" s="121"/>
      <c r="EQ306" s="121"/>
      <c r="ER306" s="121"/>
      <c r="ES306" s="121"/>
      <c r="ET306" s="121"/>
      <c r="EU306" s="121"/>
      <c r="EV306" s="121"/>
      <c r="EW306" s="121"/>
      <c r="EX306" s="121"/>
      <c r="EY306" s="121"/>
      <c r="EZ306" s="121"/>
      <c r="FA306" s="121"/>
      <c r="FB306" s="121"/>
      <c r="FC306" s="121"/>
      <c r="FD306" s="122"/>
      <c r="FE306" s="122"/>
      <c r="FF306" s="122"/>
      <c r="FG306" s="122"/>
      <c r="FH306" s="122"/>
      <c r="FI306" s="122"/>
      <c r="FJ306" s="122"/>
      <c r="FK306" s="122"/>
    </row>
    <row r="307" spans="1:167" s="120" customFormat="1" ht="12.75">
      <c r="A307" s="124"/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901"/>
      <c r="DB307" s="121"/>
      <c r="DC307" s="121"/>
      <c r="DD307" s="121"/>
      <c r="DE307" s="121"/>
      <c r="DF307" s="121"/>
      <c r="DG307" s="121"/>
      <c r="DH307" s="121"/>
      <c r="DI307" s="121"/>
      <c r="DJ307" s="121"/>
      <c r="DK307" s="121"/>
      <c r="DL307" s="121"/>
      <c r="DM307" s="121"/>
      <c r="DN307" s="121"/>
      <c r="DO307" s="121"/>
      <c r="DP307" s="121"/>
      <c r="DQ307" s="121"/>
      <c r="DR307" s="121"/>
      <c r="DS307" s="121"/>
      <c r="DT307" s="121"/>
      <c r="DU307" s="121"/>
      <c r="DV307" s="121"/>
      <c r="DW307" s="121"/>
      <c r="DX307" s="121"/>
      <c r="DY307" s="121"/>
      <c r="DZ307" s="121"/>
      <c r="EA307" s="121"/>
      <c r="EB307" s="121"/>
      <c r="EC307" s="121"/>
      <c r="ED307" s="121"/>
      <c r="EE307" s="121"/>
      <c r="EF307" s="121"/>
      <c r="EG307" s="121"/>
      <c r="EH307" s="121"/>
      <c r="EI307" s="121"/>
      <c r="EJ307" s="121"/>
      <c r="EK307" s="121"/>
      <c r="EL307" s="121"/>
      <c r="EM307" s="121"/>
      <c r="EN307" s="121"/>
      <c r="EO307" s="121"/>
      <c r="EP307" s="121"/>
      <c r="EQ307" s="121"/>
      <c r="ER307" s="121"/>
      <c r="ES307" s="121"/>
      <c r="ET307" s="121"/>
      <c r="EU307" s="121"/>
      <c r="EV307" s="121"/>
      <c r="EW307" s="121"/>
      <c r="EX307" s="121"/>
      <c r="EY307" s="121"/>
      <c r="EZ307" s="121"/>
      <c r="FA307" s="121"/>
      <c r="FB307" s="121"/>
      <c r="FC307" s="121"/>
      <c r="FD307" s="122"/>
      <c r="FE307" s="122"/>
      <c r="FF307" s="122"/>
      <c r="FG307" s="122"/>
      <c r="FH307" s="122"/>
      <c r="FI307" s="122"/>
      <c r="FJ307" s="122"/>
      <c r="FK307" s="122"/>
    </row>
    <row r="308" spans="1:167" s="120" customFormat="1" ht="12.75">
      <c r="A308" s="124"/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24"/>
      <c r="R308" s="901"/>
      <c r="DB308" s="121"/>
      <c r="DC308" s="121"/>
      <c r="DD308" s="121"/>
      <c r="DE308" s="121"/>
      <c r="DF308" s="121"/>
      <c r="DG308" s="121"/>
      <c r="DH308" s="121"/>
      <c r="DI308" s="121"/>
      <c r="DJ308" s="121"/>
      <c r="DK308" s="121"/>
      <c r="DL308" s="121"/>
      <c r="DM308" s="121"/>
      <c r="DN308" s="121"/>
      <c r="DO308" s="121"/>
      <c r="DP308" s="121"/>
      <c r="DQ308" s="121"/>
      <c r="DR308" s="121"/>
      <c r="DS308" s="121"/>
      <c r="DT308" s="121"/>
      <c r="DU308" s="121"/>
      <c r="DV308" s="121"/>
      <c r="DW308" s="121"/>
      <c r="DX308" s="121"/>
      <c r="DY308" s="121"/>
      <c r="DZ308" s="121"/>
      <c r="EA308" s="121"/>
      <c r="EB308" s="121"/>
      <c r="EC308" s="121"/>
      <c r="ED308" s="121"/>
      <c r="EE308" s="121"/>
      <c r="EF308" s="121"/>
      <c r="EG308" s="121"/>
      <c r="EH308" s="121"/>
      <c r="EI308" s="121"/>
      <c r="EJ308" s="121"/>
      <c r="EK308" s="121"/>
      <c r="EL308" s="121"/>
      <c r="EM308" s="121"/>
      <c r="EN308" s="121"/>
      <c r="EO308" s="121"/>
      <c r="EP308" s="121"/>
      <c r="EQ308" s="121"/>
      <c r="ER308" s="121"/>
      <c r="ES308" s="121"/>
      <c r="ET308" s="121"/>
      <c r="EU308" s="121"/>
      <c r="EV308" s="121"/>
      <c r="EW308" s="121"/>
      <c r="EX308" s="121"/>
      <c r="EY308" s="121"/>
      <c r="EZ308" s="121"/>
      <c r="FA308" s="121"/>
      <c r="FB308" s="121"/>
      <c r="FC308" s="121"/>
      <c r="FD308" s="122"/>
      <c r="FE308" s="122"/>
      <c r="FF308" s="122"/>
      <c r="FG308" s="122"/>
      <c r="FH308" s="122"/>
      <c r="FI308" s="122"/>
      <c r="FJ308" s="122"/>
      <c r="FK308" s="122"/>
    </row>
    <row r="309" spans="1:167" s="120" customFormat="1" ht="12.75">
      <c r="A309" s="124"/>
      <c r="B309" s="124"/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901"/>
      <c r="DB309" s="121"/>
      <c r="DC309" s="121"/>
      <c r="DD309" s="121"/>
      <c r="DE309" s="121"/>
      <c r="DF309" s="121"/>
      <c r="DG309" s="121"/>
      <c r="DH309" s="121"/>
      <c r="DI309" s="121"/>
      <c r="DJ309" s="121"/>
      <c r="DK309" s="121"/>
      <c r="DL309" s="121"/>
      <c r="DM309" s="121"/>
      <c r="DN309" s="121"/>
      <c r="DO309" s="121"/>
      <c r="DP309" s="121"/>
      <c r="DQ309" s="121"/>
      <c r="DR309" s="121"/>
      <c r="DS309" s="121"/>
      <c r="DT309" s="121"/>
      <c r="DU309" s="121"/>
      <c r="DV309" s="121"/>
      <c r="DW309" s="121"/>
      <c r="DX309" s="121"/>
      <c r="DY309" s="121"/>
      <c r="DZ309" s="121"/>
      <c r="EA309" s="121"/>
      <c r="EB309" s="121"/>
      <c r="EC309" s="121"/>
      <c r="ED309" s="121"/>
      <c r="EE309" s="121"/>
      <c r="EF309" s="121"/>
      <c r="EG309" s="121"/>
      <c r="EH309" s="121"/>
      <c r="EI309" s="121"/>
      <c r="EJ309" s="121"/>
      <c r="EK309" s="121"/>
      <c r="EL309" s="121"/>
      <c r="EM309" s="121"/>
      <c r="EN309" s="121"/>
      <c r="EO309" s="121"/>
      <c r="EP309" s="121"/>
      <c r="EQ309" s="121"/>
      <c r="ER309" s="121"/>
      <c r="ES309" s="121"/>
      <c r="ET309" s="121"/>
      <c r="EU309" s="121"/>
      <c r="EV309" s="121"/>
      <c r="EW309" s="121"/>
      <c r="EX309" s="121"/>
      <c r="EY309" s="121"/>
      <c r="EZ309" s="121"/>
      <c r="FA309" s="121"/>
      <c r="FB309" s="121"/>
      <c r="FC309" s="121"/>
      <c r="FD309" s="122"/>
      <c r="FE309" s="122"/>
      <c r="FF309" s="122"/>
      <c r="FG309" s="122"/>
      <c r="FH309" s="122"/>
      <c r="FI309" s="122"/>
      <c r="FJ309" s="122"/>
      <c r="FK309" s="122"/>
    </row>
    <row r="310" spans="1:167" s="120" customFormat="1" ht="12.75">
      <c r="A310" s="124"/>
      <c r="B310" s="124"/>
      <c r="C310" s="124"/>
      <c r="D310" s="124"/>
      <c r="E310" s="124"/>
      <c r="F310" s="124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901"/>
      <c r="DB310" s="121"/>
      <c r="DC310" s="121"/>
      <c r="DD310" s="121"/>
      <c r="DE310" s="121"/>
      <c r="DF310" s="121"/>
      <c r="DG310" s="121"/>
      <c r="DH310" s="121"/>
      <c r="DI310" s="121"/>
      <c r="DJ310" s="121"/>
      <c r="DK310" s="121"/>
      <c r="DL310" s="121"/>
      <c r="DM310" s="121"/>
      <c r="DN310" s="121"/>
      <c r="DO310" s="121"/>
      <c r="DP310" s="121"/>
      <c r="DQ310" s="121"/>
      <c r="DR310" s="121"/>
      <c r="DS310" s="121"/>
      <c r="DT310" s="121"/>
      <c r="DU310" s="121"/>
      <c r="DV310" s="121"/>
      <c r="DW310" s="121"/>
      <c r="DX310" s="121"/>
      <c r="DY310" s="121"/>
      <c r="DZ310" s="121"/>
      <c r="EA310" s="121"/>
      <c r="EB310" s="121"/>
      <c r="EC310" s="121"/>
      <c r="ED310" s="121"/>
      <c r="EE310" s="121"/>
      <c r="EF310" s="121"/>
      <c r="EG310" s="121"/>
      <c r="EH310" s="121"/>
      <c r="EI310" s="121"/>
      <c r="EJ310" s="121"/>
      <c r="EK310" s="121"/>
      <c r="EL310" s="121"/>
      <c r="EM310" s="121"/>
      <c r="EN310" s="121"/>
      <c r="EO310" s="121"/>
      <c r="EP310" s="121"/>
      <c r="EQ310" s="121"/>
      <c r="ER310" s="121"/>
      <c r="ES310" s="121"/>
      <c r="ET310" s="121"/>
      <c r="EU310" s="121"/>
      <c r="EV310" s="121"/>
      <c r="EW310" s="121"/>
      <c r="EX310" s="121"/>
      <c r="EY310" s="121"/>
      <c r="EZ310" s="121"/>
      <c r="FA310" s="121"/>
      <c r="FB310" s="121"/>
      <c r="FC310" s="121"/>
      <c r="FD310" s="122"/>
      <c r="FE310" s="122"/>
      <c r="FF310" s="122"/>
      <c r="FG310" s="122"/>
      <c r="FH310" s="122"/>
      <c r="FI310" s="122"/>
      <c r="FJ310" s="122"/>
      <c r="FK310" s="122"/>
    </row>
    <row r="311" spans="1:167" s="120" customFormat="1" ht="12.75">
      <c r="A311" s="124"/>
      <c r="B311" s="124"/>
      <c r="C311" s="124"/>
      <c r="D311" s="124"/>
      <c r="E311" s="124"/>
      <c r="F311" s="124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901"/>
      <c r="DB311" s="121"/>
      <c r="DC311" s="121"/>
      <c r="DD311" s="121"/>
      <c r="DE311" s="121"/>
      <c r="DF311" s="121"/>
      <c r="DG311" s="121"/>
      <c r="DH311" s="121"/>
      <c r="DI311" s="121"/>
      <c r="DJ311" s="121"/>
      <c r="DK311" s="121"/>
      <c r="DL311" s="121"/>
      <c r="DM311" s="121"/>
      <c r="DN311" s="121"/>
      <c r="DO311" s="121"/>
      <c r="DP311" s="121"/>
      <c r="DQ311" s="121"/>
      <c r="DR311" s="121"/>
      <c r="DS311" s="121"/>
      <c r="DT311" s="121"/>
      <c r="DU311" s="121"/>
      <c r="DV311" s="121"/>
      <c r="DW311" s="121"/>
      <c r="DX311" s="121"/>
      <c r="DY311" s="121"/>
      <c r="DZ311" s="121"/>
      <c r="EA311" s="121"/>
      <c r="EB311" s="121"/>
      <c r="EC311" s="121"/>
      <c r="ED311" s="121"/>
      <c r="EE311" s="121"/>
      <c r="EF311" s="121"/>
      <c r="EG311" s="121"/>
      <c r="EH311" s="121"/>
      <c r="EI311" s="121"/>
      <c r="EJ311" s="121"/>
      <c r="EK311" s="121"/>
      <c r="EL311" s="121"/>
      <c r="EM311" s="121"/>
      <c r="EN311" s="121"/>
      <c r="EO311" s="121"/>
      <c r="EP311" s="121"/>
      <c r="EQ311" s="121"/>
      <c r="ER311" s="121"/>
      <c r="ES311" s="121"/>
      <c r="ET311" s="121"/>
      <c r="EU311" s="121"/>
      <c r="EV311" s="121"/>
      <c r="EW311" s="121"/>
      <c r="EX311" s="121"/>
      <c r="EY311" s="121"/>
      <c r="EZ311" s="121"/>
      <c r="FA311" s="121"/>
      <c r="FB311" s="121"/>
      <c r="FC311" s="121"/>
      <c r="FD311" s="122"/>
      <c r="FE311" s="122"/>
      <c r="FF311" s="122"/>
      <c r="FG311" s="122"/>
      <c r="FH311" s="122"/>
      <c r="FI311" s="122"/>
      <c r="FJ311" s="122"/>
      <c r="FK311" s="122"/>
    </row>
    <row r="312" spans="1:167" s="120" customFormat="1" ht="12.75">
      <c r="A312" s="124"/>
      <c r="B312" s="124"/>
      <c r="C312" s="124"/>
      <c r="D312" s="124"/>
      <c r="E312" s="124"/>
      <c r="F312" s="124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901"/>
      <c r="DB312" s="121"/>
      <c r="DC312" s="121"/>
      <c r="DD312" s="121"/>
      <c r="DE312" s="121"/>
      <c r="DF312" s="121"/>
      <c r="DG312" s="121"/>
      <c r="DH312" s="121"/>
      <c r="DI312" s="121"/>
      <c r="DJ312" s="121"/>
      <c r="DK312" s="121"/>
      <c r="DL312" s="121"/>
      <c r="DM312" s="121"/>
      <c r="DN312" s="121"/>
      <c r="DO312" s="121"/>
      <c r="DP312" s="121"/>
      <c r="DQ312" s="121"/>
      <c r="DR312" s="121"/>
      <c r="DS312" s="121"/>
      <c r="DT312" s="121"/>
      <c r="DU312" s="121"/>
      <c r="DV312" s="121"/>
      <c r="DW312" s="121"/>
      <c r="DX312" s="121"/>
      <c r="DY312" s="121"/>
      <c r="DZ312" s="121"/>
      <c r="EA312" s="121"/>
      <c r="EB312" s="121"/>
      <c r="EC312" s="121"/>
      <c r="ED312" s="121"/>
      <c r="EE312" s="121"/>
      <c r="EF312" s="121"/>
      <c r="EG312" s="121"/>
      <c r="EH312" s="121"/>
      <c r="EI312" s="121"/>
      <c r="EJ312" s="121"/>
      <c r="EK312" s="121"/>
      <c r="EL312" s="121"/>
      <c r="EM312" s="121"/>
      <c r="EN312" s="121"/>
      <c r="EO312" s="121"/>
      <c r="EP312" s="121"/>
      <c r="EQ312" s="121"/>
      <c r="ER312" s="121"/>
      <c r="ES312" s="121"/>
      <c r="ET312" s="121"/>
      <c r="EU312" s="121"/>
      <c r="EV312" s="121"/>
      <c r="EW312" s="121"/>
      <c r="EX312" s="121"/>
      <c r="EY312" s="121"/>
      <c r="EZ312" s="121"/>
      <c r="FA312" s="121"/>
      <c r="FB312" s="121"/>
      <c r="FC312" s="121"/>
      <c r="FD312" s="122"/>
      <c r="FE312" s="122"/>
      <c r="FF312" s="122"/>
      <c r="FG312" s="122"/>
      <c r="FH312" s="122"/>
      <c r="FI312" s="122"/>
      <c r="FJ312" s="122"/>
      <c r="FK312" s="122"/>
    </row>
    <row r="313" spans="1:167" s="120" customFormat="1" ht="12.75">
      <c r="A313" s="124"/>
      <c r="B313" s="124"/>
      <c r="C313" s="124"/>
      <c r="D313" s="124"/>
      <c r="E313" s="124"/>
      <c r="F313" s="124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901"/>
      <c r="DB313" s="121"/>
      <c r="DC313" s="121"/>
      <c r="DD313" s="121"/>
      <c r="DE313" s="121"/>
      <c r="DF313" s="121"/>
      <c r="DG313" s="121"/>
      <c r="DH313" s="121"/>
      <c r="DI313" s="121"/>
      <c r="DJ313" s="121"/>
      <c r="DK313" s="121"/>
      <c r="DL313" s="121"/>
      <c r="DM313" s="121"/>
      <c r="DN313" s="121"/>
      <c r="DO313" s="121"/>
      <c r="DP313" s="121"/>
      <c r="DQ313" s="121"/>
      <c r="DR313" s="121"/>
      <c r="DS313" s="121"/>
      <c r="DT313" s="121"/>
      <c r="DU313" s="121"/>
      <c r="DV313" s="121"/>
      <c r="DW313" s="121"/>
      <c r="DX313" s="121"/>
      <c r="DY313" s="121"/>
      <c r="DZ313" s="121"/>
      <c r="EA313" s="121"/>
      <c r="EB313" s="121"/>
      <c r="EC313" s="121"/>
      <c r="ED313" s="121"/>
      <c r="EE313" s="121"/>
      <c r="EF313" s="121"/>
      <c r="EG313" s="121"/>
      <c r="EH313" s="121"/>
      <c r="EI313" s="121"/>
      <c r="EJ313" s="121"/>
      <c r="EK313" s="121"/>
      <c r="EL313" s="121"/>
      <c r="EM313" s="121"/>
      <c r="EN313" s="121"/>
      <c r="EO313" s="121"/>
      <c r="EP313" s="121"/>
      <c r="EQ313" s="121"/>
      <c r="ER313" s="121"/>
      <c r="ES313" s="121"/>
      <c r="ET313" s="121"/>
      <c r="EU313" s="121"/>
      <c r="EV313" s="121"/>
      <c r="EW313" s="121"/>
      <c r="EX313" s="121"/>
      <c r="EY313" s="121"/>
      <c r="EZ313" s="121"/>
      <c r="FA313" s="121"/>
      <c r="FB313" s="121"/>
      <c r="FC313" s="121"/>
      <c r="FD313" s="122"/>
      <c r="FE313" s="122"/>
      <c r="FF313" s="122"/>
      <c r="FG313" s="122"/>
      <c r="FH313" s="122"/>
      <c r="FI313" s="122"/>
      <c r="FJ313" s="122"/>
      <c r="FK313" s="122"/>
    </row>
    <row r="314" spans="1:167" s="120" customFormat="1" ht="12.75">
      <c r="A314" s="124"/>
      <c r="B314" s="124"/>
      <c r="C314" s="124"/>
      <c r="D314" s="124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901"/>
      <c r="DB314" s="121"/>
      <c r="DC314" s="121"/>
      <c r="DD314" s="121"/>
      <c r="DE314" s="121"/>
      <c r="DF314" s="121"/>
      <c r="DG314" s="121"/>
      <c r="DH314" s="121"/>
      <c r="DI314" s="121"/>
      <c r="DJ314" s="121"/>
      <c r="DK314" s="121"/>
      <c r="DL314" s="121"/>
      <c r="DM314" s="121"/>
      <c r="DN314" s="121"/>
      <c r="DO314" s="121"/>
      <c r="DP314" s="121"/>
      <c r="DQ314" s="121"/>
      <c r="DR314" s="121"/>
      <c r="DS314" s="121"/>
      <c r="DT314" s="121"/>
      <c r="DU314" s="121"/>
      <c r="DV314" s="121"/>
      <c r="DW314" s="121"/>
      <c r="DX314" s="121"/>
      <c r="DY314" s="121"/>
      <c r="DZ314" s="121"/>
      <c r="EA314" s="121"/>
      <c r="EB314" s="121"/>
      <c r="EC314" s="121"/>
      <c r="ED314" s="121"/>
      <c r="EE314" s="121"/>
      <c r="EF314" s="121"/>
      <c r="EG314" s="121"/>
      <c r="EH314" s="121"/>
      <c r="EI314" s="121"/>
      <c r="EJ314" s="121"/>
      <c r="EK314" s="121"/>
      <c r="EL314" s="121"/>
      <c r="EM314" s="121"/>
      <c r="EN314" s="121"/>
      <c r="EO314" s="121"/>
      <c r="EP314" s="121"/>
      <c r="EQ314" s="121"/>
      <c r="ER314" s="121"/>
      <c r="ES314" s="121"/>
      <c r="ET314" s="121"/>
      <c r="EU314" s="121"/>
      <c r="EV314" s="121"/>
      <c r="EW314" s="121"/>
      <c r="EX314" s="121"/>
      <c r="EY314" s="121"/>
      <c r="EZ314" s="121"/>
      <c r="FA314" s="121"/>
      <c r="FB314" s="121"/>
      <c r="FC314" s="121"/>
      <c r="FD314" s="122"/>
      <c r="FE314" s="122"/>
      <c r="FF314" s="122"/>
      <c r="FG314" s="122"/>
      <c r="FH314" s="122"/>
      <c r="FI314" s="122"/>
      <c r="FJ314" s="122"/>
      <c r="FK314" s="122"/>
    </row>
    <row r="315" spans="1:167" s="120" customFormat="1" ht="12.75">
      <c r="A315" s="124"/>
      <c r="B315" s="124"/>
      <c r="C315" s="124"/>
      <c r="D315" s="124"/>
      <c r="E315" s="124"/>
      <c r="F315" s="124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901"/>
      <c r="DB315" s="121"/>
      <c r="DC315" s="121"/>
      <c r="DD315" s="121"/>
      <c r="DE315" s="121"/>
      <c r="DF315" s="121"/>
      <c r="DG315" s="121"/>
      <c r="DH315" s="121"/>
      <c r="DI315" s="121"/>
      <c r="DJ315" s="121"/>
      <c r="DK315" s="121"/>
      <c r="DL315" s="121"/>
      <c r="DM315" s="121"/>
      <c r="DN315" s="121"/>
      <c r="DO315" s="121"/>
      <c r="DP315" s="121"/>
      <c r="DQ315" s="121"/>
      <c r="DR315" s="121"/>
      <c r="DS315" s="121"/>
      <c r="DT315" s="121"/>
      <c r="DU315" s="121"/>
      <c r="DV315" s="121"/>
      <c r="DW315" s="121"/>
      <c r="DX315" s="121"/>
      <c r="DY315" s="121"/>
      <c r="DZ315" s="121"/>
      <c r="EA315" s="121"/>
      <c r="EB315" s="121"/>
      <c r="EC315" s="121"/>
      <c r="ED315" s="121"/>
      <c r="EE315" s="121"/>
      <c r="EF315" s="121"/>
      <c r="EG315" s="121"/>
      <c r="EH315" s="121"/>
      <c r="EI315" s="121"/>
      <c r="EJ315" s="121"/>
      <c r="EK315" s="121"/>
      <c r="EL315" s="121"/>
      <c r="EM315" s="121"/>
      <c r="EN315" s="121"/>
      <c r="EO315" s="121"/>
      <c r="EP315" s="121"/>
      <c r="EQ315" s="121"/>
      <c r="ER315" s="121"/>
      <c r="ES315" s="121"/>
      <c r="ET315" s="121"/>
      <c r="EU315" s="121"/>
      <c r="EV315" s="121"/>
      <c r="EW315" s="121"/>
      <c r="EX315" s="121"/>
      <c r="EY315" s="121"/>
      <c r="EZ315" s="121"/>
      <c r="FA315" s="121"/>
      <c r="FB315" s="121"/>
      <c r="FC315" s="121"/>
      <c r="FD315" s="122"/>
      <c r="FE315" s="122"/>
      <c r="FF315" s="122"/>
      <c r="FG315" s="122"/>
      <c r="FH315" s="122"/>
      <c r="FI315" s="122"/>
      <c r="FJ315" s="122"/>
      <c r="FK315" s="122"/>
    </row>
    <row r="316" spans="1:167" s="120" customFormat="1" ht="12.75">
      <c r="A316" s="124"/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902"/>
      <c r="Q316" s="124"/>
      <c r="R316" s="901"/>
      <c r="DB316" s="121"/>
      <c r="DC316" s="121"/>
      <c r="DD316" s="121"/>
      <c r="DE316" s="121"/>
      <c r="DF316" s="121"/>
      <c r="DG316" s="121"/>
      <c r="DH316" s="121"/>
      <c r="DI316" s="121"/>
      <c r="DJ316" s="121"/>
      <c r="DK316" s="121"/>
      <c r="DL316" s="121"/>
      <c r="DM316" s="121"/>
      <c r="DN316" s="121"/>
      <c r="DO316" s="121"/>
      <c r="DP316" s="121"/>
      <c r="DQ316" s="121"/>
      <c r="DR316" s="121"/>
      <c r="DS316" s="121"/>
      <c r="DT316" s="121"/>
      <c r="DU316" s="121"/>
      <c r="DV316" s="121"/>
      <c r="DW316" s="121"/>
      <c r="DX316" s="121"/>
      <c r="DY316" s="121"/>
      <c r="DZ316" s="121"/>
      <c r="EA316" s="121"/>
      <c r="EB316" s="121"/>
      <c r="EC316" s="121"/>
      <c r="ED316" s="121"/>
      <c r="EE316" s="121"/>
      <c r="EF316" s="121"/>
      <c r="EG316" s="121"/>
      <c r="EH316" s="121"/>
      <c r="EI316" s="121"/>
      <c r="EJ316" s="121"/>
      <c r="EK316" s="121"/>
      <c r="EL316" s="121"/>
      <c r="EM316" s="121"/>
      <c r="EN316" s="121"/>
      <c r="EO316" s="121"/>
      <c r="EP316" s="121"/>
      <c r="EQ316" s="121"/>
      <c r="ER316" s="121"/>
      <c r="ES316" s="121"/>
      <c r="ET316" s="121"/>
      <c r="EU316" s="121"/>
      <c r="EV316" s="121"/>
      <c r="EW316" s="121"/>
      <c r="EX316" s="121"/>
      <c r="EY316" s="121"/>
      <c r="EZ316" s="121"/>
      <c r="FA316" s="121"/>
      <c r="FB316" s="121"/>
      <c r="FC316" s="121"/>
      <c r="FD316" s="122"/>
      <c r="FE316" s="122"/>
      <c r="FF316" s="122"/>
      <c r="FG316" s="122"/>
      <c r="FH316" s="122"/>
      <c r="FI316" s="122"/>
      <c r="FJ316" s="122"/>
      <c r="FK316" s="122"/>
    </row>
    <row r="317" spans="1:167" s="120" customFormat="1" ht="12.75">
      <c r="A317" s="124"/>
      <c r="B317" s="124"/>
      <c r="C317" s="124"/>
      <c r="D317" s="124"/>
      <c r="E317" s="124"/>
      <c r="F317" s="124"/>
      <c r="G317" s="124"/>
      <c r="H317" s="124"/>
      <c r="I317" s="124"/>
      <c r="J317" s="124"/>
      <c r="K317" s="124"/>
      <c r="L317" s="124"/>
      <c r="M317" s="124"/>
      <c r="N317" s="124"/>
      <c r="O317" s="124"/>
      <c r="P317" s="902"/>
      <c r="Q317" s="124"/>
      <c r="R317" s="901"/>
      <c r="DB317" s="121"/>
      <c r="DC317" s="121"/>
      <c r="DD317" s="121"/>
      <c r="DE317" s="121"/>
      <c r="DF317" s="121"/>
      <c r="DG317" s="121"/>
      <c r="DH317" s="121"/>
      <c r="DI317" s="121"/>
      <c r="DJ317" s="121"/>
      <c r="DK317" s="121"/>
      <c r="DL317" s="121"/>
      <c r="DM317" s="121"/>
      <c r="DN317" s="121"/>
      <c r="DO317" s="121"/>
      <c r="DP317" s="121"/>
      <c r="DQ317" s="121"/>
      <c r="DR317" s="121"/>
      <c r="DS317" s="121"/>
      <c r="DT317" s="121"/>
      <c r="DU317" s="121"/>
      <c r="DV317" s="121"/>
      <c r="DW317" s="121"/>
      <c r="DX317" s="121"/>
      <c r="DY317" s="121"/>
      <c r="DZ317" s="121"/>
      <c r="EA317" s="121"/>
      <c r="EB317" s="121"/>
      <c r="EC317" s="121"/>
      <c r="ED317" s="121"/>
      <c r="EE317" s="121"/>
      <c r="EF317" s="121"/>
      <c r="EG317" s="121"/>
      <c r="EH317" s="121"/>
      <c r="EI317" s="121"/>
      <c r="EJ317" s="121"/>
      <c r="EK317" s="121"/>
      <c r="EL317" s="121"/>
      <c r="EM317" s="121"/>
      <c r="EN317" s="121"/>
      <c r="EO317" s="121"/>
      <c r="EP317" s="121"/>
      <c r="EQ317" s="121"/>
      <c r="ER317" s="121"/>
      <c r="ES317" s="121"/>
      <c r="ET317" s="121"/>
      <c r="EU317" s="121"/>
      <c r="EV317" s="121"/>
      <c r="EW317" s="121"/>
      <c r="EX317" s="121"/>
      <c r="EY317" s="121"/>
      <c r="EZ317" s="121"/>
      <c r="FA317" s="121"/>
      <c r="FB317" s="121"/>
      <c r="FC317" s="121"/>
      <c r="FD317" s="122"/>
      <c r="FE317" s="122"/>
      <c r="FF317" s="122"/>
      <c r="FG317" s="122"/>
      <c r="FH317" s="122"/>
      <c r="FI317" s="122"/>
      <c r="FJ317" s="122"/>
      <c r="FK317" s="122"/>
    </row>
    <row r="318" spans="1:167" s="120" customFormat="1" ht="12.75">
      <c r="A318" s="124"/>
      <c r="B318" s="124"/>
      <c r="C318" s="124"/>
      <c r="D318" s="124"/>
      <c r="E318" s="124"/>
      <c r="F318" s="124"/>
      <c r="G318" s="124"/>
      <c r="H318" s="124"/>
      <c r="I318" s="124"/>
      <c r="J318" s="124"/>
      <c r="K318" s="124"/>
      <c r="L318" s="124"/>
      <c r="M318" s="124"/>
      <c r="N318" s="124"/>
      <c r="O318" s="124"/>
      <c r="P318" s="902"/>
      <c r="Q318" s="124"/>
      <c r="R318" s="901"/>
      <c r="DB318" s="121"/>
      <c r="DC318" s="121"/>
      <c r="DD318" s="121"/>
      <c r="DE318" s="121"/>
      <c r="DF318" s="121"/>
      <c r="DG318" s="121"/>
      <c r="DH318" s="121"/>
      <c r="DI318" s="121"/>
      <c r="DJ318" s="121"/>
      <c r="DK318" s="121"/>
      <c r="DL318" s="121"/>
      <c r="DM318" s="121"/>
      <c r="DN318" s="121"/>
      <c r="DO318" s="121"/>
      <c r="DP318" s="121"/>
      <c r="DQ318" s="121"/>
      <c r="DR318" s="121"/>
      <c r="DS318" s="121"/>
      <c r="DT318" s="121"/>
      <c r="DU318" s="121"/>
      <c r="DV318" s="121"/>
      <c r="DW318" s="121"/>
      <c r="DX318" s="121"/>
      <c r="DY318" s="121"/>
      <c r="DZ318" s="121"/>
      <c r="EA318" s="121"/>
      <c r="EB318" s="121"/>
      <c r="EC318" s="121"/>
      <c r="ED318" s="121"/>
      <c r="EE318" s="121"/>
      <c r="EF318" s="121"/>
      <c r="EG318" s="121"/>
      <c r="EH318" s="121"/>
      <c r="EI318" s="121"/>
      <c r="EJ318" s="121"/>
      <c r="EK318" s="121"/>
      <c r="EL318" s="121"/>
      <c r="EM318" s="121"/>
      <c r="EN318" s="121"/>
      <c r="EO318" s="121"/>
      <c r="EP318" s="121"/>
      <c r="EQ318" s="121"/>
      <c r="ER318" s="121"/>
      <c r="ES318" s="121"/>
      <c r="ET318" s="121"/>
      <c r="EU318" s="121"/>
      <c r="EV318" s="121"/>
      <c r="EW318" s="121"/>
      <c r="EX318" s="121"/>
      <c r="EY318" s="121"/>
      <c r="EZ318" s="121"/>
      <c r="FA318" s="121"/>
      <c r="FB318" s="121"/>
      <c r="FC318" s="121"/>
      <c r="FD318" s="122"/>
      <c r="FE318" s="122"/>
      <c r="FF318" s="122"/>
      <c r="FG318" s="122"/>
      <c r="FH318" s="122"/>
      <c r="FI318" s="122"/>
      <c r="FJ318" s="122"/>
      <c r="FK318" s="122"/>
    </row>
    <row r="319" spans="1:167" s="120" customFormat="1" ht="12.75">
      <c r="A319" s="124"/>
      <c r="B319" s="124"/>
      <c r="C319" s="124"/>
      <c r="D319" s="124"/>
      <c r="E319" s="124"/>
      <c r="F319" s="124"/>
      <c r="G319" s="124"/>
      <c r="H319" s="124"/>
      <c r="I319" s="124"/>
      <c r="J319" s="124"/>
      <c r="K319" s="124"/>
      <c r="L319" s="124"/>
      <c r="M319" s="124"/>
      <c r="N319" s="124"/>
      <c r="O319" s="124"/>
      <c r="P319" s="902"/>
      <c r="Q319" s="124"/>
      <c r="R319" s="901"/>
      <c r="DB319" s="121"/>
      <c r="DC319" s="121"/>
      <c r="DD319" s="121"/>
      <c r="DE319" s="121"/>
      <c r="DF319" s="121"/>
      <c r="DG319" s="121"/>
      <c r="DH319" s="121"/>
      <c r="DI319" s="121"/>
      <c r="DJ319" s="121"/>
      <c r="DK319" s="121"/>
      <c r="DL319" s="121"/>
      <c r="DM319" s="121"/>
      <c r="DN319" s="121"/>
      <c r="DO319" s="121"/>
      <c r="DP319" s="121"/>
      <c r="DQ319" s="121"/>
      <c r="DR319" s="121"/>
      <c r="DS319" s="121"/>
      <c r="DT319" s="121"/>
      <c r="DU319" s="121"/>
      <c r="DV319" s="121"/>
      <c r="DW319" s="121"/>
      <c r="DX319" s="121"/>
      <c r="DY319" s="121"/>
      <c r="DZ319" s="121"/>
      <c r="EA319" s="121"/>
      <c r="EB319" s="121"/>
      <c r="EC319" s="121"/>
      <c r="ED319" s="121"/>
      <c r="EE319" s="121"/>
      <c r="EF319" s="121"/>
      <c r="EG319" s="121"/>
      <c r="EH319" s="121"/>
      <c r="EI319" s="121"/>
      <c r="EJ319" s="121"/>
      <c r="EK319" s="121"/>
      <c r="EL319" s="121"/>
      <c r="EM319" s="121"/>
      <c r="EN319" s="121"/>
      <c r="EO319" s="121"/>
      <c r="EP319" s="121"/>
      <c r="EQ319" s="121"/>
      <c r="ER319" s="121"/>
      <c r="ES319" s="121"/>
      <c r="ET319" s="121"/>
      <c r="EU319" s="121"/>
      <c r="EV319" s="121"/>
      <c r="EW319" s="121"/>
      <c r="EX319" s="121"/>
      <c r="EY319" s="121"/>
      <c r="EZ319" s="121"/>
      <c r="FA319" s="121"/>
      <c r="FB319" s="121"/>
      <c r="FC319" s="121"/>
      <c r="FD319" s="122"/>
      <c r="FE319" s="122"/>
      <c r="FF319" s="122"/>
      <c r="FG319" s="122"/>
      <c r="FH319" s="122"/>
      <c r="FI319" s="122"/>
      <c r="FJ319" s="122"/>
      <c r="FK319" s="122"/>
    </row>
    <row r="320" spans="1:167" s="120" customFormat="1" ht="12.75">
      <c r="A320" s="124"/>
      <c r="B320" s="124"/>
      <c r="C320" s="124"/>
      <c r="D320" s="124"/>
      <c r="E320" s="124"/>
      <c r="F320" s="124"/>
      <c r="G320" s="124"/>
      <c r="H320" s="124"/>
      <c r="I320" s="124"/>
      <c r="J320" s="124"/>
      <c r="K320" s="124"/>
      <c r="L320" s="124"/>
      <c r="M320" s="124"/>
      <c r="N320" s="124"/>
      <c r="O320" s="124"/>
      <c r="P320" s="902"/>
      <c r="Q320" s="124"/>
      <c r="R320" s="901"/>
      <c r="DB320" s="121"/>
      <c r="DC320" s="121"/>
      <c r="DD320" s="121"/>
      <c r="DE320" s="121"/>
      <c r="DF320" s="121"/>
      <c r="DG320" s="121"/>
      <c r="DH320" s="121"/>
      <c r="DI320" s="121"/>
      <c r="DJ320" s="121"/>
      <c r="DK320" s="121"/>
      <c r="DL320" s="121"/>
      <c r="DM320" s="121"/>
      <c r="DN320" s="121"/>
      <c r="DO320" s="121"/>
      <c r="DP320" s="121"/>
      <c r="DQ320" s="121"/>
      <c r="DR320" s="121"/>
      <c r="DS320" s="121"/>
      <c r="DT320" s="121"/>
      <c r="DU320" s="121"/>
      <c r="DV320" s="121"/>
      <c r="DW320" s="121"/>
      <c r="DX320" s="121"/>
      <c r="DY320" s="121"/>
      <c r="DZ320" s="121"/>
      <c r="EA320" s="121"/>
      <c r="EB320" s="121"/>
      <c r="EC320" s="121"/>
      <c r="ED320" s="121"/>
      <c r="EE320" s="121"/>
      <c r="EF320" s="121"/>
      <c r="EG320" s="121"/>
      <c r="EH320" s="121"/>
      <c r="EI320" s="121"/>
      <c r="EJ320" s="121"/>
      <c r="EK320" s="121"/>
      <c r="EL320" s="121"/>
      <c r="EM320" s="121"/>
      <c r="EN320" s="121"/>
      <c r="EO320" s="121"/>
      <c r="EP320" s="121"/>
      <c r="EQ320" s="121"/>
      <c r="ER320" s="121"/>
      <c r="ES320" s="121"/>
      <c r="ET320" s="121"/>
      <c r="EU320" s="121"/>
      <c r="EV320" s="121"/>
      <c r="EW320" s="121"/>
      <c r="EX320" s="121"/>
      <c r="EY320" s="121"/>
      <c r="EZ320" s="121"/>
      <c r="FA320" s="121"/>
      <c r="FB320" s="121"/>
      <c r="FC320" s="121"/>
      <c r="FD320" s="122"/>
      <c r="FE320" s="122"/>
      <c r="FF320" s="122"/>
      <c r="FG320" s="122"/>
      <c r="FH320" s="122"/>
      <c r="FI320" s="122"/>
      <c r="FJ320" s="122"/>
      <c r="FK320" s="122"/>
    </row>
    <row r="321" spans="1:167" s="120" customFormat="1" ht="12.75">
      <c r="A321" s="124"/>
      <c r="B321" s="124"/>
      <c r="C321" s="124"/>
      <c r="D321" s="124"/>
      <c r="E321" s="124"/>
      <c r="F321" s="124"/>
      <c r="G321" s="124"/>
      <c r="H321" s="124"/>
      <c r="I321" s="124"/>
      <c r="J321" s="124"/>
      <c r="K321" s="124"/>
      <c r="L321" s="124"/>
      <c r="M321" s="124"/>
      <c r="N321" s="124"/>
      <c r="O321" s="124"/>
      <c r="P321" s="902"/>
      <c r="Q321" s="124"/>
      <c r="R321" s="901"/>
      <c r="DB321" s="121"/>
      <c r="DC321" s="121"/>
      <c r="DD321" s="121"/>
      <c r="DE321" s="121"/>
      <c r="DF321" s="121"/>
      <c r="DG321" s="121"/>
      <c r="DH321" s="121"/>
      <c r="DI321" s="121"/>
      <c r="DJ321" s="121"/>
      <c r="DK321" s="121"/>
      <c r="DL321" s="121"/>
      <c r="DM321" s="121"/>
      <c r="DN321" s="121"/>
      <c r="DO321" s="121"/>
      <c r="DP321" s="121"/>
      <c r="DQ321" s="121"/>
      <c r="DR321" s="121"/>
      <c r="DS321" s="121"/>
      <c r="DT321" s="121"/>
      <c r="DU321" s="121"/>
      <c r="DV321" s="121"/>
      <c r="DW321" s="121"/>
      <c r="DX321" s="121"/>
      <c r="DY321" s="121"/>
      <c r="DZ321" s="121"/>
      <c r="EA321" s="121"/>
      <c r="EB321" s="121"/>
      <c r="EC321" s="121"/>
      <c r="ED321" s="121"/>
      <c r="EE321" s="121"/>
      <c r="EF321" s="121"/>
      <c r="EG321" s="121"/>
      <c r="EH321" s="121"/>
      <c r="EI321" s="121"/>
      <c r="EJ321" s="121"/>
      <c r="EK321" s="121"/>
      <c r="EL321" s="121"/>
      <c r="EM321" s="121"/>
      <c r="EN321" s="121"/>
      <c r="EO321" s="121"/>
      <c r="EP321" s="121"/>
      <c r="EQ321" s="121"/>
      <c r="ER321" s="121"/>
      <c r="ES321" s="121"/>
      <c r="ET321" s="121"/>
      <c r="EU321" s="121"/>
      <c r="EV321" s="121"/>
      <c r="EW321" s="121"/>
      <c r="EX321" s="121"/>
      <c r="EY321" s="121"/>
      <c r="EZ321" s="121"/>
      <c r="FA321" s="121"/>
      <c r="FB321" s="121"/>
      <c r="FC321" s="121"/>
      <c r="FD321" s="122"/>
      <c r="FE321" s="122"/>
      <c r="FF321" s="122"/>
      <c r="FG321" s="122"/>
      <c r="FH321" s="122"/>
      <c r="FI321" s="122"/>
      <c r="FJ321" s="122"/>
      <c r="FK321" s="122"/>
    </row>
    <row r="322" spans="1:167" s="120" customFormat="1" ht="12.75">
      <c r="A322" s="124"/>
      <c r="B322" s="124"/>
      <c r="C322" s="124"/>
      <c r="D322" s="124"/>
      <c r="E322" s="124"/>
      <c r="F322" s="124"/>
      <c r="G322" s="124"/>
      <c r="H322" s="124"/>
      <c r="I322" s="124"/>
      <c r="J322" s="124"/>
      <c r="K322" s="124"/>
      <c r="L322" s="124"/>
      <c r="M322" s="124"/>
      <c r="N322" s="124"/>
      <c r="O322" s="124"/>
      <c r="P322" s="902"/>
      <c r="Q322" s="124"/>
      <c r="R322" s="901"/>
      <c r="DB322" s="121"/>
      <c r="DC322" s="121"/>
      <c r="DD322" s="121"/>
      <c r="DE322" s="121"/>
      <c r="DF322" s="121"/>
      <c r="DG322" s="121"/>
      <c r="DH322" s="121"/>
      <c r="DI322" s="121"/>
      <c r="DJ322" s="121"/>
      <c r="DK322" s="121"/>
      <c r="DL322" s="121"/>
      <c r="DM322" s="121"/>
      <c r="DN322" s="121"/>
      <c r="DO322" s="121"/>
      <c r="DP322" s="121"/>
      <c r="DQ322" s="121"/>
      <c r="DR322" s="121"/>
      <c r="DS322" s="121"/>
      <c r="DT322" s="121"/>
      <c r="DU322" s="121"/>
      <c r="DV322" s="121"/>
      <c r="DW322" s="121"/>
      <c r="DX322" s="121"/>
      <c r="DY322" s="121"/>
      <c r="DZ322" s="121"/>
      <c r="EA322" s="121"/>
      <c r="EB322" s="121"/>
      <c r="EC322" s="121"/>
      <c r="ED322" s="121"/>
      <c r="EE322" s="121"/>
      <c r="EF322" s="121"/>
      <c r="EG322" s="121"/>
      <c r="EH322" s="121"/>
      <c r="EI322" s="121"/>
      <c r="EJ322" s="121"/>
      <c r="EK322" s="121"/>
      <c r="EL322" s="121"/>
      <c r="EM322" s="121"/>
      <c r="EN322" s="121"/>
      <c r="EO322" s="121"/>
      <c r="EP322" s="121"/>
      <c r="EQ322" s="121"/>
      <c r="ER322" s="121"/>
      <c r="ES322" s="121"/>
      <c r="ET322" s="121"/>
      <c r="EU322" s="121"/>
      <c r="EV322" s="121"/>
      <c r="EW322" s="121"/>
      <c r="EX322" s="121"/>
      <c r="EY322" s="121"/>
      <c r="EZ322" s="121"/>
      <c r="FA322" s="121"/>
      <c r="FB322" s="121"/>
      <c r="FC322" s="121"/>
      <c r="FD322" s="122"/>
      <c r="FE322" s="122"/>
      <c r="FF322" s="122"/>
      <c r="FG322" s="122"/>
      <c r="FH322" s="122"/>
      <c r="FI322" s="122"/>
      <c r="FJ322" s="122"/>
      <c r="FK322" s="122"/>
    </row>
    <row r="323" spans="1:167" s="120" customFormat="1" ht="12.75">
      <c r="A323" s="124"/>
      <c r="B323" s="124"/>
      <c r="C323" s="124"/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902"/>
      <c r="Q323" s="124"/>
      <c r="R323" s="901"/>
      <c r="DB323" s="121"/>
      <c r="DC323" s="121"/>
      <c r="DD323" s="121"/>
      <c r="DE323" s="121"/>
      <c r="DF323" s="121"/>
      <c r="DG323" s="121"/>
      <c r="DH323" s="121"/>
      <c r="DI323" s="121"/>
      <c r="DJ323" s="121"/>
      <c r="DK323" s="121"/>
      <c r="DL323" s="121"/>
      <c r="DM323" s="121"/>
      <c r="DN323" s="121"/>
      <c r="DO323" s="121"/>
      <c r="DP323" s="121"/>
      <c r="DQ323" s="121"/>
      <c r="DR323" s="121"/>
      <c r="DS323" s="121"/>
      <c r="DT323" s="121"/>
      <c r="DU323" s="121"/>
      <c r="DV323" s="121"/>
      <c r="DW323" s="121"/>
      <c r="DX323" s="121"/>
      <c r="DY323" s="121"/>
      <c r="DZ323" s="121"/>
      <c r="EA323" s="121"/>
      <c r="EB323" s="121"/>
      <c r="EC323" s="121"/>
      <c r="ED323" s="121"/>
      <c r="EE323" s="121"/>
      <c r="EF323" s="121"/>
      <c r="EG323" s="121"/>
      <c r="EH323" s="121"/>
      <c r="EI323" s="121"/>
      <c r="EJ323" s="121"/>
      <c r="EK323" s="121"/>
      <c r="EL323" s="121"/>
      <c r="EM323" s="121"/>
      <c r="EN323" s="121"/>
      <c r="EO323" s="121"/>
      <c r="EP323" s="121"/>
      <c r="EQ323" s="121"/>
      <c r="ER323" s="121"/>
      <c r="ES323" s="121"/>
      <c r="ET323" s="121"/>
      <c r="EU323" s="121"/>
      <c r="EV323" s="121"/>
      <c r="EW323" s="121"/>
      <c r="EX323" s="121"/>
      <c r="EY323" s="121"/>
      <c r="EZ323" s="121"/>
      <c r="FA323" s="121"/>
      <c r="FB323" s="121"/>
      <c r="FC323" s="121"/>
      <c r="FD323" s="122"/>
      <c r="FE323" s="122"/>
      <c r="FF323" s="122"/>
      <c r="FG323" s="122"/>
      <c r="FH323" s="122"/>
      <c r="FI323" s="122"/>
      <c r="FJ323" s="122"/>
      <c r="FK323" s="122"/>
    </row>
    <row r="324" spans="1:167" s="120" customFormat="1" ht="12.75">
      <c r="A324" s="124"/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  <c r="P324" s="902"/>
      <c r="Q324" s="124"/>
      <c r="R324" s="901"/>
      <c r="DB324" s="121"/>
      <c r="DC324" s="121"/>
      <c r="DD324" s="121"/>
      <c r="DE324" s="121"/>
      <c r="DF324" s="121"/>
      <c r="DG324" s="121"/>
      <c r="DH324" s="121"/>
      <c r="DI324" s="121"/>
      <c r="DJ324" s="121"/>
      <c r="DK324" s="121"/>
      <c r="DL324" s="121"/>
      <c r="DM324" s="121"/>
      <c r="DN324" s="121"/>
      <c r="DO324" s="121"/>
      <c r="DP324" s="121"/>
      <c r="DQ324" s="121"/>
      <c r="DR324" s="121"/>
      <c r="DS324" s="121"/>
      <c r="DT324" s="121"/>
      <c r="DU324" s="121"/>
      <c r="DV324" s="121"/>
      <c r="DW324" s="121"/>
      <c r="DX324" s="121"/>
      <c r="DY324" s="121"/>
      <c r="DZ324" s="121"/>
      <c r="EA324" s="121"/>
      <c r="EB324" s="121"/>
      <c r="EC324" s="121"/>
      <c r="ED324" s="121"/>
      <c r="EE324" s="121"/>
      <c r="EF324" s="121"/>
      <c r="EG324" s="121"/>
      <c r="EH324" s="121"/>
      <c r="EI324" s="121"/>
      <c r="EJ324" s="121"/>
      <c r="EK324" s="121"/>
      <c r="EL324" s="121"/>
      <c r="EM324" s="121"/>
      <c r="EN324" s="121"/>
      <c r="EO324" s="121"/>
      <c r="EP324" s="121"/>
      <c r="EQ324" s="121"/>
      <c r="ER324" s="121"/>
      <c r="ES324" s="121"/>
      <c r="ET324" s="121"/>
      <c r="EU324" s="121"/>
      <c r="EV324" s="121"/>
      <c r="EW324" s="121"/>
      <c r="EX324" s="121"/>
      <c r="EY324" s="121"/>
      <c r="EZ324" s="121"/>
      <c r="FA324" s="121"/>
      <c r="FB324" s="121"/>
      <c r="FC324" s="121"/>
      <c r="FD324" s="122"/>
      <c r="FE324" s="122"/>
      <c r="FF324" s="122"/>
      <c r="FG324" s="122"/>
      <c r="FH324" s="122"/>
      <c r="FI324" s="122"/>
      <c r="FJ324" s="122"/>
      <c r="FK324" s="122"/>
    </row>
    <row r="325" spans="1:167" s="120" customFormat="1" ht="12.75">
      <c r="A325" s="124"/>
      <c r="B325" s="124"/>
      <c r="C325" s="124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  <c r="P325" s="902"/>
      <c r="Q325" s="124"/>
      <c r="R325" s="901"/>
      <c r="DB325" s="121"/>
      <c r="DC325" s="121"/>
      <c r="DD325" s="121"/>
      <c r="DE325" s="121"/>
      <c r="DF325" s="121"/>
      <c r="DG325" s="121"/>
      <c r="DH325" s="121"/>
      <c r="DI325" s="121"/>
      <c r="DJ325" s="121"/>
      <c r="DK325" s="121"/>
      <c r="DL325" s="121"/>
      <c r="DM325" s="121"/>
      <c r="DN325" s="121"/>
      <c r="DO325" s="121"/>
      <c r="DP325" s="121"/>
      <c r="DQ325" s="121"/>
      <c r="DR325" s="121"/>
      <c r="DS325" s="121"/>
      <c r="DT325" s="121"/>
      <c r="DU325" s="121"/>
      <c r="DV325" s="121"/>
      <c r="DW325" s="121"/>
      <c r="DX325" s="121"/>
      <c r="DY325" s="121"/>
      <c r="DZ325" s="121"/>
      <c r="EA325" s="121"/>
      <c r="EB325" s="121"/>
      <c r="EC325" s="121"/>
      <c r="ED325" s="121"/>
      <c r="EE325" s="121"/>
      <c r="EF325" s="121"/>
      <c r="EG325" s="121"/>
      <c r="EH325" s="121"/>
      <c r="EI325" s="121"/>
      <c r="EJ325" s="121"/>
      <c r="EK325" s="121"/>
      <c r="EL325" s="121"/>
      <c r="EM325" s="121"/>
      <c r="EN325" s="121"/>
      <c r="EO325" s="121"/>
      <c r="EP325" s="121"/>
      <c r="EQ325" s="121"/>
      <c r="ER325" s="121"/>
      <c r="ES325" s="121"/>
      <c r="ET325" s="121"/>
      <c r="EU325" s="121"/>
      <c r="EV325" s="121"/>
      <c r="EW325" s="121"/>
      <c r="EX325" s="121"/>
      <c r="EY325" s="121"/>
      <c r="EZ325" s="121"/>
      <c r="FA325" s="121"/>
      <c r="FB325" s="121"/>
      <c r="FC325" s="121"/>
      <c r="FD325" s="122"/>
      <c r="FE325" s="122"/>
      <c r="FF325" s="122"/>
      <c r="FG325" s="122"/>
      <c r="FH325" s="122"/>
      <c r="FI325" s="122"/>
      <c r="FJ325" s="122"/>
      <c r="FK325" s="122"/>
    </row>
    <row r="326" spans="1:167" s="120" customFormat="1" ht="12.75">
      <c r="A326" s="124"/>
      <c r="B326" s="124"/>
      <c r="C326" s="124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4"/>
      <c r="P326" s="902"/>
      <c r="Q326" s="124"/>
      <c r="R326" s="901"/>
      <c r="DB326" s="121"/>
      <c r="DC326" s="121"/>
      <c r="DD326" s="121"/>
      <c r="DE326" s="121"/>
      <c r="DF326" s="121"/>
      <c r="DG326" s="121"/>
      <c r="DH326" s="121"/>
      <c r="DI326" s="121"/>
      <c r="DJ326" s="121"/>
      <c r="DK326" s="121"/>
      <c r="DL326" s="121"/>
      <c r="DM326" s="121"/>
      <c r="DN326" s="121"/>
      <c r="DO326" s="121"/>
      <c r="DP326" s="121"/>
      <c r="DQ326" s="121"/>
      <c r="DR326" s="121"/>
      <c r="DS326" s="121"/>
      <c r="DT326" s="121"/>
      <c r="DU326" s="121"/>
      <c r="DV326" s="121"/>
      <c r="DW326" s="121"/>
      <c r="DX326" s="121"/>
      <c r="DY326" s="121"/>
      <c r="DZ326" s="121"/>
      <c r="EA326" s="121"/>
      <c r="EB326" s="121"/>
      <c r="EC326" s="121"/>
      <c r="ED326" s="121"/>
      <c r="EE326" s="121"/>
      <c r="EF326" s="121"/>
      <c r="EG326" s="121"/>
      <c r="EH326" s="121"/>
      <c r="EI326" s="121"/>
      <c r="EJ326" s="121"/>
      <c r="EK326" s="121"/>
      <c r="EL326" s="121"/>
      <c r="EM326" s="121"/>
      <c r="EN326" s="121"/>
      <c r="EO326" s="121"/>
      <c r="EP326" s="121"/>
      <c r="EQ326" s="121"/>
      <c r="ER326" s="121"/>
      <c r="ES326" s="121"/>
      <c r="ET326" s="121"/>
      <c r="EU326" s="121"/>
      <c r="EV326" s="121"/>
      <c r="EW326" s="121"/>
      <c r="EX326" s="121"/>
      <c r="EY326" s="121"/>
      <c r="EZ326" s="121"/>
      <c r="FA326" s="121"/>
      <c r="FB326" s="121"/>
      <c r="FC326" s="121"/>
      <c r="FD326" s="122"/>
      <c r="FE326" s="122"/>
      <c r="FF326" s="122"/>
      <c r="FG326" s="122"/>
      <c r="FH326" s="122"/>
      <c r="FI326" s="122"/>
      <c r="FJ326" s="122"/>
      <c r="FK326" s="122"/>
    </row>
    <row r="327" spans="1:167" s="120" customFormat="1" ht="12.75">
      <c r="A327" s="124"/>
      <c r="B327" s="124"/>
      <c r="C327" s="124"/>
      <c r="D327" s="124"/>
      <c r="E327" s="124"/>
      <c r="F327" s="124"/>
      <c r="G327" s="124"/>
      <c r="H327" s="124"/>
      <c r="I327" s="124"/>
      <c r="J327" s="124"/>
      <c r="K327" s="124"/>
      <c r="L327" s="124"/>
      <c r="M327" s="124"/>
      <c r="N327" s="124"/>
      <c r="O327" s="124"/>
      <c r="P327" s="902"/>
      <c r="Q327" s="124"/>
      <c r="R327" s="901"/>
      <c r="DB327" s="121"/>
      <c r="DC327" s="121"/>
      <c r="DD327" s="121"/>
      <c r="DE327" s="121"/>
      <c r="DF327" s="121"/>
      <c r="DG327" s="121"/>
      <c r="DH327" s="121"/>
      <c r="DI327" s="121"/>
      <c r="DJ327" s="121"/>
      <c r="DK327" s="121"/>
      <c r="DL327" s="121"/>
      <c r="DM327" s="121"/>
      <c r="DN327" s="121"/>
      <c r="DO327" s="121"/>
      <c r="DP327" s="121"/>
      <c r="DQ327" s="121"/>
      <c r="DR327" s="121"/>
      <c r="DS327" s="121"/>
      <c r="DT327" s="121"/>
      <c r="DU327" s="121"/>
      <c r="DV327" s="121"/>
      <c r="DW327" s="121"/>
      <c r="DX327" s="121"/>
      <c r="DY327" s="121"/>
      <c r="DZ327" s="121"/>
      <c r="EA327" s="121"/>
      <c r="EB327" s="121"/>
      <c r="EC327" s="121"/>
      <c r="ED327" s="121"/>
      <c r="EE327" s="121"/>
      <c r="EF327" s="121"/>
      <c r="EG327" s="121"/>
      <c r="EH327" s="121"/>
      <c r="EI327" s="121"/>
      <c r="EJ327" s="121"/>
      <c r="EK327" s="121"/>
      <c r="EL327" s="121"/>
      <c r="EM327" s="121"/>
      <c r="EN327" s="121"/>
      <c r="EO327" s="121"/>
      <c r="EP327" s="121"/>
      <c r="EQ327" s="121"/>
      <c r="ER327" s="121"/>
      <c r="ES327" s="121"/>
      <c r="ET327" s="121"/>
      <c r="EU327" s="121"/>
      <c r="EV327" s="121"/>
      <c r="EW327" s="121"/>
      <c r="EX327" s="121"/>
      <c r="EY327" s="121"/>
      <c r="EZ327" s="121"/>
      <c r="FA327" s="121"/>
      <c r="FB327" s="121"/>
      <c r="FC327" s="121"/>
      <c r="FD327" s="122"/>
      <c r="FE327" s="122"/>
      <c r="FF327" s="122"/>
      <c r="FG327" s="122"/>
      <c r="FH327" s="122"/>
      <c r="FI327" s="122"/>
      <c r="FJ327" s="122"/>
      <c r="FK327" s="122"/>
    </row>
    <row r="328" spans="1:167" s="120" customFormat="1" ht="12.75">
      <c r="A328" s="124"/>
      <c r="B328" s="124"/>
      <c r="C328" s="124"/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124"/>
      <c r="O328" s="124"/>
      <c r="P328" s="902"/>
      <c r="Q328" s="124"/>
      <c r="R328" s="901"/>
      <c r="DB328" s="121"/>
      <c r="DC328" s="121"/>
      <c r="DD328" s="121"/>
      <c r="DE328" s="121"/>
      <c r="DF328" s="121"/>
      <c r="DG328" s="121"/>
      <c r="DH328" s="121"/>
      <c r="DI328" s="121"/>
      <c r="DJ328" s="121"/>
      <c r="DK328" s="121"/>
      <c r="DL328" s="121"/>
      <c r="DM328" s="121"/>
      <c r="DN328" s="121"/>
      <c r="DO328" s="121"/>
      <c r="DP328" s="121"/>
      <c r="DQ328" s="121"/>
      <c r="DR328" s="121"/>
      <c r="DS328" s="121"/>
      <c r="DT328" s="121"/>
      <c r="DU328" s="121"/>
      <c r="DV328" s="121"/>
      <c r="DW328" s="121"/>
      <c r="DX328" s="121"/>
      <c r="DY328" s="121"/>
      <c r="DZ328" s="121"/>
      <c r="EA328" s="121"/>
      <c r="EB328" s="121"/>
      <c r="EC328" s="121"/>
      <c r="ED328" s="121"/>
      <c r="EE328" s="121"/>
      <c r="EF328" s="121"/>
      <c r="EG328" s="121"/>
      <c r="EH328" s="121"/>
      <c r="EI328" s="121"/>
      <c r="EJ328" s="121"/>
      <c r="EK328" s="121"/>
      <c r="EL328" s="121"/>
      <c r="EM328" s="121"/>
      <c r="EN328" s="121"/>
      <c r="EO328" s="121"/>
      <c r="EP328" s="121"/>
      <c r="EQ328" s="121"/>
      <c r="ER328" s="121"/>
      <c r="ES328" s="121"/>
      <c r="ET328" s="121"/>
      <c r="EU328" s="121"/>
      <c r="EV328" s="121"/>
      <c r="EW328" s="121"/>
      <c r="EX328" s="121"/>
      <c r="EY328" s="121"/>
      <c r="EZ328" s="121"/>
      <c r="FA328" s="121"/>
      <c r="FB328" s="121"/>
      <c r="FC328" s="121"/>
      <c r="FD328" s="122"/>
      <c r="FE328" s="122"/>
      <c r="FF328" s="122"/>
      <c r="FG328" s="122"/>
      <c r="FH328" s="122"/>
      <c r="FI328" s="122"/>
      <c r="FJ328" s="122"/>
      <c r="FK328" s="122"/>
    </row>
    <row r="329" spans="1:167" s="120" customFormat="1" ht="12.75">
      <c r="A329" s="124"/>
      <c r="B329" s="124"/>
      <c r="C329" s="124"/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  <c r="P329" s="902"/>
      <c r="Q329" s="124"/>
      <c r="R329" s="901"/>
      <c r="DB329" s="121"/>
      <c r="DC329" s="121"/>
      <c r="DD329" s="121"/>
      <c r="DE329" s="121"/>
      <c r="DF329" s="121"/>
      <c r="DG329" s="121"/>
      <c r="DH329" s="121"/>
      <c r="DI329" s="121"/>
      <c r="DJ329" s="121"/>
      <c r="DK329" s="121"/>
      <c r="DL329" s="121"/>
      <c r="DM329" s="121"/>
      <c r="DN329" s="121"/>
      <c r="DO329" s="121"/>
      <c r="DP329" s="121"/>
      <c r="DQ329" s="121"/>
      <c r="DR329" s="121"/>
      <c r="DS329" s="121"/>
      <c r="DT329" s="121"/>
      <c r="DU329" s="121"/>
      <c r="DV329" s="121"/>
      <c r="DW329" s="121"/>
      <c r="DX329" s="121"/>
      <c r="DY329" s="121"/>
      <c r="DZ329" s="121"/>
      <c r="EA329" s="121"/>
      <c r="EB329" s="121"/>
      <c r="EC329" s="121"/>
      <c r="ED329" s="121"/>
      <c r="EE329" s="121"/>
      <c r="EF329" s="121"/>
      <c r="EG329" s="121"/>
      <c r="EH329" s="121"/>
      <c r="EI329" s="121"/>
      <c r="EJ329" s="121"/>
      <c r="EK329" s="121"/>
      <c r="EL329" s="121"/>
      <c r="EM329" s="121"/>
      <c r="EN329" s="121"/>
      <c r="EO329" s="121"/>
      <c r="EP329" s="121"/>
      <c r="EQ329" s="121"/>
      <c r="ER329" s="121"/>
      <c r="ES329" s="121"/>
      <c r="ET329" s="121"/>
      <c r="EU329" s="121"/>
      <c r="EV329" s="121"/>
      <c r="EW329" s="121"/>
      <c r="EX329" s="121"/>
      <c r="EY329" s="121"/>
      <c r="EZ329" s="121"/>
      <c r="FA329" s="121"/>
      <c r="FB329" s="121"/>
      <c r="FC329" s="121"/>
      <c r="FD329" s="122"/>
      <c r="FE329" s="122"/>
      <c r="FF329" s="122"/>
      <c r="FG329" s="122"/>
      <c r="FH329" s="122"/>
      <c r="FI329" s="122"/>
      <c r="FJ329" s="122"/>
      <c r="FK329" s="122"/>
    </row>
    <row r="330" spans="1:167" s="120" customFormat="1" ht="12.75">
      <c r="A330" s="124"/>
      <c r="B330" s="124"/>
      <c r="C330" s="124"/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902"/>
      <c r="Q330" s="124"/>
      <c r="R330" s="901"/>
      <c r="DB330" s="121"/>
      <c r="DC330" s="121"/>
      <c r="DD330" s="121"/>
      <c r="DE330" s="121"/>
      <c r="DF330" s="121"/>
      <c r="DG330" s="121"/>
      <c r="DH330" s="121"/>
      <c r="DI330" s="121"/>
      <c r="DJ330" s="121"/>
      <c r="DK330" s="121"/>
      <c r="DL330" s="121"/>
      <c r="DM330" s="121"/>
      <c r="DN330" s="121"/>
      <c r="DO330" s="121"/>
      <c r="DP330" s="121"/>
      <c r="DQ330" s="121"/>
      <c r="DR330" s="121"/>
      <c r="DS330" s="121"/>
      <c r="DT330" s="121"/>
      <c r="DU330" s="121"/>
      <c r="DV330" s="121"/>
      <c r="DW330" s="121"/>
      <c r="DX330" s="121"/>
      <c r="DY330" s="121"/>
      <c r="DZ330" s="121"/>
      <c r="EA330" s="121"/>
      <c r="EB330" s="121"/>
      <c r="EC330" s="121"/>
      <c r="ED330" s="121"/>
      <c r="EE330" s="121"/>
      <c r="EF330" s="121"/>
      <c r="EG330" s="121"/>
      <c r="EH330" s="121"/>
      <c r="EI330" s="121"/>
      <c r="EJ330" s="121"/>
      <c r="EK330" s="121"/>
      <c r="EL330" s="121"/>
      <c r="EM330" s="121"/>
      <c r="EN330" s="121"/>
      <c r="EO330" s="121"/>
      <c r="EP330" s="121"/>
      <c r="EQ330" s="121"/>
      <c r="ER330" s="121"/>
      <c r="ES330" s="121"/>
      <c r="ET330" s="121"/>
      <c r="EU330" s="121"/>
      <c r="EV330" s="121"/>
      <c r="EW330" s="121"/>
      <c r="EX330" s="121"/>
      <c r="EY330" s="121"/>
      <c r="EZ330" s="121"/>
      <c r="FA330" s="121"/>
      <c r="FB330" s="121"/>
      <c r="FC330" s="121"/>
      <c r="FD330" s="122"/>
      <c r="FE330" s="122"/>
      <c r="FF330" s="122"/>
      <c r="FG330" s="122"/>
      <c r="FH330" s="122"/>
      <c r="FI330" s="122"/>
      <c r="FJ330" s="122"/>
      <c r="FK330" s="122"/>
    </row>
    <row r="331" spans="1:167" s="120" customFormat="1" ht="12.75">
      <c r="A331" s="124"/>
      <c r="B331" s="124"/>
      <c r="C331" s="124"/>
      <c r="D331" s="124"/>
      <c r="E331" s="124"/>
      <c r="F331" s="124"/>
      <c r="G331" s="124"/>
      <c r="H331" s="124"/>
      <c r="I331" s="124"/>
      <c r="J331" s="124"/>
      <c r="K331" s="124"/>
      <c r="L331" s="124"/>
      <c r="M331" s="124"/>
      <c r="N331" s="124"/>
      <c r="O331" s="124"/>
      <c r="P331" s="902"/>
      <c r="Q331" s="124"/>
      <c r="R331" s="901"/>
      <c r="DB331" s="121"/>
      <c r="DC331" s="121"/>
      <c r="DD331" s="121"/>
      <c r="DE331" s="121"/>
      <c r="DF331" s="121"/>
      <c r="DG331" s="121"/>
      <c r="DH331" s="121"/>
      <c r="DI331" s="121"/>
      <c r="DJ331" s="121"/>
      <c r="DK331" s="121"/>
      <c r="DL331" s="121"/>
      <c r="DM331" s="121"/>
      <c r="DN331" s="121"/>
      <c r="DO331" s="121"/>
      <c r="DP331" s="121"/>
      <c r="DQ331" s="121"/>
      <c r="DR331" s="121"/>
      <c r="DS331" s="121"/>
      <c r="DT331" s="121"/>
      <c r="DU331" s="121"/>
      <c r="DV331" s="121"/>
      <c r="DW331" s="121"/>
      <c r="DX331" s="121"/>
      <c r="DY331" s="121"/>
      <c r="DZ331" s="121"/>
      <c r="EA331" s="121"/>
      <c r="EB331" s="121"/>
      <c r="EC331" s="121"/>
      <c r="ED331" s="121"/>
      <c r="EE331" s="121"/>
      <c r="EF331" s="121"/>
      <c r="EG331" s="121"/>
      <c r="EH331" s="121"/>
      <c r="EI331" s="121"/>
      <c r="EJ331" s="121"/>
      <c r="EK331" s="121"/>
      <c r="EL331" s="121"/>
      <c r="EM331" s="121"/>
      <c r="EN331" s="121"/>
      <c r="EO331" s="121"/>
      <c r="EP331" s="121"/>
      <c r="EQ331" s="121"/>
      <c r="ER331" s="121"/>
      <c r="ES331" s="121"/>
      <c r="ET331" s="121"/>
      <c r="EU331" s="121"/>
      <c r="EV331" s="121"/>
      <c r="EW331" s="121"/>
      <c r="EX331" s="121"/>
      <c r="EY331" s="121"/>
      <c r="EZ331" s="121"/>
      <c r="FA331" s="121"/>
      <c r="FB331" s="121"/>
      <c r="FC331" s="121"/>
      <c r="FD331" s="122"/>
      <c r="FE331" s="122"/>
      <c r="FF331" s="122"/>
      <c r="FG331" s="122"/>
      <c r="FH331" s="122"/>
      <c r="FI331" s="122"/>
      <c r="FJ331" s="122"/>
      <c r="FK331" s="122"/>
    </row>
    <row r="332" spans="1:167" s="120" customFormat="1" ht="12.75">
      <c r="A332" s="124"/>
      <c r="B332" s="124"/>
      <c r="C332" s="124"/>
      <c r="D332" s="124"/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902"/>
      <c r="Q332" s="124"/>
      <c r="R332" s="901"/>
      <c r="DB332" s="121"/>
      <c r="DC332" s="121"/>
      <c r="DD332" s="121"/>
      <c r="DE332" s="121"/>
      <c r="DF332" s="121"/>
      <c r="DG332" s="121"/>
      <c r="DH332" s="121"/>
      <c r="DI332" s="121"/>
      <c r="DJ332" s="121"/>
      <c r="DK332" s="121"/>
      <c r="DL332" s="121"/>
      <c r="DM332" s="121"/>
      <c r="DN332" s="121"/>
      <c r="DO332" s="121"/>
      <c r="DP332" s="121"/>
      <c r="DQ332" s="121"/>
      <c r="DR332" s="121"/>
      <c r="DS332" s="121"/>
      <c r="DT332" s="121"/>
      <c r="DU332" s="121"/>
      <c r="DV332" s="121"/>
      <c r="DW332" s="121"/>
      <c r="DX332" s="121"/>
      <c r="DY332" s="121"/>
      <c r="DZ332" s="121"/>
      <c r="EA332" s="121"/>
      <c r="EB332" s="121"/>
      <c r="EC332" s="121"/>
      <c r="ED332" s="121"/>
      <c r="EE332" s="121"/>
      <c r="EF332" s="121"/>
      <c r="EG332" s="121"/>
      <c r="EH332" s="121"/>
      <c r="EI332" s="121"/>
      <c r="EJ332" s="121"/>
      <c r="EK332" s="121"/>
      <c r="EL332" s="121"/>
      <c r="EM332" s="121"/>
      <c r="EN332" s="121"/>
      <c r="EO332" s="121"/>
      <c r="EP332" s="121"/>
      <c r="EQ332" s="121"/>
      <c r="ER332" s="121"/>
      <c r="ES332" s="121"/>
      <c r="ET332" s="121"/>
      <c r="EU332" s="121"/>
      <c r="EV332" s="121"/>
      <c r="EW332" s="121"/>
      <c r="EX332" s="121"/>
      <c r="EY332" s="121"/>
      <c r="EZ332" s="121"/>
      <c r="FA332" s="121"/>
      <c r="FB332" s="121"/>
      <c r="FC332" s="121"/>
      <c r="FD332" s="122"/>
      <c r="FE332" s="122"/>
      <c r="FF332" s="122"/>
      <c r="FG332" s="122"/>
      <c r="FH332" s="122"/>
      <c r="FI332" s="122"/>
      <c r="FJ332" s="122"/>
      <c r="FK332" s="122"/>
    </row>
    <row r="333" spans="1:167" s="120" customFormat="1" ht="12.75">
      <c r="A333" s="124"/>
      <c r="B333" s="124"/>
      <c r="C333" s="124"/>
      <c r="D333" s="124"/>
      <c r="E333" s="124"/>
      <c r="F333" s="124"/>
      <c r="G333" s="124"/>
      <c r="H333" s="124"/>
      <c r="I333" s="124"/>
      <c r="J333" s="124"/>
      <c r="K333" s="124"/>
      <c r="L333" s="124"/>
      <c r="M333" s="124"/>
      <c r="N333" s="124"/>
      <c r="O333" s="124"/>
      <c r="P333" s="902"/>
      <c r="Q333" s="124"/>
      <c r="R333" s="901"/>
      <c r="DB333" s="121"/>
      <c r="DC333" s="121"/>
      <c r="DD333" s="121"/>
      <c r="DE333" s="121"/>
      <c r="DF333" s="121"/>
      <c r="DG333" s="121"/>
      <c r="DH333" s="121"/>
      <c r="DI333" s="121"/>
      <c r="DJ333" s="121"/>
      <c r="DK333" s="121"/>
      <c r="DL333" s="121"/>
      <c r="DM333" s="121"/>
      <c r="DN333" s="121"/>
      <c r="DO333" s="121"/>
      <c r="DP333" s="121"/>
      <c r="DQ333" s="121"/>
      <c r="DR333" s="121"/>
      <c r="DS333" s="121"/>
      <c r="DT333" s="121"/>
      <c r="DU333" s="121"/>
      <c r="DV333" s="121"/>
      <c r="DW333" s="121"/>
      <c r="DX333" s="121"/>
      <c r="DY333" s="121"/>
      <c r="DZ333" s="121"/>
      <c r="EA333" s="121"/>
      <c r="EB333" s="121"/>
      <c r="EC333" s="121"/>
      <c r="ED333" s="121"/>
      <c r="EE333" s="121"/>
      <c r="EF333" s="121"/>
      <c r="EG333" s="121"/>
      <c r="EH333" s="121"/>
      <c r="EI333" s="121"/>
      <c r="EJ333" s="121"/>
      <c r="EK333" s="121"/>
      <c r="EL333" s="121"/>
      <c r="EM333" s="121"/>
      <c r="EN333" s="121"/>
      <c r="EO333" s="121"/>
      <c r="EP333" s="121"/>
      <c r="EQ333" s="121"/>
      <c r="ER333" s="121"/>
      <c r="ES333" s="121"/>
      <c r="ET333" s="121"/>
      <c r="EU333" s="121"/>
      <c r="EV333" s="121"/>
      <c r="EW333" s="121"/>
      <c r="EX333" s="121"/>
      <c r="EY333" s="121"/>
      <c r="EZ333" s="121"/>
      <c r="FA333" s="121"/>
      <c r="FB333" s="121"/>
      <c r="FC333" s="121"/>
      <c r="FD333" s="122"/>
      <c r="FE333" s="122"/>
      <c r="FF333" s="122"/>
      <c r="FG333" s="122"/>
      <c r="FH333" s="122"/>
      <c r="FI333" s="122"/>
      <c r="FJ333" s="122"/>
      <c r="FK333" s="122"/>
    </row>
    <row r="334" spans="1:167" s="120" customFormat="1" ht="12.75">
      <c r="A334" s="124"/>
      <c r="B334" s="124"/>
      <c r="C334" s="124"/>
      <c r="D334" s="124"/>
      <c r="E334" s="124"/>
      <c r="F334" s="124"/>
      <c r="G334" s="124"/>
      <c r="H334" s="124"/>
      <c r="I334" s="124"/>
      <c r="J334" s="124"/>
      <c r="K334" s="124"/>
      <c r="L334" s="124"/>
      <c r="M334" s="124"/>
      <c r="N334" s="124"/>
      <c r="O334" s="124"/>
      <c r="P334" s="902"/>
      <c r="Q334" s="124"/>
      <c r="R334" s="901"/>
      <c r="DB334" s="121"/>
      <c r="DC334" s="121"/>
      <c r="DD334" s="121"/>
      <c r="DE334" s="121"/>
      <c r="DF334" s="121"/>
      <c r="DG334" s="121"/>
      <c r="DH334" s="121"/>
      <c r="DI334" s="121"/>
      <c r="DJ334" s="121"/>
      <c r="DK334" s="121"/>
      <c r="DL334" s="121"/>
      <c r="DM334" s="121"/>
      <c r="DN334" s="121"/>
      <c r="DO334" s="121"/>
      <c r="DP334" s="121"/>
      <c r="DQ334" s="121"/>
      <c r="DR334" s="121"/>
      <c r="DS334" s="121"/>
      <c r="DT334" s="121"/>
      <c r="DU334" s="121"/>
      <c r="DV334" s="121"/>
      <c r="DW334" s="121"/>
      <c r="DX334" s="121"/>
      <c r="DY334" s="121"/>
      <c r="DZ334" s="121"/>
      <c r="EA334" s="121"/>
      <c r="EB334" s="121"/>
      <c r="EC334" s="121"/>
      <c r="ED334" s="121"/>
      <c r="EE334" s="121"/>
      <c r="EF334" s="121"/>
      <c r="EG334" s="121"/>
      <c r="EH334" s="121"/>
      <c r="EI334" s="121"/>
      <c r="EJ334" s="121"/>
      <c r="EK334" s="121"/>
      <c r="EL334" s="121"/>
      <c r="EM334" s="121"/>
      <c r="EN334" s="121"/>
      <c r="EO334" s="121"/>
      <c r="EP334" s="121"/>
      <c r="EQ334" s="121"/>
      <c r="ER334" s="121"/>
      <c r="ES334" s="121"/>
      <c r="ET334" s="121"/>
      <c r="EU334" s="121"/>
      <c r="EV334" s="121"/>
      <c r="EW334" s="121"/>
      <c r="EX334" s="121"/>
      <c r="EY334" s="121"/>
      <c r="EZ334" s="121"/>
      <c r="FA334" s="121"/>
      <c r="FB334" s="121"/>
      <c r="FC334" s="121"/>
      <c r="FD334" s="122"/>
      <c r="FE334" s="122"/>
      <c r="FF334" s="122"/>
      <c r="FG334" s="122"/>
      <c r="FH334" s="122"/>
      <c r="FI334" s="122"/>
      <c r="FJ334" s="122"/>
      <c r="FK334" s="122"/>
    </row>
    <row r="335" spans="1:167" s="120" customFormat="1" ht="12.75">
      <c r="A335" s="124"/>
      <c r="B335" s="124"/>
      <c r="C335" s="124"/>
      <c r="D335" s="124"/>
      <c r="E335" s="124"/>
      <c r="F335" s="124"/>
      <c r="G335" s="124"/>
      <c r="H335" s="124"/>
      <c r="I335" s="124"/>
      <c r="J335" s="124"/>
      <c r="K335" s="124"/>
      <c r="L335" s="124"/>
      <c r="M335" s="124"/>
      <c r="N335" s="124"/>
      <c r="O335" s="124"/>
      <c r="P335" s="902"/>
      <c r="Q335" s="124"/>
      <c r="R335" s="901"/>
      <c r="DB335" s="121"/>
      <c r="DC335" s="121"/>
      <c r="DD335" s="121"/>
      <c r="DE335" s="121"/>
      <c r="DF335" s="121"/>
      <c r="DG335" s="121"/>
      <c r="DH335" s="121"/>
      <c r="DI335" s="121"/>
      <c r="DJ335" s="121"/>
      <c r="DK335" s="121"/>
      <c r="DL335" s="121"/>
      <c r="DM335" s="121"/>
      <c r="DN335" s="121"/>
      <c r="DO335" s="121"/>
      <c r="DP335" s="121"/>
      <c r="DQ335" s="121"/>
      <c r="DR335" s="121"/>
      <c r="DS335" s="121"/>
      <c r="DT335" s="121"/>
      <c r="DU335" s="121"/>
      <c r="DV335" s="121"/>
      <c r="DW335" s="121"/>
      <c r="DX335" s="121"/>
      <c r="DY335" s="121"/>
      <c r="DZ335" s="121"/>
      <c r="EA335" s="121"/>
      <c r="EB335" s="121"/>
      <c r="EC335" s="121"/>
      <c r="ED335" s="121"/>
      <c r="EE335" s="121"/>
      <c r="EF335" s="121"/>
      <c r="EG335" s="121"/>
      <c r="EH335" s="121"/>
      <c r="EI335" s="121"/>
      <c r="EJ335" s="121"/>
      <c r="EK335" s="121"/>
      <c r="EL335" s="121"/>
      <c r="EM335" s="121"/>
      <c r="EN335" s="121"/>
      <c r="EO335" s="121"/>
      <c r="EP335" s="121"/>
      <c r="EQ335" s="121"/>
      <c r="ER335" s="121"/>
      <c r="ES335" s="121"/>
      <c r="ET335" s="121"/>
      <c r="EU335" s="121"/>
      <c r="EV335" s="121"/>
      <c r="EW335" s="121"/>
      <c r="EX335" s="121"/>
      <c r="EY335" s="121"/>
      <c r="EZ335" s="121"/>
      <c r="FA335" s="121"/>
      <c r="FB335" s="121"/>
      <c r="FC335" s="121"/>
      <c r="FD335" s="122"/>
      <c r="FE335" s="122"/>
      <c r="FF335" s="122"/>
      <c r="FG335" s="122"/>
      <c r="FH335" s="122"/>
      <c r="FI335" s="122"/>
      <c r="FJ335" s="122"/>
      <c r="FK335" s="122"/>
    </row>
    <row r="336" spans="1:167" s="120" customFormat="1" ht="12.75">
      <c r="A336" s="124"/>
      <c r="B336" s="124"/>
      <c r="C336" s="124"/>
      <c r="D336" s="124"/>
      <c r="E336" s="124"/>
      <c r="F336" s="124"/>
      <c r="G336" s="124"/>
      <c r="H336" s="124"/>
      <c r="I336" s="124"/>
      <c r="J336" s="124"/>
      <c r="K336" s="124"/>
      <c r="L336" s="124"/>
      <c r="M336" s="124"/>
      <c r="N336" s="124"/>
      <c r="O336" s="124"/>
      <c r="P336" s="902"/>
      <c r="Q336" s="124"/>
      <c r="R336" s="901"/>
      <c r="DB336" s="121"/>
      <c r="DC336" s="121"/>
      <c r="DD336" s="121"/>
      <c r="DE336" s="121"/>
      <c r="DF336" s="121"/>
      <c r="DG336" s="121"/>
      <c r="DH336" s="121"/>
      <c r="DI336" s="121"/>
      <c r="DJ336" s="121"/>
      <c r="DK336" s="121"/>
      <c r="DL336" s="121"/>
      <c r="DM336" s="121"/>
      <c r="DN336" s="121"/>
      <c r="DO336" s="121"/>
      <c r="DP336" s="121"/>
      <c r="DQ336" s="121"/>
      <c r="DR336" s="121"/>
      <c r="DS336" s="121"/>
      <c r="DT336" s="121"/>
      <c r="DU336" s="121"/>
      <c r="DV336" s="121"/>
      <c r="DW336" s="121"/>
      <c r="DX336" s="121"/>
      <c r="DY336" s="121"/>
      <c r="DZ336" s="121"/>
      <c r="EA336" s="121"/>
      <c r="EB336" s="121"/>
      <c r="EC336" s="121"/>
      <c r="ED336" s="121"/>
      <c r="EE336" s="121"/>
      <c r="EF336" s="121"/>
      <c r="EG336" s="121"/>
      <c r="EH336" s="121"/>
      <c r="EI336" s="121"/>
      <c r="EJ336" s="121"/>
      <c r="EK336" s="121"/>
      <c r="EL336" s="121"/>
      <c r="EM336" s="121"/>
      <c r="EN336" s="121"/>
      <c r="EO336" s="121"/>
      <c r="EP336" s="121"/>
      <c r="EQ336" s="121"/>
      <c r="ER336" s="121"/>
      <c r="ES336" s="121"/>
      <c r="ET336" s="121"/>
      <c r="EU336" s="121"/>
      <c r="EV336" s="121"/>
      <c r="EW336" s="121"/>
      <c r="EX336" s="121"/>
      <c r="EY336" s="121"/>
      <c r="EZ336" s="121"/>
      <c r="FA336" s="121"/>
      <c r="FB336" s="121"/>
      <c r="FC336" s="121"/>
      <c r="FD336" s="122"/>
      <c r="FE336" s="122"/>
      <c r="FF336" s="122"/>
      <c r="FG336" s="122"/>
      <c r="FH336" s="122"/>
      <c r="FI336" s="122"/>
      <c r="FJ336" s="122"/>
      <c r="FK336" s="122"/>
    </row>
    <row r="337" spans="1:167" s="120" customFormat="1" ht="12.75">
      <c r="A337" s="124"/>
      <c r="B337" s="124"/>
      <c r="C337" s="124"/>
      <c r="D337" s="124"/>
      <c r="E337" s="124"/>
      <c r="F337" s="124"/>
      <c r="G337" s="124"/>
      <c r="H337" s="124"/>
      <c r="I337" s="124"/>
      <c r="J337" s="124"/>
      <c r="K337" s="124"/>
      <c r="L337" s="124"/>
      <c r="M337" s="124"/>
      <c r="N337" s="124"/>
      <c r="O337" s="124"/>
      <c r="P337" s="902"/>
      <c r="Q337" s="124"/>
      <c r="R337" s="901"/>
      <c r="DB337" s="121"/>
      <c r="DC337" s="121"/>
      <c r="DD337" s="121"/>
      <c r="DE337" s="121"/>
      <c r="DF337" s="121"/>
      <c r="DG337" s="121"/>
      <c r="DH337" s="121"/>
      <c r="DI337" s="121"/>
      <c r="DJ337" s="121"/>
      <c r="DK337" s="121"/>
      <c r="DL337" s="121"/>
      <c r="DM337" s="121"/>
      <c r="DN337" s="121"/>
      <c r="DO337" s="121"/>
      <c r="DP337" s="121"/>
      <c r="DQ337" s="121"/>
      <c r="DR337" s="121"/>
      <c r="DS337" s="121"/>
      <c r="DT337" s="121"/>
      <c r="DU337" s="121"/>
      <c r="DV337" s="121"/>
      <c r="DW337" s="121"/>
      <c r="DX337" s="121"/>
      <c r="DY337" s="121"/>
      <c r="DZ337" s="121"/>
      <c r="EA337" s="121"/>
      <c r="EB337" s="121"/>
      <c r="EC337" s="121"/>
      <c r="ED337" s="121"/>
      <c r="EE337" s="121"/>
      <c r="EF337" s="121"/>
      <c r="EG337" s="121"/>
      <c r="EH337" s="121"/>
      <c r="EI337" s="121"/>
      <c r="EJ337" s="121"/>
      <c r="EK337" s="121"/>
      <c r="EL337" s="121"/>
      <c r="EM337" s="121"/>
      <c r="EN337" s="121"/>
      <c r="EO337" s="121"/>
      <c r="EP337" s="121"/>
      <c r="EQ337" s="121"/>
      <c r="ER337" s="121"/>
      <c r="ES337" s="121"/>
      <c r="ET337" s="121"/>
      <c r="EU337" s="121"/>
      <c r="EV337" s="121"/>
      <c r="EW337" s="121"/>
      <c r="EX337" s="121"/>
      <c r="EY337" s="121"/>
      <c r="EZ337" s="121"/>
      <c r="FA337" s="121"/>
      <c r="FB337" s="121"/>
      <c r="FC337" s="121"/>
      <c r="FD337" s="122"/>
      <c r="FE337" s="122"/>
      <c r="FF337" s="122"/>
      <c r="FG337" s="122"/>
      <c r="FH337" s="122"/>
      <c r="FI337" s="122"/>
      <c r="FJ337" s="122"/>
      <c r="FK337" s="122"/>
    </row>
    <row r="338" spans="1:167" s="120" customFormat="1" ht="12.75">
      <c r="A338" s="124"/>
      <c r="B338" s="124"/>
      <c r="C338" s="124"/>
      <c r="D338" s="124"/>
      <c r="E338" s="124"/>
      <c r="F338" s="124"/>
      <c r="G338" s="124"/>
      <c r="H338" s="124"/>
      <c r="I338" s="124"/>
      <c r="J338" s="124"/>
      <c r="K338" s="124"/>
      <c r="L338" s="124"/>
      <c r="M338" s="124"/>
      <c r="N338" s="124"/>
      <c r="O338" s="124"/>
      <c r="P338" s="902"/>
      <c r="Q338" s="124"/>
      <c r="R338" s="901"/>
      <c r="DB338" s="121"/>
      <c r="DC338" s="121"/>
      <c r="DD338" s="121"/>
      <c r="DE338" s="121"/>
      <c r="DF338" s="121"/>
      <c r="DG338" s="121"/>
      <c r="DH338" s="121"/>
      <c r="DI338" s="121"/>
      <c r="DJ338" s="121"/>
      <c r="DK338" s="121"/>
      <c r="DL338" s="121"/>
      <c r="DM338" s="121"/>
      <c r="DN338" s="121"/>
      <c r="DO338" s="121"/>
      <c r="DP338" s="121"/>
      <c r="DQ338" s="121"/>
      <c r="DR338" s="121"/>
      <c r="DS338" s="121"/>
      <c r="DT338" s="121"/>
      <c r="DU338" s="121"/>
      <c r="DV338" s="121"/>
      <c r="DW338" s="121"/>
      <c r="DX338" s="121"/>
      <c r="DY338" s="121"/>
      <c r="DZ338" s="121"/>
      <c r="EA338" s="121"/>
      <c r="EB338" s="121"/>
      <c r="EC338" s="121"/>
      <c r="ED338" s="121"/>
      <c r="EE338" s="121"/>
      <c r="EF338" s="121"/>
      <c r="EG338" s="121"/>
      <c r="EH338" s="121"/>
      <c r="EI338" s="121"/>
      <c r="EJ338" s="121"/>
      <c r="EK338" s="121"/>
      <c r="EL338" s="121"/>
      <c r="EM338" s="121"/>
      <c r="EN338" s="121"/>
      <c r="EO338" s="121"/>
      <c r="EP338" s="121"/>
      <c r="EQ338" s="121"/>
      <c r="ER338" s="121"/>
      <c r="ES338" s="121"/>
      <c r="ET338" s="121"/>
      <c r="EU338" s="121"/>
      <c r="EV338" s="121"/>
      <c r="EW338" s="121"/>
      <c r="EX338" s="121"/>
      <c r="EY338" s="121"/>
      <c r="EZ338" s="121"/>
      <c r="FA338" s="121"/>
      <c r="FB338" s="121"/>
      <c r="FC338" s="121"/>
      <c r="FD338" s="122"/>
      <c r="FE338" s="122"/>
      <c r="FF338" s="122"/>
      <c r="FG338" s="122"/>
      <c r="FH338" s="122"/>
      <c r="FI338" s="122"/>
      <c r="FJ338" s="122"/>
      <c r="FK338" s="122"/>
    </row>
    <row r="339" spans="1:167" s="120" customFormat="1" ht="12.75">
      <c r="A339" s="124"/>
      <c r="B339" s="124"/>
      <c r="C339" s="124"/>
      <c r="D339" s="124"/>
      <c r="E339" s="124"/>
      <c r="F339" s="124"/>
      <c r="G339" s="124"/>
      <c r="H339" s="124"/>
      <c r="I339" s="124"/>
      <c r="J339" s="124"/>
      <c r="K339" s="124"/>
      <c r="L339" s="124"/>
      <c r="M339" s="124"/>
      <c r="N339" s="124"/>
      <c r="O339" s="124"/>
      <c r="P339" s="902"/>
      <c r="Q339" s="124"/>
      <c r="R339" s="901"/>
      <c r="DB339" s="121"/>
      <c r="DC339" s="121"/>
      <c r="DD339" s="121"/>
      <c r="DE339" s="121"/>
      <c r="DF339" s="121"/>
      <c r="DG339" s="121"/>
      <c r="DH339" s="121"/>
      <c r="DI339" s="121"/>
      <c r="DJ339" s="121"/>
      <c r="DK339" s="121"/>
      <c r="DL339" s="121"/>
      <c r="DM339" s="121"/>
      <c r="DN339" s="121"/>
      <c r="DO339" s="121"/>
      <c r="DP339" s="121"/>
      <c r="DQ339" s="121"/>
      <c r="DR339" s="121"/>
      <c r="DS339" s="121"/>
      <c r="DT339" s="121"/>
      <c r="DU339" s="121"/>
      <c r="DV339" s="121"/>
      <c r="DW339" s="121"/>
      <c r="DX339" s="121"/>
      <c r="DY339" s="121"/>
      <c r="DZ339" s="121"/>
      <c r="EA339" s="121"/>
      <c r="EB339" s="121"/>
      <c r="EC339" s="121"/>
      <c r="ED339" s="121"/>
      <c r="EE339" s="121"/>
      <c r="EF339" s="121"/>
      <c r="EG339" s="121"/>
      <c r="EH339" s="121"/>
      <c r="EI339" s="121"/>
      <c r="EJ339" s="121"/>
      <c r="EK339" s="121"/>
      <c r="EL339" s="121"/>
      <c r="EM339" s="121"/>
      <c r="EN339" s="121"/>
      <c r="EO339" s="121"/>
      <c r="EP339" s="121"/>
      <c r="EQ339" s="121"/>
      <c r="ER339" s="121"/>
      <c r="ES339" s="121"/>
      <c r="ET339" s="121"/>
      <c r="EU339" s="121"/>
      <c r="EV339" s="121"/>
      <c r="EW339" s="121"/>
      <c r="EX339" s="121"/>
      <c r="EY339" s="121"/>
      <c r="EZ339" s="121"/>
      <c r="FA339" s="121"/>
      <c r="FB339" s="121"/>
      <c r="FC339" s="121"/>
      <c r="FD339" s="122"/>
      <c r="FE339" s="122"/>
      <c r="FF339" s="122"/>
      <c r="FG339" s="122"/>
      <c r="FH339" s="122"/>
      <c r="FI339" s="122"/>
      <c r="FJ339" s="122"/>
      <c r="FK339" s="122"/>
    </row>
    <row r="340" spans="1:167" s="120" customFormat="1" ht="12.75">
      <c r="A340" s="124"/>
      <c r="B340" s="124"/>
      <c r="C340" s="124"/>
      <c r="D340" s="124"/>
      <c r="E340" s="124"/>
      <c r="F340" s="124"/>
      <c r="G340" s="124"/>
      <c r="H340" s="124"/>
      <c r="I340" s="124"/>
      <c r="J340" s="124"/>
      <c r="K340" s="124"/>
      <c r="L340" s="124"/>
      <c r="M340" s="124"/>
      <c r="N340" s="124"/>
      <c r="O340" s="124"/>
      <c r="P340" s="902"/>
      <c r="Q340" s="124"/>
      <c r="R340" s="901"/>
      <c r="DB340" s="121"/>
      <c r="DC340" s="121"/>
      <c r="DD340" s="121"/>
      <c r="DE340" s="121"/>
      <c r="DF340" s="121"/>
      <c r="DG340" s="121"/>
      <c r="DH340" s="121"/>
      <c r="DI340" s="121"/>
      <c r="DJ340" s="121"/>
      <c r="DK340" s="121"/>
      <c r="DL340" s="121"/>
      <c r="DM340" s="121"/>
      <c r="DN340" s="121"/>
      <c r="DO340" s="121"/>
      <c r="DP340" s="121"/>
      <c r="DQ340" s="121"/>
      <c r="DR340" s="121"/>
      <c r="DS340" s="121"/>
      <c r="DT340" s="121"/>
      <c r="DU340" s="121"/>
      <c r="DV340" s="121"/>
      <c r="DW340" s="121"/>
      <c r="DX340" s="121"/>
      <c r="DY340" s="121"/>
      <c r="DZ340" s="121"/>
      <c r="EA340" s="121"/>
      <c r="EB340" s="121"/>
      <c r="EC340" s="121"/>
      <c r="ED340" s="121"/>
      <c r="EE340" s="121"/>
      <c r="EF340" s="121"/>
      <c r="EG340" s="121"/>
      <c r="EH340" s="121"/>
      <c r="EI340" s="121"/>
      <c r="EJ340" s="121"/>
      <c r="EK340" s="121"/>
      <c r="EL340" s="121"/>
      <c r="EM340" s="121"/>
      <c r="EN340" s="121"/>
      <c r="EO340" s="121"/>
      <c r="EP340" s="121"/>
      <c r="EQ340" s="121"/>
      <c r="ER340" s="121"/>
      <c r="ES340" s="121"/>
      <c r="ET340" s="121"/>
      <c r="EU340" s="121"/>
      <c r="EV340" s="121"/>
      <c r="EW340" s="121"/>
      <c r="EX340" s="121"/>
      <c r="EY340" s="121"/>
      <c r="EZ340" s="121"/>
      <c r="FA340" s="121"/>
      <c r="FB340" s="121"/>
      <c r="FC340" s="121"/>
      <c r="FD340" s="122"/>
      <c r="FE340" s="122"/>
      <c r="FF340" s="122"/>
      <c r="FG340" s="122"/>
      <c r="FH340" s="122"/>
      <c r="FI340" s="122"/>
      <c r="FJ340" s="122"/>
      <c r="FK340" s="122"/>
    </row>
    <row r="341" spans="1:167" s="120" customFormat="1" ht="12.75">
      <c r="A341" s="124"/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902"/>
      <c r="Q341" s="124"/>
      <c r="R341" s="901"/>
      <c r="DB341" s="121"/>
      <c r="DC341" s="121"/>
      <c r="DD341" s="121"/>
      <c r="DE341" s="121"/>
      <c r="DF341" s="121"/>
      <c r="DG341" s="121"/>
      <c r="DH341" s="121"/>
      <c r="DI341" s="121"/>
      <c r="DJ341" s="121"/>
      <c r="DK341" s="121"/>
      <c r="DL341" s="121"/>
      <c r="DM341" s="121"/>
      <c r="DN341" s="121"/>
      <c r="DO341" s="121"/>
      <c r="DP341" s="121"/>
      <c r="DQ341" s="121"/>
      <c r="DR341" s="121"/>
      <c r="DS341" s="121"/>
      <c r="DT341" s="121"/>
      <c r="DU341" s="121"/>
      <c r="DV341" s="121"/>
      <c r="DW341" s="121"/>
      <c r="DX341" s="121"/>
      <c r="DY341" s="121"/>
      <c r="DZ341" s="121"/>
      <c r="EA341" s="121"/>
      <c r="EB341" s="121"/>
      <c r="EC341" s="121"/>
      <c r="ED341" s="121"/>
      <c r="EE341" s="121"/>
      <c r="EF341" s="121"/>
      <c r="EG341" s="121"/>
      <c r="EH341" s="121"/>
      <c r="EI341" s="121"/>
      <c r="EJ341" s="121"/>
      <c r="EK341" s="121"/>
      <c r="EL341" s="121"/>
      <c r="EM341" s="121"/>
      <c r="EN341" s="121"/>
      <c r="EO341" s="121"/>
      <c r="EP341" s="121"/>
      <c r="EQ341" s="121"/>
      <c r="ER341" s="121"/>
      <c r="ES341" s="121"/>
      <c r="ET341" s="121"/>
      <c r="EU341" s="121"/>
      <c r="EV341" s="121"/>
      <c r="EW341" s="121"/>
      <c r="EX341" s="121"/>
      <c r="EY341" s="121"/>
      <c r="EZ341" s="121"/>
      <c r="FA341" s="121"/>
      <c r="FB341" s="121"/>
      <c r="FC341" s="121"/>
      <c r="FD341" s="122"/>
      <c r="FE341" s="122"/>
      <c r="FF341" s="122"/>
      <c r="FG341" s="122"/>
      <c r="FH341" s="122"/>
      <c r="FI341" s="122"/>
      <c r="FJ341" s="122"/>
      <c r="FK341" s="122"/>
    </row>
    <row r="342" spans="1:167" s="120" customFormat="1" ht="12.75">
      <c r="A342" s="124"/>
      <c r="B342" s="124"/>
      <c r="C342" s="124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  <c r="P342" s="902"/>
      <c r="Q342" s="124"/>
      <c r="R342" s="901"/>
      <c r="DB342" s="121"/>
      <c r="DC342" s="121"/>
      <c r="DD342" s="121"/>
      <c r="DE342" s="121"/>
      <c r="DF342" s="121"/>
      <c r="DG342" s="121"/>
      <c r="DH342" s="121"/>
      <c r="DI342" s="121"/>
      <c r="DJ342" s="121"/>
      <c r="DK342" s="121"/>
      <c r="DL342" s="121"/>
      <c r="DM342" s="121"/>
      <c r="DN342" s="121"/>
      <c r="DO342" s="121"/>
      <c r="DP342" s="121"/>
      <c r="DQ342" s="121"/>
      <c r="DR342" s="121"/>
      <c r="DS342" s="121"/>
      <c r="DT342" s="121"/>
      <c r="DU342" s="121"/>
      <c r="DV342" s="121"/>
      <c r="DW342" s="121"/>
      <c r="DX342" s="121"/>
      <c r="DY342" s="121"/>
      <c r="DZ342" s="121"/>
      <c r="EA342" s="121"/>
      <c r="EB342" s="121"/>
      <c r="EC342" s="121"/>
      <c r="ED342" s="121"/>
      <c r="EE342" s="121"/>
      <c r="EF342" s="121"/>
      <c r="EG342" s="121"/>
      <c r="EH342" s="121"/>
      <c r="EI342" s="121"/>
      <c r="EJ342" s="121"/>
      <c r="EK342" s="121"/>
      <c r="EL342" s="121"/>
      <c r="EM342" s="121"/>
      <c r="EN342" s="121"/>
      <c r="EO342" s="121"/>
      <c r="EP342" s="121"/>
      <c r="EQ342" s="121"/>
      <c r="ER342" s="121"/>
      <c r="ES342" s="121"/>
      <c r="ET342" s="121"/>
      <c r="EU342" s="121"/>
      <c r="EV342" s="121"/>
      <c r="EW342" s="121"/>
      <c r="EX342" s="121"/>
      <c r="EY342" s="121"/>
      <c r="EZ342" s="121"/>
      <c r="FA342" s="121"/>
      <c r="FB342" s="121"/>
      <c r="FC342" s="121"/>
      <c r="FD342" s="122"/>
      <c r="FE342" s="122"/>
      <c r="FF342" s="122"/>
      <c r="FG342" s="122"/>
      <c r="FH342" s="122"/>
      <c r="FI342" s="122"/>
      <c r="FJ342" s="122"/>
      <c r="FK342" s="122"/>
    </row>
    <row r="343" spans="1:167" s="120" customFormat="1" ht="12.75">
      <c r="A343" s="124"/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902"/>
      <c r="Q343" s="124"/>
      <c r="R343" s="901"/>
      <c r="DB343" s="121"/>
      <c r="DC343" s="121"/>
      <c r="DD343" s="121"/>
      <c r="DE343" s="121"/>
      <c r="DF343" s="121"/>
      <c r="DG343" s="121"/>
      <c r="DH343" s="121"/>
      <c r="DI343" s="121"/>
      <c r="DJ343" s="121"/>
      <c r="DK343" s="121"/>
      <c r="DL343" s="121"/>
      <c r="DM343" s="121"/>
      <c r="DN343" s="121"/>
      <c r="DO343" s="121"/>
      <c r="DP343" s="121"/>
      <c r="DQ343" s="121"/>
      <c r="DR343" s="121"/>
      <c r="DS343" s="121"/>
      <c r="DT343" s="121"/>
      <c r="DU343" s="121"/>
      <c r="DV343" s="121"/>
      <c r="DW343" s="121"/>
      <c r="DX343" s="121"/>
      <c r="DY343" s="121"/>
      <c r="DZ343" s="121"/>
      <c r="EA343" s="121"/>
      <c r="EB343" s="121"/>
      <c r="EC343" s="121"/>
      <c r="ED343" s="121"/>
      <c r="EE343" s="121"/>
      <c r="EF343" s="121"/>
      <c r="EG343" s="121"/>
      <c r="EH343" s="121"/>
      <c r="EI343" s="121"/>
      <c r="EJ343" s="121"/>
      <c r="EK343" s="121"/>
      <c r="EL343" s="121"/>
      <c r="EM343" s="121"/>
      <c r="EN343" s="121"/>
      <c r="EO343" s="121"/>
      <c r="EP343" s="121"/>
      <c r="EQ343" s="121"/>
      <c r="ER343" s="121"/>
      <c r="ES343" s="121"/>
      <c r="ET343" s="121"/>
      <c r="EU343" s="121"/>
      <c r="EV343" s="121"/>
      <c r="EW343" s="121"/>
      <c r="EX343" s="121"/>
      <c r="EY343" s="121"/>
      <c r="EZ343" s="121"/>
      <c r="FA343" s="121"/>
      <c r="FB343" s="121"/>
      <c r="FC343" s="121"/>
      <c r="FD343" s="122"/>
      <c r="FE343" s="122"/>
      <c r="FF343" s="122"/>
      <c r="FG343" s="122"/>
      <c r="FH343" s="122"/>
      <c r="FI343" s="122"/>
      <c r="FJ343" s="122"/>
      <c r="FK343" s="122"/>
    </row>
    <row r="344" spans="1:167" s="120" customFormat="1" ht="12.75">
      <c r="A344" s="124"/>
      <c r="B344" s="124"/>
      <c r="C344" s="124"/>
      <c r="D344" s="124"/>
      <c r="E344" s="124"/>
      <c r="F344" s="124"/>
      <c r="G344" s="124"/>
      <c r="H344" s="124"/>
      <c r="I344" s="124"/>
      <c r="J344" s="124"/>
      <c r="K344" s="124"/>
      <c r="L344" s="124"/>
      <c r="M344" s="124"/>
      <c r="N344" s="124"/>
      <c r="O344" s="124"/>
      <c r="P344" s="902"/>
      <c r="Q344" s="124"/>
      <c r="R344" s="901"/>
      <c r="DB344" s="121"/>
      <c r="DC344" s="121"/>
      <c r="DD344" s="121"/>
      <c r="DE344" s="121"/>
      <c r="DF344" s="121"/>
      <c r="DG344" s="121"/>
      <c r="DH344" s="121"/>
      <c r="DI344" s="121"/>
      <c r="DJ344" s="121"/>
      <c r="DK344" s="121"/>
      <c r="DL344" s="121"/>
      <c r="DM344" s="121"/>
      <c r="DN344" s="121"/>
      <c r="DO344" s="121"/>
      <c r="DP344" s="121"/>
      <c r="DQ344" s="121"/>
      <c r="DR344" s="121"/>
      <c r="DS344" s="121"/>
      <c r="DT344" s="121"/>
      <c r="DU344" s="121"/>
      <c r="DV344" s="121"/>
      <c r="DW344" s="121"/>
      <c r="DX344" s="121"/>
      <c r="DY344" s="121"/>
      <c r="DZ344" s="121"/>
      <c r="EA344" s="121"/>
      <c r="EB344" s="121"/>
      <c r="EC344" s="121"/>
      <c r="ED344" s="121"/>
      <c r="EE344" s="121"/>
      <c r="EF344" s="121"/>
      <c r="EG344" s="121"/>
      <c r="EH344" s="121"/>
      <c r="EI344" s="121"/>
      <c r="EJ344" s="121"/>
      <c r="EK344" s="121"/>
      <c r="EL344" s="121"/>
      <c r="EM344" s="121"/>
      <c r="EN344" s="121"/>
      <c r="EO344" s="121"/>
      <c r="EP344" s="121"/>
      <c r="EQ344" s="121"/>
      <c r="ER344" s="121"/>
      <c r="ES344" s="121"/>
      <c r="ET344" s="121"/>
      <c r="EU344" s="121"/>
      <c r="EV344" s="121"/>
      <c r="EW344" s="121"/>
      <c r="EX344" s="121"/>
      <c r="EY344" s="121"/>
      <c r="EZ344" s="121"/>
      <c r="FA344" s="121"/>
      <c r="FB344" s="121"/>
      <c r="FC344" s="121"/>
      <c r="FD344" s="122"/>
      <c r="FE344" s="122"/>
      <c r="FF344" s="122"/>
      <c r="FG344" s="122"/>
      <c r="FH344" s="122"/>
      <c r="FI344" s="122"/>
      <c r="FJ344" s="122"/>
      <c r="FK344" s="122"/>
    </row>
    <row r="345" spans="1:167" s="120" customFormat="1" ht="12.75">
      <c r="A345" s="124"/>
      <c r="B345" s="124"/>
      <c r="C345" s="124"/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902"/>
      <c r="Q345" s="124"/>
      <c r="R345" s="901"/>
      <c r="DB345" s="121"/>
      <c r="DC345" s="121"/>
      <c r="DD345" s="121"/>
      <c r="DE345" s="121"/>
      <c r="DF345" s="121"/>
      <c r="DG345" s="121"/>
      <c r="DH345" s="121"/>
      <c r="DI345" s="121"/>
      <c r="DJ345" s="121"/>
      <c r="DK345" s="121"/>
      <c r="DL345" s="121"/>
      <c r="DM345" s="121"/>
      <c r="DN345" s="121"/>
      <c r="DO345" s="121"/>
      <c r="DP345" s="121"/>
      <c r="DQ345" s="121"/>
      <c r="DR345" s="121"/>
      <c r="DS345" s="121"/>
      <c r="DT345" s="121"/>
      <c r="DU345" s="121"/>
      <c r="DV345" s="121"/>
      <c r="DW345" s="121"/>
      <c r="DX345" s="121"/>
      <c r="DY345" s="121"/>
      <c r="DZ345" s="121"/>
      <c r="EA345" s="121"/>
      <c r="EB345" s="121"/>
      <c r="EC345" s="121"/>
      <c r="ED345" s="121"/>
      <c r="EE345" s="121"/>
      <c r="EF345" s="121"/>
      <c r="EG345" s="121"/>
      <c r="EH345" s="121"/>
      <c r="EI345" s="121"/>
      <c r="EJ345" s="121"/>
      <c r="EK345" s="121"/>
      <c r="EL345" s="121"/>
      <c r="EM345" s="121"/>
      <c r="EN345" s="121"/>
      <c r="EO345" s="121"/>
      <c r="EP345" s="121"/>
      <c r="EQ345" s="121"/>
      <c r="ER345" s="121"/>
      <c r="ES345" s="121"/>
      <c r="ET345" s="121"/>
      <c r="EU345" s="121"/>
      <c r="EV345" s="121"/>
      <c r="EW345" s="121"/>
      <c r="EX345" s="121"/>
      <c r="EY345" s="121"/>
      <c r="EZ345" s="121"/>
      <c r="FA345" s="121"/>
      <c r="FB345" s="121"/>
      <c r="FC345" s="121"/>
      <c r="FD345" s="122"/>
      <c r="FE345" s="122"/>
      <c r="FF345" s="122"/>
      <c r="FG345" s="122"/>
      <c r="FH345" s="122"/>
      <c r="FI345" s="122"/>
      <c r="FJ345" s="122"/>
      <c r="FK345" s="122"/>
    </row>
    <row r="346" spans="1:167" s="120" customFormat="1" ht="12.75">
      <c r="A346" s="124"/>
      <c r="B346" s="124"/>
      <c r="C346" s="124"/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4"/>
      <c r="O346" s="124"/>
      <c r="P346" s="902"/>
      <c r="Q346" s="124"/>
      <c r="R346" s="901"/>
      <c r="DB346" s="121"/>
      <c r="DC346" s="121"/>
      <c r="DD346" s="121"/>
      <c r="DE346" s="121"/>
      <c r="DF346" s="121"/>
      <c r="DG346" s="121"/>
      <c r="DH346" s="121"/>
      <c r="DI346" s="121"/>
      <c r="DJ346" s="121"/>
      <c r="DK346" s="121"/>
      <c r="DL346" s="121"/>
      <c r="DM346" s="121"/>
      <c r="DN346" s="121"/>
      <c r="DO346" s="121"/>
      <c r="DP346" s="121"/>
      <c r="DQ346" s="121"/>
      <c r="DR346" s="121"/>
      <c r="DS346" s="121"/>
      <c r="DT346" s="121"/>
      <c r="DU346" s="121"/>
      <c r="DV346" s="121"/>
      <c r="DW346" s="121"/>
      <c r="DX346" s="121"/>
      <c r="DY346" s="121"/>
      <c r="DZ346" s="121"/>
      <c r="EA346" s="121"/>
      <c r="EB346" s="121"/>
      <c r="EC346" s="121"/>
      <c r="ED346" s="121"/>
      <c r="EE346" s="121"/>
      <c r="EF346" s="121"/>
      <c r="EG346" s="121"/>
      <c r="EH346" s="121"/>
      <c r="EI346" s="121"/>
      <c r="EJ346" s="121"/>
      <c r="EK346" s="121"/>
      <c r="EL346" s="121"/>
      <c r="EM346" s="121"/>
      <c r="EN346" s="121"/>
      <c r="EO346" s="121"/>
      <c r="EP346" s="121"/>
      <c r="EQ346" s="121"/>
      <c r="ER346" s="121"/>
      <c r="ES346" s="121"/>
      <c r="ET346" s="121"/>
      <c r="EU346" s="121"/>
      <c r="EV346" s="121"/>
      <c r="EW346" s="121"/>
      <c r="EX346" s="121"/>
      <c r="EY346" s="121"/>
      <c r="EZ346" s="121"/>
      <c r="FA346" s="121"/>
      <c r="FB346" s="121"/>
      <c r="FC346" s="121"/>
      <c r="FD346" s="122"/>
      <c r="FE346" s="122"/>
      <c r="FF346" s="122"/>
      <c r="FG346" s="122"/>
      <c r="FH346" s="122"/>
      <c r="FI346" s="122"/>
      <c r="FJ346" s="122"/>
      <c r="FK346" s="122"/>
    </row>
    <row r="347" spans="1:167" s="120" customFormat="1" ht="12.75">
      <c r="A347" s="124"/>
      <c r="B347" s="124"/>
      <c r="C347" s="124"/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902"/>
      <c r="Q347" s="124"/>
      <c r="R347" s="901"/>
      <c r="DB347" s="121"/>
      <c r="DC347" s="121"/>
      <c r="DD347" s="121"/>
      <c r="DE347" s="121"/>
      <c r="DF347" s="121"/>
      <c r="DG347" s="121"/>
      <c r="DH347" s="121"/>
      <c r="DI347" s="121"/>
      <c r="DJ347" s="121"/>
      <c r="DK347" s="121"/>
      <c r="DL347" s="121"/>
      <c r="DM347" s="121"/>
      <c r="DN347" s="121"/>
      <c r="DO347" s="121"/>
      <c r="DP347" s="121"/>
      <c r="DQ347" s="121"/>
      <c r="DR347" s="121"/>
      <c r="DS347" s="121"/>
      <c r="DT347" s="121"/>
      <c r="DU347" s="121"/>
      <c r="DV347" s="121"/>
      <c r="DW347" s="121"/>
      <c r="DX347" s="121"/>
      <c r="DY347" s="121"/>
      <c r="DZ347" s="121"/>
      <c r="EA347" s="121"/>
      <c r="EB347" s="121"/>
      <c r="EC347" s="121"/>
      <c r="ED347" s="121"/>
      <c r="EE347" s="121"/>
      <c r="EF347" s="121"/>
      <c r="EG347" s="121"/>
      <c r="EH347" s="121"/>
      <c r="EI347" s="121"/>
      <c r="EJ347" s="121"/>
      <c r="EK347" s="121"/>
      <c r="EL347" s="121"/>
      <c r="EM347" s="121"/>
      <c r="EN347" s="121"/>
      <c r="EO347" s="121"/>
      <c r="EP347" s="121"/>
      <c r="EQ347" s="121"/>
      <c r="ER347" s="121"/>
      <c r="ES347" s="121"/>
      <c r="ET347" s="121"/>
      <c r="EU347" s="121"/>
      <c r="EV347" s="121"/>
      <c r="EW347" s="121"/>
      <c r="EX347" s="121"/>
      <c r="EY347" s="121"/>
      <c r="EZ347" s="121"/>
      <c r="FA347" s="121"/>
      <c r="FB347" s="121"/>
      <c r="FC347" s="121"/>
      <c r="FD347" s="122"/>
      <c r="FE347" s="122"/>
      <c r="FF347" s="122"/>
      <c r="FG347" s="122"/>
      <c r="FH347" s="122"/>
      <c r="FI347" s="122"/>
      <c r="FJ347" s="122"/>
      <c r="FK347" s="122"/>
    </row>
    <row r="348" spans="1:167" s="120" customFormat="1" ht="12.75">
      <c r="A348" s="124"/>
      <c r="B348" s="124"/>
      <c r="C348" s="124"/>
      <c r="D348" s="124"/>
      <c r="E348" s="124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902"/>
      <c r="Q348" s="124"/>
      <c r="R348" s="901"/>
      <c r="DB348" s="121"/>
      <c r="DC348" s="121"/>
      <c r="DD348" s="121"/>
      <c r="DE348" s="121"/>
      <c r="DF348" s="121"/>
      <c r="DG348" s="121"/>
      <c r="DH348" s="121"/>
      <c r="DI348" s="121"/>
      <c r="DJ348" s="121"/>
      <c r="DK348" s="121"/>
      <c r="DL348" s="121"/>
      <c r="DM348" s="121"/>
      <c r="DN348" s="121"/>
      <c r="DO348" s="121"/>
      <c r="DP348" s="121"/>
      <c r="DQ348" s="121"/>
      <c r="DR348" s="121"/>
      <c r="DS348" s="121"/>
      <c r="DT348" s="121"/>
      <c r="DU348" s="121"/>
      <c r="DV348" s="121"/>
      <c r="DW348" s="121"/>
      <c r="DX348" s="121"/>
      <c r="DY348" s="121"/>
      <c r="DZ348" s="121"/>
      <c r="EA348" s="121"/>
      <c r="EB348" s="121"/>
      <c r="EC348" s="121"/>
      <c r="ED348" s="121"/>
      <c r="EE348" s="121"/>
      <c r="EF348" s="121"/>
      <c r="EG348" s="121"/>
      <c r="EH348" s="121"/>
      <c r="EI348" s="121"/>
      <c r="EJ348" s="121"/>
      <c r="EK348" s="121"/>
      <c r="EL348" s="121"/>
      <c r="EM348" s="121"/>
      <c r="EN348" s="121"/>
      <c r="EO348" s="121"/>
      <c r="EP348" s="121"/>
      <c r="EQ348" s="121"/>
      <c r="ER348" s="121"/>
      <c r="ES348" s="121"/>
      <c r="ET348" s="121"/>
      <c r="EU348" s="121"/>
      <c r="EV348" s="121"/>
      <c r="EW348" s="121"/>
      <c r="EX348" s="121"/>
      <c r="EY348" s="121"/>
      <c r="EZ348" s="121"/>
      <c r="FA348" s="121"/>
      <c r="FB348" s="121"/>
      <c r="FC348" s="121"/>
      <c r="FD348" s="122"/>
      <c r="FE348" s="122"/>
      <c r="FF348" s="122"/>
      <c r="FG348" s="122"/>
      <c r="FH348" s="122"/>
      <c r="FI348" s="122"/>
      <c r="FJ348" s="122"/>
      <c r="FK348" s="122"/>
    </row>
    <row r="349" spans="1:167" s="120" customFormat="1" ht="12.75">
      <c r="A349" s="124"/>
      <c r="B349" s="124"/>
      <c r="C349" s="124"/>
      <c r="D349" s="124"/>
      <c r="E349" s="124"/>
      <c r="F349" s="124"/>
      <c r="G349" s="124"/>
      <c r="H349" s="124"/>
      <c r="I349" s="124"/>
      <c r="J349" s="124"/>
      <c r="K349" s="124"/>
      <c r="L349" s="124"/>
      <c r="M349" s="124"/>
      <c r="N349" s="124"/>
      <c r="O349" s="124"/>
      <c r="P349" s="902"/>
      <c r="Q349" s="124"/>
      <c r="R349" s="901"/>
      <c r="DB349" s="121"/>
      <c r="DC349" s="121"/>
      <c r="DD349" s="121"/>
      <c r="DE349" s="121"/>
      <c r="DF349" s="121"/>
      <c r="DG349" s="121"/>
      <c r="DH349" s="121"/>
      <c r="DI349" s="121"/>
      <c r="DJ349" s="121"/>
      <c r="DK349" s="121"/>
      <c r="DL349" s="121"/>
      <c r="DM349" s="121"/>
      <c r="DN349" s="121"/>
      <c r="DO349" s="121"/>
      <c r="DP349" s="121"/>
      <c r="DQ349" s="121"/>
      <c r="DR349" s="121"/>
      <c r="DS349" s="121"/>
      <c r="DT349" s="121"/>
      <c r="DU349" s="121"/>
      <c r="DV349" s="121"/>
      <c r="DW349" s="121"/>
      <c r="DX349" s="121"/>
      <c r="DY349" s="121"/>
      <c r="DZ349" s="121"/>
      <c r="EA349" s="121"/>
      <c r="EB349" s="121"/>
      <c r="EC349" s="121"/>
      <c r="ED349" s="121"/>
      <c r="EE349" s="121"/>
      <c r="EF349" s="121"/>
      <c r="EG349" s="121"/>
      <c r="EH349" s="121"/>
      <c r="EI349" s="121"/>
      <c r="EJ349" s="121"/>
      <c r="EK349" s="121"/>
      <c r="EL349" s="121"/>
      <c r="EM349" s="121"/>
      <c r="EN349" s="121"/>
      <c r="EO349" s="121"/>
      <c r="EP349" s="121"/>
      <c r="EQ349" s="121"/>
      <c r="ER349" s="121"/>
      <c r="ES349" s="121"/>
      <c r="ET349" s="121"/>
      <c r="EU349" s="121"/>
      <c r="EV349" s="121"/>
      <c r="EW349" s="121"/>
      <c r="EX349" s="121"/>
      <c r="EY349" s="121"/>
      <c r="EZ349" s="121"/>
      <c r="FA349" s="121"/>
      <c r="FB349" s="121"/>
      <c r="FC349" s="121"/>
      <c r="FD349" s="122"/>
      <c r="FE349" s="122"/>
      <c r="FF349" s="122"/>
      <c r="FG349" s="122"/>
      <c r="FH349" s="122"/>
      <c r="FI349" s="122"/>
      <c r="FJ349" s="122"/>
      <c r="FK349" s="122"/>
    </row>
    <row r="350" spans="1:167" s="120" customFormat="1" ht="12.75">
      <c r="A350" s="124"/>
      <c r="B350" s="124"/>
      <c r="C350" s="124"/>
      <c r="D350" s="124"/>
      <c r="E350" s="124"/>
      <c r="F350" s="124"/>
      <c r="G350" s="124"/>
      <c r="H350" s="124"/>
      <c r="I350" s="124"/>
      <c r="J350" s="124"/>
      <c r="K350" s="124"/>
      <c r="L350" s="903"/>
      <c r="M350" s="124"/>
      <c r="N350" s="124"/>
      <c r="O350" s="124"/>
      <c r="P350" s="902"/>
      <c r="Q350" s="124"/>
      <c r="R350" s="901"/>
      <c r="DB350" s="121"/>
      <c r="DC350" s="121"/>
      <c r="DD350" s="121"/>
      <c r="DE350" s="121"/>
      <c r="DF350" s="121"/>
      <c r="DG350" s="121"/>
      <c r="DH350" s="121"/>
      <c r="DI350" s="121"/>
      <c r="DJ350" s="121"/>
      <c r="DK350" s="121"/>
      <c r="DL350" s="121"/>
      <c r="DM350" s="121"/>
      <c r="DN350" s="121"/>
      <c r="DO350" s="121"/>
      <c r="DP350" s="121"/>
      <c r="DQ350" s="121"/>
      <c r="DR350" s="121"/>
      <c r="DS350" s="121"/>
      <c r="DT350" s="121"/>
      <c r="DU350" s="121"/>
      <c r="DV350" s="121"/>
      <c r="DW350" s="121"/>
      <c r="DX350" s="121"/>
      <c r="DY350" s="121"/>
      <c r="DZ350" s="121"/>
      <c r="EA350" s="121"/>
      <c r="EB350" s="121"/>
      <c r="EC350" s="121"/>
      <c r="ED350" s="121"/>
      <c r="EE350" s="121"/>
      <c r="EF350" s="121"/>
      <c r="EG350" s="121"/>
      <c r="EH350" s="121"/>
      <c r="EI350" s="121"/>
      <c r="EJ350" s="121"/>
      <c r="EK350" s="121"/>
      <c r="EL350" s="121"/>
      <c r="EM350" s="121"/>
      <c r="EN350" s="121"/>
      <c r="EO350" s="121"/>
      <c r="EP350" s="121"/>
      <c r="EQ350" s="121"/>
      <c r="ER350" s="121"/>
      <c r="ES350" s="121"/>
      <c r="ET350" s="121"/>
      <c r="EU350" s="121"/>
      <c r="EV350" s="121"/>
      <c r="EW350" s="121"/>
      <c r="EX350" s="121"/>
      <c r="EY350" s="121"/>
      <c r="EZ350" s="121"/>
      <c r="FA350" s="121"/>
      <c r="FB350" s="121"/>
      <c r="FC350" s="121"/>
      <c r="FD350" s="122"/>
      <c r="FE350" s="122"/>
      <c r="FF350" s="122"/>
      <c r="FG350" s="122"/>
      <c r="FH350" s="122"/>
      <c r="FI350" s="122"/>
      <c r="FJ350" s="122"/>
      <c r="FK350" s="122"/>
    </row>
    <row r="351" spans="1:167" s="120" customFormat="1" ht="12.75">
      <c r="A351" s="124"/>
      <c r="B351" s="124"/>
      <c r="C351" s="124"/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902"/>
      <c r="Q351" s="124"/>
      <c r="R351" s="901"/>
      <c r="DB351" s="121"/>
      <c r="DC351" s="121"/>
      <c r="DD351" s="121"/>
      <c r="DE351" s="121"/>
      <c r="DF351" s="121"/>
      <c r="DG351" s="121"/>
      <c r="DH351" s="121"/>
      <c r="DI351" s="121"/>
      <c r="DJ351" s="121"/>
      <c r="DK351" s="121"/>
      <c r="DL351" s="121"/>
      <c r="DM351" s="121"/>
      <c r="DN351" s="121"/>
      <c r="DO351" s="121"/>
      <c r="DP351" s="121"/>
      <c r="DQ351" s="121"/>
      <c r="DR351" s="121"/>
      <c r="DS351" s="121"/>
      <c r="DT351" s="121"/>
      <c r="DU351" s="121"/>
      <c r="DV351" s="121"/>
      <c r="DW351" s="121"/>
      <c r="DX351" s="121"/>
      <c r="DY351" s="121"/>
      <c r="DZ351" s="121"/>
      <c r="EA351" s="121"/>
      <c r="EB351" s="121"/>
      <c r="EC351" s="121"/>
      <c r="ED351" s="121"/>
      <c r="EE351" s="121"/>
      <c r="EF351" s="121"/>
      <c r="EG351" s="121"/>
      <c r="EH351" s="121"/>
      <c r="EI351" s="121"/>
      <c r="EJ351" s="121"/>
      <c r="EK351" s="121"/>
      <c r="EL351" s="121"/>
      <c r="EM351" s="121"/>
      <c r="EN351" s="121"/>
      <c r="EO351" s="121"/>
      <c r="EP351" s="121"/>
      <c r="EQ351" s="121"/>
      <c r="ER351" s="121"/>
      <c r="ES351" s="121"/>
      <c r="ET351" s="121"/>
      <c r="EU351" s="121"/>
      <c r="EV351" s="121"/>
      <c r="EW351" s="121"/>
      <c r="EX351" s="121"/>
      <c r="EY351" s="121"/>
      <c r="EZ351" s="121"/>
      <c r="FA351" s="121"/>
      <c r="FB351" s="121"/>
      <c r="FC351" s="121"/>
      <c r="FD351" s="122"/>
      <c r="FE351" s="122"/>
      <c r="FF351" s="122"/>
      <c r="FG351" s="122"/>
      <c r="FH351" s="122"/>
      <c r="FI351" s="122"/>
      <c r="FJ351" s="122"/>
      <c r="FK351" s="122"/>
    </row>
    <row r="352" spans="1:167" s="120" customFormat="1" ht="12.75">
      <c r="A352" s="124"/>
      <c r="B352" s="124"/>
      <c r="C352" s="124"/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902"/>
      <c r="Q352" s="124"/>
      <c r="R352" s="901"/>
      <c r="DB352" s="121"/>
      <c r="DC352" s="121"/>
      <c r="DD352" s="121"/>
      <c r="DE352" s="121"/>
      <c r="DF352" s="121"/>
      <c r="DG352" s="121"/>
      <c r="DH352" s="121"/>
      <c r="DI352" s="121"/>
      <c r="DJ352" s="121"/>
      <c r="DK352" s="121"/>
      <c r="DL352" s="121"/>
      <c r="DM352" s="121"/>
      <c r="DN352" s="121"/>
      <c r="DO352" s="121"/>
      <c r="DP352" s="121"/>
      <c r="DQ352" s="121"/>
      <c r="DR352" s="121"/>
      <c r="DS352" s="121"/>
      <c r="DT352" s="121"/>
      <c r="DU352" s="121"/>
      <c r="DV352" s="121"/>
      <c r="DW352" s="121"/>
      <c r="DX352" s="121"/>
      <c r="DY352" s="121"/>
      <c r="DZ352" s="121"/>
      <c r="EA352" s="121"/>
      <c r="EB352" s="121"/>
      <c r="EC352" s="121"/>
      <c r="ED352" s="121"/>
      <c r="EE352" s="121"/>
      <c r="EF352" s="121"/>
      <c r="EG352" s="121"/>
      <c r="EH352" s="121"/>
      <c r="EI352" s="121"/>
      <c r="EJ352" s="121"/>
      <c r="EK352" s="121"/>
      <c r="EL352" s="121"/>
      <c r="EM352" s="121"/>
      <c r="EN352" s="121"/>
      <c r="EO352" s="121"/>
      <c r="EP352" s="121"/>
      <c r="EQ352" s="121"/>
      <c r="ER352" s="121"/>
      <c r="ES352" s="121"/>
      <c r="ET352" s="121"/>
      <c r="EU352" s="121"/>
      <c r="EV352" s="121"/>
      <c r="EW352" s="121"/>
      <c r="EX352" s="121"/>
      <c r="EY352" s="121"/>
      <c r="EZ352" s="121"/>
      <c r="FA352" s="121"/>
      <c r="FB352" s="121"/>
      <c r="FC352" s="121"/>
      <c r="FD352" s="122"/>
      <c r="FE352" s="122"/>
      <c r="FF352" s="122"/>
      <c r="FG352" s="122"/>
      <c r="FH352" s="122"/>
      <c r="FI352" s="122"/>
      <c r="FJ352" s="122"/>
      <c r="FK352" s="122"/>
    </row>
    <row r="353" spans="1:167" s="120" customFormat="1" ht="12.75">
      <c r="A353" s="124"/>
      <c r="B353" s="124"/>
      <c r="C353" s="124"/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902"/>
      <c r="Q353" s="124"/>
      <c r="R353" s="901"/>
      <c r="DB353" s="121"/>
      <c r="DC353" s="121"/>
      <c r="DD353" s="121"/>
      <c r="DE353" s="121"/>
      <c r="DF353" s="121"/>
      <c r="DG353" s="121"/>
      <c r="DH353" s="121"/>
      <c r="DI353" s="121"/>
      <c r="DJ353" s="121"/>
      <c r="DK353" s="121"/>
      <c r="DL353" s="121"/>
      <c r="DM353" s="121"/>
      <c r="DN353" s="121"/>
      <c r="DO353" s="121"/>
      <c r="DP353" s="121"/>
      <c r="DQ353" s="121"/>
      <c r="DR353" s="121"/>
      <c r="DS353" s="121"/>
      <c r="DT353" s="121"/>
      <c r="DU353" s="121"/>
      <c r="DV353" s="121"/>
      <c r="DW353" s="121"/>
      <c r="DX353" s="121"/>
      <c r="DY353" s="121"/>
      <c r="DZ353" s="121"/>
      <c r="EA353" s="121"/>
      <c r="EB353" s="121"/>
      <c r="EC353" s="121"/>
      <c r="ED353" s="121"/>
      <c r="EE353" s="121"/>
      <c r="EF353" s="121"/>
      <c r="EG353" s="121"/>
      <c r="EH353" s="121"/>
      <c r="EI353" s="121"/>
      <c r="EJ353" s="121"/>
      <c r="EK353" s="121"/>
      <c r="EL353" s="121"/>
      <c r="EM353" s="121"/>
      <c r="EN353" s="121"/>
      <c r="EO353" s="121"/>
      <c r="EP353" s="121"/>
      <c r="EQ353" s="121"/>
      <c r="ER353" s="121"/>
      <c r="ES353" s="121"/>
      <c r="ET353" s="121"/>
      <c r="EU353" s="121"/>
      <c r="EV353" s="121"/>
      <c r="EW353" s="121"/>
      <c r="EX353" s="121"/>
      <c r="EY353" s="121"/>
      <c r="EZ353" s="121"/>
      <c r="FA353" s="121"/>
      <c r="FB353" s="121"/>
      <c r="FC353" s="121"/>
      <c r="FD353" s="122"/>
      <c r="FE353" s="122"/>
      <c r="FF353" s="122"/>
      <c r="FG353" s="122"/>
      <c r="FH353" s="122"/>
      <c r="FI353" s="122"/>
      <c r="FJ353" s="122"/>
      <c r="FK353" s="122"/>
    </row>
    <row r="354" spans="1:167" s="120" customFormat="1" ht="12.75">
      <c r="A354" s="124"/>
      <c r="B354" s="124"/>
      <c r="C354" s="124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902"/>
      <c r="Q354" s="124"/>
      <c r="R354" s="901"/>
      <c r="DB354" s="121"/>
      <c r="DC354" s="121"/>
      <c r="DD354" s="121"/>
      <c r="DE354" s="121"/>
      <c r="DF354" s="121"/>
      <c r="DG354" s="121"/>
      <c r="DH354" s="121"/>
      <c r="DI354" s="121"/>
      <c r="DJ354" s="121"/>
      <c r="DK354" s="121"/>
      <c r="DL354" s="121"/>
      <c r="DM354" s="121"/>
      <c r="DN354" s="121"/>
      <c r="DO354" s="121"/>
      <c r="DP354" s="121"/>
      <c r="DQ354" s="121"/>
      <c r="DR354" s="121"/>
      <c r="DS354" s="121"/>
      <c r="DT354" s="121"/>
      <c r="DU354" s="121"/>
      <c r="DV354" s="121"/>
      <c r="DW354" s="121"/>
      <c r="DX354" s="121"/>
      <c r="DY354" s="121"/>
      <c r="DZ354" s="121"/>
      <c r="EA354" s="121"/>
      <c r="EB354" s="121"/>
      <c r="EC354" s="121"/>
      <c r="ED354" s="121"/>
      <c r="EE354" s="121"/>
      <c r="EF354" s="121"/>
      <c r="EG354" s="121"/>
      <c r="EH354" s="121"/>
      <c r="EI354" s="121"/>
      <c r="EJ354" s="121"/>
      <c r="EK354" s="121"/>
      <c r="EL354" s="121"/>
      <c r="EM354" s="121"/>
      <c r="EN354" s="121"/>
      <c r="EO354" s="121"/>
      <c r="EP354" s="121"/>
      <c r="EQ354" s="121"/>
      <c r="ER354" s="121"/>
      <c r="ES354" s="121"/>
      <c r="ET354" s="121"/>
      <c r="EU354" s="121"/>
      <c r="EV354" s="121"/>
      <c r="EW354" s="121"/>
      <c r="EX354" s="121"/>
      <c r="EY354" s="121"/>
      <c r="EZ354" s="121"/>
      <c r="FA354" s="121"/>
      <c r="FB354" s="121"/>
      <c r="FC354" s="121"/>
      <c r="FD354" s="122"/>
      <c r="FE354" s="122"/>
      <c r="FF354" s="122"/>
      <c r="FG354" s="122"/>
      <c r="FH354" s="122"/>
      <c r="FI354" s="122"/>
      <c r="FJ354" s="122"/>
      <c r="FK354" s="122"/>
    </row>
    <row r="355" spans="1:167" s="120" customFormat="1" ht="12.75">
      <c r="A355" s="124"/>
      <c r="B355" s="124"/>
      <c r="C355" s="124"/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902"/>
      <c r="Q355" s="124"/>
      <c r="R355" s="901"/>
      <c r="DB355" s="121"/>
      <c r="DC355" s="121"/>
      <c r="DD355" s="121"/>
      <c r="DE355" s="121"/>
      <c r="DF355" s="121"/>
      <c r="DG355" s="121"/>
      <c r="DH355" s="121"/>
      <c r="DI355" s="121"/>
      <c r="DJ355" s="121"/>
      <c r="DK355" s="121"/>
      <c r="DL355" s="121"/>
      <c r="DM355" s="121"/>
      <c r="DN355" s="121"/>
      <c r="DO355" s="121"/>
      <c r="DP355" s="121"/>
      <c r="DQ355" s="121"/>
      <c r="DR355" s="121"/>
      <c r="DS355" s="121"/>
      <c r="DT355" s="121"/>
      <c r="DU355" s="121"/>
      <c r="DV355" s="121"/>
      <c r="DW355" s="121"/>
      <c r="DX355" s="121"/>
      <c r="DY355" s="121"/>
      <c r="DZ355" s="121"/>
      <c r="EA355" s="121"/>
      <c r="EB355" s="121"/>
      <c r="EC355" s="121"/>
      <c r="ED355" s="121"/>
      <c r="EE355" s="121"/>
      <c r="EF355" s="121"/>
      <c r="EG355" s="121"/>
      <c r="EH355" s="121"/>
      <c r="EI355" s="121"/>
      <c r="EJ355" s="121"/>
      <c r="EK355" s="121"/>
      <c r="EL355" s="121"/>
      <c r="EM355" s="121"/>
      <c r="EN355" s="121"/>
      <c r="EO355" s="121"/>
      <c r="EP355" s="121"/>
      <c r="EQ355" s="121"/>
      <c r="ER355" s="121"/>
      <c r="ES355" s="121"/>
      <c r="ET355" s="121"/>
      <c r="EU355" s="121"/>
      <c r="EV355" s="121"/>
      <c r="EW355" s="121"/>
      <c r="EX355" s="121"/>
      <c r="EY355" s="121"/>
      <c r="EZ355" s="121"/>
      <c r="FA355" s="121"/>
      <c r="FB355" s="121"/>
      <c r="FC355" s="121"/>
      <c r="FD355" s="122"/>
      <c r="FE355" s="122"/>
      <c r="FF355" s="122"/>
      <c r="FG355" s="122"/>
      <c r="FH355" s="122"/>
      <c r="FI355" s="122"/>
      <c r="FJ355" s="122"/>
      <c r="FK355" s="122"/>
    </row>
    <row r="356" spans="1:167" s="120" customFormat="1" ht="12.75">
      <c r="A356" s="124"/>
      <c r="B356" s="124"/>
      <c r="C356" s="124"/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902"/>
      <c r="Q356" s="124"/>
      <c r="R356" s="901"/>
      <c r="DB356" s="121"/>
      <c r="DC356" s="121"/>
      <c r="DD356" s="121"/>
      <c r="DE356" s="121"/>
      <c r="DF356" s="121"/>
      <c r="DG356" s="121"/>
      <c r="DH356" s="121"/>
      <c r="DI356" s="121"/>
      <c r="DJ356" s="121"/>
      <c r="DK356" s="121"/>
      <c r="DL356" s="121"/>
      <c r="DM356" s="121"/>
      <c r="DN356" s="121"/>
      <c r="DO356" s="121"/>
      <c r="DP356" s="121"/>
      <c r="DQ356" s="121"/>
      <c r="DR356" s="121"/>
      <c r="DS356" s="121"/>
      <c r="DT356" s="121"/>
      <c r="DU356" s="121"/>
      <c r="DV356" s="121"/>
      <c r="DW356" s="121"/>
      <c r="DX356" s="121"/>
      <c r="DY356" s="121"/>
      <c r="DZ356" s="121"/>
      <c r="EA356" s="121"/>
      <c r="EB356" s="121"/>
      <c r="EC356" s="121"/>
      <c r="ED356" s="121"/>
      <c r="EE356" s="121"/>
      <c r="EF356" s="121"/>
      <c r="EG356" s="121"/>
      <c r="EH356" s="121"/>
      <c r="EI356" s="121"/>
      <c r="EJ356" s="121"/>
      <c r="EK356" s="121"/>
      <c r="EL356" s="121"/>
      <c r="EM356" s="121"/>
      <c r="EN356" s="121"/>
      <c r="EO356" s="121"/>
      <c r="EP356" s="121"/>
      <c r="EQ356" s="121"/>
      <c r="ER356" s="121"/>
      <c r="ES356" s="121"/>
      <c r="ET356" s="121"/>
      <c r="EU356" s="121"/>
      <c r="EV356" s="121"/>
      <c r="EW356" s="121"/>
      <c r="EX356" s="121"/>
      <c r="EY356" s="121"/>
      <c r="EZ356" s="121"/>
      <c r="FA356" s="121"/>
      <c r="FB356" s="121"/>
      <c r="FC356" s="121"/>
      <c r="FD356" s="122"/>
      <c r="FE356" s="122"/>
      <c r="FF356" s="122"/>
      <c r="FG356" s="122"/>
      <c r="FH356" s="122"/>
      <c r="FI356" s="122"/>
      <c r="FJ356" s="122"/>
      <c r="FK356" s="122"/>
    </row>
    <row r="357" spans="1:167" s="120" customFormat="1" ht="12.75">
      <c r="A357" s="124"/>
      <c r="B357" s="124"/>
      <c r="C357" s="124"/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902"/>
      <c r="Q357" s="124"/>
      <c r="R357" s="901"/>
      <c r="DB357" s="121"/>
      <c r="DC357" s="121"/>
      <c r="DD357" s="121"/>
      <c r="DE357" s="121"/>
      <c r="DF357" s="121"/>
      <c r="DG357" s="121"/>
      <c r="DH357" s="121"/>
      <c r="DI357" s="121"/>
      <c r="DJ357" s="121"/>
      <c r="DK357" s="121"/>
      <c r="DL357" s="121"/>
      <c r="DM357" s="121"/>
      <c r="DN357" s="121"/>
      <c r="DO357" s="121"/>
      <c r="DP357" s="121"/>
      <c r="DQ357" s="121"/>
      <c r="DR357" s="121"/>
      <c r="DS357" s="121"/>
      <c r="DT357" s="121"/>
      <c r="DU357" s="121"/>
      <c r="DV357" s="121"/>
      <c r="DW357" s="121"/>
      <c r="DX357" s="121"/>
      <c r="DY357" s="121"/>
      <c r="DZ357" s="121"/>
      <c r="EA357" s="121"/>
      <c r="EB357" s="121"/>
      <c r="EC357" s="121"/>
      <c r="ED357" s="121"/>
      <c r="EE357" s="121"/>
      <c r="EF357" s="121"/>
      <c r="EG357" s="121"/>
      <c r="EH357" s="121"/>
      <c r="EI357" s="121"/>
      <c r="EJ357" s="121"/>
      <c r="EK357" s="121"/>
      <c r="EL357" s="121"/>
      <c r="EM357" s="121"/>
      <c r="EN357" s="121"/>
      <c r="EO357" s="121"/>
      <c r="EP357" s="121"/>
      <c r="EQ357" s="121"/>
      <c r="ER357" s="121"/>
      <c r="ES357" s="121"/>
      <c r="ET357" s="121"/>
      <c r="EU357" s="121"/>
      <c r="EV357" s="121"/>
      <c r="EW357" s="121"/>
      <c r="EX357" s="121"/>
      <c r="EY357" s="121"/>
      <c r="EZ357" s="121"/>
      <c r="FA357" s="121"/>
      <c r="FB357" s="121"/>
      <c r="FC357" s="121"/>
      <c r="FD357" s="122"/>
      <c r="FE357" s="122"/>
      <c r="FF357" s="122"/>
      <c r="FG357" s="122"/>
      <c r="FH357" s="122"/>
      <c r="FI357" s="122"/>
      <c r="FJ357" s="122"/>
      <c r="FK357" s="122"/>
    </row>
    <row r="358" spans="1:167" s="120" customFormat="1" ht="12.75">
      <c r="A358" s="124"/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902"/>
      <c r="Q358" s="124"/>
      <c r="R358" s="901"/>
      <c r="DB358" s="121"/>
      <c r="DC358" s="121"/>
      <c r="DD358" s="121"/>
      <c r="DE358" s="121"/>
      <c r="DF358" s="121"/>
      <c r="DG358" s="121"/>
      <c r="DH358" s="121"/>
      <c r="DI358" s="121"/>
      <c r="DJ358" s="121"/>
      <c r="DK358" s="121"/>
      <c r="DL358" s="121"/>
      <c r="DM358" s="121"/>
      <c r="DN358" s="121"/>
      <c r="DO358" s="121"/>
      <c r="DP358" s="121"/>
      <c r="DQ358" s="121"/>
      <c r="DR358" s="121"/>
      <c r="DS358" s="121"/>
      <c r="DT358" s="121"/>
      <c r="DU358" s="121"/>
      <c r="DV358" s="121"/>
      <c r="DW358" s="121"/>
      <c r="DX358" s="121"/>
      <c r="DY358" s="121"/>
      <c r="DZ358" s="121"/>
      <c r="EA358" s="121"/>
      <c r="EB358" s="121"/>
      <c r="EC358" s="121"/>
      <c r="ED358" s="121"/>
      <c r="EE358" s="121"/>
      <c r="EF358" s="121"/>
      <c r="EG358" s="121"/>
      <c r="EH358" s="121"/>
      <c r="EI358" s="121"/>
      <c r="EJ358" s="121"/>
      <c r="EK358" s="121"/>
      <c r="EL358" s="121"/>
      <c r="EM358" s="121"/>
      <c r="EN358" s="121"/>
      <c r="EO358" s="121"/>
      <c r="EP358" s="121"/>
      <c r="EQ358" s="121"/>
      <c r="ER358" s="121"/>
      <c r="ES358" s="121"/>
      <c r="ET358" s="121"/>
      <c r="EU358" s="121"/>
      <c r="EV358" s="121"/>
      <c r="EW358" s="121"/>
      <c r="EX358" s="121"/>
      <c r="EY358" s="121"/>
      <c r="EZ358" s="121"/>
      <c r="FA358" s="121"/>
      <c r="FB358" s="121"/>
      <c r="FC358" s="121"/>
      <c r="FD358" s="122"/>
      <c r="FE358" s="122"/>
      <c r="FF358" s="122"/>
      <c r="FG358" s="122"/>
      <c r="FH358" s="122"/>
      <c r="FI358" s="122"/>
      <c r="FJ358" s="122"/>
      <c r="FK358" s="122"/>
    </row>
    <row r="359" spans="1:167" s="120" customFormat="1" ht="12.75">
      <c r="A359" s="124"/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902"/>
      <c r="Q359" s="124"/>
      <c r="R359" s="901"/>
      <c r="DB359" s="121"/>
      <c r="DC359" s="121"/>
      <c r="DD359" s="121"/>
      <c r="DE359" s="121"/>
      <c r="DF359" s="121"/>
      <c r="DG359" s="121"/>
      <c r="DH359" s="121"/>
      <c r="DI359" s="121"/>
      <c r="DJ359" s="121"/>
      <c r="DK359" s="121"/>
      <c r="DL359" s="121"/>
      <c r="DM359" s="121"/>
      <c r="DN359" s="121"/>
      <c r="DO359" s="121"/>
      <c r="DP359" s="121"/>
      <c r="DQ359" s="121"/>
      <c r="DR359" s="121"/>
      <c r="DS359" s="121"/>
      <c r="DT359" s="121"/>
      <c r="DU359" s="121"/>
      <c r="DV359" s="121"/>
      <c r="DW359" s="121"/>
      <c r="DX359" s="121"/>
      <c r="DY359" s="121"/>
      <c r="DZ359" s="121"/>
      <c r="EA359" s="121"/>
      <c r="EB359" s="121"/>
      <c r="EC359" s="121"/>
      <c r="ED359" s="121"/>
      <c r="EE359" s="121"/>
      <c r="EF359" s="121"/>
      <c r="EG359" s="121"/>
      <c r="EH359" s="121"/>
      <c r="EI359" s="121"/>
      <c r="EJ359" s="121"/>
      <c r="EK359" s="121"/>
      <c r="EL359" s="121"/>
      <c r="EM359" s="121"/>
      <c r="EN359" s="121"/>
      <c r="EO359" s="121"/>
      <c r="EP359" s="121"/>
      <c r="EQ359" s="121"/>
      <c r="ER359" s="121"/>
      <c r="ES359" s="121"/>
      <c r="ET359" s="121"/>
      <c r="EU359" s="121"/>
      <c r="EV359" s="121"/>
      <c r="EW359" s="121"/>
      <c r="EX359" s="121"/>
      <c r="EY359" s="121"/>
      <c r="EZ359" s="121"/>
      <c r="FA359" s="121"/>
      <c r="FB359" s="121"/>
      <c r="FC359" s="121"/>
      <c r="FD359" s="122"/>
      <c r="FE359" s="122"/>
      <c r="FF359" s="122"/>
      <c r="FG359" s="122"/>
      <c r="FH359" s="122"/>
      <c r="FI359" s="122"/>
      <c r="FJ359" s="122"/>
      <c r="FK359" s="122"/>
    </row>
    <row r="360" spans="1:167" s="120" customFormat="1" ht="12.75">
      <c r="A360" s="124"/>
      <c r="B360" s="124"/>
      <c r="C360" s="124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4"/>
      <c r="P360" s="902"/>
      <c r="Q360" s="124"/>
      <c r="R360" s="901"/>
      <c r="DB360" s="121"/>
      <c r="DC360" s="121"/>
      <c r="DD360" s="121"/>
      <c r="DE360" s="121"/>
      <c r="DF360" s="121"/>
      <c r="DG360" s="121"/>
      <c r="DH360" s="121"/>
      <c r="DI360" s="121"/>
      <c r="DJ360" s="121"/>
      <c r="DK360" s="121"/>
      <c r="DL360" s="121"/>
      <c r="DM360" s="121"/>
      <c r="DN360" s="121"/>
      <c r="DO360" s="121"/>
      <c r="DP360" s="121"/>
      <c r="DQ360" s="121"/>
      <c r="DR360" s="121"/>
      <c r="DS360" s="121"/>
      <c r="DT360" s="121"/>
      <c r="DU360" s="121"/>
      <c r="DV360" s="121"/>
      <c r="DW360" s="121"/>
      <c r="DX360" s="121"/>
      <c r="DY360" s="121"/>
      <c r="DZ360" s="121"/>
      <c r="EA360" s="121"/>
      <c r="EB360" s="121"/>
      <c r="EC360" s="121"/>
      <c r="ED360" s="121"/>
      <c r="EE360" s="121"/>
      <c r="EF360" s="121"/>
      <c r="EG360" s="121"/>
      <c r="EH360" s="121"/>
      <c r="EI360" s="121"/>
      <c r="EJ360" s="121"/>
      <c r="EK360" s="121"/>
      <c r="EL360" s="121"/>
      <c r="EM360" s="121"/>
      <c r="EN360" s="121"/>
      <c r="EO360" s="121"/>
      <c r="EP360" s="121"/>
      <c r="EQ360" s="121"/>
      <c r="ER360" s="121"/>
      <c r="ES360" s="121"/>
      <c r="ET360" s="121"/>
      <c r="EU360" s="121"/>
      <c r="EV360" s="121"/>
      <c r="EW360" s="121"/>
      <c r="EX360" s="121"/>
      <c r="EY360" s="121"/>
      <c r="EZ360" s="121"/>
      <c r="FA360" s="121"/>
      <c r="FB360" s="121"/>
      <c r="FC360" s="121"/>
      <c r="FD360" s="122"/>
      <c r="FE360" s="122"/>
      <c r="FF360" s="122"/>
      <c r="FG360" s="122"/>
      <c r="FH360" s="122"/>
      <c r="FI360" s="122"/>
      <c r="FJ360" s="122"/>
      <c r="FK360" s="122"/>
    </row>
    <row r="361" spans="1:167" s="120" customFormat="1" ht="12.75">
      <c r="A361" s="124"/>
      <c r="B361" s="124"/>
      <c r="C361" s="124"/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902"/>
      <c r="Q361" s="124"/>
      <c r="R361" s="901"/>
      <c r="DB361" s="121"/>
      <c r="DC361" s="121"/>
      <c r="DD361" s="121"/>
      <c r="DE361" s="121"/>
      <c r="DF361" s="121"/>
      <c r="DG361" s="121"/>
      <c r="DH361" s="121"/>
      <c r="DI361" s="121"/>
      <c r="DJ361" s="121"/>
      <c r="DK361" s="121"/>
      <c r="DL361" s="121"/>
      <c r="DM361" s="121"/>
      <c r="DN361" s="121"/>
      <c r="DO361" s="121"/>
      <c r="DP361" s="121"/>
      <c r="DQ361" s="121"/>
      <c r="DR361" s="121"/>
      <c r="DS361" s="121"/>
      <c r="DT361" s="121"/>
      <c r="DU361" s="121"/>
      <c r="DV361" s="121"/>
      <c r="DW361" s="121"/>
      <c r="DX361" s="121"/>
      <c r="DY361" s="121"/>
      <c r="DZ361" s="121"/>
      <c r="EA361" s="121"/>
      <c r="EB361" s="121"/>
      <c r="EC361" s="121"/>
      <c r="ED361" s="121"/>
      <c r="EE361" s="121"/>
      <c r="EF361" s="121"/>
      <c r="EG361" s="121"/>
      <c r="EH361" s="121"/>
      <c r="EI361" s="121"/>
      <c r="EJ361" s="121"/>
      <c r="EK361" s="121"/>
      <c r="EL361" s="121"/>
      <c r="EM361" s="121"/>
      <c r="EN361" s="121"/>
      <c r="EO361" s="121"/>
      <c r="EP361" s="121"/>
      <c r="EQ361" s="121"/>
      <c r="ER361" s="121"/>
      <c r="ES361" s="121"/>
      <c r="ET361" s="121"/>
      <c r="EU361" s="121"/>
      <c r="EV361" s="121"/>
      <c r="EW361" s="121"/>
      <c r="EX361" s="121"/>
      <c r="EY361" s="121"/>
      <c r="EZ361" s="121"/>
      <c r="FA361" s="121"/>
      <c r="FB361" s="121"/>
      <c r="FC361" s="121"/>
      <c r="FD361" s="122"/>
      <c r="FE361" s="122"/>
      <c r="FF361" s="122"/>
      <c r="FG361" s="122"/>
      <c r="FH361" s="122"/>
      <c r="FI361" s="122"/>
      <c r="FJ361" s="122"/>
      <c r="FK361" s="122"/>
    </row>
    <row r="362" spans="1:167" s="120" customFormat="1" ht="12.75">
      <c r="A362" s="124"/>
      <c r="B362" s="124"/>
      <c r="C362" s="124"/>
      <c r="D362" s="124"/>
      <c r="E362" s="124"/>
      <c r="F362" s="124"/>
      <c r="G362" s="124"/>
      <c r="H362" s="124"/>
      <c r="I362" s="124"/>
      <c r="J362" s="124"/>
      <c r="K362" s="124"/>
      <c r="L362" s="124"/>
      <c r="M362" s="124"/>
      <c r="N362" s="124"/>
      <c r="O362" s="124"/>
      <c r="P362" s="902"/>
      <c r="Q362" s="124"/>
      <c r="R362" s="901"/>
      <c r="DB362" s="121"/>
      <c r="DC362" s="121"/>
      <c r="DD362" s="121"/>
      <c r="DE362" s="121"/>
      <c r="DF362" s="121"/>
      <c r="DG362" s="121"/>
      <c r="DH362" s="121"/>
      <c r="DI362" s="121"/>
      <c r="DJ362" s="121"/>
      <c r="DK362" s="121"/>
      <c r="DL362" s="121"/>
      <c r="DM362" s="121"/>
      <c r="DN362" s="121"/>
      <c r="DO362" s="121"/>
      <c r="DP362" s="121"/>
      <c r="DQ362" s="121"/>
      <c r="DR362" s="121"/>
      <c r="DS362" s="121"/>
      <c r="DT362" s="121"/>
      <c r="DU362" s="121"/>
      <c r="DV362" s="121"/>
      <c r="DW362" s="121"/>
      <c r="DX362" s="121"/>
      <c r="DY362" s="121"/>
      <c r="DZ362" s="121"/>
      <c r="EA362" s="121"/>
      <c r="EB362" s="121"/>
      <c r="EC362" s="121"/>
      <c r="ED362" s="121"/>
      <c r="EE362" s="121"/>
      <c r="EF362" s="121"/>
      <c r="EG362" s="121"/>
      <c r="EH362" s="121"/>
      <c r="EI362" s="121"/>
      <c r="EJ362" s="121"/>
      <c r="EK362" s="121"/>
      <c r="EL362" s="121"/>
      <c r="EM362" s="121"/>
      <c r="EN362" s="121"/>
      <c r="EO362" s="121"/>
      <c r="EP362" s="121"/>
      <c r="EQ362" s="121"/>
      <c r="ER362" s="121"/>
      <c r="ES362" s="121"/>
      <c r="ET362" s="121"/>
      <c r="EU362" s="121"/>
      <c r="EV362" s="121"/>
      <c r="EW362" s="121"/>
      <c r="EX362" s="121"/>
      <c r="EY362" s="121"/>
      <c r="EZ362" s="121"/>
      <c r="FA362" s="121"/>
      <c r="FB362" s="121"/>
      <c r="FC362" s="121"/>
      <c r="FD362" s="122"/>
      <c r="FE362" s="122"/>
      <c r="FF362" s="122"/>
      <c r="FG362" s="122"/>
      <c r="FH362" s="122"/>
      <c r="FI362" s="122"/>
      <c r="FJ362" s="122"/>
      <c r="FK362" s="122"/>
    </row>
    <row r="363" spans="1:167" s="120" customFormat="1" ht="12.75">
      <c r="A363" s="124"/>
      <c r="B363" s="124"/>
      <c r="C363" s="124"/>
      <c r="D363" s="124"/>
      <c r="E363" s="124"/>
      <c r="F363" s="124"/>
      <c r="G363" s="124"/>
      <c r="H363" s="124"/>
      <c r="I363" s="124"/>
      <c r="J363" s="124"/>
      <c r="K363" s="124"/>
      <c r="L363" s="124"/>
      <c r="M363" s="124"/>
      <c r="N363" s="124"/>
      <c r="O363" s="124"/>
      <c r="P363" s="902"/>
      <c r="Q363" s="124"/>
      <c r="R363" s="901"/>
      <c r="DB363" s="121"/>
      <c r="DC363" s="121"/>
      <c r="DD363" s="121"/>
      <c r="DE363" s="121"/>
      <c r="DF363" s="121"/>
      <c r="DG363" s="121"/>
      <c r="DH363" s="121"/>
      <c r="DI363" s="121"/>
      <c r="DJ363" s="121"/>
      <c r="DK363" s="121"/>
      <c r="DL363" s="121"/>
      <c r="DM363" s="121"/>
      <c r="DN363" s="121"/>
      <c r="DO363" s="121"/>
      <c r="DP363" s="121"/>
      <c r="DQ363" s="121"/>
      <c r="DR363" s="121"/>
      <c r="DS363" s="121"/>
      <c r="DT363" s="121"/>
      <c r="DU363" s="121"/>
      <c r="DV363" s="121"/>
      <c r="DW363" s="121"/>
      <c r="DX363" s="121"/>
      <c r="DY363" s="121"/>
      <c r="DZ363" s="121"/>
      <c r="EA363" s="121"/>
      <c r="EB363" s="121"/>
      <c r="EC363" s="121"/>
      <c r="ED363" s="121"/>
      <c r="EE363" s="121"/>
      <c r="EF363" s="121"/>
      <c r="EG363" s="121"/>
      <c r="EH363" s="121"/>
      <c r="EI363" s="121"/>
      <c r="EJ363" s="121"/>
      <c r="EK363" s="121"/>
      <c r="EL363" s="121"/>
      <c r="EM363" s="121"/>
      <c r="EN363" s="121"/>
      <c r="EO363" s="121"/>
      <c r="EP363" s="121"/>
      <c r="EQ363" s="121"/>
      <c r="ER363" s="121"/>
      <c r="ES363" s="121"/>
      <c r="ET363" s="121"/>
      <c r="EU363" s="121"/>
      <c r="EV363" s="121"/>
      <c r="EW363" s="121"/>
      <c r="EX363" s="121"/>
      <c r="EY363" s="121"/>
      <c r="EZ363" s="121"/>
      <c r="FA363" s="121"/>
      <c r="FB363" s="121"/>
      <c r="FC363" s="121"/>
      <c r="FD363" s="122"/>
      <c r="FE363" s="122"/>
      <c r="FF363" s="122"/>
      <c r="FG363" s="122"/>
      <c r="FH363" s="122"/>
      <c r="FI363" s="122"/>
      <c r="FJ363" s="122"/>
      <c r="FK363" s="122"/>
    </row>
    <row r="364" spans="1:167" s="120" customFormat="1" ht="12.75">
      <c r="A364" s="124"/>
      <c r="B364" s="124"/>
      <c r="C364" s="124"/>
      <c r="D364" s="124"/>
      <c r="E364" s="124"/>
      <c r="F364" s="124"/>
      <c r="G364" s="124"/>
      <c r="H364" s="124"/>
      <c r="I364" s="124"/>
      <c r="J364" s="124"/>
      <c r="K364" s="124"/>
      <c r="L364" s="124"/>
      <c r="M364" s="124"/>
      <c r="N364" s="124"/>
      <c r="O364" s="124"/>
      <c r="P364" s="902"/>
      <c r="Q364" s="124"/>
      <c r="R364" s="901"/>
      <c r="DB364" s="121"/>
      <c r="DC364" s="121"/>
      <c r="DD364" s="121"/>
      <c r="DE364" s="121"/>
      <c r="DF364" s="121"/>
      <c r="DG364" s="121"/>
      <c r="DH364" s="121"/>
      <c r="DI364" s="121"/>
      <c r="DJ364" s="121"/>
      <c r="DK364" s="121"/>
      <c r="DL364" s="121"/>
      <c r="DM364" s="121"/>
      <c r="DN364" s="121"/>
      <c r="DO364" s="121"/>
      <c r="DP364" s="121"/>
      <c r="DQ364" s="121"/>
      <c r="DR364" s="121"/>
      <c r="DS364" s="121"/>
      <c r="DT364" s="121"/>
      <c r="DU364" s="121"/>
      <c r="DV364" s="121"/>
      <c r="DW364" s="121"/>
      <c r="DX364" s="121"/>
      <c r="DY364" s="121"/>
      <c r="DZ364" s="121"/>
      <c r="EA364" s="121"/>
      <c r="EB364" s="121"/>
      <c r="EC364" s="121"/>
      <c r="ED364" s="121"/>
      <c r="EE364" s="121"/>
      <c r="EF364" s="121"/>
      <c r="EG364" s="121"/>
      <c r="EH364" s="121"/>
      <c r="EI364" s="121"/>
      <c r="EJ364" s="121"/>
      <c r="EK364" s="121"/>
      <c r="EL364" s="121"/>
      <c r="EM364" s="121"/>
      <c r="EN364" s="121"/>
      <c r="EO364" s="121"/>
      <c r="EP364" s="121"/>
      <c r="EQ364" s="121"/>
      <c r="ER364" s="121"/>
      <c r="ES364" s="121"/>
      <c r="ET364" s="121"/>
      <c r="EU364" s="121"/>
      <c r="EV364" s="121"/>
      <c r="EW364" s="121"/>
      <c r="EX364" s="121"/>
      <c r="EY364" s="121"/>
      <c r="EZ364" s="121"/>
      <c r="FA364" s="121"/>
      <c r="FB364" s="121"/>
      <c r="FC364" s="121"/>
      <c r="FD364" s="122"/>
      <c r="FE364" s="122"/>
      <c r="FF364" s="122"/>
      <c r="FG364" s="122"/>
      <c r="FH364" s="122"/>
      <c r="FI364" s="122"/>
      <c r="FJ364" s="122"/>
      <c r="FK364" s="122"/>
    </row>
    <row r="365" spans="1:167" s="120" customFormat="1" ht="12.75">
      <c r="A365" s="124"/>
      <c r="B365" s="124"/>
      <c r="C365" s="124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124"/>
      <c r="O365" s="124"/>
      <c r="P365" s="902"/>
      <c r="Q365" s="124"/>
      <c r="R365" s="901"/>
      <c r="DB365" s="121"/>
      <c r="DC365" s="121"/>
      <c r="DD365" s="121"/>
      <c r="DE365" s="121"/>
      <c r="DF365" s="121"/>
      <c r="DG365" s="121"/>
      <c r="DH365" s="121"/>
      <c r="DI365" s="121"/>
      <c r="DJ365" s="121"/>
      <c r="DK365" s="121"/>
      <c r="DL365" s="121"/>
      <c r="DM365" s="121"/>
      <c r="DN365" s="121"/>
      <c r="DO365" s="121"/>
      <c r="DP365" s="121"/>
      <c r="DQ365" s="121"/>
      <c r="DR365" s="121"/>
      <c r="DS365" s="121"/>
      <c r="DT365" s="121"/>
      <c r="DU365" s="121"/>
      <c r="DV365" s="121"/>
      <c r="DW365" s="121"/>
      <c r="DX365" s="121"/>
      <c r="DY365" s="121"/>
      <c r="DZ365" s="121"/>
      <c r="EA365" s="121"/>
      <c r="EB365" s="121"/>
      <c r="EC365" s="121"/>
      <c r="ED365" s="121"/>
      <c r="EE365" s="121"/>
      <c r="EF365" s="121"/>
      <c r="EG365" s="121"/>
      <c r="EH365" s="121"/>
      <c r="EI365" s="121"/>
      <c r="EJ365" s="121"/>
      <c r="EK365" s="121"/>
      <c r="EL365" s="121"/>
      <c r="EM365" s="121"/>
      <c r="EN365" s="121"/>
      <c r="EO365" s="121"/>
      <c r="EP365" s="121"/>
      <c r="EQ365" s="121"/>
      <c r="ER365" s="121"/>
      <c r="ES365" s="121"/>
      <c r="ET365" s="121"/>
      <c r="EU365" s="121"/>
      <c r="EV365" s="121"/>
      <c r="EW365" s="121"/>
      <c r="EX365" s="121"/>
      <c r="EY365" s="121"/>
      <c r="EZ365" s="121"/>
      <c r="FA365" s="121"/>
      <c r="FB365" s="121"/>
      <c r="FC365" s="121"/>
      <c r="FD365" s="122"/>
      <c r="FE365" s="122"/>
      <c r="FF365" s="122"/>
      <c r="FG365" s="122"/>
      <c r="FH365" s="122"/>
      <c r="FI365" s="122"/>
      <c r="FJ365" s="122"/>
      <c r="FK365" s="122"/>
    </row>
    <row r="366" spans="1:167" s="120" customFormat="1" ht="12.75">
      <c r="A366" s="124"/>
      <c r="B366" s="124"/>
      <c r="C366" s="124"/>
      <c r="D366" s="124"/>
      <c r="E366" s="124"/>
      <c r="F366" s="124"/>
      <c r="G366" s="124"/>
      <c r="H366" s="124"/>
      <c r="I366" s="124"/>
      <c r="J366" s="124"/>
      <c r="K366" s="124"/>
      <c r="L366" s="124"/>
      <c r="M366" s="124"/>
      <c r="N366" s="124"/>
      <c r="O366" s="124"/>
      <c r="P366" s="902"/>
      <c r="Q366" s="124"/>
      <c r="R366" s="901"/>
      <c r="DB366" s="121"/>
      <c r="DC366" s="121"/>
      <c r="DD366" s="121"/>
      <c r="DE366" s="121"/>
      <c r="DF366" s="121"/>
      <c r="DG366" s="121"/>
      <c r="DH366" s="121"/>
      <c r="DI366" s="121"/>
      <c r="DJ366" s="121"/>
      <c r="DK366" s="121"/>
      <c r="DL366" s="121"/>
      <c r="DM366" s="121"/>
      <c r="DN366" s="121"/>
      <c r="DO366" s="121"/>
      <c r="DP366" s="121"/>
      <c r="DQ366" s="121"/>
      <c r="DR366" s="121"/>
      <c r="DS366" s="121"/>
      <c r="DT366" s="121"/>
      <c r="DU366" s="121"/>
      <c r="DV366" s="121"/>
      <c r="DW366" s="121"/>
      <c r="DX366" s="121"/>
      <c r="DY366" s="121"/>
      <c r="DZ366" s="121"/>
      <c r="EA366" s="121"/>
      <c r="EB366" s="121"/>
      <c r="EC366" s="121"/>
      <c r="ED366" s="121"/>
      <c r="EE366" s="121"/>
      <c r="EF366" s="121"/>
      <c r="EG366" s="121"/>
      <c r="EH366" s="121"/>
      <c r="EI366" s="121"/>
      <c r="EJ366" s="121"/>
      <c r="EK366" s="121"/>
      <c r="EL366" s="121"/>
      <c r="EM366" s="121"/>
      <c r="EN366" s="121"/>
      <c r="EO366" s="121"/>
      <c r="EP366" s="121"/>
      <c r="EQ366" s="121"/>
      <c r="ER366" s="121"/>
      <c r="ES366" s="121"/>
      <c r="ET366" s="121"/>
      <c r="EU366" s="121"/>
      <c r="EV366" s="121"/>
      <c r="EW366" s="121"/>
      <c r="EX366" s="121"/>
      <c r="EY366" s="121"/>
      <c r="EZ366" s="121"/>
      <c r="FA366" s="121"/>
      <c r="FB366" s="121"/>
      <c r="FC366" s="121"/>
      <c r="FD366" s="122"/>
      <c r="FE366" s="122"/>
      <c r="FF366" s="122"/>
      <c r="FG366" s="122"/>
      <c r="FH366" s="122"/>
      <c r="FI366" s="122"/>
      <c r="FJ366" s="122"/>
      <c r="FK366" s="122"/>
    </row>
    <row r="367" spans="1:167" s="120" customFormat="1" ht="12.75">
      <c r="A367" s="124"/>
      <c r="B367" s="124"/>
      <c r="C367" s="124"/>
      <c r="D367" s="124"/>
      <c r="E367" s="124"/>
      <c r="F367" s="124"/>
      <c r="G367" s="124"/>
      <c r="H367" s="124"/>
      <c r="I367" s="124"/>
      <c r="J367" s="124"/>
      <c r="K367" s="124"/>
      <c r="L367" s="124"/>
      <c r="M367" s="124"/>
      <c r="N367" s="124"/>
      <c r="O367" s="124"/>
      <c r="P367" s="902"/>
      <c r="Q367" s="124"/>
      <c r="R367" s="901"/>
      <c r="DB367" s="121"/>
      <c r="DC367" s="121"/>
      <c r="DD367" s="121"/>
      <c r="DE367" s="121"/>
      <c r="DF367" s="121"/>
      <c r="DG367" s="121"/>
      <c r="DH367" s="121"/>
      <c r="DI367" s="121"/>
      <c r="DJ367" s="121"/>
      <c r="DK367" s="121"/>
      <c r="DL367" s="121"/>
      <c r="DM367" s="121"/>
      <c r="DN367" s="121"/>
      <c r="DO367" s="121"/>
      <c r="DP367" s="121"/>
      <c r="DQ367" s="121"/>
      <c r="DR367" s="121"/>
      <c r="DS367" s="121"/>
      <c r="DT367" s="121"/>
      <c r="DU367" s="121"/>
      <c r="DV367" s="121"/>
      <c r="DW367" s="121"/>
      <c r="DX367" s="121"/>
      <c r="DY367" s="121"/>
      <c r="DZ367" s="121"/>
      <c r="EA367" s="121"/>
      <c r="EB367" s="121"/>
      <c r="EC367" s="121"/>
      <c r="ED367" s="121"/>
      <c r="EE367" s="121"/>
      <c r="EF367" s="121"/>
      <c r="EG367" s="121"/>
      <c r="EH367" s="121"/>
      <c r="EI367" s="121"/>
      <c r="EJ367" s="121"/>
      <c r="EK367" s="121"/>
      <c r="EL367" s="121"/>
      <c r="EM367" s="121"/>
      <c r="EN367" s="121"/>
      <c r="EO367" s="121"/>
      <c r="EP367" s="121"/>
      <c r="EQ367" s="121"/>
      <c r="ER367" s="121"/>
      <c r="ES367" s="121"/>
      <c r="ET367" s="121"/>
      <c r="EU367" s="121"/>
      <c r="EV367" s="121"/>
      <c r="EW367" s="121"/>
      <c r="EX367" s="121"/>
      <c r="EY367" s="121"/>
      <c r="EZ367" s="121"/>
      <c r="FA367" s="121"/>
      <c r="FB367" s="121"/>
      <c r="FC367" s="121"/>
      <c r="FD367" s="122"/>
      <c r="FE367" s="122"/>
      <c r="FF367" s="122"/>
      <c r="FG367" s="122"/>
      <c r="FH367" s="122"/>
      <c r="FI367" s="122"/>
      <c r="FJ367" s="122"/>
      <c r="FK367" s="122"/>
    </row>
    <row r="368" spans="1:167" s="120" customFormat="1" ht="12.75">
      <c r="A368" s="124"/>
      <c r="B368" s="124"/>
      <c r="C368" s="124"/>
      <c r="D368" s="124"/>
      <c r="E368" s="124"/>
      <c r="F368" s="124"/>
      <c r="G368" s="124"/>
      <c r="H368" s="124"/>
      <c r="I368" s="124"/>
      <c r="J368" s="124"/>
      <c r="K368" s="124"/>
      <c r="L368" s="124"/>
      <c r="M368" s="124"/>
      <c r="N368" s="124"/>
      <c r="O368" s="124"/>
      <c r="P368" s="902"/>
      <c r="Q368" s="124"/>
      <c r="R368" s="901"/>
      <c r="DB368" s="121"/>
      <c r="DC368" s="121"/>
      <c r="DD368" s="121"/>
      <c r="DE368" s="121"/>
      <c r="DF368" s="121"/>
      <c r="DG368" s="121"/>
      <c r="DH368" s="121"/>
      <c r="DI368" s="121"/>
      <c r="DJ368" s="121"/>
      <c r="DK368" s="121"/>
      <c r="DL368" s="121"/>
      <c r="DM368" s="121"/>
      <c r="DN368" s="121"/>
      <c r="DO368" s="121"/>
      <c r="DP368" s="121"/>
      <c r="DQ368" s="121"/>
      <c r="DR368" s="121"/>
      <c r="DS368" s="121"/>
      <c r="DT368" s="121"/>
      <c r="DU368" s="121"/>
      <c r="DV368" s="121"/>
      <c r="DW368" s="121"/>
      <c r="DX368" s="121"/>
      <c r="DY368" s="121"/>
      <c r="DZ368" s="121"/>
      <c r="EA368" s="121"/>
      <c r="EB368" s="121"/>
      <c r="EC368" s="121"/>
      <c r="ED368" s="121"/>
      <c r="EE368" s="121"/>
      <c r="EF368" s="121"/>
      <c r="EG368" s="121"/>
      <c r="EH368" s="121"/>
      <c r="EI368" s="121"/>
      <c r="EJ368" s="121"/>
      <c r="EK368" s="121"/>
      <c r="EL368" s="121"/>
      <c r="EM368" s="121"/>
      <c r="EN368" s="121"/>
      <c r="EO368" s="121"/>
      <c r="EP368" s="121"/>
      <c r="EQ368" s="121"/>
      <c r="ER368" s="121"/>
      <c r="ES368" s="121"/>
      <c r="ET368" s="121"/>
      <c r="EU368" s="121"/>
      <c r="EV368" s="121"/>
      <c r="EW368" s="121"/>
      <c r="EX368" s="121"/>
      <c r="EY368" s="121"/>
      <c r="EZ368" s="121"/>
      <c r="FA368" s="121"/>
      <c r="FB368" s="121"/>
      <c r="FC368" s="121"/>
      <c r="FD368" s="122"/>
      <c r="FE368" s="122"/>
      <c r="FF368" s="122"/>
      <c r="FG368" s="122"/>
      <c r="FH368" s="122"/>
      <c r="FI368" s="122"/>
      <c r="FJ368" s="122"/>
      <c r="FK368" s="122"/>
    </row>
    <row r="369" spans="1:167" s="120" customFormat="1" ht="12.75">
      <c r="A369" s="124"/>
      <c r="B369" s="124"/>
      <c r="C369" s="124"/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902"/>
      <c r="Q369" s="124"/>
      <c r="R369" s="901"/>
      <c r="DB369" s="121"/>
      <c r="DC369" s="121"/>
      <c r="DD369" s="121"/>
      <c r="DE369" s="121"/>
      <c r="DF369" s="121"/>
      <c r="DG369" s="121"/>
      <c r="DH369" s="121"/>
      <c r="DI369" s="121"/>
      <c r="DJ369" s="121"/>
      <c r="DK369" s="121"/>
      <c r="DL369" s="121"/>
      <c r="DM369" s="121"/>
      <c r="DN369" s="121"/>
      <c r="DO369" s="121"/>
      <c r="DP369" s="121"/>
      <c r="DQ369" s="121"/>
      <c r="DR369" s="121"/>
      <c r="DS369" s="121"/>
      <c r="DT369" s="121"/>
      <c r="DU369" s="121"/>
      <c r="DV369" s="121"/>
      <c r="DW369" s="121"/>
      <c r="DX369" s="121"/>
      <c r="DY369" s="121"/>
      <c r="DZ369" s="121"/>
      <c r="EA369" s="121"/>
      <c r="EB369" s="121"/>
      <c r="EC369" s="121"/>
      <c r="ED369" s="121"/>
      <c r="EE369" s="121"/>
      <c r="EF369" s="121"/>
      <c r="EG369" s="121"/>
      <c r="EH369" s="121"/>
      <c r="EI369" s="121"/>
      <c r="EJ369" s="121"/>
      <c r="EK369" s="121"/>
      <c r="EL369" s="121"/>
      <c r="EM369" s="121"/>
      <c r="EN369" s="121"/>
      <c r="EO369" s="121"/>
      <c r="EP369" s="121"/>
      <c r="EQ369" s="121"/>
      <c r="ER369" s="121"/>
      <c r="ES369" s="121"/>
      <c r="ET369" s="121"/>
      <c r="EU369" s="121"/>
      <c r="EV369" s="121"/>
      <c r="EW369" s="121"/>
      <c r="EX369" s="121"/>
      <c r="EY369" s="121"/>
      <c r="EZ369" s="121"/>
      <c r="FA369" s="121"/>
      <c r="FB369" s="121"/>
      <c r="FC369" s="121"/>
      <c r="FD369" s="122"/>
      <c r="FE369" s="122"/>
      <c r="FF369" s="122"/>
      <c r="FG369" s="122"/>
      <c r="FH369" s="122"/>
      <c r="FI369" s="122"/>
      <c r="FJ369" s="122"/>
      <c r="FK369" s="122"/>
    </row>
    <row r="370" spans="1:167" s="120" customFormat="1" ht="12.75">
      <c r="A370" s="124"/>
      <c r="B370" s="124"/>
      <c r="C370" s="124"/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  <c r="P370" s="902"/>
      <c r="Q370" s="124"/>
      <c r="R370" s="901"/>
      <c r="DB370" s="121"/>
      <c r="DC370" s="121"/>
      <c r="DD370" s="121"/>
      <c r="DE370" s="121"/>
      <c r="DF370" s="121"/>
      <c r="DG370" s="121"/>
      <c r="DH370" s="121"/>
      <c r="DI370" s="121"/>
      <c r="DJ370" s="121"/>
      <c r="DK370" s="121"/>
      <c r="DL370" s="121"/>
      <c r="DM370" s="121"/>
      <c r="DN370" s="121"/>
      <c r="DO370" s="121"/>
      <c r="DP370" s="121"/>
      <c r="DQ370" s="121"/>
      <c r="DR370" s="121"/>
      <c r="DS370" s="121"/>
      <c r="DT370" s="121"/>
      <c r="DU370" s="121"/>
      <c r="DV370" s="121"/>
      <c r="DW370" s="121"/>
      <c r="DX370" s="121"/>
      <c r="DY370" s="121"/>
      <c r="DZ370" s="121"/>
      <c r="EA370" s="121"/>
      <c r="EB370" s="121"/>
      <c r="EC370" s="121"/>
      <c r="ED370" s="121"/>
      <c r="EE370" s="121"/>
      <c r="EF370" s="121"/>
      <c r="EG370" s="121"/>
      <c r="EH370" s="121"/>
      <c r="EI370" s="121"/>
      <c r="EJ370" s="121"/>
      <c r="EK370" s="121"/>
      <c r="EL370" s="121"/>
      <c r="EM370" s="121"/>
      <c r="EN370" s="121"/>
      <c r="EO370" s="121"/>
      <c r="EP370" s="121"/>
      <c r="EQ370" s="121"/>
      <c r="ER370" s="121"/>
      <c r="ES370" s="121"/>
      <c r="ET370" s="121"/>
      <c r="EU370" s="121"/>
      <c r="EV370" s="121"/>
      <c r="EW370" s="121"/>
      <c r="EX370" s="121"/>
      <c r="EY370" s="121"/>
      <c r="EZ370" s="121"/>
      <c r="FA370" s="121"/>
      <c r="FB370" s="121"/>
      <c r="FC370" s="121"/>
      <c r="FD370" s="122"/>
      <c r="FE370" s="122"/>
      <c r="FF370" s="122"/>
      <c r="FG370" s="122"/>
      <c r="FH370" s="122"/>
      <c r="FI370" s="122"/>
      <c r="FJ370" s="122"/>
      <c r="FK370" s="122"/>
    </row>
    <row r="371" spans="1:167" s="120" customFormat="1" ht="12.75">
      <c r="A371" s="124"/>
      <c r="B371" s="124"/>
      <c r="C371" s="124"/>
      <c r="D371" s="124"/>
      <c r="E371" s="124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  <c r="P371" s="902"/>
      <c r="Q371" s="124"/>
      <c r="R371" s="901"/>
      <c r="DB371" s="121"/>
      <c r="DC371" s="121"/>
      <c r="DD371" s="121"/>
      <c r="DE371" s="121"/>
      <c r="DF371" s="121"/>
      <c r="DG371" s="121"/>
      <c r="DH371" s="121"/>
      <c r="DI371" s="121"/>
      <c r="DJ371" s="121"/>
      <c r="DK371" s="121"/>
      <c r="DL371" s="121"/>
      <c r="DM371" s="121"/>
      <c r="DN371" s="121"/>
      <c r="DO371" s="121"/>
      <c r="DP371" s="121"/>
      <c r="DQ371" s="121"/>
      <c r="DR371" s="121"/>
      <c r="DS371" s="121"/>
      <c r="DT371" s="121"/>
      <c r="DU371" s="121"/>
      <c r="DV371" s="121"/>
      <c r="DW371" s="121"/>
      <c r="DX371" s="121"/>
      <c r="DY371" s="121"/>
      <c r="DZ371" s="121"/>
      <c r="EA371" s="121"/>
      <c r="EB371" s="121"/>
      <c r="EC371" s="121"/>
      <c r="ED371" s="121"/>
      <c r="EE371" s="121"/>
      <c r="EF371" s="121"/>
      <c r="EG371" s="121"/>
      <c r="EH371" s="121"/>
      <c r="EI371" s="121"/>
      <c r="EJ371" s="121"/>
      <c r="EK371" s="121"/>
      <c r="EL371" s="121"/>
      <c r="EM371" s="121"/>
      <c r="EN371" s="121"/>
      <c r="EO371" s="121"/>
      <c r="EP371" s="121"/>
      <c r="EQ371" s="121"/>
      <c r="ER371" s="121"/>
      <c r="ES371" s="121"/>
      <c r="ET371" s="121"/>
      <c r="EU371" s="121"/>
      <c r="EV371" s="121"/>
      <c r="EW371" s="121"/>
      <c r="EX371" s="121"/>
      <c r="EY371" s="121"/>
      <c r="EZ371" s="121"/>
      <c r="FA371" s="121"/>
      <c r="FB371" s="121"/>
      <c r="FC371" s="121"/>
      <c r="FD371" s="122"/>
      <c r="FE371" s="122"/>
      <c r="FF371" s="122"/>
      <c r="FG371" s="122"/>
      <c r="FH371" s="122"/>
      <c r="FI371" s="122"/>
      <c r="FJ371" s="122"/>
      <c r="FK371" s="122"/>
    </row>
    <row r="372" spans="1:167" s="120" customFormat="1" ht="12.75">
      <c r="A372" s="124"/>
      <c r="B372" s="124"/>
      <c r="C372" s="124"/>
      <c r="D372" s="124"/>
      <c r="E372" s="124"/>
      <c r="F372" s="124"/>
      <c r="G372" s="124"/>
      <c r="H372" s="124"/>
      <c r="I372" s="124"/>
      <c r="J372" s="124"/>
      <c r="K372" s="124"/>
      <c r="L372" s="124"/>
      <c r="M372" s="124"/>
      <c r="N372" s="124"/>
      <c r="O372" s="124"/>
      <c r="P372" s="902"/>
      <c r="Q372" s="124"/>
      <c r="R372" s="901"/>
      <c r="DB372" s="121"/>
      <c r="DC372" s="121"/>
      <c r="DD372" s="121"/>
      <c r="DE372" s="121"/>
      <c r="DF372" s="121"/>
      <c r="DG372" s="121"/>
      <c r="DH372" s="121"/>
      <c r="DI372" s="121"/>
      <c r="DJ372" s="121"/>
      <c r="DK372" s="121"/>
      <c r="DL372" s="121"/>
      <c r="DM372" s="121"/>
      <c r="DN372" s="121"/>
      <c r="DO372" s="121"/>
      <c r="DP372" s="121"/>
      <c r="DQ372" s="121"/>
      <c r="DR372" s="121"/>
      <c r="DS372" s="121"/>
      <c r="DT372" s="121"/>
      <c r="DU372" s="121"/>
      <c r="DV372" s="121"/>
      <c r="DW372" s="121"/>
      <c r="DX372" s="121"/>
      <c r="DY372" s="121"/>
      <c r="DZ372" s="121"/>
      <c r="EA372" s="121"/>
      <c r="EB372" s="121"/>
      <c r="EC372" s="121"/>
      <c r="ED372" s="121"/>
      <c r="EE372" s="121"/>
      <c r="EF372" s="121"/>
      <c r="EG372" s="121"/>
      <c r="EH372" s="121"/>
      <c r="EI372" s="121"/>
      <c r="EJ372" s="121"/>
      <c r="EK372" s="121"/>
      <c r="EL372" s="121"/>
      <c r="EM372" s="121"/>
      <c r="EN372" s="121"/>
      <c r="EO372" s="121"/>
      <c r="EP372" s="121"/>
      <c r="EQ372" s="121"/>
      <c r="ER372" s="121"/>
      <c r="ES372" s="121"/>
      <c r="ET372" s="121"/>
      <c r="EU372" s="121"/>
      <c r="EV372" s="121"/>
      <c r="EW372" s="121"/>
      <c r="EX372" s="121"/>
      <c r="EY372" s="121"/>
      <c r="EZ372" s="121"/>
      <c r="FA372" s="121"/>
      <c r="FB372" s="121"/>
      <c r="FC372" s="121"/>
      <c r="FD372" s="122"/>
      <c r="FE372" s="122"/>
      <c r="FF372" s="122"/>
      <c r="FG372" s="122"/>
      <c r="FH372" s="122"/>
      <c r="FI372" s="122"/>
      <c r="FJ372" s="122"/>
      <c r="FK372" s="122"/>
    </row>
    <row r="373" spans="1:167" s="120" customFormat="1" ht="12.75">
      <c r="A373" s="124"/>
      <c r="B373" s="124"/>
      <c r="C373" s="124"/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902"/>
      <c r="Q373" s="124"/>
      <c r="R373" s="901"/>
      <c r="DB373" s="121"/>
      <c r="DC373" s="121"/>
      <c r="DD373" s="121"/>
      <c r="DE373" s="121"/>
      <c r="DF373" s="121"/>
      <c r="DG373" s="121"/>
      <c r="DH373" s="121"/>
      <c r="DI373" s="121"/>
      <c r="DJ373" s="121"/>
      <c r="DK373" s="121"/>
      <c r="DL373" s="121"/>
      <c r="DM373" s="121"/>
      <c r="DN373" s="121"/>
      <c r="DO373" s="121"/>
      <c r="DP373" s="121"/>
      <c r="DQ373" s="121"/>
      <c r="DR373" s="121"/>
      <c r="DS373" s="121"/>
      <c r="DT373" s="121"/>
      <c r="DU373" s="121"/>
      <c r="DV373" s="121"/>
      <c r="DW373" s="121"/>
      <c r="DX373" s="121"/>
      <c r="DY373" s="121"/>
      <c r="DZ373" s="121"/>
      <c r="EA373" s="121"/>
      <c r="EB373" s="121"/>
      <c r="EC373" s="121"/>
      <c r="ED373" s="121"/>
      <c r="EE373" s="121"/>
      <c r="EF373" s="121"/>
      <c r="EG373" s="121"/>
      <c r="EH373" s="121"/>
      <c r="EI373" s="121"/>
      <c r="EJ373" s="121"/>
      <c r="EK373" s="121"/>
      <c r="EL373" s="121"/>
      <c r="EM373" s="121"/>
      <c r="EN373" s="121"/>
      <c r="EO373" s="121"/>
      <c r="EP373" s="121"/>
      <c r="EQ373" s="121"/>
      <c r="ER373" s="121"/>
      <c r="ES373" s="121"/>
      <c r="ET373" s="121"/>
      <c r="EU373" s="121"/>
      <c r="EV373" s="121"/>
      <c r="EW373" s="121"/>
      <c r="EX373" s="121"/>
      <c r="EY373" s="121"/>
      <c r="EZ373" s="121"/>
      <c r="FA373" s="121"/>
      <c r="FB373" s="121"/>
      <c r="FC373" s="121"/>
      <c r="FD373" s="122"/>
      <c r="FE373" s="122"/>
      <c r="FF373" s="122"/>
      <c r="FG373" s="122"/>
      <c r="FH373" s="122"/>
      <c r="FI373" s="122"/>
      <c r="FJ373" s="122"/>
      <c r="FK373" s="122"/>
    </row>
    <row r="374" spans="1:167" s="120" customFormat="1" ht="12.75">
      <c r="A374" s="124"/>
      <c r="B374" s="124"/>
      <c r="C374" s="124"/>
      <c r="D374" s="124"/>
      <c r="E374" s="124"/>
      <c r="F374" s="124"/>
      <c r="G374" s="124"/>
      <c r="H374" s="124"/>
      <c r="I374" s="124"/>
      <c r="J374" s="124"/>
      <c r="K374" s="124"/>
      <c r="L374" s="124"/>
      <c r="M374" s="124"/>
      <c r="N374" s="124"/>
      <c r="O374" s="124"/>
      <c r="P374" s="902"/>
      <c r="Q374" s="124"/>
      <c r="R374" s="901"/>
      <c r="DB374" s="121"/>
      <c r="DC374" s="121"/>
      <c r="DD374" s="121"/>
      <c r="DE374" s="121"/>
      <c r="DF374" s="121"/>
      <c r="DG374" s="121"/>
      <c r="DH374" s="121"/>
      <c r="DI374" s="121"/>
      <c r="DJ374" s="121"/>
      <c r="DK374" s="121"/>
      <c r="DL374" s="121"/>
      <c r="DM374" s="121"/>
      <c r="DN374" s="121"/>
      <c r="DO374" s="121"/>
      <c r="DP374" s="121"/>
      <c r="DQ374" s="121"/>
      <c r="DR374" s="121"/>
      <c r="DS374" s="121"/>
      <c r="DT374" s="121"/>
      <c r="DU374" s="121"/>
      <c r="DV374" s="121"/>
      <c r="DW374" s="121"/>
      <c r="DX374" s="121"/>
      <c r="DY374" s="121"/>
      <c r="DZ374" s="121"/>
      <c r="EA374" s="121"/>
      <c r="EB374" s="121"/>
      <c r="EC374" s="121"/>
      <c r="ED374" s="121"/>
      <c r="EE374" s="121"/>
      <c r="EF374" s="121"/>
      <c r="EG374" s="121"/>
      <c r="EH374" s="121"/>
      <c r="EI374" s="121"/>
      <c r="EJ374" s="121"/>
      <c r="EK374" s="121"/>
      <c r="EL374" s="121"/>
      <c r="EM374" s="121"/>
      <c r="EN374" s="121"/>
      <c r="EO374" s="121"/>
      <c r="EP374" s="121"/>
      <c r="EQ374" s="121"/>
      <c r="ER374" s="121"/>
      <c r="ES374" s="121"/>
      <c r="ET374" s="121"/>
      <c r="EU374" s="121"/>
      <c r="EV374" s="121"/>
      <c r="EW374" s="121"/>
      <c r="EX374" s="121"/>
      <c r="EY374" s="121"/>
      <c r="EZ374" s="121"/>
      <c r="FA374" s="121"/>
      <c r="FB374" s="121"/>
      <c r="FC374" s="121"/>
      <c r="FD374" s="122"/>
      <c r="FE374" s="122"/>
      <c r="FF374" s="122"/>
      <c r="FG374" s="122"/>
      <c r="FH374" s="122"/>
      <c r="FI374" s="122"/>
      <c r="FJ374" s="122"/>
      <c r="FK374" s="122"/>
    </row>
    <row r="375" spans="1:167" s="120" customFormat="1" ht="12.75">
      <c r="A375" s="124"/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902"/>
      <c r="Q375" s="124"/>
      <c r="R375" s="901"/>
      <c r="DB375" s="121"/>
      <c r="DC375" s="121"/>
      <c r="DD375" s="121"/>
      <c r="DE375" s="121"/>
      <c r="DF375" s="121"/>
      <c r="DG375" s="121"/>
      <c r="DH375" s="121"/>
      <c r="DI375" s="121"/>
      <c r="DJ375" s="121"/>
      <c r="DK375" s="121"/>
      <c r="DL375" s="121"/>
      <c r="DM375" s="121"/>
      <c r="DN375" s="121"/>
      <c r="DO375" s="121"/>
      <c r="DP375" s="121"/>
      <c r="DQ375" s="121"/>
      <c r="DR375" s="121"/>
      <c r="DS375" s="121"/>
      <c r="DT375" s="121"/>
      <c r="DU375" s="121"/>
      <c r="DV375" s="121"/>
      <c r="DW375" s="121"/>
      <c r="DX375" s="121"/>
      <c r="DY375" s="121"/>
      <c r="DZ375" s="121"/>
      <c r="EA375" s="121"/>
      <c r="EB375" s="121"/>
      <c r="EC375" s="121"/>
      <c r="ED375" s="121"/>
      <c r="EE375" s="121"/>
      <c r="EF375" s="121"/>
      <c r="EG375" s="121"/>
      <c r="EH375" s="121"/>
      <c r="EI375" s="121"/>
      <c r="EJ375" s="121"/>
      <c r="EK375" s="121"/>
      <c r="EL375" s="121"/>
      <c r="EM375" s="121"/>
      <c r="EN375" s="121"/>
      <c r="EO375" s="121"/>
      <c r="EP375" s="121"/>
      <c r="EQ375" s="121"/>
      <c r="ER375" s="121"/>
      <c r="ES375" s="121"/>
      <c r="ET375" s="121"/>
      <c r="EU375" s="121"/>
      <c r="EV375" s="121"/>
      <c r="EW375" s="121"/>
      <c r="EX375" s="121"/>
      <c r="EY375" s="121"/>
      <c r="EZ375" s="121"/>
      <c r="FA375" s="121"/>
      <c r="FB375" s="121"/>
      <c r="FC375" s="121"/>
      <c r="FD375" s="122"/>
      <c r="FE375" s="122"/>
      <c r="FF375" s="122"/>
      <c r="FG375" s="122"/>
      <c r="FH375" s="122"/>
      <c r="FI375" s="122"/>
      <c r="FJ375" s="122"/>
      <c r="FK375" s="122"/>
    </row>
    <row r="376" spans="1:167" s="120" customFormat="1" ht="12.75">
      <c r="A376" s="124"/>
      <c r="B376" s="124"/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902"/>
      <c r="Q376" s="124"/>
      <c r="R376" s="901"/>
      <c r="DB376" s="121"/>
      <c r="DC376" s="121"/>
      <c r="DD376" s="121"/>
      <c r="DE376" s="121"/>
      <c r="DF376" s="121"/>
      <c r="DG376" s="121"/>
      <c r="DH376" s="121"/>
      <c r="DI376" s="121"/>
      <c r="DJ376" s="121"/>
      <c r="DK376" s="121"/>
      <c r="DL376" s="121"/>
      <c r="DM376" s="121"/>
      <c r="DN376" s="121"/>
      <c r="DO376" s="121"/>
      <c r="DP376" s="121"/>
      <c r="DQ376" s="121"/>
      <c r="DR376" s="121"/>
      <c r="DS376" s="121"/>
      <c r="DT376" s="121"/>
      <c r="DU376" s="121"/>
      <c r="DV376" s="121"/>
      <c r="DW376" s="121"/>
      <c r="DX376" s="121"/>
      <c r="DY376" s="121"/>
      <c r="DZ376" s="121"/>
      <c r="EA376" s="121"/>
      <c r="EB376" s="121"/>
      <c r="EC376" s="121"/>
      <c r="ED376" s="121"/>
      <c r="EE376" s="121"/>
      <c r="EF376" s="121"/>
      <c r="EG376" s="121"/>
      <c r="EH376" s="121"/>
      <c r="EI376" s="121"/>
      <c r="EJ376" s="121"/>
      <c r="EK376" s="121"/>
      <c r="EL376" s="121"/>
      <c r="EM376" s="121"/>
      <c r="EN376" s="121"/>
      <c r="EO376" s="121"/>
      <c r="EP376" s="121"/>
      <c r="EQ376" s="121"/>
      <c r="ER376" s="121"/>
      <c r="ES376" s="121"/>
      <c r="ET376" s="121"/>
      <c r="EU376" s="121"/>
      <c r="EV376" s="121"/>
      <c r="EW376" s="121"/>
      <c r="EX376" s="121"/>
      <c r="EY376" s="121"/>
      <c r="EZ376" s="121"/>
      <c r="FA376" s="121"/>
      <c r="FB376" s="121"/>
      <c r="FC376" s="121"/>
      <c r="FD376" s="122"/>
      <c r="FE376" s="122"/>
      <c r="FF376" s="122"/>
      <c r="FG376" s="122"/>
      <c r="FH376" s="122"/>
      <c r="FI376" s="122"/>
      <c r="FJ376" s="122"/>
      <c r="FK376" s="122"/>
    </row>
    <row r="377" spans="1:167" s="120" customFormat="1" ht="12.75">
      <c r="A377" s="124"/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902"/>
      <c r="Q377" s="124"/>
      <c r="R377" s="901"/>
      <c r="DB377" s="121"/>
      <c r="DC377" s="121"/>
      <c r="DD377" s="121"/>
      <c r="DE377" s="121"/>
      <c r="DF377" s="121"/>
      <c r="DG377" s="121"/>
      <c r="DH377" s="121"/>
      <c r="DI377" s="121"/>
      <c r="DJ377" s="121"/>
      <c r="DK377" s="121"/>
      <c r="DL377" s="121"/>
      <c r="DM377" s="121"/>
      <c r="DN377" s="121"/>
      <c r="DO377" s="121"/>
      <c r="DP377" s="121"/>
      <c r="DQ377" s="121"/>
      <c r="DR377" s="121"/>
      <c r="DS377" s="121"/>
      <c r="DT377" s="121"/>
      <c r="DU377" s="121"/>
      <c r="DV377" s="121"/>
      <c r="DW377" s="121"/>
      <c r="DX377" s="121"/>
      <c r="DY377" s="121"/>
      <c r="DZ377" s="121"/>
      <c r="EA377" s="121"/>
      <c r="EB377" s="121"/>
      <c r="EC377" s="121"/>
      <c r="ED377" s="121"/>
      <c r="EE377" s="121"/>
      <c r="EF377" s="121"/>
      <c r="EG377" s="121"/>
      <c r="EH377" s="121"/>
      <c r="EI377" s="121"/>
      <c r="EJ377" s="121"/>
      <c r="EK377" s="121"/>
      <c r="EL377" s="121"/>
      <c r="EM377" s="121"/>
      <c r="EN377" s="121"/>
      <c r="EO377" s="121"/>
      <c r="EP377" s="121"/>
      <c r="EQ377" s="121"/>
      <c r="ER377" s="121"/>
      <c r="ES377" s="121"/>
      <c r="ET377" s="121"/>
      <c r="EU377" s="121"/>
      <c r="EV377" s="121"/>
      <c r="EW377" s="121"/>
      <c r="EX377" s="121"/>
      <c r="EY377" s="121"/>
      <c r="EZ377" s="121"/>
      <c r="FA377" s="121"/>
      <c r="FB377" s="121"/>
      <c r="FC377" s="121"/>
      <c r="FD377" s="122"/>
      <c r="FE377" s="122"/>
      <c r="FF377" s="122"/>
      <c r="FG377" s="122"/>
      <c r="FH377" s="122"/>
      <c r="FI377" s="122"/>
      <c r="FJ377" s="122"/>
      <c r="FK377" s="122"/>
    </row>
    <row r="378" spans="1:167" s="120" customFormat="1" ht="12.75">
      <c r="A378" s="124"/>
      <c r="B378" s="124"/>
      <c r="C378" s="124"/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902"/>
      <c r="Q378" s="124"/>
      <c r="R378" s="901"/>
      <c r="DB378" s="121"/>
      <c r="DC378" s="121"/>
      <c r="DD378" s="121"/>
      <c r="DE378" s="121"/>
      <c r="DF378" s="121"/>
      <c r="DG378" s="121"/>
      <c r="DH378" s="121"/>
      <c r="DI378" s="121"/>
      <c r="DJ378" s="121"/>
      <c r="DK378" s="121"/>
      <c r="DL378" s="121"/>
      <c r="DM378" s="121"/>
      <c r="DN378" s="121"/>
      <c r="DO378" s="121"/>
      <c r="DP378" s="121"/>
      <c r="DQ378" s="121"/>
      <c r="DR378" s="121"/>
      <c r="DS378" s="121"/>
      <c r="DT378" s="121"/>
      <c r="DU378" s="121"/>
      <c r="DV378" s="121"/>
      <c r="DW378" s="121"/>
      <c r="DX378" s="121"/>
      <c r="DY378" s="121"/>
      <c r="DZ378" s="121"/>
      <c r="EA378" s="121"/>
      <c r="EB378" s="121"/>
      <c r="EC378" s="121"/>
      <c r="ED378" s="121"/>
      <c r="EE378" s="121"/>
      <c r="EF378" s="121"/>
      <c r="EG378" s="121"/>
      <c r="EH378" s="121"/>
      <c r="EI378" s="121"/>
      <c r="EJ378" s="121"/>
      <c r="EK378" s="121"/>
      <c r="EL378" s="121"/>
      <c r="EM378" s="121"/>
      <c r="EN378" s="121"/>
      <c r="EO378" s="121"/>
      <c r="EP378" s="121"/>
      <c r="EQ378" s="121"/>
      <c r="ER378" s="121"/>
      <c r="ES378" s="121"/>
      <c r="ET378" s="121"/>
      <c r="EU378" s="121"/>
      <c r="EV378" s="121"/>
      <c r="EW378" s="121"/>
      <c r="EX378" s="121"/>
      <c r="EY378" s="121"/>
      <c r="EZ378" s="121"/>
      <c r="FA378" s="121"/>
      <c r="FB378" s="121"/>
      <c r="FC378" s="121"/>
      <c r="FD378" s="122"/>
      <c r="FE378" s="122"/>
      <c r="FF378" s="122"/>
      <c r="FG378" s="122"/>
      <c r="FH378" s="122"/>
      <c r="FI378" s="122"/>
      <c r="FJ378" s="122"/>
      <c r="FK378" s="122"/>
    </row>
    <row r="379" spans="1:167" s="120" customFormat="1" ht="12.75">
      <c r="A379" s="124"/>
      <c r="B379" s="124"/>
      <c r="C379" s="124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902"/>
      <c r="Q379" s="124"/>
      <c r="R379" s="901"/>
      <c r="DB379" s="121"/>
      <c r="DC379" s="121"/>
      <c r="DD379" s="121"/>
      <c r="DE379" s="121"/>
      <c r="DF379" s="121"/>
      <c r="DG379" s="121"/>
      <c r="DH379" s="121"/>
      <c r="DI379" s="121"/>
      <c r="DJ379" s="121"/>
      <c r="DK379" s="121"/>
      <c r="DL379" s="121"/>
      <c r="DM379" s="121"/>
      <c r="DN379" s="121"/>
      <c r="DO379" s="121"/>
      <c r="DP379" s="121"/>
      <c r="DQ379" s="121"/>
      <c r="DR379" s="121"/>
      <c r="DS379" s="121"/>
      <c r="DT379" s="121"/>
      <c r="DU379" s="121"/>
      <c r="DV379" s="121"/>
      <c r="DW379" s="121"/>
      <c r="DX379" s="121"/>
      <c r="DY379" s="121"/>
      <c r="DZ379" s="121"/>
      <c r="EA379" s="121"/>
      <c r="EB379" s="121"/>
      <c r="EC379" s="121"/>
      <c r="ED379" s="121"/>
      <c r="EE379" s="121"/>
      <c r="EF379" s="121"/>
      <c r="EG379" s="121"/>
      <c r="EH379" s="121"/>
      <c r="EI379" s="121"/>
      <c r="EJ379" s="121"/>
      <c r="EK379" s="121"/>
      <c r="EL379" s="121"/>
      <c r="EM379" s="121"/>
      <c r="EN379" s="121"/>
      <c r="EO379" s="121"/>
      <c r="EP379" s="121"/>
      <c r="EQ379" s="121"/>
      <c r="ER379" s="121"/>
      <c r="ES379" s="121"/>
      <c r="ET379" s="121"/>
      <c r="EU379" s="121"/>
      <c r="EV379" s="121"/>
      <c r="EW379" s="121"/>
      <c r="EX379" s="121"/>
      <c r="EY379" s="121"/>
      <c r="EZ379" s="121"/>
      <c r="FA379" s="121"/>
      <c r="FB379" s="121"/>
      <c r="FC379" s="121"/>
      <c r="FD379" s="122"/>
      <c r="FE379" s="122"/>
      <c r="FF379" s="122"/>
      <c r="FG379" s="122"/>
      <c r="FH379" s="122"/>
      <c r="FI379" s="122"/>
      <c r="FJ379" s="122"/>
      <c r="FK379" s="122"/>
    </row>
    <row r="380" spans="1:167" s="120" customFormat="1" ht="12.75">
      <c r="A380" s="124"/>
      <c r="B380" s="124"/>
      <c r="C380" s="124"/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902"/>
      <c r="Q380" s="124"/>
      <c r="R380" s="901"/>
      <c r="DB380" s="121"/>
      <c r="DC380" s="121"/>
      <c r="DD380" s="121"/>
      <c r="DE380" s="121"/>
      <c r="DF380" s="121"/>
      <c r="DG380" s="121"/>
      <c r="DH380" s="121"/>
      <c r="DI380" s="121"/>
      <c r="DJ380" s="121"/>
      <c r="DK380" s="121"/>
      <c r="DL380" s="121"/>
      <c r="DM380" s="121"/>
      <c r="DN380" s="121"/>
      <c r="DO380" s="121"/>
      <c r="DP380" s="121"/>
      <c r="DQ380" s="121"/>
      <c r="DR380" s="121"/>
      <c r="DS380" s="121"/>
      <c r="DT380" s="121"/>
      <c r="DU380" s="121"/>
      <c r="DV380" s="121"/>
      <c r="DW380" s="121"/>
      <c r="DX380" s="121"/>
      <c r="DY380" s="121"/>
      <c r="DZ380" s="121"/>
      <c r="EA380" s="121"/>
      <c r="EB380" s="121"/>
      <c r="EC380" s="121"/>
      <c r="ED380" s="121"/>
      <c r="EE380" s="121"/>
      <c r="EF380" s="121"/>
      <c r="EG380" s="121"/>
      <c r="EH380" s="121"/>
      <c r="EI380" s="121"/>
      <c r="EJ380" s="121"/>
      <c r="EK380" s="121"/>
      <c r="EL380" s="121"/>
      <c r="EM380" s="121"/>
      <c r="EN380" s="121"/>
      <c r="EO380" s="121"/>
      <c r="EP380" s="121"/>
      <c r="EQ380" s="121"/>
      <c r="ER380" s="121"/>
      <c r="ES380" s="121"/>
      <c r="ET380" s="121"/>
      <c r="EU380" s="121"/>
      <c r="EV380" s="121"/>
      <c r="EW380" s="121"/>
      <c r="EX380" s="121"/>
      <c r="EY380" s="121"/>
      <c r="EZ380" s="121"/>
      <c r="FA380" s="121"/>
      <c r="FB380" s="121"/>
      <c r="FC380" s="121"/>
      <c r="FD380" s="122"/>
      <c r="FE380" s="122"/>
      <c r="FF380" s="122"/>
      <c r="FG380" s="122"/>
      <c r="FH380" s="122"/>
      <c r="FI380" s="122"/>
      <c r="FJ380" s="122"/>
      <c r="FK380" s="122"/>
    </row>
    <row r="381" spans="1:167" s="120" customFormat="1" ht="12.75">
      <c r="A381" s="124"/>
      <c r="B381" s="124"/>
      <c r="C381" s="124"/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902"/>
      <c r="Q381" s="124"/>
      <c r="R381" s="901"/>
      <c r="DB381" s="121"/>
      <c r="DC381" s="121"/>
      <c r="DD381" s="121"/>
      <c r="DE381" s="121"/>
      <c r="DF381" s="121"/>
      <c r="DG381" s="121"/>
      <c r="DH381" s="121"/>
      <c r="DI381" s="121"/>
      <c r="DJ381" s="121"/>
      <c r="DK381" s="121"/>
      <c r="DL381" s="121"/>
      <c r="DM381" s="121"/>
      <c r="DN381" s="121"/>
      <c r="DO381" s="121"/>
      <c r="DP381" s="121"/>
      <c r="DQ381" s="121"/>
      <c r="DR381" s="121"/>
      <c r="DS381" s="121"/>
      <c r="DT381" s="121"/>
      <c r="DU381" s="121"/>
      <c r="DV381" s="121"/>
      <c r="DW381" s="121"/>
      <c r="DX381" s="121"/>
      <c r="DY381" s="121"/>
      <c r="DZ381" s="121"/>
      <c r="EA381" s="121"/>
      <c r="EB381" s="121"/>
      <c r="EC381" s="121"/>
      <c r="ED381" s="121"/>
      <c r="EE381" s="121"/>
      <c r="EF381" s="121"/>
      <c r="EG381" s="121"/>
      <c r="EH381" s="121"/>
      <c r="EI381" s="121"/>
      <c r="EJ381" s="121"/>
      <c r="EK381" s="121"/>
      <c r="EL381" s="121"/>
      <c r="EM381" s="121"/>
      <c r="EN381" s="121"/>
      <c r="EO381" s="121"/>
      <c r="EP381" s="121"/>
      <c r="EQ381" s="121"/>
      <c r="ER381" s="121"/>
      <c r="ES381" s="121"/>
      <c r="ET381" s="121"/>
      <c r="EU381" s="121"/>
      <c r="EV381" s="121"/>
      <c r="EW381" s="121"/>
      <c r="EX381" s="121"/>
      <c r="EY381" s="121"/>
      <c r="EZ381" s="121"/>
      <c r="FA381" s="121"/>
      <c r="FB381" s="121"/>
      <c r="FC381" s="121"/>
      <c r="FD381" s="122"/>
      <c r="FE381" s="122"/>
      <c r="FF381" s="122"/>
      <c r="FG381" s="122"/>
      <c r="FH381" s="122"/>
      <c r="FI381" s="122"/>
      <c r="FJ381" s="122"/>
      <c r="FK381" s="122"/>
    </row>
    <row r="382" spans="1:167" s="120" customFormat="1" ht="12.75">
      <c r="A382" s="124"/>
      <c r="B382" s="124"/>
      <c r="C382" s="124"/>
      <c r="D382" s="124"/>
      <c r="E382" s="124"/>
      <c r="F382" s="124"/>
      <c r="G382" s="124"/>
      <c r="H382" s="124"/>
      <c r="I382" s="124"/>
      <c r="J382" s="124"/>
      <c r="K382" s="124"/>
      <c r="L382" s="124"/>
      <c r="M382" s="124"/>
      <c r="N382" s="124"/>
      <c r="O382" s="124"/>
      <c r="P382" s="902"/>
      <c r="Q382" s="124"/>
      <c r="R382" s="901"/>
      <c r="DB382" s="121"/>
      <c r="DC382" s="121"/>
      <c r="DD382" s="121"/>
      <c r="DE382" s="121"/>
      <c r="DF382" s="121"/>
      <c r="DG382" s="121"/>
      <c r="DH382" s="121"/>
      <c r="DI382" s="121"/>
      <c r="DJ382" s="121"/>
      <c r="DK382" s="121"/>
      <c r="DL382" s="121"/>
      <c r="DM382" s="121"/>
      <c r="DN382" s="121"/>
      <c r="DO382" s="121"/>
      <c r="DP382" s="121"/>
      <c r="DQ382" s="121"/>
      <c r="DR382" s="121"/>
      <c r="DS382" s="121"/>
      <c r="DT382" s="121"/>
      <c r="DU382" s="121"/>
      <c r="DV382" s="121"/>
      <c r="DW382" s="121"/>
      <c r="DX382" s="121"/>
      <c r="DY382" s="121"/>
      <c r="DZ382" s="121"/>
      <c r="EA382" s="121"/>
      <c r="EB382" s="121"/>
      <c r="EC382" s="121"/>
      <c r="ED382" s="121"/>
      <c r="EE382" s="121"/>
      <c r="EF382" s="121"/>
      <c r="EG382" s="121"/>
      <c r="EH382" s="121"/>
      <c r="EI382" s="121"/>
      <c r="EJ382" s="121"/>
      <c r="EK382" s="121"/>
      <c r="EL382" s="121"/>
      <c r="EM382" s="121"/>
      <c r="EN382" s="121"/>
      <c r="EO382" s="121"/>
      <c r="EP382" s="121"/>
      <c r="EQ382" s="121"/>
      <c r="ER382" s="121"/>
      <c r="ES382" s="121"/>
      <c r="ET382" s="121"/>
      <c r="EU382" s="121"/>
      <c r="EV382" s="121"/>
      <c r="EW382" s="121"/>
      <c r="EX382" s="121"/>
      <c r="EY382" s="121"/>
      <c r="EZ382" s="121"/>
      <c r="FA382" s="121"/>
      <c r="FB382" s="121"/>
      <c r="FC382" s="121"/>
      <c r="FD382" s="122"/>
      <c r="FE382" s="122"/>
      <c r="FF382" s="122"/>
      <c r="FG382" s="122"/>
      <c r="FH382" s="122"/>
      <c r="FI382" s="122"/>
      <c r="FJ382" s="122"/>
      <c r="FK382" s="122"/>
    </row>
    <row r="383" spans="1:167" s="120" customFormat="1" ht="12.75">
      <c r="A383" s="124"/>
      <c r="B383" s="124"/>
      <c r="C383" s="124"/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902"/>
      <c r="Q383" s="124"/>
      <c r="R383" s="901"/>
      <c r="DB383" s="121"/>
      <c r="DC383" s="121"/>
      <c r="DD383" s="121"/>
      <c r="DE383" s="121"/>
      <c r="DF383" s="121"/>
      <c r="DG383" s="121"/>
      <c r="DH383" s="121"/>
      <c r="DI383" s="121"/>
      <c r="DJ383" s="121"/>
      <c r="DK383" s="121"/>
      <c r="DL383" s="121"/>
      <c r="DM383" s="121"/>
      <c r="DN383" s="121"/>
      <c r="DO383" s="121"/>
      <c r="DP383" s="121"/>
      <c r="DQ383" s="121"/>
      <c r="DR383" s="121"/>
      <c r="DS383" s="121"/>
      <c r="DT383" s="121"/>
      <c r="DU383" s="121"/>
      <c r="DV383" s="121"/>
      <c r="DW383" s="121"/>
      <c r="DX383" s="121"/>
      <c r="DY383" s="121"/>
      <c r="DZ383" s="121"/>
      <c r="EA383" s="121"/>
      <c r="EB383" s="121"/>
      <c r="EC383" s="121"/>
      <c r="ED383" s="121"/>
      <c r="EE383" s="121"/>
      <c r="EF383" s="121"/>
      <c r="EG383" s="121"/>
      <c r="EH383" s="121"/>
      <c r="EI383" s="121"/>
      <c r="EJ383" s="121"/>
      <c r="EK383" s="121"/>
      <c r="EL383" s="121"/>
      <c r="EM383" s="121"/>
      <c r="EN383" s="121"/>
      <c r="EO383" s="121"/>
      <c r="EP383" s="121"/>
      <c r="EQ383" s="121"/>
      <c r="ER383" s="121"/>
      <c r="ES383" s="121"/>
      <c r="ET383" s="121"/>
      <c r="EU383" s="121"/>
      <c r="EV383" s="121"/>
      <c r="EW383" s="121"/>
      <c r="EX383" s="121"/>
      <c r="EY383" s="121"/>
      <c r="EZ383" s="121"/>
      <c r="FA383" s="121"/>
      <c r="FB383" s="121"/>
      <c r="FC383" s="121"/>
      <c r="FD383" s="122"/>
      <c r="FE383" s="122"/>
      <c r="FF383" s="122"/>
      <c r="FG383" s="122"/>
      <c r="FH383" s="122"/>
      <c r="FI383" s="122"/>
      <c r="FJ383" s="122"/>
      <c r="FK383" s="122"/>
    </row>
    <row r="384" spans="1:167" s="120" customFormat="1" ht="12.75">
      <c r="A384" s="124"/>
      <c r="B384" s="124"/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902"/>
      <c r="Q384" s="124"/>
      <c r="R384" s="901"/>
      <c r="DB384" s="121"/>
      <c r="DC384" s="121"/>
      <c r="DD384" s="121"/>
      <c r="DE384" s="121"/>
      <c r="DF384" s="121"/>
      <c r="DG384" s="121"/>
      <c r="DH384" s="121"/>
      <c r="DI384" s="121"/>
      <c r="DJ384" s="121"/>
      <c r="DK384" s="121"/>
      <c r="DL384" s="121"/>
      <c r="DM384" s="121"/>
      <c r="DN384" s="121"/>
      <c r="DO384" s="121"/>
      <c r="DP384" s="121"/>
      <c r="DQ384" s="121"/>
      <c r="DR384" s="121"/>
      <c r="DS384" s="121"/>
      <c r="DT384" s="121"/>
      <c r="DU384" s="121"/>
      <c r="DV384" s="121"/>
      <c r="DW384" s="121"/>
      <c r="DX384" s="121"/>
      <c r="DY384" s="121"/>
      <c r="DZ384" s="121"/>
      <c r="EA384" s="121"/>
      <c r="EB384" s="121"/>
      <c r="EC384" s="121"/>
      <c r="ED384" s="121"/>
      <c r="EE384" s="121"/>
      <c r="EF384" s="121"/>
      <c r="EG384" s="121"/>
      <c r="EH384" s="121"/>
      <c r="EI384" s="121"/>
      <c r="EJ384" s="121"/>
      <c r="EK384" s="121"/>
      <c r="EL384" s="121"/>
      <c r="EM384" s="121"/>
      <c r="EN384" s="121"/>
      <c r="EO384" s="121"/>
      <c r="EP384" s="121"/>
      <c r="EQ384" s="121"/>
      <c r="ER384" s="121"/>
      <c r="ES384" s="121"/>
      <c r="ET384" s="121"/>
      <c r="EU384" s="121"/>
      <c r="EV384" s="121"/>
      <c r="EW384" s="121"/>
      <c r="EX384" s="121"/>
      <c r="EY384" s="121"/>
      <c r="EZ384" s="121"/>
      <c r="FA384" s="121"/>
      <c r="FB384" s="121"/>
      <c r="FC384" s="121"/>
      <c r="FD384" s="122"/>
      <c r="FE384" s="122"/>
      <c r="FF384" s="122"/>
      <c r="FG384" s="122"/>
      <c r="FH384" s="122"/>
      <c r="FI384" s="122"/>
      <c r="FJ384" s="122"/>
      <c r="FK384" s="122"/>
    </row>
    <row r="385" spans="1:167" s="120" customFormat="1" ht="12.75">
      <c r="A385" s="124"/>
      <c r="B385" s="124"/>
      <c r="C385" s="124"/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902"/>
      <c r="Q385" s="124"/>
      <c r="R385" s="901"/>
      <c r="DB385" s="121"/>
      <c r="DC385" s="121"/>
      <c r="DD385" s="121"/>
      <c r="DE385" s="121"/>
      <c r="DF385" s="121"/>
      <c r="DG385" s="121"/>
      <c r="DH385" s="121"/>
      <c r="DI385" s="121"/>
      <c r="DJ385" s="121"/>
      <c r="DK385" s="121"/>
      <c r="DL385" s="121"/>
      <c r="DM385" s="121"/>
      <c r="DN385" s="121"/>
      <c r="DO385" s="121"/>
      <c r="DP385" s="121"/>
      <c r="DQ385" s="121"/>
      <c r="DR385" s="121"/>
      <c r="DS385" s="121"/>
      <c r="DT385" s="121"/>
      <c r="DU385" s="121"/>
      <c r="DV385" s="121"/>
      <c r="DW385" s="121"/>
      <c r="DX385" s="121"/>
      <c r="DY385" s="121"/>
      <c r="DZ385" s="121"/>
      <c r="EA385" s="121"/>
      <c r="EB385" s="121"/>
      <c r="EC385" s="121"/>
      <c r="ED385" s="121"/>
      <c r="EE385" s="121"/>
      <c r="EF385" s="121"/>
      <c r="EG385" s="121"/>
      <c r="EH385" s="121"/>
      <c r="EI385" s="121"/>
      <c r="EJ385" s="121"/>
      <c r="EK385" s="121"/>
      <c r="EL385" s="121"/>
      <c r="EM385" s="121"/>
      <c r="EN385" s="121"/>
      <c r="EO385" s="121"/>
      <c r="EP385" s="121"/>
      <c r="EQ385" s="121"/>
      <c r="ER385" s="121"/>
      <c r="ES385" s="121"/>
      <c r="ET385" s="121"/>
      <c r="EU385" s="121"/>
      <c r="EV385" s="121"/>
      <c r="EW385" s="121"/>
      <c r="EX385" s="121"/>
      <c r="EY385" s="121"/>
      <c r="EZ385" s="121"/>
      <c r="FA385" s="121"/>
      <c r="FB385" s="121"/>
      <c r="FC385" s="121"/>
      <c r="FD385" s="122"/>
      <c r="FE385" s="122"/>
      <c r="FF385" s="122"/>
      <c r="FG385" s="122"/>
      <c r="FH385" s="122"/>
      <c r="FI385" s="122"/>
      <c r="FJ385" s="122"/>
      <c r="FK385" s="122"/>
    </row>
    <row r="386" spans="1:167" s="120" customFormat="1" ht="12.75">
      <c r="A386" s="124"/>
      <c r="B386" s="124"/>
      <c r="C386" s="124"/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902"/>
      <c r="Q386" s="124"/>
      <c r="R386" s="901"/>
      <c r="DB386" s="121"/>
      <c r="DC386" s="121"/>
      <c r="DD386" s="121"/>
      <c r="DE386" s="121"/>
      <c r="DF386" s="121"/>
      <c r="DG386" s="121"/>
      <c r="DH386" s="121"/>
      <c r="DI386" s="121"/>
      <c r="DJ386" s="121"/>
      <c r="DK386" s="121"/>
      <c r="DL386" s="121"/>
      <c r="DM386" s="121"/>
      <c r="DN386" s="121"/>
      <c r="DO386" s="121"/>
      <c r="DP386" s="121"/>
      <c r="DQ386" s="121"/>
      <c r="DR386" s="121"/>
      <c r="DS386" s="121"/>
      <c r="DT386" s="121"/>
      <c r="DU386" s="121"/>
      <c r="DV386" s="121"/>
      <c r="DW386" s="121"/>
      <c r="DX386" s="121"/>
      <c r="DY386" s="121"/>
      <c r="DZ386" s="121"/>
      <c r="EA386" s="121"/>
      <c r="EB386" s="121"/>
      <c r="EC386" s="121"/>
      <c r="ED386" s="121"/>
      <c r="EE386" s="121"/>
      <c r="EF386" s="121"/>
      <c r="EG386" s="121"/>
      <c r="EH386" s="121"/>
      <c r="EI386" s="121"/>
      <c r="EJ386" s="121"/>
      <c r="EK386" s="121"/>
      <c r="EL386" s="121"/>
      <c r="EM386" s="121"/>
      <c r="EN386" s="121"/>
      <c r="EO386" s="121"/>
      <c r="EP386" s="121"/>
      <c r="EQ386" s="121"/>
      <c r="ER386" s="121"/>
      <c r="ES386" s="121"/>
      <c r="ET386" s="121"/>
      <c r="EU386" s="121"/>
      <c r="EV386" s="121"/>
      <c r="EW386" s="121"/>
      <c r="EX386" s="121"/>
      <c r="EY386" s="121"/>
      <c r="EZ386" s="121"/>
      <c r="FA386" s="121"/>
      <c r="FB386" s="121"/>
      <c r="FC386" s="121"/>
      <c r="FD386" s="122"/>
      <c r="FE386" s="122"/>
      <c r="FF386" s="122"/>
      <c r="FG386" s="122"/>
      <c r="FH386" s="122"/>
      <c r="FI386" s="122"/>
      <c r="FJ386" s="122"/>
      <c r="FK386" s="122"/>
    </row>
    <row r="387" spans="1:167" s="120" customFormat="1" ht="12.75">
      <c r="A387" s="124"/>
      <c r="B387" s="124"/>
      <c r="C387" s="124"/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902"/>
      <c r="Q387" s="124"/>
      <c r="R387" s="901"/>
      <c r="DB387" s="121"/>
      <c r="DC387" s="121"/>
      <c r="DD387" s="121"/>
      <c r="DE387" s="121"/>
      <c r="DF387" s="121"/>
      <c r="DG387" s="121"/>
      <c r="DH387" s="121"/>
      <c r="DI387" s="121"/>
      <c r="DJ387" s="121"/>
      <c r="DK387" s="121"/>
      <c r="DL387" s="121"/>
      <c r="DM387" s="121"/>
      <c r="DN387" s="121"/>
      <c r="DO387" s="121"/>
      <c r="DP387" s="121"/>
      <c r="DQ387" s="121"/>
      <c r="DR387" s="121"/>
      <c r="DS387" s="121"/>
      <c r="DT387" s="121"/>
      <c r="DU387" s="121"/>
      <c r="DV387" s="121"/>
      <c r="DW387" s="121"/>
      <c r="DX387" s="121"/>
      <c r="DY387" s="121"/>
      <c r="DZ387" s="121"/>
      <c r="EA387" s="121"/>
      <c r="EB387" s="121"/>
      <c r="EC387" s="121"/>
      <c r="ED387" s="121"/>
      <c r="EE387" s="121"/>
      <c r="EF387" s="121"/>
      <c r="EG387" s="121"/>
      <c r="EH387" s="121"/>
      <c r="EI387" s="121"/>
      <c r="EJ387" s="121"/>
      <c r="EK387" s="121"/>
      <c r="EL387" s="121"/>
      <c r="EM387" s="121"/>
      <c r="EN387" s="121"/>
      <c r="EO387" s="121"/>
      <c r="EP387" s="121"/>
      <c r="EQ387" s="121"/>
      <c r="ER387" s="121"/>
      <c r="ES387" s="121"/>
      <c r="ET387" s="121"/>
      <c r="EU387" s="121"/>
      <c r="EV387" s="121"/>
      <c r="EW387" s="121"/>
      <c r="EX387" s="121"/>
      <c r="EY387" s="121"/>
      <c r="EZ387" s="121"/>
      <c r="FA387" s="121"/>
      <c r="FB387" s="121"/>
      <c r="FC387" s="121"/>
      <c r="FD387" s="122"/>
      <c r="FE387" s="122"/>
      <c r="FF387" s="122"/>
      <c r="FG387" s="122"/>
      <c r="FH387" s="122"/>
      <c r="FI387" s="122"/>
      <c r="FJ387" s="122"/>
      <c r="FK387" s="122"/>
    </row>
    <row r="388" spans="1:167" s="120" customFormat="1" ht="12.75">
      <c r="A388" s="124"/>
      <c r="B388" s="124"/>
      <c r="C388" s="124"/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902"/>
      <c r="Q388" s="124"/>
      <c r="R388" s="901"/>
      <c r="DB388" s="121"/>
      <c r="DC388" s="121"/>
      <c r="DD388" s="121"/>
      <c r="DE388" s="121"/>
      <c r="DF388" s="121"/>
      <c r="DG388" s="121"/>
      <c r="DH388" s="121"/>
      <c r="DI388" s="121"/>
      <c r="DJ388" s="121"/>
      <c r="DK388" s="121"/>
      <c r="DL388" s="121"/>
      <c r="DM388" s="121"/>
      <c r="DN388" s="121"/>
      <c r="DO388" s="121"/>
      <c r="DP388" s="121"/>
      <c r="DQ388" s="121"/>
      <c r="DR388" s="121"/>
      <c r="DS388" s="121"/>
      <c r="DT388" s="121"/>
      <c r="DU388" s="121"/>
      <c r="DV388" s="121"/>
      <c r="DW388" s="121"/>
      <c r="DX388" s="121"/>
      <c r="DY388" s="121"/>
      <c r="DZ388" s="121"/>
      <c r="EA388" s="121"/>
      <c r="EB388" s="121"/>
      <c r="EC388" s="121"/>
      <c r="ED388" s="121"/>
      <c r="EE388" s="121"/>
      <c r="EF388" s="121"/>
      <c r="EG388" s="121"/>
      <c r="EH388" s="121"/>
      <c r="EI388" s="121"/>
      <c r="EJ388" s="121"/>
      <c r="EK388" s="121"/>
      <c r="EL388" s="121"/>
      <c r="EM388" s="121"/>
      <c r="EN388" s="121"/>
      <c r="EO388" s="121"/>
      <c r="EP388" s="121"/>
      <c r="EQ388" s="121"/>
      <c r="ER388" s="121"/>
      <c r="ES388" s="121"/>
      <c r="ET388" s="121"/>
      <c r="EU388" s="121"/>
      <c r="EV388" s="121"/>
      <c r="EW388" s="121"/>
      <c r="EX388" s="121"/>
      <c r="EY388" s="121"/>
      <c r="EZ388" s="121"/>
      <c r="FA388" s="121"/>
      <c r="FB388" s="121"/>
      <c r="FC388" s="121"/>
      <c r="FD388" s="122"/>
      <c r="FE388" s="122"/>
      <c r="FF388" s="122"/>
      <c r="FG388" s="122"/>
      <c r="FH388" s="122"/>
      <c r="FI388" s="122"/>
      <c r="FJ388" s="122"/>
      <c r="FK388" s="122"/>
    </row>
    <row r="389" spans="1:167" s="120" customFormat="1" ht="12.75">
      <c r="A389" s="124"/>
      <c r="B389" s="124"/>
      <c r="C389" s="124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902"/>
      <c r="Q389" s="124"/>
      <c r="R389" s="901"/>
      <c r="DB389" s="121"/>
      <c r="DC389" s="121"/>
      <c r="DD389" s="121"/>
      <c r="DE389" s="121"/>
      <c r="DF389" s="121"/>
      <c r="DG389" s="121"/>
      <c r="DH389" s="121"/>
      <c r="DI389" s="121"/>
      <c r="DJ389" s="121"/>
      <c r="DK389" s="121"/>
      <c r="DL389" s="121"/>
      <c r="DM389" s="121"/>
      <c r="DN389" s="121"/>
      <c r="DO389" s="121"/>
      <c r="DP389" s="121"/>
      <c r="DQ389" s="121"/>
      <c r="DR389" s="121"/>
      <c r="DS389" s="121"/>
      <c r="DT389" s="121"/>
      <c r="DU389" s="121"/>
      <c r="DV389" s="121"/>
      <c r="DW389" s="121"/>
      <c r="DX389" s="121"/>
      <c r="DY389" s="121"/>
      <c r="DZ389" s="121"/>
      <c r="EA389" s="121"/>
      <c r="EB389" s="121"/>
      <c r="EC389" s="121"/>
      <c r="ED389" s="121"/>
      <c r="EE389" s="121"/>
      <c r="EF389" s="121"/>
      <c r="EG389" s="121"/>
      <c r="EH389" s="121"/>
      <c r="EI389" s="121"/>
      <c r="EJ389" s="121"/>
      <c r="EK389" s="121"/>
      <c r="EL389" s="121"/>
      <c r="EM389" s="121"/>
      <c r="EN389" s="121"/>
      <c r="EO389" s="121"/>
      <c r="EP389" s="121"/>
      <c r="EQ389" s="121"/>
      <c r="ER389" s="121"/>
      <c r="ES389" s="121"/>
      <c r="ET389" s="121"/>
      <c r="EU389" s="121"/>
      <c r="EV389" s="121"/>
      <c r="EW389" s="121"/>
      <c r="EX389" s="121"/>
      <c r="EY389" s="121"/>
      <c r="EZ389" s="121"/>
      <c r="FA389" s="121"/>
      <c r="FB389" s="121"/>
      <c r="FC389" s="121"/>
      <c r="FD389" s="122"/>
      <c r="FE389" s="122"/>
      <c r="FF389" s="122"/>
      <c r="FG389" s="122"/>
      <c r="FH389" s="122"/>
      <c r="FI389" s="122"/>
      <c r="FJ389" s="122"/>
      <c r="FK389" s="122"/>
    </row>
    <row r="390" spans="1:167" s="120" customFormat="1" ht="12.75">
      <c r="A390" s="124"/>
      <c r="B390" s="124"/>
      <c r="C390" s="124"/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902"/>
      <c r="Q390" s="124"/>
      <c r="R390" s="901"/>
      <c r="DB390" s="121"/>
      <c r="DC390" s="121"/>
      <c r="DD390" s="121"/>
      <c r="DE390" s="121"/>
      <c r="DF390" s="121"/>
      <c r="DG390" s="121"/>
      <c r="DH390" s="121"/>
      <c r="DI390" s="121"/>
      <c r="DJ390" s="121"/>
      <c r="DK390" s="121"/>
      <c r="DL390" s="121"/>
      <c r="DM390" s="121"/>
      <c r="DN390" s="121"/>
      <c r="DO390" s="121"/>
      <c r="DP390" s="121"/>
      <c r="DQ390" s="121"/>
      <c r="DR390" s="121"/>
      <c r="DS390" s="121"/>
      <c r="DT390" s="121"/>
      <c r="DU390" s="121"/>
      <c r="DV390" s="121"/>
      <c r="DW390" s="121"/>
      <c r="DX390" s="121"/>
      <c r="DY390" s="121"/>
      <c r="DZ390" s="121"/>
      <c r="EA390" s="121"/>
      <c r="EB390" s="121"/>
      <c r="EC390" s="121"/>
      <c r="ED390" s="121"/>
      <c r="EE390" s="121"/>
      <c r="EF390" s="121"/>
      <c r="EG390" s="121"/>
      <c r="EH390" s="121"/>
      <c r="EI390" s="121"/>
      <c r="EJ390" s="121"/>
      <c r="EK390" s="121"/>
      <c r="EL390" s="121"/>
      <c r="EM390" s="121"/>
      <c r="EN390" s="121"/>
      <c r="EO390" s="121"/>
      <c r="EP390" s="121"/>
      <c r="EQ390" s="121"/>
      <c r="ER390" s="121"/>
      <c r="ES390" s="121"/>
      <c r="ET390" s="121"/>
      <c r="EU390" s="121"/>
      <c r="EV390" s="121"/>
      <c r="EW390" s="121"/>
      <c r="EX390" s="121"/>
      <c r="EY390" s="121"/>
      <c r="EZ390" s="121"/>
      <c r="FA390" s="121"/>
      <c r="FB390" s="121"/>
      <c r="FC390" s="121"/>
      <c r="FD390" s="122"/>
      <c r="FE390" s="122"/>
      <c r="FF390" s="122"/>
      <c r="FG390" s="122"/>
      <c r="FH390" s="122"/>
      <c r="FI390" s="122"/>
      <c r="FJ390" s="122"/>
      <c r="FK390" s="122"/>
    </row>
    <row r="391" spans="1:167" s="120" customFormat="1" ht="12.75">
      <c r="A391" s="124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902"/>
      <c r="Q391" s="124"/>
      <c r="R391" s="901"/>
      <c r="DB391" s="121"/>
      <c r="DC391" s="121"/>
      <c r="DD391" s="121"/>
      <c r="DE391" s="121"/>
      <c r="DF391" s="121"/>
      <c r="DG391" s="121"/>
      <c r="DH391" s="121"/>
      <c r="DI391" s="121"/>
      <c r="DJ391" s="121"/>
      <c r="DK391" s="121"/>
      <c r="DL391" s="121"/>
      <c r="DM391" s="121"/>
      <c r="DN391" s="121"/>
      <c r="DO391" s="121"/>
      <c r="DP391" s="121"/>
      <c r="DQ391" s="121"/>
      <c r="DR391" s="121"/>
      <c r="DS391" s="121"/>
      <c r="DT391" s="121"/>
      <c r="DU391" s="121"/>
      <c r="DV391" s="121"/>
      <c r="DW391" s="121"/>
      <c r="DX391" s="121"/>
      <c r="DY391" s="121"/>
      <c r="DZ391" s="121"/>
      <c r="EA391" s="121"/>
      <c r="EB391" s="121"/>
      <c r="EC391" s="121"/>
      <c r="ED391" s="121"/>
      <c r="EE391" s="121"/>
      <c r="EF391" s="121"/>
      <c r="EG391" s="121"/>
      <c r="EH391" s="121"/>
      <c r="EI391" s="121"/>
      <c r="EJ391" s="121"/>
      <c r="EK391" s="121"/>
      <c r="EL391" s="121"/>
      <c r="EM391" s="121"/>
      <c r="EN391" s="121"/>
      <c r="EO391" s="121"/>
      <c r="EP391" s="121"/>
      <c r="EQ391" s="121"/>
      <c r="ER391" s="121"/>
      <c r="ES391" s="121"/>
      <c r="ET391" s="121"/>
      <c r="EU391" s="121"/>
      <c r="EV391" s="121"/>
      <c r="EW391" s="121"/>
      <c r="EX391" s="121"/>
      <c r="EY391" s="121"/>
      <c r="EZ391" s="121"/>
      <c r="FA391" s="121"/>
      <c r="FB391" s="121"/>
      <c r="FC391" s="121"/>
      <c r="FD391" s="122"/>
      <c r="FE391" s="122"/>
      <c r="FF391" s="122"/>
      <c r="FG391" s="122"/>
      <c r="FH391" s="122"/>
      <c r="FI391" s="122"/>
      <c r="FJ391" s="122"/>
      <c r="FK391" s="122"/>
    </row>
    <row r="392" spans="1:167" s="120" customFormat="1" ht="12.75">
      <c r="A392" s="124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902"/>
      <c r="Q392" s="124"/>
      <c r="R392" s="901"/>
      <c r="DB392" s="121"/>
      <c r="DC392" s="121"/>
      <c r="DD392" s="121"/>
      <c r="DE392" s="121"/>
      <c r="DF392" s="121"/>
      <c r="DG392" s="121"/>
      <c r="DH392" s="121"/>
      <c r="DI392" s="121"/>
      <c r="DJ392" s="121"/>
      <c r="DK392" s="121"/>
      <c r="DL392" s="121"/>
      <c r="DM392" s="121"/>
      <c r="DN392" s="121"/>
      <c r="DO392" s="121"/>
      <c r="DP392" s="121"/>
      <c r="DQ392" s="121"/>
      <c r="DR392" s="121"/>
      <c r="DS392" s="121"/>
      <c r="DT392" s="121"/>
      <c r="DU392" s="121"/>
      <c r="DV392" s="121"/>
      <c r="DW392" s="121"/>
      <c r="DX392" s="121"/>
      <c r="DY392" s="121"/>
      <c r="DZ392" s="121"/>
      <c r="EA392" s="121"/>
      <c r="EB392" s="121"/>
      <c r="EC392" s="121"/>
      <c r="ED392" s="121"/>
      <c r="EE392" s="121"/>
      <c r="EF392" s="121"/>
      <c r="EG392" s="121"/>
      <c r="EH392" s="121"/>
      <c r="EI392" s="121"/>
      <c r="EJ392" s="121"/>
      <c r="EK392" s="121"/>
      <c r="EL392" s="121"/>
      <c r="EM392" s="121"/>
      <c r="EN392" s="121"/>
      <c r="EO392" s="121"/>
      <c r="EP392" s="121"/>
      <c r="EQ392" s="121"/>
      <c r="ER392" s="121"/>
      <c r="ES392" s="121"/>
      <c r="ET392" s="121"/>
      <c r="EU392" s="121"/>
      <c r="EV392" s="121"/>
      <c r="EW392" s="121"/>
      <c r="EX392" s="121"/>
      <c r="EY392" s="121"/>
      <c r="EZ392" s="121"/>
      <c r="FA392" s="121"/>
      <c r="FB392" s="121"/>
      <c r="FC392" s="121"/>
      <c r="FD392" s="122"/>
      <c r="FE392" s="122"/>
      <c r="FF392" s="122"/>
      <c r="FG392" s="122"/>
      <c r="FH392" s="122"/>
      <c r="FI392" s="122"/>
      <c r="FJ392" s="122"/>
      <c r="FK392" s="122"/>
    </row>
    <row r="393" spans="1:167" s="120" customFormat="1" ht="12.75">
      <c r="A393" s="124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902"/>
      <c r="Q393" s="124"/>
      <c r="R393" s="901"/>
      <c r="DB393" s="121"/>
      <c r="DC393" s="121"/>
      <c r="DD393" s="121"/>
      <c r="DE393" s="121"/>
      <c r="DF393" s="121"/>
      <c r="DG393" s="121"/>
      <c r="DH393" s="121"/>
      <c r="DI393" s="121"/>
      <c r="DJ393" s="121"/>
      <c r="DK393" s="121"/>
      <c r="DL393" s="121"/>
      <c r="DM393" s="121"/>
      <c r="DN393" s="121"/>
      <c r="DO393" s="121"/>
      <c r="DP393" s="121"/>
      <c r="DQ393" s="121"/>
      <c r="DR393" s="121"/>
      <c r="DS393" s="121"/>
      <c r="DT393" s="121"/>
      <c r="DU393" s="121"/>
      <c r="DV393" s="121"/>
      <c r="DW393" s="121"/>
      <c r="DX393" s="121"/>
      <c r="DY393" s="121"/>
      <c r="DZ393" s="121"/>
      <c r="EA393" s="121"/>
      <c r="EB393" s="121"/>
      <c r="EC393" s="121"/>
      <c r="ED393" s="121"/>
      <c r="EE393" s="121"/>
      <c r="EF393" s="121"/>
      <c r="EG393" s="121"/>
      <c r="EH393" s="121"/>
      <c r="EI393" s="121"/>
      <c r="EJ393" s="121"/>
      <c r="EK393" s="121"/>
      <c r="EL393" s="121"/>
      <c r="EM393" s="121"/>
      <c r="EN393" s="121"/>
      <c r="EO393" s="121"/>
      <c r="EP393" s="121"/>
      <c r="EQ393" s="121"/>
      <c r="ER393" s="121"/>
      <c r="ES393" s="121"/>
      <c r="ET393" s="121"/>
      <c r="EU393" s="121"/>
      <c r="EV393" s="121"/>
      <c r="EW393" s="121"/>
      <c r="EX393" s="121"/>
      <c r="EY393" s="121"/>
      <c r="EZ393" s="121"/>
      <c r="FA393" s="121"/>
      <c r="FB393" s="121"/>
      <c r="FC393" s="121"/>
      <c r="FD393" s="122"/>
      <c r="FE393" s="122"/>
      <c r="FF393" s="122"/>
      <c r="FG393" s="122"/>
      <c r="FH393" s="122"/>
      <c r="FI393" s="122"/>
      <c r="FJ393" s="122"/>
      <c r="FK393" s="122"/>
    </row>
    <row r="394" spans="1:167" s="120" customFormat="1" ht="12.75">
      <c r="A394" s="124"/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902"/>
      <c r="Q394" s="124"/>
      <c r="R394" s="901"/>
      <c r="DB394" s="121"/>
      <c r="DC394" s="121"/>
      <c r="DD394" s="121"/>
      <c r="DE394" s="121"/>
      <c r="DF394" s="121"/>
      <c r="DG394" s="121"/>
      <c r="DH394" s="121"/>
      <c r="DI394" s="121"/>
      <c r="DJ394" s="121"/>
      <c r="DK394" s="121"/>
      <c r="DL394" s="121"/>
      <c r="DM394" s="121"/>
      <c r="DN394" s="121"/>
      <c r="DO394" s="121"/>
      <c r="DP394" s="121"/>
      <c r="DQ394" s="121"/>
      <c r="DR394" s="121"/>
      <c r="DS394" s="121"/>
      <c r="DT394" s="121"/>
      <c r="DU394" s="121"/>
      <c r="DV394" s="121"/>
      <c r="DW394" s="121"/>
      <c r="DX394" s="121"/>
      <c r="DY394" s="121"/>
      <c r="DZ394" s="121"/>
      <c r="EA394" s="121"/>
      <c r="EB394" s="121"/>
      <c r="EC394" s="121"/>
      <c r="ED394" s="121"/>
      <c r="EE394" s="121"/>
      <c r="EF394" s="121"/>
      <c r="EG394" s="121"/>
      <c r="EH394" s="121"/>
      <c r="EI394" s="121"/>
      <c r="EJ394" s="121"/>
      <c r="EK394" s="121"/>
      <c r="EL394" s="121"/>
      <c r="EM394" s="121"/>
      <c r="EN394" s="121"/>
      <c r="EO394" s="121"/>
      <c r="EP394" s="121"/>
      <c r="EQ394" s="121"/>
      <c r="ER394" s="121"/>
      <c r="ES394" s="121"/>
      <c r="ET394" s="121"/>
      <c r="EU394" s="121"/>
      <c r="EV394" s="121"/>
      <c r="EW394" s="121"/>
      <c r="EX394" s="121"/>
      <c r="EY394" s="121"/>
      <c r="EZ394" s="121"/>
      <c r="FA394" s="121"/>
      <c r="FB394" s="121"/>
      <c r="FC394" s="121"/>
      <c r="FD394" s="122"/>
      <c r="FE394" s="122"/>
      <c r="FF394" s="122"/>
      <c r="FG394" s="122"/>
      <c r="FH394" s="122"/>
      <c r="FI394" s="122"/>
      <c r="FJ394" s="122"/>
      <c r="FK394" s="122"/>
    </row>
    <row r="395" spans="1:167" s="120" customFormat="1" ht="12.75">
      <c r="A395" s="124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902"/>
      <c r="Q395" s="124"/>
      <c r="R395" s="901"/>
      <c r="DB395" s="121"/>
      <c r="DC395" s="121"/>
      <c r="DD395" s="121"/>
      <c r="DE395" s="121"/>
      <c r="DF395" s="121"/>
      <c r="DG395" s="121"/>
      <c r="DH395" s="121"/>
      <c r="DI395" s="121"/>
      <c r="DJ395" s="121"/>
      <c r="DK395" s="121"/>
      <c r="DL395" s="121"/>
      <c r="DM395" s="121"/>
      <c r="DN395" s="121"/>
      <c r="DO395" s="121"/>
      <c r="DP395" s="121"/>
      <c r="DQ395" s="121"/>
      <c r="DR395" s="121"/>
      <c r="DS395" s="121"/>
      <c r="DT395" s="121"/>
      <c r="DU395" s="121"/>
      <c r="DV395" s="121"/>
      <c r="DW395" s="121"/>
      <c r="DX395" s="121"/>
      <c r="DY395" s="121"/>
      <c r="DZ395" s="121"/>
      <c r="EA395" s="121"/>
      <c r="EB395" s="121"/>
      <c r="EC395" s="121"/>
      <c r="ED395" s="121"/>
      <c r="EE395" s="121"/>
      <c r="EF395" s="121"/>
      <c r="EG395" s="121"/>
      <c r="EH395" s="121"/>
      <c r="EI395" s="121"/>
      <c r="EJ395" s="121"/>
      <c r="EK395" s="121"/>
      <c r="EL395" s="121"/>
      <c r="EM395" s="121"/>
      <c r="EN395" s="121"/>
      <c r="EO395" s="121"/>
      <c r="EP395" s="121"/>
      <c r="EQ395" s="121"/>
      <c r="ER395" s="121"/>
      <c r="ES395" s="121"/>
      <c r="ET395" s="121"/>
      <c r="EU395" s="121"/>
      <c r="EV395" s="121"/>
      <c r="EW395" s="121"/>
      <c r="EX395" s="121"/>
      <c r="EY395" s="121"/>
      <c r="EZ395" s="121"/>
      <c r="FA395" s="121"/>
      <c r="FB395" s="121"/>
      <c r="FC395" s="121"/>
      <c r="FD395" s="122"/>
      <c r="FE395" s="122"/>
      <c r="FF395" s="122"/>
      <c r="FG395" s="122"/>
      <c r="FH395" s="122"/>
      <c r="FI395" s="122"/>
      <c r="FJ395" s="122"/>
      <c r="FK395" s="122"/>
    </row>
    <row r="396" spans="1:167" s="120" customFormat="1" ht="12.75">
      <c r="A396" s="124"/>
      <c r="B396" s="124"/>
      <c r="C396" s="124"/>
      <c r="D396" s="124"/>
      <c r="E396" s="124"/>
      <c r="F396" s="124"/>
      <c r="G396" s="124"/>
      <c r="H396" s="124"/>
      <c r="I396" s="124"/>
      <c r="J396" s="124"/>
      <c r="K396" s="124"/>
      <c r="L396" s="124"/>
      <c r="M396" s="124"/>
      <c r="N396" s="124"/>
      <c r="O396" s="124"/>
      <c r="P396" s="902"/>
      <c r="Q396" s="124"/>
      <c r="R396" s="901"/>
      <c r="DB396" s="121"/>
      <c r="DC396" s="121"/>
      <c r="DD396" s="121"/>
      <c r="DE396" s="121"/>
      <c r="DF396" s="121"/>
      <c r="DG396" s="121"/>
      <c r="DH396" s="121"/>
      <c r="DI396" s="121"/>
      <c r="DJ396" s="121"/>
      <c r="DK396" s="121"/>
      <c r="DL396" s="121"/>
      <c r="DM396" s="121"/>
      <c r="DN396" s="121"/>
      <c r="DO396" s="121"/>
      <c r="DP396" s="121"/>
      <c r="DQ396" s="121"/>
      <c r="DR396" s="121"/>
      <c r="DS396" s="121"/>
      <c r="DT396" s="121"/>
      <c r="DU396" s="121"/>
      <c r="DV396" s="121"/>
      <c r="DW396" s="121"/>
      <c r="DX396" s="121"/>
      <c r="DY396" s="121"/>
      <c r="DZ396" s="121"/>
      <c r="EA396" s="121"/>
      <c r="EB396" s="121"/>
      <c r="EC396" s="121"/>
      <c r="ED396" s="121"/>
      <c r="EE396" s="121"/>
      <c r="EF396" s="121"/>
      <c r="EG396" s="121"/>
      <c r="EH396" s="121"/>
      <c r="EI396" s="121"/>
      <c r="EJ396" s="121"/>
      <c r="EK396" s="121"/>
      <c r="EL396" s="121"/>
      <c r="EM396" s="121"/>
      <c r="EN396" s="121"/>
      <c r="EO396" s="121"/>
      <c r="EP396" s="121"/>
      <c r="EQ396" s="121"/>
      <c r="ER396" s="121"/>
      <c r="ES396" s="121"/>
      <c r="ET396" s="121"/>
      <c r="EU396" s="121"/>
      <c r="EV396" s="121"/>
      <c r="EW396" s="121"/>
      <c r="EX396" s="121"/>
      <c r="EY396" s="121"/>
      <c r="EZ396" s="121"/>
      <c r="FA396" s="121"/>
      <c r="FB396" s="121"/>
      <c r="FC396" s="121"/>
      <c r="FD396" s="122"/>
      <c r="FE396" s="122"/>
      <c r="FF396" s="122"/>
      <c r="FG396" s="122"/>
      <c r="FH396" s="122"/>
      <c r="FI396" s="122"/>
      <c r="FJ396" s="122"/>
      <c r="FK396" s="122"/>
    </row>
    <row r="397" spans="1:167" s="120" customFormat="1" ht="12.75">
      <c r="A397" s="124"/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902"/>
      <c r="Q397" s="124"/>
      <c r="R397" s="901"/>
      <c r="DB397" s="121"/>
      <c r="DC397" s="121"/>
      <c r="DD397" s="121"/>
      <c r="DE397" s="121"/>
      <c r="DF397" s="121"/>
      <c r="DG397" s="121"/>
      <c r="DH397" s="121"/>
      <c r="DI397" s="121"/>
      <c r="DJ397" s="121"/>
      <c r="DK397" s="121"/>
      <c r="DL397" s="121"/>
      <c r="DM397" s="121"/>
      <c r="DN397" s="121"/>
      <c r="DO397" s="121"/>
      <c r="DP397" s="121"/>
      <c r="DQ397" s="121"/>
      <c r="DR397" s="121"/>
      <c r="DS397" s="121"/>
      <c r="DT397" s="121"/>
      <c r="DU397" s="121"/>
      <c r="DV397" s="121"/>
      <c r="DW397" s="121"/>
      <c r="DX397" s="121"/>
      <c r="DY397" s="121"/>
      <c r="DZ397" s="121"/>
      <c r="EA397" s="121"/>
      <c r="EB397" s="121"/>
      <c r="EC397" s="121"/>
      <c r="ED397" s="121"/>
      <c r="EE397" s="121"/>
      <c r="EF397" s="121"/>
      <c r="EG397" s="121"/>
      <c r="EH397" s="121"/>
      <c r="EI397" s="121"/>
      <c r="EJ397" s="121"/>
      <c r="EK397" s="121"/>
      <c r="EL397" s="121"/>
      <c r="EM397" s="121"/>
      <c r="EN397" s="121"/>
      <c r="EO397" s="121"/>
      <c r="EP397" s="121"/>
      <c r="EQ397" s="121"/>
      <c r="ER397" s="121"/>
      <c r="ES397" s="121"/>
      <c r="ET397" s="121"/>
      <c r="EU397" s="121"/>
      <c r="EV397" s="121"/>
      <c r="EW397" s="121"/>
      <c r="EX397" s="121"/>
      <c r="EY397" s="121"/>
      <c r="EZ397" s="121"/>
      <c r="FA397" s="121"/>
      <c r="FB397" s="121"/>
      <c r="FC397" s="121"/>
      <c r="FD397" s="122"/>
      <c r="FE397" s="122"/>
      <c r="FF397" s="122"/>
      <c r="FG397" s="122"/>
      <c r="FH397" s="122"/>
      <c r="FI397" s="122"/>
      <c r="FJ397" s="122"/>
      <c r="FK397" s="122"/>
    </row>
    <row r="398" spans="1:167" s="120" customFormat="1" ht="12.75">
      <c r="A398" s="124"/>
      <c r="B398" s="124"/>
      <c r="C398" s="124"/>
      <c r="D398" s="124"/>
      <c r="E398" s="124"/>
      <c r="F398" s="124"/>
      <c r="G398" s="124"/>
      <c r="H398" s="124"/>
      <c r="I398" s="124"/>
      <c r="J398" s="124"/>
      <c r="K398" s="124"/>
      <c r="L398" s="124"/>
      <c r="M398" s="124"/>
      <c r="N398" s="124"/>
      <c r="O398" s="124"/>
      <c r="P398" s="902"/>
      <c r="Q398" s="124"/>
      <c r="R398" s="901"/>
      <c r="DB398" s="121"/>
      <c r="DC398" s="121"/>
      <c r="DD398" s="121"/>
      <c r="DE398" s="121"/>
      <c r="DF398" s="121"/>
      <c r="DG398" s="121"/>
      <c r="DH398" s="121"/>
      <c r="DI398" s="121"/>
      <c r="DJ398" s="121"/>
      <c r="DK398" s="121"/>
      <c r="DL398" s="121"/>
      <c r="DM398" s="121"/>
      <c r="DN398" s="121"/>
      <c r="DO398" s="121"/>
      <c r="DP398" s="121"/>
      <c r="DQ398" s="121"/>
      <c r="DR398" s="121"/>
      <c r="DS398" s="121"/>
      <c r="DT398" s="121"/>
      <c r="DU398" s="121"/>
      <c r="DV398" s="121"/>
      <c r="DW398" s="121"/>
      <c r="DX398" s="121"/>
      <c r="DY398" s="121"/>
      <c r="DZ398" s="121"/>
      <c r="EA398" s="121"/>
      <c r="EB398" s="121"/>
      <c r="EC398" s="121"/>
      <c r="ED398" s="121"/>
      <c r="EE398" s="121"/>
      <c r="EF398" s="121"/>
      <c r="EG398" s="121"/>
      <c r="EH398" s="121"/>
      <c r="EI398" s="121"/>
      <c r="EJ398" s="121"/>
      <c r="EK398" s="121"/>
      <c r="EL398" s="121"/>
      <c r="EM398" s="121"/>
      <c r="EN398" s="121"/>
      <c r="EO398" s="121"/>
      <c r="EP398" s="121"/>
      <c r="EQ398" s="121"/>
      <c r="ER398" s="121"/>
      <c r="ES398" s="121"/>
      <c r="ET398" s="121"/>
      <c r="EU398" s="121"/>
      <c r="EV398" s="121"/>
      <c r="EW398" s="121"/>
      <c r="EX398" s="121"/>
      <c r="EY398" s="121"/>
      <c r="EZ398" s="121"/>
      <c r="FA398" s="121"/>
      <c r="FB398" s="121"/>
      <c r="FC398" s="121"/>
      <c r="FD398" s="122"/>
      <c r="FE398" s="122"/>
      <c r="FF398" s="122"/>
      <c r="FG398" s="122"/>
      <c r="FH398" s="122"/>
      <c r="FI398" s="122"/>
      <c r="FJ398" s="122"/>
      <c r="FK398" s="122"/>
    </row>
    <row r="399" spans="1:167" s="120" customFormat="1" ht="12.75">
      <c r="A399" s="124"/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902"/>
      <c r="Q399" s="124"/>
      <c r="R399" s="901"/>
      <c r="DB399" s="121"/>
      <c r="DC399" s="121"/>
      <c r="DD399" s="121"/>
      <c r="DE399" s="121"/>
      <c r="DF399" s="121"/>
      <c r="DG399" s="121"/>
      <c r="DH399" s="121"/>
      <c r="DI399" s="121"/>
      <c r="DJ399" s="121"/>
      <c r="DK399" s="121"/>
      <c r="DL399" s="121"/>
      <c r="DM399" s="121"/>
      <c r="DN399" s="121"/>
      <c r="DO399" s="121"/>
      <c r="DP399" s="121"/>
      <c r="DQ399" s="121"/>
      <c r="DR399" s="121"/>
      <c r="DS399" s="121"/>
      <c r="DT399" s="121"/>
      <c r="DU399" s="121"/>
      <c r="DV399" s="121"/>
      <c r="DW399" s="121"/>
      <c r="DX399" s="121"/>
      <c r="DY399" s="121"/>
      <c r="DZ399" s="121"/>
      <c r="EA399" s="121"/>
      <c r="EB399" s="121"/>
      <c r="EC399" s="121"/>
      <c r="ED399" s="121"/>
      <c r="EE399" s="121"/>
      <c r="EF399" s="121"/>
      <c r="EG399" s="121"/>
      <c r="EH399" s="121"/>
      <c r="EI399" s="121"/>
      <c r="EJ399" s="121"/>
      <c r="EK399" s="121"/>
      <c r="EL399" s="121"/>
      <c r="EM399" s="121"/>
      <c r="EN399" s="121"/>
      <c r="EO399" s="121"/>
      <c r="EP399" s="121"/>
      <c r="EQ399" s="121"/>
      <c r="ER399" s="121"/>
      <c r="ES399" s="121"/>
      <c r="ET399" s="121"/>
      <c r="EU399" s="121"/>
      <c r="EV399" s="121"/>
      <c r="EW399" s="121"/>
      <c r="EX399" s="121"/>
      <c r="EY399" s="121"/>
      <c r="EZ399" s="121"/>
      <c r="FA399" s="121"/>
      <c r="FB399" s="121"/>
      <c r="FC399" s="121"/>
      <c r="FD399" s="122"/>
      <c r="FE399" s="122"/>
      <c r="FF399" s="122"/>
      <c r="FG399" s="122"/>
      <c r="FH399" s="122"/>
      <c r="FI399" s="122"/>
      <c r="FJ399" s="122"/>
      <c r="FK399" s="122"/>
    </row>
    <row r="400" spans="1:167" s="120" customFormat="1" ht="12.75">
      <c r="A400" s="124"/>
      <c r="B400" s="124"/>
      <c r="C400" s="124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902"/>
      <c r="Q400" s="124"/>
      <c r="R400" s="901"/>
      <c r="DB400" s="121"/>
      <c r="DC400" s="121"/>
      <c r="DD400" s="121"/>
      <c r="DE400" s="121"/>
      <c r="DF400" s="121"/>
      <c r="DG400" s="121"/>
      <c r="DH400" s="121"/>
      <c r="DI400" s="121"/>
      <c r="DJ400" s="121"/>
      <c r="DK400" s="121"/>
      <c r="DL400" s="121"/>
      <c r="DM400" s="121"/>
      <c r="DN400" s="121"/>
      <c r="DO400" s="121"/>
      <c r="DP400" s="121"/>
      <c r="DQ400" s="121"/>
      <c r="DR400" s="121"/>
      <c r="DS400" s="121"/>
      <c r="DT400" s="121"/>
      <c r="DU400" s="121"/>
      <c r="DV400" s="121"/>
      <c r="DW400" s="121"/>
      <c r="DX400" s="121"/>
      <c r="DY400" s="121"/>
      <c r="DZ400" s="121"/>
      <c r="EA400" s="121"/>
      <c r="EB400" s="121"/>
      <c r="EC400" s="121"/>
      <c r="ED400" s="121"/>
      <c r="EE400" s="121"/>
      <c r="EF400" s="121"/>
      <c r="EG400" s="121"/>
      <c r="EH400" s="121"/>
      <c r="EI400" s="121"/>
      <c r="EJ400" s="121"/>
      <c r="EK400" s="121"/>
      <c r="EL400" s="121"/>
      <c r="EM400" s="121"/>
      <c r="EN400" s="121"/>
      <c r="EO400" s="121"/>
      <c r="EP400" s="121"/>
      <c r="EQ400" s="121"/>
      <c r="ER400" s="121"/>
      <c r="ES400" s="121"/>
      <c r="ET400" s="121"/>
      <c r="EU400" s="121"/>
      <c r="EV400" s="121"/>
      <c r="EW400" s="121"/>
      <c r="EX400" s="121"/>
      <c r="EY400" s="121"/>
      <c r="EZ400" s="121"/>
      <c r="FA400" s="121"/>
      <c r="FB400" s="121"/>
      <c r="FC400" s="121"/>
      <c r="FD400" s="122"/>
      <c r="FE400" s="122"/>
      <c r="FF400" s="122"/>
      <c r="FG400" s="122"/>
      <c r="FH400" s="122"/>
      <c r="FI400" s="122"/>
      <c r="FJ400" s="122"/>
      <c r="FK400" s="122"/>
    </row>
    <row r="401" spans="1:167" s="120" customFormat="1" ht="12.75">
      <c r="A401" s="124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902"/>
      <c r="Q401" s="124"/>
      <c r="R401" s="901"/>
      <c r="DB401" s="121"/>
      <c r="DC401" s="121"/>
      <c r="DD401" s="121"/>
      <c r="DE401" s="121"/>
      <c r="DF401" s="121"/>
      <c r="DG401" s="121"/>
      <c r="DH401" s="121"/>
      <c r="DI401" s="121"/>
      <c r="DJ401" s="121"/>
      <c r="DK401" s="121"/>
      <c r="DL401" s="121"/>
      <c r="DM401" s="121"/>
      <c r="DN401" s="121"/>
      <c r="DO401" s="121"/>
      <c r="DP401" s="121"/>
      <c r="DQ401" s="121"/>
      <c r="DR401" s="121"/>
      <c r="DS401" s="121"/>
      <c r="DT401" s="121"/>
      <c r="DU401" s="121"/>
      <c r="DV401" s="121"/>
      <c r="DW401" s="121"/>
      <c r="DX401" s="121"/>
      <c r="DY401" s="121"/>
      <c r="DZ401" s="121"/>
      <c r="EA401" s="121"/>
      <c r="EB401" s="121"/>
      <c r="EC401" s="121"/>
      <c r="ED401" s="121"/>
      <c r="EE401" s="121"/>
      <c r="EF401" s="121"/>
      <c r="EG401" s="121"/>
      <c r="EH401" s="121"/>
      <c r="EI401" s="121"/>
      <c r="EJ401" s="121"/>
      <c r="EK401" s="121"/>
      <c r="EL401" s="121"/>
      <c r="EM401" s="121"/>
      <c r="EN401" s="121"/>
      <c r="EO401" s="121"/>
      <c r="EP401" s="121"/>
      <c r="EQ401" s="121"/>
      <c r="ER401" s="121"/>
      <c r="ES401" s="121"/>
      <c r="ET401" s="121"/>
      <c r="EU401" s="121"/>
      <c r="EV401" s="121"/>
      <c r="EW401" s="121"/>
      <c r="EX401" s="121"/>
      <c r="EY401" s="121"/>
      <c r="EZ401" s="121"/>
      <c r="FA401" s="121"/>
      <c r="FB401" s="121"/>
      <c r="FC401" s="121"/>
      <c r="FD401" s="122"/>
      <c r="FE401" s="122"/>
      <c r="FF401" s="122"/>
      <c r="FG401" s="122"/>
      <c r="FH401" s="122"/>
      <c r="FI401" s="122"/>
      <c r="FJ401" s="122"/>
      <c r="FK401" s="122"/>
    </row>
    <row r="402" spans="1:167" s="120" customFormat="1" ht="12.75">
      <c r="A402" s="124"/>
      <c r="B402" s="124"/>
      <c r="C402" s="124"/>
      <c r="D402" s="124"/>
      <c r="E402" s="124"/>
      <c r="F402" s="124"/>
      <c r="G402" s="124"/>
      <c r="H402" s="124"/>
      <c r="I402" s="124"/>
      <c r="J402" s="124"/>
      <c r="K402" s="124"/>
      <c r="L402" s="124"/>
      <c r="M402" s="124"/>
      <c r="N402" s="124"/>
      <c r="O402" s="124"/>
      <c r="P402" s="902"/>
      <c r="Q402" s="124"/>
      <c r="R402" s="901"/>
      <c r="DB402" s="121"/>
      <c r="DC402" s="121"/>
      <c r="DD402" s="121"/>
      <c r="DE402" s="121"/>
      <c r="DF402" s="121"/>
      <c r="DG402" s="121"/>
      <c r="DH402" s="121"/>
      <c r="DI402" s="121"/>
      <c r="DJ402" s="121"/>
      <c r="DK402" s="121"/>
      <c r="DL402" s="121"/>
      <c r="DM402" s="121"/>
      <c r="DN402" s="121"/>
      <c r="DO402" s="121"/>
      <c r="DP402" s="121"/>
      <c r="DQ402" s="121"/>
      <c r="DR402" s="121"/>
      <c r="DS402" s="121"/>
      <c r="DT402" s="121"/>
      <c r="DU402" s="121"/>
      <c r="DV402" s="121"/>
      <c r="DW402" s="121"/>
      <c r="DX402" s="121"/>
      <c r="DY402" s="121"/>
      <c r="DZ402" s="121"/>
      <c r="EA402" s="121"/>
      <c r="EB402" s="121"/>
      <c r="EC402" s="121"/>
      <c r="ED402" s="121"/>
      <c r="EE402" s="121"/>
      <c r="EF402" s="121"/>
      <c r="EG402" s="121"/>
      <c r="EH402" s="121"/>
      <c r="EI402" s="121"/>
      <c r="EJ402" s="121"/>
      <c r="EK402" s="121"/>
      <c r="EL402" s="121"/>
      <c r="EM402" s="121"/>
      <c r="EN402" s="121"/>
      <c r="EO402" s="121"/>
      <c r="EP402" s="121"/>
      <c r="EQ402" s="121"/>
      <c r="ER402" s="121"/>
      <c r="ES402" s="121"/>
      <c r="ET402" s="121"/>
      <c r="EU402" s="121"/>
      <c r="EV402" s="121"/>
      <c r="EW402" s="121"/>
      <c r="EX402" s="121"/>
      <c r="EY402" s="121"/>
      <c r="EZ402" s="121"/>
      <c r="FA402" s="121"/>
      <c r="FB402" s="121"/>
      <c r="FC402" s="121"/>
      <c r="FD402" s="122"/>
      <c r="FE402" s="122"/>
      <c r="FF402" s="122"/>
      <c r="FG402" s="122"/>
      <c r="FH402" s="122"/>
      <c r="FI402" s="122"/>
      <c r="FJ402" s="122"/>
      <c r="FK402" s="122"/>
    </row>
    <row r="403" spans="1:167" s="120" customFormat="1" ht="12.75">
      <c r="A403" s="124"/>
      <c r="B403" s="124"/>
      <c r="C403" s="124"/>
      <c r="D403" s="124"/>
      <c r="E403" s="124"/>
      <c r="F403" s="124"/>
      <c r="G403" s="124"/>
      <c r="H403" s="124"/>
      <c r="I403" s="124"/>
      <c r="J403" s="124"/>
      <c r="K403" s="124"/>
      <c r="L403" s="124"/>
      <c r="M403" s="124"/>
      <c r="N403" s="124"/>
      <c r="O403" s="124"/>
      <c r="P403" s="902"/>
      <c r="Q403" s="124"/>
      <c r="R403" s="901"/>
      <c r="DB403" s="121"/>
      <c r="DC403" s="121"/>
      <c r="DD403" s="121"/>
      <c r="DE403" s="121"/>
      <c r="DF403" s="121"/>
      <c r="DG403" s="121"/>
      <c r="DH403" s="121"/>
      <c r="DI403" s="121"/>
      <c r="DJ403" s="121"/>
      <c r="DK403" s="121"/>
      <c r="DL403" s="121"/>
      <c r="DM403" s="121"/>
      <c r="DN403" s="121"/>
      <c r="DO403" s="121"/>
      <c r="DP403" s="121"/>
      <c r="DQ403" s="121"/>
      <c r="DR403" s="121"/>
      <c r="DS403" s="121"/>
      <c r="DT403" s="121"/>
      <c r="DU403" s="121"/>
      <c r="DV403" s="121"/>
      <c r="DW403" s="121"/>
      <c r="DX403" s="121"/>
      <c r="DY403" s="121"/>
      <c r="DZ403" s="121"/>
      <c r="EA403" s="121"/>
      <c r="EB403" s="121"/>
      <c r="EC403" s="121"/>
      <c r="ED403" s="121"/>
      <c r="EE403" s="121"/>
      <c r="EF403" s="121"/>
      <c r="EG403" s="121"/>
      <c r="EH403" s="121"/>
      <c r="EI403" s="121"/>
      <c r="EJ403" s="121"/>
      <c r="EK403" s="121"/>
      <c r="EL403" s="121"/>
      <c r="EM403" s="121"/>
      <c r="EN403" s="121"/>
      <c r="EO403" s="121"/>
      <c r="EP403" s="121"/>
      <c r="EQ403" s="121"/>
      <c r="ER403" s="121"/>
      <c r="ES403" s="121"/>
      <c r="ET403" s="121"/>
      <c r="EU403" s="121"/>
      <c r="EV403" s="121"/>
      <c r="EW403" s="121"/>
      <c r="EX403" s="121"/>
      <c r="EY403" s="121"/>
      <c r="EZ403" s="121"/>
      <c r="FA403" s="121"/>
      <c r="FB403" s="121"/>
      <c r="FC403" s="121"/>
      <c r="FD403" s="122"/>
      <c r="FE403" s="122"/>
      <c r="FF403" s="122"/>
      <c r="FG403" s="122"/>
      <c r="FH403" s="122"/>
      <c r="FI403" s="122"/>
      <c r="FJ403" s="122"/>
      <c r="FK403" s="122"/>
    </row>
    <row r="404" spans="1:167" s="120" customFormat="1" ht="12.75">
      <c r="A404" s="124"/>
      <c r="B404" s="124"/>
      <c r="C404" s="124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902"/>
      <c r="Q404" s="124"/>
      <c r="R404" s="901"/>
      <c r="DB404" s="121"/>
      <c r="DC404" s="121"/>
      <c r="DD404" s="121"/>
      <c r="DE404" s="121"/>
      <c r="DF404" s="121"/>
      <c r="DG404" s="121"/>
      <c r="DH404" s="121"/>
      <c r="DI404" s="121"/>
      <c r="DJ404" s="121"/>
      <c r="DK404" s="121"/>
      <c r="DL404" s="121"/>
      <c r="DM404" s="121"/>
      <c r="DN404" s="121"/>
      <c r="DO404" s="121"/>
      <c r="DP404" s="121"/>
      <c r="DQ404" s="121"/>
      <c r="DR404" s="121"/>
      <c r="DS404" s="121"/>
      <c r="DT404" s="121"/>
      <c r="DU404" s="121"/>
      <c r="DV404" s="121"/>
      <c r="DW404" s="121"/>
      <c r="DX404" s="121"/>
      <c r="DY404" s="121"/>
      <c r="DZ404" s="121"/>
      <c r="EA404" s="121"/>
      <c r="EB404" s="121"/>
      <c r="EC404" s="121"/>
      <c r="ED404" s="121"/>
      <c r="EE404" s="121"/>
      <c r="EF404" s="121"/>
      <c r="EG404" s="121"/>
      <c r="EH404" s="121"/>
      <c r="EI404" s="121"/>
      <c r="EJ404" s="121"/>
      <c r="EK404" s="121"/>
      <c r="EL404" s="121"/>
      <c r="EM404" s="121"/>
      <c r="EN404" s="121"/>
      <c r="EO404" s="121"/>
      <c r="EP404" s="121"/>
      <c r="EQ404" s="121"/>
      <c r="ER404" s="121"/>
      <c r="ES404" s="121"/>
      <c r="ET404" s="121"/>
      <c r="EU404" s="121"/>
      <c r="EV404" s="121"/>
      <c r="EW404" s="121"/>
      <c r="EX404" s="121"/>
      <c r="EY404" s="121"/>
      <c r="EZ404" s="121"/>
      <c r="FA404" s="121"/>
      <c r="FB404" s="121"/>
      <c r="FC404" s="121"/>
      <c r="FD404" s="122"/>
      <c r="FE404" s="122"/>
      <c r="FF404" s="122"/>
      <c r="FG404" s="122"/>
      <c r="FH404" s="122"/>
      <c r="FI404" s="122"/>
      <c r="FJ404" s="122"/>
      <c r="FK404" s="122"/>
    </row>
    <row r="405" spans="1:167" s="120" customFormat="1" ht="12.75">
      <c r="A405" s="124"/>
      <c r="B405" s="124"/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124"/>
      <c r="N405" s="124"/>
      <c r="O405" s="124"/>
      <c r="P405" s="902"/>
      <c r="Q405" s="124"/>
      <c r="R405" s="901"/>
      <c r="DB405" s="121"/>
      <c r="DC405" s="121"/>
      <c r="DD405" s="121"/>
      <c r="DE405" s="121"/>
      <c r="DF405" s="121"/>
      <c r="DG405" s="121"/>
      <c r="DH405" s="121"/>
      <c r="DI405" s="121"/>
      <c r="DJ405" s="121"/>
      <c r="DK405" s="121"/>
      <c r="DL405" s="121"/>
      <c r="DM405" s="121"/>
      <c r="DN405" s="121"/>
      <c r="DO405" s="121"/>
      <c r="DP405" s="121"/>
      <c r="DQ405" s="121"/>
      <c r="DR405" s="121"/>
      <c r="DS405" s="121"/>
      <c r="DT405" s="121"/>
      <c r="DU405" s="121"/>
      <c r="DV405" s="121"/>
      <c r="DW405" s="121"/>
      <c r="DX405" s="121"/>
      <c r="DY405" s="121"/>
      <c r="DZ405" s="121"/>
      <c r="EA405" s="121"/>
      <c r="EB405" s="121"/>
      <c r="EC405" s="121"/>
      <c r="ED405" s="121"/>
      <c r="EE405" s="121"/>
      <c r="EF405" s="121"/>
      <c r="EG405" s="121"/>
      <c r="EH405" s="121"/>
      <c r="EI405" s="121"/>
      <c r="EJ405" s="121"/>
      <c r="EK405" s="121"/>
      <c r="EL405" s="121"/>
      <c r="EM405" s="121"/>
      <c r="EN405" s="121"/>
      <c r="EO405" s="121"/>
      <c r="EP405" s="121"/>
      <c r="EQ405" s="121"/>
      <c r="ER405" s="121"/>
      <c r="ES405" s="121"/>
      <c r="ET405" s="121"/>
      <c r="EU405" s="121"/>
      <c r="EV405" s="121"/>
      <c r="EW405" s="121"/>
      <c r="EX405" s="121"/>
      <c r="EY405" s="121"/>
      <c r="EZ405" s="121"/>
      <c r="FA405" s="121"/>
      <c r="FB405" s="121"/>
      <c r="FC405" s="121"/>
      <c r="FD405" s="122"/>
      <c r="FE405" s="122"/>
      <c r="FF405" s="122"/>
      <c r="FG405" s="122"/>
      <c r="FH405" s="122"/>
      <c r="FI405" s="122"/>
      <c r="FJ405" s="122"/>
      <c r="FK405" s="122"/>
    </row>
    <row r="406" spans="1:167" s="120" customFormat="1" ht="12.75">
      <c r="A406" s="124"/>
      <c r="B406" s="124"/>
      <c r="C406" s="124"/>
      <c r="D406" s="124"/>
      <c r="E406" s="124"/>
      <c r="F406" s="124"/>
      <c r="G406" s="124"/>
      <c r="H406" s="124"/>
      <c r="I406" s="124"/>
      <c r="J406" s="124"/>
      <c r="K406" s="124"/>
      <c r="L406" s="124"/>
      <c r="M406" s="124"/>
      <c r="N406" s="124"/>
      <c r="O406" s="124"/>
      <c r="P406" s="902"/>
      <c r="Q406" s="124"/>
      <c r="R406" s="901"/>
      <c r="DB406" s="121"/>
      <c r="DC406" s="121"/>
      <c r="DD406" s="121"/>
      <c r="DE406" s="121"/>
      <c r="DF406" s="121"/>
      <c r="DG406" s="121"/>
      <c r="DH406" s="121"/>
      <c r="DI406" s="121"/>
      <c r="DJ406" s="121"/>
      <c r="DK406" s="121"/>
      <c r="DL406" s="121"/>
      <c r="DM406" s="121"/>
      <c r="DN406" s="121"/>
      <c r="DO406" s="121"/>
      <c r="DP406" s="121"/>
      <c r="DQ406" s="121"/>
      <c r="DR406" s="121"/>
      <c r="DS406" s="121"/>
      <c r="DT406" s="121"/>
      <c r="DU406" s="121"/>
      <c r="DV406" s="121"/>
      <c r="DW406" s="121"/>
      <c r="DX406" s="121"/>
      <c r="DY406" s="121"/>
      <c r="DZ406" s="121"/>
      <c r="EA406" s="121"/>
      <c r="EB406" s="121"/>
      <c r="EC406" s="121"/>
      <c r="ED406" s="121"/>
      <c r="EE406" s="121"/>
      <c r="EF406" s="121"/>
      <c r="EG406" s="121"/>
      <c r="EH406" s="121"/>
      <c r="EI406" s="121"/>
      <c r="EJ406" s="121"/>
      <c r="EK406" s="121"/>
      <c r="EL406" s="121"/>
      <c r="EM406" s="121"/>
      <c r="EN406" s="121"/>
      <c r="EO406" s="121"/>
      <c r="EP406" s="121"/>
      <c r="EQ406" s="121"/>
      <c r="ER406" s="121"/>
      <c r="ES406" s="121"/>
      <c r="ET406" s="121"/>
      <c r="EU406" s="121"/>
      <c r="EV406" s="121"/>
      <c r="EW406" s="121"/>
      <c r="EX406" s="121"/>
      <c r="EY406" s="121"/>
      <c r="EZ406" s="121"/>
      <c r="FA406" s="121"/>
      <c r="FB406" s="121"/>
      <c r="FC406" s="121"/>
      <c r="FD406" s="122"/>
      <c r="FE406" s="122"/>
      <c r="FF406" s="122"/>
      <c r="FG406" s="122"/>
      <c r="FH406" s="122"/>
      <c r="FI406" s="122"/>
      <c r="FJ406" s="122"/>
      <c r="FK406" s="122"/>
    </row>
    <row r="407" spans="1:167" s="120" customFormat="1" ht="12.75">
      <c r="A407" s="124"/>
      <c r="B407" s="124"/>
      <c r="C407" s="124"/>
      <c r="D407" s="124"/>
      <c r="E407" s="124"/>
      <c r="F407" s="124"/>
      <c r="G407" s="124"/>
      <c r="H407" s="124"/>
      <c r="I407" s="124"/>
      <c r="J407" s="124"/>
      <c r="K407" s="124"/>
      <c r="L407" s="124"/>
      <c r="M407" s="124"/>
      <c r="N407" s="124"/>
      <c r="O407" s="124"/>
      <c r="P407" s="902"/>
      <c r="Q407" s="124"/>
      <c r="R407" s="901"/>
      <c r="DB407" s="121"/>
      <c r="DC407" s="121"/>
      <c r="DD407" s="121"/>
      <c r="DE407" s="121"/>
      <c r="DF407" s="121"/>
      <c r="DG407" s="121"/>
      <c r="DH407" s="121"/>
      <c r="DI407" s="121"/>
      <c r="DJ407" s="121"/>
      <c r="DK407" s="121"/>
      <c r="DL407" s="121"/>
      <c r="DM407" s="121"/>
      <c r="DN407" s="121"/>
      <c r="DO407" s="121"/>
      <c r="DP407" s="121"/>
      <c r="DQ407" s="121"/>
      <c r="DR407" s="121"/>
      <c r="DS407" s="121"/>
      <c r="DT407" s="121"/>
      <c r="DU407" s="121"/>
      <c r="DV407" s="121"/>
      <c r="DW407" s="121"/>
      <c r="DX407" s="121"/>
      <c r="DY407" s="121"/>
      <c r="DZ407" s="121"/>
      <c r="EA407" s="121"/>
      <c r="EB407" s="121"/>
      <c r="EC407" s="121"/>
      <c r="ED407" s="121"/>
      <c r="EE407" s="121"/>
      <c r="EF407" s="121"/>
      <c r="EG407" s="121"/>
      <c r="EH407" s="121"/>
      <c r="EI407" s="121"/>
      <c r="EJ407" s="121"/>
      <c r="EK407" s="121"/>
      <c r="EL407" s="121"/>
      <c r="EM407" s="121"/>
      <c r="EN407" s="121"/>
      <c r="EO407" s="121"/>
      <c r="EP407" s="121"/>
      <c r="EQ407" s="121"/>
      <c r="ER407" s="121"/>
      <c r="ES407" s="121"/>
      <c r="ET407" s="121"/>
      <c r="EU407" s="121"/>
      <c r="EV407" s="121"/>
      <c r="EW407" s="121"/>
      <c r="EX407" s="121"/>
      <c r="EY407" s="121"/>
      <c r="EZ407" s="121"/>
      <c r="FA407" s="121"/>
      <c r="FB407" s="121"/>
      <c r="FC407" s="121"/>
      <c r="FD407" s="122"/>
      <c r="FE407" s="122"/>
      <c r="FF407" s="122"/>
      <c r="FG407" s="122"/>
      <c r="FH407" s="122"/>
      <c r="FI407" s="122"/>
      <c r="FJ407" s="122"/>
      <c r="FK407" s="122"/>
    </row>
    <row r="408" spans="1:167" s="120" customFormat="1" ht="12.75">
      <c r="A408" s="124"/>
      <c r="B408" s="124"/>
      <c r="C408" s="124"/>
      <c r="D408" s="124"/>
      <c r="E408" s="124"/>
      <c r="F408" s="124"/>
      <c r="G408" s="124"/>
      <c r="H408" s="124"/>
      <c r="I408" s="124"/>
      <c r="J408" s="124"/>
      <c r="K408" s="124"/>
      <c r="L408" s="124"/>
      <c r="M408" s="124"/>
      <c r="N408" s="124"/>
      <c r="O408" s="124"/>
      <c r="P408" s="902"/>
      <c r="Q408" s="124"/>
      <c r="R408" s="901"/>
      <c r="DB408" s="121"/>
      <c r="DC408" s="121"/>
      <c r="DD408" s="121"/>
      <c r="DE408" s="121"/>
      <c r="DF408" s="121"/>
      <c r="DG408" s="121"/>
      <c r="DH408" s="121"/>
      <c r="DI408" s="121"/>
      <c r="DJ408" s="121"/>
      <c r="DK408" s="121"/>
      <c r="DL408" s="121"/>
      <c r="DM408" s="121"/>
      <c r="DN408" s="121"/>
      <c r="DO408" s="121"/>
      <c r="DP408" s="121"/>
      <c r="DQ408" s="121"/>
      <c r="DR408" s="121"/>
      <c r="DS408" s="121"/>
      <c r="DT408" s="121"/>
      <c r="DU408" s="121"/>
      <c r="DV408" s="121"/>
      <c r="DW408" s="121"/>
      <c r="DX408" s="121"/>
      <c r="DY408" s="121"/>
      <c r="DZ408" s="121"/>
      <c r="EA408" s="121"/>
      <c r="EB408" s="121"/>
      <c r="EC408" s="121"/>
      <c r="ED408" s="121"/>
      <c r="EE408" s="121"/>
      <c r="EF408" s="121"/>
      <c r="EG408" s="121"/>
      <c r="EH408" s="121"/>
      <c r="EI408" s="121"/>
      <c r="EJ408" s="121"/>
      <c r="EK408" s="121"/>
      <c r="EL408" s="121"/>
      <c r="EM408" s="121"/>
      <c r="EN408" s="121"/>
      <c r="EO408" s="121"/>
      <c r="EP408" s="121"/>
      <c r="EQ408" s="121"/>
      <c r="ER408" s="121"/>
      <c r="ES408" s="121"/>
      <c r="ET408" s="121"/>
      <c r="EU408" s="121"/>
      <c r="EV408" s="121"/>
      <c r="EW408" s="121"/>
      <c r="EX408" s="121"/>
      <c r="EY408" s="121"/>
      <c r="EZ408" s="121"/>
      <c r="FA408" s="121"/>
      <c r="FB408" s="121"/>
      <c r="FC408" s="121"/>
      <c r="FD408" s="122"/>
      <c r="FE408" s="122"/>
      <c r="FF408" s="122"/>
      <c r="FG408" s="122"/>
      <c r="FH408" s="122"/>
      <c r="FI408" s="122"/>
      <c r="FJ408" s="122"/>
      <c r="FK408" s="122"/>
    </row>
    <row r="409" spans="1:167" s="120" customFormat="1" ht="12.75">
      <c r="A409" s="124"/>
      <c r="B409" s="124"/>
      <c r="C409" s="124"/>
      <c r="D409" s="124"/>
      <c r="E409" s="124"/>
      <c r="F409" s="124"/>
      <c r="G409" s="124"/>
      <c r="H409" s="124"/>
      <c r="I409" s="124"/>
      <c r="J409" s="124"/>
      <c r="K409" s="124"/>
      <c r="L409" s="124"/>
      <c r="M409" s="124"/>
      <c r="N409" s="124"/>
      <c r="O409" s="124"/>
      <c r="P409" s="902"/>
      <c r="Q409" s="124"/>
      <c r="R409" s="901"/>
      <c r="DB409" s="121"/>
      <c r="DC409" s="121"/>
      <c r="DD409" s="121"/>
      <c r="DE409" s="121"/>
      <c r="DF409" s="121"/>
      <c r="DG409" s="121"/>
      <c r="DH409" s="121"/>
      <c r="DI409" s="121"/>
      <c r="DJ409" s="121"/>
      <c r="DK409" s="121"/>
      <c r="DL409" s="121"/>
      <c r="DM409" s="121"/>
      <c r="DN409" s="121"/>
      <c r="DO409" s="121"/>
      <c r="DP409" s="121"/>
      <c r="DQ409" s="121"/>
      <c r="DR409" s="121"/>
      <c r="DS409" s="121"/>
      <c r="DT409" s="121"/>
      <c r="DU409" s="121"/>
      <c r="DV409" s="121"/>
      <c r="DW409" s="121"/>
      <c r="DX409" s="121"/>
      <c r="DY409" s="121"/>
      <c r="DZ409" s="121"/>
      <c r="EA409" s="121"/>
      <c r="EB409" s="121"/>
      <c r="EC409" s="121"/>
      <c r="ED409" s="121"/>
      <c r="EE409" s="121"/>
      <c r="EF409" s="121"/>
      <c r="EG409" s="121"/>
      <c r="EH409" s="121"/>
      <c r="EI409" s="121"/>
      <c r="EJ409" s="121"/>
      <c r="EK409" s="121"/>
      <c r="EL409" s="121"/>
      <c r="EM409" s="121"/>
      <c r="EN409" s="121"/>
      <c r="EO409" s="121"/>
      <c r="EP409" s="121"/>
      <c r="EQ409" s="121"/>
      <c r="ER409" s="121"/>
      <c r="ES409" s="121"/>
      <c r="ET409" s="121"/>
      <c r="EU409" s="121"/>
      <c r="EV409" s="121"/>
      <c r="EW409" s="121"/>
      <c r="EX409" s="121"/>
      <c r="EY409" s="121"/>
      <c r="EZ409" s="121"/>
      <c r="FA409" s="121"/>
      <c r="FB409" s="121"/>
      <c r="FC409" s="121"/>
      <c r="FD409" s="122"/>
      <c r="FE409" s="122"/>
      <c r="FF409" s="122"/>
      <c r="FG409" s="122"/>
      <c r="FH409" s="122"/>
      <c r="FI409" s="122"/>
      <c r="FJ409" s="122"/>
      <c r="FK409" s="122"/>
    </row>
    <row r="410" spans="1:167" s="120" customFormat="1" ht="12.75">
      <c r="A410" s="124"/>
      <c r="B410" s="124"/>
      <c r="C410" s="124"/>
      <c r="D410" s="124"/>
      <c r="E410" s="124"/>
      <c r="F410" s="124"/>
      <c r="G410" s="124"/>
      <c r="H410" s="124"/>
      <c r="I410" s="124"/>
      <c r="J410" s="124"/>
      <c r="K410" s="124"/>
      <c r="L410" s="124"/>
      <c r="M410" s="124"/>
      <c r="N410" s="124"/>
      <c r="O410" s="124"/>
      <c r="P410" s="902"/>
      <c r="Q410" s="124"/>
      <c r="R410" s="901"/>
      <c r="DB410" s="121"/>
      <c r="DC410" s="121"/>
      <c r="DD410" s="121"/>
      <c r="DE410" s="121"/>
      <c r="DF410" s="121"/>
      <c r="DG410" s="121"/>
      <c r="DH410" s="121"/>
      <c r="DI410" s="121"/>
      <c r="DJ410" s="121"/>
      <c r="DK410" s="121"/>
      <c r="DL410" s="121"/>
      <c r="DM410" s="121"/>
      <c r="DN410" s="121"/>
      <c r="DO410" s="121"/>
      <c r="DP410" s="121"/>
      <c r="DQ410" s="121"/>
      <c r="DR410" s="121"/>
      <c r="DS410" s="121"/>
      <c r="DT410" s="121"/>
      <c r="DU410" s="121"/>
      <c r="DV410" s="121"/>
      <c r="DW410" s="121"/>
      <c r="DX410" s="121"/>
      <c r="DY410" s="121"/>
      <c r="DZ410" s="121"/>
      <c r="EA410" s="121"/>
      <c r="EB410" s="121"/>
      <c r="EC410" s="121"/>
      <c r="ED410" s="121"/>
      <c r="EE410" s="121"/>
      <c r="EF410" s="121"/>
      <c r="EG410" s="121"/>
      <c r="EH410" s="121"/>
      <c r="EI410" s="121"/>
      <c r="EJ410" s="121"/>
      <c r="EK410" s="121"/>
      <c r="EL410" s="121"/>
      <c r="EM410" s="121"/>
      <c r="EN410" s="121"/>
      <c r="EO410" s="121"/>
      <c r="EP410" s="121"/>
      <c r="EQ410" s="121"/>
      <c r="ER410" s="121"/>
      <c r="ES410" s="121"/>
      <c r="ET410" s="121"/>
      <c r="EU410" s="121"/>
      <c r="EV410" s="121"/>
      <c r="EW410" s="121"/>
      <c r="EX410" s="121"/>
      <c r="EY410" s="121"/>
      <c r="EZ410" s="121"/>
      <c r="FA410" s="121"/>
      <c r="FB410" s="121"/>
      <c r="FC410" s="121"/>
      <c r="FD410" s="122"/>
      <c r="FE410" s="122"/>
      <c r="FF410" s="122"/>
      <c r="FG410" s="122"/>
      <c r="FH410" s="122"/>
      <c r="FI410" s="122"/>
      <c r="FJ410" s="122"/>
      <c r="FK410" s="122"/>
    </row>
    <row r="411" spans="1:167" s="120" customFormat="1" ht="12.75">
      <c r="A411" s="124"/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  <c r="P411" s="902"/>
      <c r="Q411" s="124"/>
      <c r="R411" s="901"/>
      <c r="DB411" s="121"/>
      <c r="DC411" s="121"/>
      <c r="DD411" s="121"/>
      <c r="DE411" s="121"/>
      <c r="DF411" s="121"/>
      <c r="DG411" s="121"/>
      <c r="DH411" s="121"/>
      <c r="DI411" s="121"/>
      <c r="DJ411" s="121"/>
      <c r="DK411" s="121"/>
      <c r="DL411" s="121"/>
      <c r="DM411" s="121"/>
      <c r="DN411" s="121"/>
      <c r="DO411" s="121"/>
      <c r="DP411" s="121"/>
      <c r="DQ411" s="121"/>
      <c r="DR411" s="121"/>
      <c r="DS411" s="121"/>
      <c r="DT411" s="121"/>
      <c r="DU411" s="121"/>
      <c r="DV411" s="121"/>
      <c r="DW411" s="121"/>
      <c r="DX411" s="121"/>
      <c r="DY411" s="121"/>
      <c r="DZ411" s="121"/>
      <c r="EA411" s="121"/>
      <c r="EB411" s="121"/>
      <c r="EC411" s="121"/>
      <c r="ED411" s="121"/>
      <c r="EE411" s="121"/>
      <c r="EF411" s="121"/>
      <c r="EG411" s="121"/>
      <c r="EH411" s="121"/>
      <c r="EI411" s="121"/>
      <c r="EJ411" s="121"/>
      <c r="EK411" s="121"/>
      <c r="EL411" s="121"/>
      <c r="EM411" s="121"/>
      <c r="EN411" s="121"/>
      <c r="EO411" s="121"/>
      <c r="EP411" s="121"/>
      <c r="EQ411" s="121"/>
      <c r="ER411" s="121"/>
      <c r="ES411" s="121"/>
      <c r="ET411" s="121"/>
      <c r="EU411" s="121"/>
      <c r="EV411" s="121"/>
      <c r="EW411" s="121"/>
      <c r="EX411" s="121"/>
      <c r="EY411" s="121"/>
      <c r="EZ411" s="121"/>
      <c r="FA411" s="121"/>
      <c r="FB411" s="121"/>
      <c r="FC411" s="121"/>
      <c r="FD411" s="122"/>
      <c r="FE411" s="122"/>
      <c r="FF411" s="122"/>
      <c r="FG411" s="122"/>
      <c r="FH411" s="122"/>
      <c r="FI411" s="122"/>
      <c r="FJ411" s="122"/>
      <c r="FK411" s="122"/>
    </row>
    <row r="412" spans="1:167" s="120" customFormat="1" ht="12.75">
      <c r="A412" s="124"/>
      <c r="B412" s="124"/>
      <c r="C412" s="124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  <c r="P412" s="902"/>
      <c r="Q412" s="124"/>
      <c r="R412" s="901"/>
      <c r="DB412" s="121"/>
      <c r="DC412" s="121"/>
      <c r="DD412" s="121"/>
      <c r="DE412" s="121"/>
      <c r="DF412" s="121"/>
      <c r="DG412" s="121"/>
      <c r="DH412" s="121"/>
      <c r="DI412" s="121"/>
      <c r="DJ412" s="121"/>
      <c r="DK412" s="121"/>
      <c r="DL412" s="121"/>
      <c r="DM412" s="121"/>
      <c r="DN412" s="121"/>
      <c r="DO412" s="121"/>
      <c r="DP412" s="121"/>
      <c r="DQ412" s="121"/>
      <c r="DR412" s="121"/>
      <c r="DS412" s="121"/>
      <c r="DT412" s="121"/>
      <c r="DU412" s="121"/>
      <c r="DV412" s="121"/>
      <c r="DW412" s="121"/>
      <c r="DX412" s="121"/>
      <c r="DY412" s="121"/>
      <c r="DZ412" s="121"/>
      <c r="EA412" s="121"/>
      <c r="EB412" s="121"/>
      <c r="EC412" s="121"/>
      <c r="ED412" s="121"/>
      <c r="EE412" s="121"/>
      <c r="EF412" s="121"/>
      <c r="EG412" s="121"/>
      <c r="EH412" s="121"/>
      <c r="EI412" s="121"/>
      <c r="EJ412" s="121"/>
      <c r="EK412" s="121"/>
      <c r="EL412" s="121"/>
      <c r="EM412" s="121"/>
      <c r="EN412" s="121"/>
      <c r="EO412" s="121"/>
      <c r="EP412" s="121"/>
      <c r="EQ412" s="121"/>
      <c r="ER412" s="121"/>
      <c r="ES412" s="121"/>
      <c r="ET412" s="121"/>
      <c r="EU412" s="121"/>
      <c r="EV412" s="121"/>
      <c r="EW412" s="121"/>
      <c r="EX412" s="121"/>
      <c r="EY412" s="121"/>
      <c r="EZ412" s="121"/>
      <c r="FA412" s="121"/>
      <c r="FB412" s="121"/>
      <c r="FC412" s="121"/>
      <c r="FD412" s="122"/>
      <c r="FE412" s="122"/>
      <c r="FF412" s="122"/>
      <c r="FG412" s="122"/>
      <c r="FH412" s="122"/>
      <c r="FI412" s="122"/>
      <c r="FJ412" s="122"/>
      <c r="FK412" s="122"/>
    </row>
    <row r="413" spans="1:167" s="120" customFormat="1" ht="12.75">
      <c r="A413" s="124"/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902"/>
      <c r="Q413" s="124"/>
      <c r="R413" s="901"/>
      <c r="DB413" s="121"/>
      <c r="DC413" s="121"/>
      <c r="DD413" s="121"/>
      <c r="DE413" s="121"/>
      <c r="DF413" s="121"/>
      <c r="DG413" s="121"/>
      <c r="DH413" s="121"/>
      <c r="DI413" s="121"/>
      <c r="DJ413" s="121"/>
      <c r="DK413" s="121"/>
      <c r="DL413" s="121"/>
      <c r="DM413" s="121"/>
      <c r="DN413" s="121"/>
      <c r="DO413" s="121"/>
      <c r="DP413" s="121"/>
      <c r="DQ413" s="121"/>
      <c r="DR413" s="121"/>
      <c r="DS413" s="121"/>
      <c r="DT413" s="121"/>
      <c r="DU413" s="121"/>
      <c r="DV413" s="121"/>
      <c r="DW413" s="121"/>
      <c r="DX413" s="121"/>
      <c r="DY413" s="121"/>
      <c r="DZ413" s="121"/>
      <c r="EA413" s="121"/>
      <c r="EB413" s="121"/>
      <c r="EC413" s="121"/>
      <c r="ED413" s="121"/>
      <c r="EE413" s="121"/>
      <c r="EF413" s="121"/>
      <c r="EG413" s="121"/>
      <c r="EH413" s="121"/>
      <c r="EI413" s="121"/>
      <c r="EJ413" s="121"/>
      <c r="EK413" s="121"/>
      <c r="EL413" s="121"/>
      <c r="EM413" s="121"/>
      <c r="EN413" s="121"/>
      <c r="EO413" s="121"/>
      <c r="EP413" s="121"/>
      <c r="EQ413" s="121"/>
      <c r="ER413" s="121"/>
      <c r="ES413" s="121"/>
      <c r="ET413" s="121"/>
      <c r="EU413" s="121"/>
      <c r="EV413" s="121"/>
      <c r="EW413" s="121"/>
      <c r="EX413" s="121"/>
      <c r="EY413" s="121"/>
      <c r="EZ413" s="121"/>
      <c r="FA413" s="121"/>
      <c r="FB413" s="121"/>
      <c r="FC413" s="121"/>
      <c r="FD413" s="122"/>
      <c r="FE413" s="122"/>
      <c r="FF413" s="122"/>
      <c r="FG413" s="122"/>
      <c r="FH413" s="122"/>
      <c r="FI413" s="122"/>
      <c r="FJ413" s="122"/>
      <c r="FK413" s="122"/>
    </row>
    <row r="414" spans="1:167" s="120" customFormat="1" ht="12.75">
      <c r="A414" s="124"/>
      <c r="B414" s="124"/>
      <c r="C414" s="124"/>
      <c r="D414" s="124"/>
      <c r="E414" s="124"/>
      <c r="F414" s="124"/>
      <c r="G414" s="124"/>
      <c r="H414" s="124"/>
      <c r="I414" s="124"/>
      <c r="J414" s="124"/>
      <c r="K414" s="124"/>
      <c r="L414" s="124"/>
      <c r="M414" s="124"/>
      <c r="N414" s="124"/>
      <c r="O414" s="124"/>
      <c r="P414" s="902"/>
      <c r="Q414" s="124"/>
      <c r="R414" s="901"/>
      <c r="DB414" s="121"/>
      <c r="DC414" s="121"/>
      <c r="DD414" s="121"/>
      <c r="DE414" s="121"/>
      <c r="DF414" s="121"/>
      <c r="DG414" s="121"/>
      <c r="DH414" s="121"/>
      <c r="DI414" s="121"/>
      <c r="DJ414" s="121"/>
      <c r="DK414" s="121"/>
      <c r="DL414" s="121"/>
      <c r="DM414" s="121"/>
      <c r="DN414" s="121"/>
      <c r="DO414" s="121"/>
      <c r="DP414" s="121"/>
      <c r="DQ414" s="121"/>
      <c r="DR414" s="121"/>
      <c r="DS414" s="121"/>
      <c r="DT414" s="121"/>
      <c r="DU414" s="121"/>
      <c r="DV414" s="121"/>
      <c r="DW414" s="121"/>
      <c r="DX414" s="121"/>
      <c r="DY414" s="121"/>
      <c r="DZ414" s="121"/>
      <c r="EA414" s="121"/>
      <c r="EB414" s="121"/>
      <c r="EC414" s="121"/>
      <c r="ED414" s="121"/>
      <c r="EE414" s="121"/>
      <c r="EF414" s="121"/>
      <c r="EG414" s="121"/>
      <c r="EH414" s="121"/>
      <c r="EI414" s="121"/>
      <c r="EJ414" s="121"/>
      <c r="EK414" s="121"/>
      <c r="EL414" s="121"/>
      <c r="EM414" s="121"/>
      <c r="EN414" s="121"/>
      <c r="EO414" s="121"/>
      <c r="EP414" s="121"/>
      <c r="EQ414" s="121"/>
      <c r="ER414" s="121"/>
      <c r="ES414" s="121"/>
      <c r="ET414" s="121"/>
      <c r="EU414" s="121"/>
      <c r="EV414" s="121"/>
      <c r="EW414" s="121"/>
      <c r="EX414" s="121"/>
      <c r="EY414" s="121"/>
      <c r="EZ414" s="121"/>
      <c r="FA414" s="121"/>
      <c r="FB414" s="121"/>
      <c r="FC414" s="121"/>
      <c r="FD414" s="122"/>
      <c r="FE414" s="122"/>
      <c r="FF414" s="122"/>
      <c r="FG414" s="122"/>
      <c r="FH414" s="122"/>
      <c r="FI414" s="122"/>
      <c r="FJ414" s="122"/>
      <c r="FK414" s="122"/>
    </row>
    <row r="415" spans="1:167" s="120" customFormat="1" ht="12.75">
      <c r="A415" s="124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902"/>
      <c r="Q415" s="124"/>
      <c r="R415" s="901"/>
      <c r="DB415" s="121"/>
      <c r="DC415" s="121"/>
      <c r="DD415" s="121"/>
      <c r="DE415" s="121"/>
      <c r="DF415" s="121"/>
      <c r="DG415" s="121"/>
      <c r="DH415" s="121"/>
      <c r="DI415" s="121"/>
      <c r="DJ415" s="121"/>
      <c r="DK415" s="121"/>
      <c r="DL415" s="121"/>
      <c r="DM415" s="121"/>
      <c r="DN415" s="121"/>
      <c r="DO415" s="121"/>
      <c r="DP415" s="121"/>
      <c r="DQ415" s="121"/>
      <c r="DR415" s="121"/>
      <c r="DS415" s="121"/>
      <c r="DT415" s="121"/>
      <c r="DU415" s="121"/>
      <c r="DV415" s="121"/>
      <c r="DW415" s="121"/>
      <c r="DX415" s="121"/>
      <c r="DY415" s="121"/>
      <c r="DZ415" s="121"/>
      <c r="EA415" s="121"/>
      <c r="EB415" s="121"/>
      <c r="EC415" s="121"/>
      <c r="ED415" s="121"/>
      <c r="EE415" s="121"/>
      <c r="EF415" s="121"/>
      <c r="EG415" s="121"/>
      <c r="EH415" s="121"/>
      <c r="EI415" s="121"/>
      <c r="EJ415" s="121"/>
      <c r="EK415" s="121"/>
      <c r="EL415" s="121"/>
      <c r="EM415" s="121"/>
      <c r="EN415" s="121"/>
      <c r="EO415" s="121"/>
      <c r="EP415" s="121"/>
      <c r="EQ415" s="121"/>
      <c r="ER415" s="121"/>
      <c r="ES415" s="121"/>
      <c r="ET415" s="121"/>
      <c r="EU415" s="121"/>
      <c r="EV415" s="121"/>
      <c r="EW415" s="121"/>
      <c r="EX415" s="121"/>
      <c r="EY415" s="121"/>
      <c r="EZ415" s="121"/>
      <c r="FA415" s="121"/>
      <c r="FB415" s="121"/>
      <c r="FC415" s="121"/>
      <c r="FD415" s="122"/>
      <c r="FE415" s="122"/>
      <c r="FF415" s="122"/>
      <c r="FG415" s="122"/>
      <c r="FH415" s="122"/>
      <c r="FI415" s="122"/>
      <c r="FJ415" s="122"/>
      <c r="FK415" s="122"/>
    </row>
    <row r="416" spans="1:167" s="120" customFormat="1" ht="12.75">
      <c r="A416" s="124"/>
      <c r="B416" s="124"/>
      <c r="C416" s="124"/>
      <c r="D416" s="124"/>
      <c r="E416" s="124"/>
      <c r="F416" s="124"/>
      <c r="G416" s="124"/>
      <c r="H416" s="124"/>
      <c r="I416" s="124"/>
      <c r="J416" s="124"/>
      <c r="K416" s="124"/>
      <c r="L416" s="124"/>
      <c r="M416" s="124"/>
      <c r="N416" s="124"/>
      <c r="O416" s="124"/>
      <c r="P416" s="902"/>
      <c r="Q416" s="124"/>
      <c r="R416" s="901"/>
      <c r="DB416" s="121"/>
      <c r="DC416" s="121"/>
      <c r="DD416" s="121"/>
      <c r="DE416" s="121"/>
      <c r="DF416" s="121"/>
      <c r="DG416" s="121"/>
      <c r="DH416" s="121"/>
      <c r="DI416" s="121"/>
      <c r="DJ416" s="121"/>
      <c r="DK416" s="121"/>
      <c r="DL416" s="121"/>
      <c r="DM416" s="121"/>
      <c r="DN416" s="121"/>
      <c r="DO416" s="121"/>
      <c r="DP416" s="121"/>
      <c r="DQ416" s="121"/>
      <c r="DR416" s="121"/>
      <c r="DS416" s="121"/>
      <c r="DT416" s="121"/>
      <c r="DU416" s="121"/>
      <c r="DV416" s="121"/>
      <c r="DW416" s="121"/>
      <c r="DX416" s="121"/>
      <c r="DY416" s="121"/>
      <c r="DZ416" s="121"/>
      <c r="EA416" s="121"/>
      <c r="EB416" s="121"/>
      <c r="EC416" s="121"/>
      <c r="ED416" s="121"/>
      <c r="EE416" s="121"/>
      <c r="EF416" s="121"/>
      <c r="EG416" s="121"/>
      <c r="EH416" s="121"/>
      <c r="EI416" s="121"/>
      <c r="EJ416" s="121"/>
      <c r="EK416" s="121"/>
      <c r="EL416" s="121"/>
      <c r="EM416" s="121"/>
      <c r="EN416" s="121"/>
      <c r="EO416" s="121"/>
      <c r="EP416" s="121"/>
      <c r="EQ416" s="121"/>
      <c r="ER416" s="121"/>
      <c r="ES416" s="121"/>
      <c r="ET416" s="121"/>
      <c r="EU416" s="121"/>
      <c r="EV416" s="121"/>
      <c r="EW416" s="121"/>
      <c r="EX416" s="121"/>
      <c r="EY416" s="121"/>
      <c r="EZ416" s="121"/>
      <c r="FA416" s="121"/>
      <c r="FB416" s="121"/>
      <c r="FC416" s="121"/>
      <c r="FD416" s="122"/>
      <c r="FE416" s="122"/>
      <c r="FF416" s="122"/>
      <c r="FG416" s="122"/>
      <c r="FH416" s="122"/>
      <c r="FI416" s="122"/>
      <c r="FJ416" s="122"/>
      <c r="FK416" s="122"/>
    </row>
    <row r="417" spans="1:167" s="120" customFormat="1" ht="12.75">
      <c r="A417" s="124"/>
      <c r="B417" s="124"/>
      <c r="C417" s="124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902"/>
      <c r="Q417" s="124"/>
      <c r="R417" s="901"/>
      <c r="DB417" s="121"/>
      <c r="DC417" s="121"/>
      <c r="DD417" s="121"/>
      <c r="DE417" s="121"/>
      <c r="DF417" s="121"/>
      <c r="DG417" s="121"/>
      <c r="DH417" s="121"/>
      <c r="DI417" s="121"/>
      <c r="DJ417" s="121"/>
      <c r="DK417" s="121"/>
      <c r="DL417" s="121"/>
      <c r="DM417" s="121"/>
      <c r="DN417" s="121"/>
      <c r="DO417" s="121"/>
      <c r="DP417" s="121"/>
      <c r="DQ417" s="121"/>
      <c r="DR417" s="121"/>
      <c r="DS417" s="121"/>
      <c r="DT417" s="121"/>
      <c r="DU417" s="121"/>
      <c r="DV417" s="121"/>
      <c r="DW417" s="121"/>
      <c r="DX417" s="121"/>
      <c r="DY417" s="121"/>
      <c r="DZ417" s="121"/>
      <c r="EA417" s="121"/>
      <c r="EB417" s="121"/>
      <c r="EC417" s="121"/>
      <c r="ED417" s="121"/>
      <c r="EE417" s="121"/>
      <c r="EF417" s="121"/>
      <c r="EG417" s="121"/>
      <c r="EH417" s="121"/>
      <c r="EI417" s="121"/>
      <c r="EJ417" s="121"/>
      <c r="EK417" s="121"/>
      <c r="EL417" s="121"/>
      <c r="EM417" s="121"/>
      <c r="EN417" s="121"/>
      <c r="EO417" s="121"/>
      <c r="EP417" s="121"/>
      <c r="EQ417" s="121"/>
      <c r="ER417" s="121"/>
      <c r="ES417" s="121"/>
      <c r="ET417" s="121"/>
      <c r="EU417" s="121"/>
      <c r="EV417" s="121"/>
      <c r="EW417" s="121"/>
      <c r="EX417" s="121"/>
      <c r="EY417" s="121"/>
      <c r="EZ417" s="121"/>
      <c r="FA417" s="121"/>
      <c r="FB417" s="121"/>
      <c r="FC417" s="121"/>
      <c r="FD417" s="122"/>
      <c r="FE417" s="122"/>
      <c r="FF417" s="122"/>
      <c r="FG417" s="122"/>
      <c r="FH417" s="122"/>
      <c r="FI417" s="122"/>
      <c r="FJ417" s="122"/>
      <c r="FK417" s="122"/>
    </row>
    <row r="418" spans="1:167" s="120" customFormat="1" ht="12.75">
      <c r="A418" s="124"/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902"/>
      <c r="Q418" s="124"/>
      <c r="R418" s="901"/>
      <c r="DB418" s="121"/>
      <c r="DC418" s="121"/>
      <c r="DD418" s="121"/>
      <c r="DE418" s="121"/>
      <c r="DF418" s="121"/>
      <c r="DG418" s="121"/>
      <c r="DH418" s="121"/>
      <c r="DI418" s="121"/>
      <c r="DJ418" s="121"/>
      <c r="DK418" s="121"/>
      <c r="DL418" s="121"/>
      <c r="DM418" s="121"/>
      <c r="DN418" s="121"/>
      <c r="DO418" s="121"/>
      <c r="DP418" s="121"/>
      <c r="DQ418" s="121"/>
      <c r="DR418" s="121"/>
      <c r="DS418" s="121"/>
      <c r="DT418" s="121"/>
      <c r="DU418" s="121"/>
      <c r="DV418" s="121"/>
      <c r="DW418" s="121"/>
      <c r="DX418" s="121"/>
      <c r="DY418" s="121"/>
      <c r="DZ418" s="121"/>
      <c r="EA418" s="121"/>
      <c r="EB418" s="121"/>
      <c r="EC418" s="121"/>
      <c r="ED418" s="121"/>
      <c r="EE418" s="121"/>
      <c r="EF418" s="121"/>
      <c r="EG418" s="121"/>
      <c r="EH418" s="121"/>
      <c r="EI418" s="121"/>
      <c r="EJ418" s="121"/>
      <c r="EK418" s="121"/>
      <c r="EL418" s="121"/>
      <c r="EM418" s="121"/>
      <c r="EN418" s="121"/>
      <c r="EO418" s="121"/>
      <c r="EP418" s="121"/>
      <c r="EQ418" s="121"/>
      <c r="ER418" s="121"/>
      <c r="ES418" s="121"/>
      <c r="ET418" s="121"/>
      <c r="EU418" s="121"/>
      <c r="EV418" s="121"/>
      <c r="EW418" s="121"/>
      <c r="EX418" s="121"/>
      <c r="EY418" s="121"/>
      <c r="EZ418" s="121"/>
      <c r="FA418" s="121"/>
      <c r="FB418" s="121"/>
      <c r="FC418" s="121"/>
      <c r="FD418" s="122"/>
      <c r="FE418" s="122"/>
      <c r="FF418" s="122"/>
      <c r="FG418" s="122"/>
      <c r="FH418" s="122"/>
      <c r="FI418" s="122"/>
      <c r="FJ418" s="122"/>
      <c r="FK418" s="122"/>
    </row>
    <row r="419" spans="1:167" s="120" customFormat="1" ht="12.75">
      <c r="A419" s="124"/>
      <c r="B419" s="124"/>
      <c r="C419" s="124"/>
      <c r="D419" s="124"/>
      <c r="E419" s="124"/>
      <c r="F419" s="124"/>
      <c r="G419" s="124"/>
      <c r="H419" s="124"/>
      <c r="I419" s="124"/>
      <c r="J419" s="124"/>
      <c r="K419" s="124"/>
      <c r="L419" s="124"/>
      <c r="M419" s="124"/>
      <c r="N419" s="124"/>
      <c r="O419" s="124"/>
      <c r="P419" s="902"/>
      <c r="Q419" s="124"/>
      <c r="R419" s="901"/>
      <c r="DB419" s="121"/>
      <c r="DC419" s="121"/>
      <c r="DD419" s="121"/>
      <c r="DE419" s="121"/>
      <c r="DF419" s="121"/>
      <c r="DG419" s="121"/>
      <c r="DH419" s="121"/>
      <c r="DI419" s="121"/>
      <c r="DJ419" s="121"/>
      <c r="DK419" s="121"/>
      <c r="DL419" s="121"/>
      <c r="DM419" s="121"/>
      <c r="DN419" s="121"/>
      <c r="DO419" s="121"/>
      <c r="DP419" s="121"/>
      <c r="DQ419" s="121"/>
      <c r="DR419" s="121"/>
      <c r="DS419" s="121"/>
      <c r="DT419" s="121"/>
      <c r="DU419" s="121"/>
      <c r="DV419" s="121"/>
      <c r="DW419" s="121"/>
      <c r="DX419" s="121"/>
      <c r="DY419" s="121"/>
      <c r="DZ419" s="121"/>
      <c r="EA419" s="121"/>
      <c r="EB419" s="121"/>
      <c r="EC419" s="121"/>
      <c r="ED419" s="121"/>
      <c r="EE419" s="121"/>
      <c r="EF419" s="121"/>
      <c r="EG419" s="121"/>
      <c r="EH419" s="121"/>
      <c r="EI419" s="121"/>
      <c r="EJ419" s="121"/>
      <c r="EK419" s="121"/>
      <c r="EL419" s="121"/>
      <c r="EM419" s="121"/>
      <c r="EN419" s="121"/>
      <c r="EO419" s="121"/>
      <c r="EP419" s="121"/>
      <c r="EQ419" s="121"/>
      <c r="ER419" s="121"/>
      <c r="ES419" s="121"/>
      <c r="ET419" s="121"/>
      <c r="EU419" s="121"/>
      <c r="EV419" s="121"/>
      <c r="EW419" s="121"/>
      <c r="EX419" s="121"/>
      <c r="EY419" s="121"/>
      <c r="EZ419" s="121"/>
      <c r="FA419" s="121"/>
      <c r="FB419" s="121"/>
      <c r="FC419" s="121"/>
      <c r="FD419" s="122"/>
      <c r="FE419" s="122"/>
      <c r="FF419" s="122"/>
      <c r="FG419" s="122"/>
      <c r="FH419" s="122"/>
      <c r="FI419" s="122"/>
      <c r="FJ419" s="122"/>
      <c r="FK419" s="122"/>
    </row>
    <row r="420" spans="1:167" s="120" customFormat="1" ht="12.75">
      <c r="A420" s="124"/>
      <c r="B420" s="124"/>
      <c r="C420" s="124"/>
      <c r="D420" s="124"/>
      <c r="E420" s="124"/>
      <c r="F420" s="124"/>
      <c r="G420" s="124"/>
      <c r="H420" s="124"/>
      <c r="I420" s="124"/>
      <c r="J420" s="124"/>
      <c r="K420" s="124"/>
      <c r="L420" s="124"/>
      <c r="M420" s="124"/>
      <c r="N420" s="124"/>
      <c r="O420" s="124"/>
      <c r="P420" s="902"/>
      <c r="Q420" s="124"/>
      <c r="R420" s="901"/>
      <c r="DB420" s="121"/>
      <c r="DC420" s="121"/>
      <c r="DD420" s="121"/>
      <c r="DE420" s="121"/>
      <c r="DF420" s="121"/>
      <c r="DG420" s="121"/>
      <c r="DH420" s="121"/>
      <c r="DI420" s="121"/>
      <c r="DJ420" s="121"/>
      <c r="DK420" s="121"/>
      <c r="DL420" s="121"/>
      <c r="DM420" s="121"/>
      <c r="DN420" s="121"/>
      <c r="DO420" s="121"/>
      <c r="DP420" s="121"/>
      <c r="DQ420" s="121"/>
      <c r="DR420" s="121"/>
      <c r="DS420" s="121"/>
      <c r="DT420" s="121"/>
      <c r="DU420" s="121"/>
      <c r="DV420" s="121"/>
      <c r="DW420" s="121"/>
      <c r="DX420" s="121"/>
      <c r="DY420" s="121"/>
      <c r="DZ420" s="121"/>
      <c r="EA420" s="121"/>
      <c r="EB420" s="121"/>
      <c r="EC420" s="121"/>
      <c r="ED420" s="121"/>
      <c r="EE420" s="121"/>
      <c r="EF420" s="121"/>
      <c r="EG420" s="121"/>
      <c r="EH420" s="121"/>
      <c r="EI420" s="121"/>
      <c r="EJ420" s="121"/>
      <c r="EK420" s="121"/>
      <c r="EL420" s="121"/>
      <c r="EM420" s="121"/>
      <c r="EN420" s="121"/>
      <c r="EO420" s="121"/>
      <c r="EP420" s="121"/>
      <c r="EQ420" s="121"/>
      <c r="ER420" s="121"/>
      <c r="ES420" s="121"/>
      <c r="ET420" s="121"/>
      <c r="EU420" s="121"/>
      <c r="EV420" s="121"/>
      <c r="EW420" s="121"/>
      <c r="EX420" s="121"/>
      <c r="EY420" s="121"/>
      <c r="EZ420" s="121"/>
      <c r="FA420" s="121"/>
      <c r="FB420" s="121"/>
      <c r="FC420" s="121"/>
      <c r="FD420" s="122"/>
      <c r="FE420" s="122"/>
      <c r="FF420" s="122"/>
      <c r="FG420" s="122"/>
      <c r="FH420" s="122"/>
      <c r="FI420" s="122"/>
      <c r="FJ420" s="122"/>
      <c r="FK420" s="122"/>
    </row>
    <row r="421" spans="1:167" s="120" customFormat="1" ht="12.75">
      <c r="A421" s="124"/>
      <c r="B421" s="124"/>
      <c r="C421" s="124"/>
      <c r="D421" s="124"/>
      <c r="E421" s="124"/>
      <c r="F421" s="124"/>
      <c r="G421" s="124"/>
      <c r="H421" s="124"/>
      <c r="I421" s="124"/>
      <c r="J421" s="124"/>
      <c r="K421" s="124"/>
      <c r="L421" s="124"/>
      <c r="M421" s="124"/>
      <c r="N421" s="124"/>
      <c r="O421" s="124"/>
      <c r="P421" s="902"/>
      <c r="Q421" s="124"/>
      <c r="R421" s="901"/>
      <c r="DB421" s="121"/>
      <c r="DC421" s="121"/>
      <c r="DD421" s="121"/>
      <c r="DE421" s="121"/>
      <c r="DF421" s="121"/>
      <c r="DG421" s="121"/>
      <c r="DH421" s="121"/>
      <c r="DI421" s="121"/>
      <c r="DJ421" s="121"/>
      <c r="DK421" s="121"/>
      <c r="DL421" s="121"/>
      <c r="DM421" s="121"/>
      <c r="DN421" s="121"/>
      <c r="DO421" s="121"/>
      <c r="DP421" s="121"/>
      <c r="DQ421" s="121"/>
      <c r="DR421" s="121"/>
      <c r="DS421" s="121"/>
      <c r="DT421" s="121"/>
      <c r="DU421" s="121"/>
      <c r="DV421" s="121"/>
      <c r="DW421" s="121"/>
      <c r="DX421" s="121"/>
      <c r="DY421" s="121"/>
      <c r="DZ421" s="121"/>
      <c r="EA421" s="121"/>
      <c r="EB421" s="121"/>
      <c r="EC421" s="121"/>
      <c r="ED421" s="121"/>
      <c r="EE421" s="121"/>
      <c r="EF421" s="121"/>
      <c r="EG421" s="121"/>
      <c r="EH421" s="121"/>
      <c r="EI421" s="121"/>
      <c r="EJ421" s="121"/>
      <c r="EK421" s="121"/>
      <c r="EL421" s="121"/>
      <c r="EM421" s="121"/>
      <c r="EN421" s="121"/>
      <c r="EO421" s="121"/>
      <c r="EP421" s="121"/>
      <c r="EQ421" s="121"/>
      <c r="ER421" s="121"/>
      <c r="ES421" s="121"/>
      <c r="ET421" s="121"/>
      <c r="EU421" s="121"/>
      <c r="EV421" s="121"/>
      <c r="EW421" s="121"/>
      <c r="EX421" s="121"/>
      <c r="EY421" s="121"/>
      <c r="EZ421" s="121"/>
      <c r="FA421" s="121"/>
      <c r="FB421" s="121"/>
      <c r="FC421" s="121"/>
      <c r="FD421" s="122"/>
      <c r="FE421" s="122"/>
      <c r="FF421" s="122"/>
      <c r="FG421" s="122"/>
      <c r="FH421" s="122"/>
      <c r="FI421" s="122"/>
      <c r="FJ421" s="122"/>
      <c r="FK421" s="122"/>
    </row>
    <row r="422" spans="1:167" s="120" customFormat="1" ht="12.75">
      <c r="A422" s="124"/>
      <c r="B422" s="124"/>
      <c r="C422" s="124"/>
      <c r="D422" s="124"/>
      <c r="E422" s="124"/>
      <c r="F422" s="124"/>
      <c r="G422" s="124"/>
      <c r="H422" s="124"/>
      <c r="I422" s="124"/>
      <c r="J422" s="124"/>
      <c r="K422" s="124"/>
      <c r="L422" s="124"/>
      <c r="M422" s="124"/>
      <c r="N422" s="124"/>
      <c r="O422" s="124"/>
      <c r="P422" s="902"/>
      <c r="Q422" s="124"/>
      <c r="R422" s="901"/>
      <c r="DB422" s="121"/>
      <c r="DC422" s="121"/>
      <c r="DD422" s="121"/>
      <c r="DE422" s="121"/>
      <c r="DF422" s="121"/>
      <c r="DG422" s="121"/>
      <c r="DH422" s="121"/>
      <c r="DI422" s="121"/>
      <c r="DJ422" s="121"/>
      <c r="DK422" s="121"/>
      <c r="DL422" s="121"/>
      <c r="DM422" s="121"/>
      <c r="DN422" s="121"/>
      <c r="DO422" s="121"/>
      <c r="DP422" s="121"/>
      <c r="DQ422" s="121"/>
      <c r="DR422" s="121"/>
      <c r="DS422" s="121"/>
      <c r="DT422" s="121"/>
      <c r="DU422" s="121"/>
      <c r="DV422" s="121"/>
      <c r="DW422" s="121"/>
      <c r="DX422" s="121"/>
      <c r="DY422" s="121"/>
      <c r="DZ422" s="121"/>
      <c r="EA422" s="121"/>
      <c r="EB422" s="121"/>
      <c r="EC422" s="121"/>
      <c r="ED422" s="121"/>
      <c r="EE422" s="121"/>
      <c r="EF422" s="121"/>
      <c r="EG422" s="121"/>
      <c r="EH422" s="121"/>
      <c r="EI422" s="121"/>
      <c r="EJ422" s="121"/>
      <c r="EK422" s="121"/>
      <c r="EL422" s="121"/>
      <c r="EM422" s="121"/>
      <c r="EN422" s="121"/>
      <c r="EO422" s="121"/>
      <c r="EP422" s="121"/>
      <c r="EQ422" s="121"/>
      <c r="ER422" s="121"/>
      <c r="ES422" s="121"/>
      <c r="ET422" s="121"/>
      <c r="EU422" s="121"/>
      <c r="EV422" s="121"/>
      <c r="EW422" s="121"/>
      <c r="EX422" s="121"/>
      <c r="EY422" s="121"/>
      <c r="EZ422" s="121"/>
      <c r="FA422" s="121"/>
      <c r="FB422" s="121"/>
      <c r="FC422" s="121"/>
      <c r="FD422" s="122"/>
      <c r="FE422" s="122"/>
      <c r="FF422" s="122"/>
      <c r="FG422" s="122"/>
      <c r="FH422" s="122"/>
      <c r="FI422" s="122"/>
      <c r="FJ422" s="122"/>
      <c r="FK422" s="122"/>
    </row>
    <row r="423" spans="1:167" s="120" customFormat="1" ht="12.75">
      <c r="A423" s="124"/>
      <c r="B423" s="124"/>
      <c r="C423" s="124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902"/>
      <c r="Q423" s="124"/>
      <c r="R423" s="901"/>
      <c r="DB423" s="121"/>
      <c r="DC423" s="121"/>
      <c r="DD423" s="121"/>
      <c r="DE423" s="121"/>
      <c r="DF423" s="121"/>
      <c r="DG423" s="121"/>
      <c r="DH423" s="121"/>
      <c r="DI423" s="121"/>
      <c r="DJ423" s="121"/>
      <c r="DK423" s="121"/>
      <c r="DL423" s="121"/>
      <c r="DM423" s="121"/>
      <c r="DN423" s="121"/>
      <c r="DO423" s="121"/>
      <c r="DP423" s="121"/>
      <c r="DQ423" s="121"/>
      <c r="DR423" s="121"/>
      <c r="DS423" s="121"/>
      <c r="DT423" s="121"/>
      <c r="DU423" s="121"/>
      <c r="DV423" s="121"/>
      <c r="DW423" s="121"/>
      <c r="DX423" s="121"/>
      <c r="DY423" s="121"/>
      <c r="DZ423" s="121"/>
      <c r="EA423" s="121"/>
      <c r="EB423" s="121"/>
      <c r="EC423" s="121"/>
      <c r="ED423" s="121"/>
      <c r="EE423" s="121"/>
      <c r="EF423" s="121"/>
      <c r="EG423" s="121"/>
      <c r="EH423" s="121"/>
      <c r="EI423" s="121"/>
      <c r="EJ423" s="121"/>
      <c r="EK423" s="121"/>
      <c r="EL423" s="121"/>
      <c r="EM423" s="121"/>
      <c r="EN423" s="121"/>
      <c r="EO423" s="121"/>
      <c r="EP423" s="121"/>
      <c r="EQ423" s="121"/>
      <c r="ER423" s="121"/>
      <c r="ES423" s="121"/>
      <c r="ET423" s="121"/>
      <c r="EU423" s="121"/>
      <c r="EV423" s="121"/>
      <c r="EW423" s="121"/>
      <c r="EX423" s="121"/>
      <c r="EY423" s="121"/>
      <c r="EZ423" s="121"/>
      <c r="FA423" s="121"/>
      <c r="FB423" s="121"/>
      <c r="FC423" s="121"/>
      <c r="FD423" s="122"/>
      <c r="FE423" s="122"/>
      <c r="FF423" s="122"/>
      <c r="FG423" s="122"/>
      <c r="FH423" s="122"/>
      <c r="FI423" s="122"/>
      <c r="FJ423" s="122"/>
      <c r="FK423" s="122"/>
    </row>
    <row r="424" spans="1:167" s="120" customFormat="1" ht="12.75">
      <c r="A424" s="124"/>
      <c r="B424" s="124"/>
      <c r="C424" s="124"/>
      <c r="D424" s="124"/>
      <c r="E424" s="124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  <c r="P424" s="902"/>
      <c r="Q424" s="124"/>
      <c r="R424" s="901"/>
      <c r="DB424" s="121"/>
      <c r="DC424" s="121"/>
      <c r="DD424" s="121"/>
      <c r="DE424" s="121"/>
      <c r="DF424" s="121"/>
      <c r="DG424" s="121"/>
      <c r="DH424" s="121"/>
      <c r="DI424" s="121"/>
      <c r="DJ424" s="121"/>
      <c r="DK424" s="121"/>
      <c r="DL424" s="121"/>
      <c r="DM424" s="121"/>
      <c r="DN424" s="121"/>
      <c r="DO424" s="121"/>
      <c r="DP424" s="121"/>
      <c r="DQ424" s="121"/>
      <c r="DR424" s="121"/>
      <c r="DS424" s="121"/>
      <c r="DT424" s="121"/>
      <c r="DU424" s="121"/>
      <c r="DV424" s="121"/>
      <c r="DW424" s="121"/>
      <c r="DX424" s="121"/>
      <c r="DY424" s="121"/>
      <c r="DZ424" s="121"/>
      <c r="EA424" s="121"/>
      <c r="EB424" s="121"/>
      <c r="EC424" s="121"/>
      <c r="ED424" s="121"/>
      <c r="EE424" s="121"/>
      <c r="EF424" s="121"/>
      <c r="EG424" s="121"/>
      <c r="EH424" s="121"/>
      <c r="EI424" s="121"/>
      <c r="EJ424" s="121"/>
      <c r="EK424" s="121"/>
      <c r="EL424" s="121"/>
      <c r="EM424" s="121"/>
      <c r="EN424" s="121"/>
      <c r="EO424" s="121"/>
      <c r="EP424" s="121"/>
      <c r="EQ424" s="121"/>
      <c r="ER424" s="121"/>
      <c r="ES424" s="121"/>
      <c r="ET424" s="121"/>
      <c r="EU424" s="121"/>
      <c r="EV424" s="121"/>
      <c r="EW424" s="121"/>
      <c r="EX424" s="121"/>
      <c r="EY424" s="121"/>
      <c r="EZ424" s="121"/>
      <c r="FA424" s="121"/>
      <c r="FB424" s="121"/>
      <c r="FC424" s="121"/>
      <c r="FD424" s="122"/>
      <c r="FE424" s="122"/>
      <c r="FF424" s="122"/>
      <c r="FG424" s="122"/>
      <c r="FH424" s="122"/>
      <c r="FI424" s="122"/>
      <c r="FJ424" s="122"/>
      <c r="FK424" s="122"/>
    </row>
    <row r="425" spans="1:167" s="120" customFormat="1" ht="12.75">
      <c r="A425" s="124"/>
      <c r="B425" s="124"/>
      <c r="C425" s="124"/>
      <c r="D425" s="124"/>
      <c r="E425" s="124"/>
      <c r="F425" s="124"/>
      <c r="G425" s="124"/>
      <c r="H425" s="124"/>
      <c r="I425" s="124"/>
      <c r="J425" s="124"/>
      <c r="K425" s="124"/>
      <c r="L425" s="124"/>
      <c r="M425" s="124"/>
      <c r="N425" s="124"/>
      <c r="O425" s="124"/>
      <c r="P425" s="902"/>
      <c r="Q425" s="124"/>
      <c r="R425" s="901"/>
      <c r="DB425" s="121"/>
      <c r="DC425" s="121"/>
      <c r="DD425" s="121"/>
      <c r="DE425" s="121"/>
      <c r="DF425" s="121"/>
      <c r="DG425" s="121"/>
      <c r="DH425" s="121"/>
      <c r="DI425" s="121"/>
      <c r="DJ425" s="121"/>
      <c r="DK425" s="121"/>
      <c r="DL425" s="121"/>
      <c r="DM425" s="121"/>
      <c r="DN425" s="121"/>
      <c r="DO425" s="121"/>
      <c r="DP425" s="121"/>
      <c r="DQ425" s="121"/>
      <c r="DR425" s="121"/>
      <c r="DS425" s="121"/>
      <c r="DT425" s="121"/>
      <c r="DU425" s="121"/>
      <c r="DV425" s="121"/>
      <c r="DW425" s="121"/>
      <c r="DX425" s="121"/>
      <c r="DY425" s="121"/>
      <c r="DZ425" s="121"/>
      <c r="EA425" s="121"/>
      <c r="EB425" s="121"/>
      <c r="EC425" s="121"/>
      <c r="ED425" s="121"/>
      <c r="EE425" s="121"/>
      <c r="EF425" s="121"/>
      <c r="EG425" s="121"/>
      <c r="EH425" s="121"/>
      <c r="EI425" s="121"/>
      <c r="EJ425" s="121"/>
      <c r="EK425" s="121"/>
      <c r="EL425" s="121"/>
      <c r="EM425" s="121"/>
      <c r="EN425" s="121"/>
      <c r="EO425" s="121"/>
      <c r="EP425" s="121"/>
      <c r="EQ425" s="121"/>
      <c r="ER425" s="121"/>
      <c r="ES425" s="121"/>
      <c r="ET425" s="121"/>
      <c r="EU425" s="121"/>
      <c r="EV425" s="121"/>
      <c r="EW425" s="121"/>
      <c r="EX425" s="121"/>
      <c r="EY425" s="121"/>
      <c r="EZ425" s="121"/>
      <c r="FA425" s="121"/>
      <c r="FB425" s="121"/>
      <c r="FC425" s="121"/>
      <c r="FD425" s="122"/>
      <c r="FE425" s="122"/>
      <c r="FF425" s="122"/>
      <c r="FG425" s="122"/>
      <c r="FH425" s="122"/>
      <c r="FI425" s="122"/>
      <c r="FJ425" s="122"/>
      <c r="FK425" s="122"/>
    </row>
    <row r="426" spans="1:167" s="120" customFormat="1" ht="12.75">
      <c r="A426" s="124"/>
      <c r="B426" s="124"/>
      <c r="C426" s="124"/>
      <c r="D426" s="124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902"/>
      <c r="Q426" s="124"/>
      <c r="R426" s="901"/>
      <c r="DB426" s="121"/>
      <c r="DC426" s="121"/>
      <c r="DD426" s="121"/>
      <c r="DE426" s="121"/>
      <c r="DF426" s="121"/>
      <c r="DG426" s="121"/>
      <c r="DH426" s="121"/>
      <c r="DI426" s="121"/>
      <c r="DJ426" s="121"/>
      <c r="DK426" s="121"/>
      <c r="DL426" s="121"/>
      <c r="DM426" s="121"/>
      <c r="DN426" s="121"/>
      <c r="DO426" s="121"/>
      <c r="DP426" s="121"/>
      <c r="DQ426" s="121"/>
      <c r="DR426" s="121"/>
      <c r="DS426" s="121"/>
      <c r="DT426" s="121"/>
      <c r="DU426" s="121"/>
      <c r="DV426" s="121"/>
      <c r="DW426" s="121"/>
      <c r="DX426" s="121"/>
      <c r="DY426" s="121"/>
      <c r="DZ426" s="121"/>
      <c r="EA426" s="121"/>
      <c r="EB426" s="121"/>
      <c r="EC426" s="121"/>
      <c r="ED426" s="121"/>
      <c r="EE426" s="121"/>
      <c r="EF426" s="121"/>
      <c r="EG426" s="121"/>
      <c r="EH426" s="121"/>
      <c r="EI426" s="121"/>
      <c r="EJ426" s="121"/>
      <c r="EK426" s="121"/>
      <c r="EL426" s="121"/>
      <c r="EM426" s="121"/>
      <c r="EN426" s="121"/>
      <c r="EO426" s="121"/>
      <c r="EP426" s="121"/>
      <c r="EQ426" s="121"/>
      <c r="ER426" s="121"/>
      <c r="ES426" s="121"/>
      <c r="ET426" s="121"/>
      <c r="EU426" s="121"/>
      <c r="EV426" s="121"/>
      <c r="EW426" s="121"/>
      <c r="EX426" s="121"/>
      <c r="EY426" s="121"/>
      <c r="EZ426" s="121"/>
      <c r="FA426" s="121"/>
      <c r="FB426" s="121"/>
      <c r="FC426" s="121"/>
      <c r="FD426" s="122"/>
      <c r="FE426" s="122"/>
      <c r="FF426" s="122"/>
      <c r="FG426" s="122"/>
      <c r="FH426" s="122"/>
      <c r="FI426" s="122"/>
      <c r="FJ426" s="122"/>
      <c r="FK426" s="122"/>
    </row>
    <row r="427" spans="1:167" s="120" customFormat="1" ht="12.75">
      <c r="A427" s="124"/>
      <c r="B427" s="124"/>
      <c r="C427" s="124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902"/>
      <c r="Q427" s="124"/>
      <c r="R427" s="901"/>
      <c r="DB427" s="121"/>
      <c r="DC427" s="121"/>
      <c r="DD427" s="121"/>
      <c r="DE427" s="121"/>
      <c r="DF427" s="121"/>
      <c r="DG427" s="121"/>
      <c r="DH427" s="121"/>
      <c r="DI427" s="121"/>
      <c r="DJ427" s="121"/>
      <c r="DK427" s="121"/>
      <c r="DL427" s="121"/>
      <c r="DM427" s="121"/>
      <c r="DN427" s="121"/>
      <c r="DO427" s="121"/>
      <c r="DP427" s="121"/>
      <c r="DQ427" s="121"/>
      <c r="DR427" s="121"/>
      <c r="DS427" s="121"/>
      <c r="DT427" s="121"/>
      <c r="DU427" s="121"/>
      <c r="DV427" s="121"/>
      <c r="DW427" s="121"/>
      <c r="DX427" s="121"/>
      <c r="DY427" s="121"/>
      <c r="DZ427" s="121"/>
      <c r="EA427" s="121"/>
      <c r="EB427" s="121"/>
      <c r="EC427" s="121"/>
      <c r="ED427" s="121"/>
      <c r="EE427" s="121"/>
      <c r="EF427" s="121"/>
      <c r="EG427" s="121"/>
      <c r="EH427" s="121"/>
      <c r="EI427" s="121"/>
      <c r="EJ427" s="121"/>
      <c r="EK427" s="121"/>
      <c r="EL427" s="121"/>
      <c r="EM427" s="121"/>
      <c r="EN427" s="121"/>
      <c r="EO427" s="121"/>
      <c r="EP427" s="121"/>
      <c r="EQ427" s="121"/>
      <c r="ER427" s="121"/>
      <c r="ES427" s="121"/>
      <c r="ET427" s="121"/>
      <c r="EU427" s="121"/>
      <c r="EV427" s="121"/>
      <c r="EW427" s="121"/>
      <c r="EX427" s="121"/>
      <c r="EY427" s="121"/>
      <c r="EZ427" s="121"/>
      <c r="FA427" s="121"/>
      <c r="FB427" s="121"/>
      <c r="FC427" s="121"/>
      <c r="FD427" s="122"/>
      <c r="FE427" s="122"/>
      <c r="FF427" s="122"/>
      <c r="FG427" s="122"/>
      <c r="FH427" s="122"/>
      <c r="FI427" s="122"/>
      <c r="FJ427" s="122"/>
      <c r="FK427" s="122"/>
    </row>
    <row r="428" spans="1:167" s="120" customFormat="1" ht="12.75">
      <c r="A428" s="124"/>
      <c r="B428" s="124"/>
      <c r="C428" s="124"/>
      <c r="D428" s="124"/>
      <c r="E428" s="124"/>
      <c r="F428" s="124"/>
      <c r="G428" s="124"/>
      <c r="H428" s="124"/>
      <c r="I428" s="124"/>
      <c r="J428" s="124"/>
      <c r="K428" s="124"/>
      <c r="L428" s="124"/>
      <c r="M428" s="124"/>
      <c r="N428" s="124"/>
      <c r="O428" s="124"/>
      <c r="P428" s="902"/>
      <c r="Q428" s="124"/>
      <c r="R428" s="901"/>
      <c r="DB428" s="121"/>
      <c r="DC428" s="121"/>
      <c r="DD428" s="121"/>
      <c r="DE428" s="121"/>
      <c r="DF428" s="121"/>
      <c r="DG428" s="121"/>
      <c r="DH428" s="121"/>
      <c r="DI428" s="121"/>
      <c r="DJ428" s="121"/>
      <c r="DK428" s="121"/>
      <c r="DL428" s="121"/>
      <c r="DM428" s="121"/>
      <c r="DN428" s="121"/>
      <c r="DO428" s="121"/>
      <c r="DP428" s="121"/>
      <c r="DQ428" s="121"/>
      <c r="DR428" s="121"/>
      <c r="DS428" s="121"/>
      <c r="DT428" s="121"/>
      <c r="DU428" s="121"/>
      <c r="DV428" s="121"/>
      <c r="DW428" s="121"/>
      <c r="DX428" s="121"/>
      <c r="DY428" s="121"/>
      <c r="DZ428" s="121"/>
      <c r="EA428" s="121"/>
      <c r="EB428" s="121"/>
      <c r="EC428" s="121"/>
      <c r="ED428" s="121"/>
      <c r="EE428" s="121"/>
      <c r="EF428" s="121"/>
      <c r="EG428" s="121"/>
      <c r="EH428" s="121"/>
      <c r="EI428" s="121"/>
      <c r="EJ428" s="121"/>
      <c r="EK428" s="121"/>
      <c r="EL428" s="121"/>
      <c r="EM428" s="121"/>
      <c r="EN428" s="121"/>
      <c r="EO428" s="121"/>
      <c r="EP428" s="121"/>
      <c r="EQ428" s="121"/>
      <c r="ER428" s="121"/>
      <c r="ES428" s="121"/>
      <c r="ET428" s="121"/>
      <c r="EU428" s="121"/>
      <c r="EV428" s="121"/>
      <c r="EW428" s="121"/>
      <c r="EX428" s="121"/>
      <c r="EY428" s="121"/>
      <c r="EZ428" s="121"/>
      <c r="FA428" s="121"/>
      <c r="FB428" s="121"/>
      <c r="FC428" s="121"/>
      <c r="FD428" s="122"/>
      <c r="FE428" s="122"/>
      <c r="FF428" s="122"/>
      <c r="FG428" s="122"/>
      <c r="FH428" s="122"/>
      <c r="FI428" s="122"/>
      <c r="FJ428" s="122"/>
      <c r="FK428" s="122"/>
    </row>
    <row r="429" spans="1:167" s="120" customFormat="1" ht="12.75">
      <c r="A429" s="124"/>
      <c r="B429" s="124"/>
      <c r="C429" s="124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902"/>
      <c r="Q429" s="124"/>
      <c r="R429" s="901"/>
      <c r="DB429" s="121"/>
      <c r="DC429" s="121"/>
      <c r="DD429" s="121"/>
      <c r="DE429" s="121"/>
      <c r="DF429" s="121"/>
      <c r="DG429" s="121"/>
      <c r="DH429" s="121"/>
      <c r="DI429" s="121"/>
      <c r="DJ429" s="121"/>
      <c r="DK429" s="121"/>
      <c r="DL429" s="121"/>
      <c r="DM429" s="121"/>
      <c r="DN429" s="121"/>
      <c r="DO429" s="121"/>
      <c r="DP429" s="121"/>
      <c r="DQ429" s="121"/>
      <c r="DR429" s="121"/>
      <c r="DS429" s="121"/>
      <c r="DT429" s="121"/>
      <c r="DU429" s="121"/>
      <c r="DV429" s="121"/>
      <c r="DW429" s="121"/>
      <c r="DX429" s="121"/>
      <c r="DY429" s="121"/>
      <c r="DZ429" s="121"/>
      <c r="EA429" s="121"/>
      <c r="EB429" s="121"/>
      <c r="EC429" s="121"/>
      <c r="ED429" s="121"/>
      <c r="EE429" s="121"/>
      <c r="EF429" s="121"/>
      <c r="EG429" s="121"/>
      <c r="EH429" s="121"/>
      <c r="EI429" s="121"/>
      <c r="EJ429" s="121"/>
      <c r="EK429" s="121"/>
      <c r="EL429" s="121"/>
      <c r="EM429" s="121"/>
      <c r="EN429" s="121"/>
      <c r="EO429" s="121"/>
      <c r="EP429" s="121"/>
      <c r="EQ429" s="121"/>
      <c r="ER429" s="121"/>
      <c r="ES429" s="121"/>
      <c r="ET429" s="121"/>
      <c r="EU429" s="121"/>
      <c r="EV429" s="121"/>
      <c r="EW429" s="121"/>
      <c r="EX429" s="121"/>
      <c r="EY429" s="121"/>
      <c r="EZ429" s="121"/>
      <c r="FA429" s="121"/>
      <c r="FB429" s="121"/>
      <c r="FC429" s="121"/>
      <c r="FD429" s="122"/>
      <c r="FE429" s="122"/>
      <c r="FF429" s="122"/>
      <c r="FG429" s="122"/>
      <c r="FH429" s="122"/>
      <c r="FI429" s="122"/>
      <c r="FJ429" s="122"/>
      <c r="FK429" s="122"/>
    </row>
    <row r="430" spans="1:167" s="120" customFormat="1" ht="12.75">
      <c r="A430" s="124"/>
      <c r="B430" s="124"/>
      <c r="C430" s="124"/>
      <c r="D430" s="124"/>
      <c r="E430" s="124"/>
      <c r="F430" s="124"/>
      <c r="G430" s="124"/>
      <c r="H430" s="124"/>
      <c r="I430" s="124"/>
      <c r="J430" s="124"/>
      <c r="K430" s="124"/>
      <c r="L430" s="124"/>
      <c r="M430" s="124"/>
      <c r="N430" s="124"/>
      <c r="O430" s="124"/>
      <c r="P430" s="902"/>
      <c r="Q430" s="124"/>
      <c r="R430" s="901"/>
      <c r="DB430" s="121"/>
      <c r="DC430" s="121"/>
      <c r="DD430" s="121"/>
      <c r="DE430" s="121"/>
      <c r="DF430" s="121"/>
      <c r="DG430" s="121"/>
      <c r="DH430" s="121"/>
      <c r="DI430" s="121"/>
      <c r="DJ430" s="121"/>
      <c r="DK430" s="121"/>
      <c r="DL430" s="121"/>
      <c r="DM430" s="121"/>
      <c r="DN430" s="121"/>
      <c r="DO430" s="121"/>
      <c r="DP430" s="121"/>
      <c r="DQ430" s="121"/>
      <c r="DR430" s="121"/>
      <c r="DS430" s="121"/>
      <c r="DT430" s="121"/>
      <c r="DU430" s="121"/>
      <c r="DV430" s="121"/>
      <c r="DW430" s="121"/>
      <c r="DX430" s="121"/>
      <c r="DY430" s="121"/>
      <c r="DZ430" s="121"/>
      <c r="EA430" s="121"/>
      <c r="EB430" s="121"/>
      <c r="EC430" s="121"/>
      <c r="ED430" s="121"/>
      <c r="EE430" s="121"/>
      <c r="EF430" s="121"/>
      <c r="EG430" s="121"/>
      <c r="EH430" s="121"/>
      <c r="EI430" s="121"/>
      <c r="EJ430" s="121"/>
      <c r="EK430" s="121"/>
      <c r="EL430" s="121"/>
      <c r="EM430" s="121"/>
      <c r="EN430" s="121"/>
      <c r="EO430" s="121"/>
      <c r="EP430" s="121"/>
      <c r="EQ430" s="121"/>
      <c r="ER430" s="121"/>
      <c r="ES430" s="121"/>
      <c r="ET430" s="121"/>
      <c r="EU430" s="121"/>
      <c r="EV430" s="121"/>
      <c r="EW430" s="121"/>
      <c r="EX430" s="121"/>
      <c r="EY430" s="121"/>
      <c r="EZ430" s="121"/>
      <c r="FA430" s="121"/>
      <c r="FB430" s="121"/>
      <c r="FC430" s="121"/>
      <c r="FD430" s="122"/>
      <c r="FE430" s="122"/>
      <c r="FF430" s="122"/>
      <c r="FG430" s="122"/>
      <c r="FH430" s="122"/>
      <c r="FI430" s="122"/>
      <c r="FJ430" s="122"/>
      <c r="FK430" s="122"/>
    </row>
    <row r="431" spans="1:167" s="120" customFormat="1" ht="12.75">
      <c r="A431" s="124"/>
      <c r="B431" s="124"/>
      <c r="C431" s="124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902"/>
      <c r="Q431" s="124"/>
      <c r="R431" s="901"/>
      <c r="DB431" s="121"/>
      <c r="DC431" s="121"/>
      <c r="DD431" s="121"/>
      <c r="DE431" s="121"/>
      <c r="DF431" s="121"/>
      <c r="DG431" s="121"/>
      <c r="DH431" s="121"/>
      <c r="DI431" s="121"/>
      <c r="DJ431" s="121"/>
      <c r="DK431" s="121"/>
      <c r="DL431" s="121"/>
      <c r="DM431" s="121"/>
      <c r="DN431" s="121"/>
      <c r="DO431" s="121"/>
      <c r="DP431" s="121"/>
      <c r="DQ431" s="121"/>
      <c r="DR431" s="121"/>
      <c r="DS431" s="121"/>
      <c r="DT431" s="121"/>
      <c r="DU431" s="121"/>
      <c r="DV431" s="121"/>
      <c r="DW431" s="121"/>
      <c r="DX431" s="121"/>
      <c r="DY431" s="121"/>
      <c r="DZ431" s="121"/>
      <c r="EA431" s="121"/>
      <c r="EB431" s="121"/>
      <c r="EC431" s="121"/>
      <c r="ED431" s="121"/>
      <c r="EE431" s="121"/>
      <c r="EF431" s="121"/>
      <c r="EG431" s="121"/>
      <c r="EH431" s="121"/>
      <c r="EI431" s="121"/>
      <c r="EJ431" s="121"/>
      <c r="EK431" s="121"/>
      <c r="EL431" s="121"/>
      <c r="EM431" s="121"/>
      <c r="EN431" s="121"/>
      <c r="EO431" s="121"/>
      <c r="EP431" s="121"/>
      <c r="EQ431" s="121"/>
      <c r="ER431" s="121"/>
      <c r="ES431" s="121"/>
      <c r="ET431" s="121"/>
      <c r="EU431" s="121"/>
      <c r="EV431" s="121"/>
      <c r="EW431" s="121"/>
      <c r="EX431" s="121"/>
      <c r="EY431" s="121"/>
      <c r="EZ431" s="121"/>
      <c r="FA431" s="121"/>
      <c r="FB431" s="121"/>
      <c r="FC431" s="121"/>
      <c r="FD431" s="122"/>
      <c r="FE431" s="122"/>
      <c r="FF431" s="122"/>
      <c r="FG431" s="122"/>
      <c r="FH431" s="122"/>
      <c r="FI431" s="122"/>
      <c r="FJ431" s="122"/>
      <c r="FK431" s="122"/>
    </row>
    <row r="432" spans="1:167" s="120" customFormat="1" ht="12.75">
      <c r="A432" s="124"/>
      <c r="B432" s="124"/>
      <c r="C432" s="124"/>
      <c r="D432" s="124"/>
      <c r="E432" s="124"/>
      <c r="F432" s="124"/>
      <c r="G432" s="124"/>
      <c r="H432" s="124"/>
      <c r="I432" s="124"/>
      <c r="J432" s="124"/>
      <c r="K432" s="124"/>
      <c r="L432" s="124"/>
      <c r="M432" s="124"/>
      <c r="N432" s="124"/>
      <c r="O432" s="124"/>
      <c r="P432" s="902"/>
      <c r="Q432" s="124"/>
      <c r="R432" s="901"/>
      <c r="DB432" s="121"/>
      <c r="DC432" s="121"/>
      <c r="DD432" s="121"/>
      <c r="DE432" s="121"/>
      <c r="DF432" s="121"/>
      <c r="DG432" s="121"/>
      <c r="DH432" s="121"/>
      <c r="DI432" s="121"/>
      <c r="DJ432" s="121"/>
      <c r="DK432" s="121"/>
      <c r="DL432" s="121"/>
      <c r="DM432" s="121"/>
      <c r="DN432" s="121"/>
      <c r="DO432" s="121"/>
      <c r="DP432" s="121"/>
      <c r="DQ432" s="121"/>
      <c r="DR432" s="121"/>
      <c r="DS432" s="121"/>
      <c r="DT432" s="121"/>
      <c r="DU432" s="121"/>
      <c r="DV432" s="121"/>
      <c r="DW432" s="121"/>
      <c r="DX432" s="121"/>
      <c r="DY432" s="121"/>
      <c r="DZ432" s="121"/>
      <c r="EA432" s="121"/>
      <c r="EB432" s="121"/>
      <c r="EC432" s="121"/>
      <c r="ED432" s="121"/>
      <c r="EE432" s="121"/>
      <c r="EF432" s="121"/>
      <c r="EG432" s="121"/>
      <c r="EH432" s="121"/>
      <c r="EI432" s="121"/>
      <c r="EJ432" s="121"/>
      <c r="EK432" s="121"/>
      <c r="EL432" s="121"/>
      <c r="EM432" s="121"/>
      <c r="EN432" s="121"/>
      <c r="EO432" s="121"/>
      <c r="EP432" s="121"/>
      <c r="EQ432" s="121"/>
      <c r="ER432" s="121"/>
      <c r="ES432" s="121"/>
      <c r="ET432" s="121"/>
      <c r="EU432" s="121"/>
      <c r="EV432" s="121"/>
      <c r="EW432" s="121"/>
      <c r="EX432" s="121"/>
      <c r="EY432" s="121"/>
      <c r="EZ432" s="121"/>
      <c r="FA432" s="121"/>
      <c r="FB432" s="121"/>
      <c r="FC432" s="121"/>
      <c r="FD432" s="122"/>
      <c r="FE432" s="122"/>
      <c r="FF432" s="122"/>
      <c r="FG432" s="122"/>
      <c r="FH432" s="122"/>
      <c r="FI432" s="122"/>
      <c r="FJ432" s="122"/>
      <c r="FK432" s="122"/>
    </row>
    <row r="433" spans="1:167" s="120" customFormat="1" ht="12.75">
      <c r="A433" s="124"/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902"/>
      <c r="Q433" s="124"/>
      <c r="R433" s="901"/>
      <c r="DB433" s="121"/>
      <c r="DC433" s="121"/>
      <c r="DD433" s="121"/>
      <c r="DE433" s="121"/>
      <c r="DF433" s="121"/>
      <c r="DG433" s="121"/>
      <c r="DH433" s="121"/>
      <c r="DI433" s="121"/>
      <c r="DJ433" s="121"/>
      <c r="DK433" s="121"/>
      <c r="DL433" s="121"/>
      <c r="DM433" s="121"/>
      <c r="DN433" s="121"/>
      <c r="DO433" s="121"/>
      <c r="DP433" s="121"/>
      <c r="DQ433" s="121"/>
      <c r="DR433" s="121"/>
      <c r="DS433" s="121"/>
      <c r="DT433" s="121"/>
      <c r="DU433" s="121"/>
      <c r="DV433" s="121"/>
      <c r="DW433" s="121"/>
      <c r="DX433" s="121"/>
      <c r="DY433" s="121"/>
      <c r="DZ433" s="121"/>
      <c r="EA433" s="121"/>
      <c r="EB433" s="121"/>
      <c r="EC433" s="121"/>
      <c r="ED433" s="121"/>
      <c r="EE433" s="121"/>
      <c r="EF433" s="121"/>
      <c r="EG433" s="121"/>
      <c r="EH433" s="121"/>
      <c r="EI433" s="121"/>
      <c r="EJ433" s="121"/>
      <c r="EK433" s="121"/>
      <c r="EL433" s="121"/>
      <c r="EM433" s="121"/>
      <c r="EN433" s="121"/>
      <c r="EO433" s="121"/>
      <c r="EP433" s="121"/>
      <c r="EQ433" s="121"/>
      <c r="ER433" s="121"/>
      <c r="ES433" s="121"/>
      <c r="ET433" s="121"/>
      <c r="EU433" s="121"/>
      <c r="EV433" s="121"/>
      <c r="EW433" s="121"/>
      <c r="EX433" s="121"/>
      <c r="EY433" s="121"/>
      <c r="EZ433" s="121"/>
      <c r="FA433" s="121"/>
      <c r="FB433" s="121"/>
      <c r="FC433" s="121"/>
      <c r="FD433" s="122"/>
      <c r="FE433" s="122"/>
      <c r="FF433" s="122"/>
      <c r="FG433" s="122"/>
      <c r="FH433" s="122"/>
      <c r="FI433" s="122"/>
      <c r="FJ433" s="122"/>
      <c r="FK433" s="122"/>
    </row>
    <row r="434" spans="1:167" s="120" customFormat="1" ht="12.75">
      <c r="A434" s="124"/>
      <c r="B434" s="124"/>
      <c r="C434" s="124"/>
      <c r="D434" s="124"/>
      <c r="E434" s="124"/>
      <c r="F434" s="124"/>
      <c r="G434" s="124"/>
      <c r="H434" s="124"/>
      <c r="I434" s="124"/>
      <c r="J434" s="124"/>
      <c r="K434" s="124"/>
      <c r="L434" s="124"/>
      <c r="M434" s="124"/>
      <c r="N434" s="124"/>
      <c r="O434" s="124"/>
      <c r="P434" s="902"/>
      <c r="Q434" s="124"/>
      <c r="R434" s="901"/>
      <c r="DB434" s="121"/>
      <c r="DC434" s="121"/>
      <c r="DD434" s="121"/>
      <c r="DE434" s="121"/>
      <c r="DF434" s="121"/>
      <c r="DG434" s="121"/>
      <c r="DH434" s="121"/>
      <c r="DI434" s="121"/>
      <c r="DJ434" s="121"/>
      <c r="DK434" s="121"/>
      <c r="DL434" s="121"/>
      <c r="DM434" s="121"/>
      <c r="DN434" s="121"/>
      <c r="DO434" s="121"/>
      <c r="DP434" s="121"/>
      <c r="DQ434" s="121"/>
      <c r="DR434" s="121"/>
      <c r="DS434" s="121"/>
      <c r="DT434" s="121"/>
      <c r="DU434" s="121"/>
      <c r="DV434" s="121"/>
      <c r="DW434" s="121"/>
      <c r="DX434" s="121"/>
      <c r="DY434" s="121"/>
      <c r="DZ434" s="121"/>
      <c r="EA434" s="121"/>
      <c r="EB434" s="121"/>
      <c r="EC434" s="121"/>
      <c r="ED434" s="121"/>
      <c r="EE434" s="121"/>
      <c r="EF434" s="121"/>
      <c r="EG434" s="121"/>
      <c r="EH434" s="121"/>
      <c r="EI434" s="121"/>
      <c r="EJ434" s="121"/>
      <c r="EK434" s="121"/>
      <c r="EL434" s="121"/>
      <c r="EM434" s="121"/>
      <c r="EN434" s="121"/>
      <c r="EO434" s="121"/>
      <c r="EP434" s="121"/>
      <c r="EQ434" s="121"/>
      <c r="ER434" s="121"/>
      <c r="ES434" s="121"/>
      <c r="ET434" s="121"/>
      <c r="EU434" s="121"/>
      <c r="EV434" s="121"/>
      <c r="EW434" s="121"/>
      <c r="EX434" s="121"/>
      <c r="EY434" s="121"/>
      <c r="EZ434" s="121"/>
      <c r="FA434" s="121"/>
      <c r="FB434" s="121"/>
      <c r="FC434" s="121"/>
      <c r="FD434" s="122"/>
      <c r="FE434" s="122"/>
      <c r="FF434" s="122"/>
      <c r="FG434" s="122"/>
      <c r="FH434" s="122"/>
      <c r="FI434" s="122"/>
      <c r="FJ434" s="122"/>
      <c r="FK434" s="122"/>
    </row>
    <row r="435" spans="1:167" s="120" customFormat="1" ht="12.75">
      <c r="A435" s="124"/>
      <c r="B435" s="124"/>
      <c r="C435" s="124"/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902"/>
      <c r="Q435" s="124"/>
      <c r="R435" s="901"/>
      <c r="DB435" s="121"/>
      <c r="DC435" s="121"/>
      <c r="DD435" s="121"/>
      <c r="DE435" s="121"/>
      <c r="DF435" s="121"/>
      <c r="DG435" s="121"/>
      <c r="DH435" s="121"/>
      <c r="DI435" s="121"/>
      <c r="DJ435" s="121"/>
      <c r="DK435" s="121"/>
      <c r="DL435" s="121"/>
      <c r="DM435" s="121"/>
      <c r="DN435" s="121"/>
      <c r="DO435" s="121"/>
      <c r="DP435" s="121"/>
      <c r="DQ435" s="121"/>
      <c r="DR435" s="121"/>
      <c r="DS435" s="121"/>
      <c r="DT435" s="121"/>
      <c r="DU435" s="121"/>
      <c r="DV435" s="121"/>
      <c r="DW435" s="121"/>
      <c r="DX435" s="121"/>
      <c r="DY435" s="121"/>
      <c r="DZ435" s="121"/>
      <c r="EA435" s="121"/>
      <c r="EB435" s="121"/>
      <c r="EC435" s="121"/>
      <c r="ED435" s="121"/>
      <c r="EE435" s="121"/>
      <c r="EF435" s="121"/>
      <c r="EG435" s="121"/>
      <c r="EH435" s="121"/>
      <c r="EI435" s="121"/>
      <c r="EJ435" s="121"/>
      <c r="EK435" s="121"/>
      <c r="EL435" s="121"/>
      <c r="EM435" s="121"/>
      <c r="EN435" s="121"/>
      <c r="EO435" s="121"/>
      <c r="EP435" s="121"/>
      <c r="EQ435" s="121"/>
      <c r="ER435" s="121"/>
      <c r="ES435" s="121"/>
      <c r="ET435" s="121"/>
      <c r="EU435" s="121"/>
      <c r="EV435" s="121"/>
      <c r="EW435" s="121"/>
      <c r="EX435" s="121"/>
      <c r="EY435" s="121"/>
      <c r="EZ435" s="121"/>
      <c r="FA435" s="121"/>
      <c r="FB435" s="121"/>
      <c r="FC435" s="121"/>
      <c r="FD435" s="122"/>
      <c r="FE435" s="122"/>
      <c r="FF435" s="122"/>
      <c r="FG435" s="122"/>
      <c r="FH435" s="122"/>
      <c r="FI435" s="122"/>
      <c r="FJ435" s="122"/>
      <c r="FK435" s="122"/>
    </row>
    <row r="436" spans="1:167" s="120" customFormat="1" ht="12.75">
      <c r="A436" s="124"/>
      <c r="B436" s="124"/>
      <c r="C436" s="124"/>
      <c r="D436" s="124"/>
      <c r="E436" s="124"/>
      <c r="F436" s="124"/>
      <c r="G436" s="124"/>
      <c r="H436" s="124"/>
      <c r="I436" s="124"/>
      <c r="J436" s="124"/>
      <c r="K436" s="124"/>
      <c r="L436" s="124"/>
      <c r="M436" s="124"/>
      <c r="N436" s="124"/>
      <c r="O436" s="124"/>
      <c r="P436" s="902"/>
      <c r="Q436" s="124"/>
      <c r="R436" s="901"/>
      <c r="DB436" s="121"/>
      <c r="DC436" s="121"/>
      <c r="DD436" s="121"/>
      <c r="DE436" s="121"/>
      <c r="DF436" s="121"/>
      <c r="DG436" s="121"/>
      <c r="DH436" s="121"/>
      <c r="DI436" s="121"/>
      <c r="DJ436" s="121"/>
      <c r="DK436" s="121"/>
      <c r="DL436" s="121"/>
      <c r="DM436" s="121"/>
      <c r="DN436" s="121"/>
      <c r="DO436" s="121"/>
      <c r="DP436" s="121"/>
      <c r="DQ436" s="121"/>
      <c r="DR436" s="121"/>
      <c r="DS436" s="121"/>
      <c r="DT436" s="121"/>
      <c r="DU436" s="121"/>
      <c r="DV436" s="121"/>
      <c r="DW436" s="121"/>
      <c r="DX436" s="121"/>
      <c r="DY436" s="121"/>
      <c r="DZ436" s="121"/>
      <c r="EA436" s="121"/>
      <c r="EB436" s="121"/>
      <c r="EC436" s="121"/>
      <c r="ED436" s="121"/>
      <c r="EE436" s="121"/>
      <c r="EF436" s="121"/>
      <c r="EG436" s="121"/>
      <c r="EH436" s="121"/>
      <c r="EI436" s="121"/>
      <c r="EJ436" s="121"/>
      <c r="EK436" s="121"/>
      <c r="EL436" s="121"/>
      <c r="EM436" s="121"/>
      <c r="EN436" s="121"/>
      <c r="EO436" s="121"/>
      <c r="EP436" s="121"/>
      <c r="EQ436" s="121"/>
      <c r="ER436" s="121"/>
      <c r="ES436" s="121"/>
      <c r="ET436" s="121"/>
      <c r="EU436" s="121"/>
      <c r="EV436" s="121"/>
      <c r="EW436" s="121"/>
      <c r="EX436" s="121"/>
      <c r="EY436" s="121"/>
      <c r="EZ436" s="121"/>
      <c r="FA436" s="121"/>
      <c r="FB436" s="121"/>
      <c r="FC436" s="121"/>
      <c r="FD436" s="122"/>
      <c r="FE436" s="122"/>
      <c r="FF436" s="122"/>
      <c r="FG436" s="122"/>
      <c r="FH436" s="122"/>
      <c r="FI436" s="122"/>
      <c r="FJ436" s="122"/>
      <c r="FK436" s="122"/>
    </row>
    <row r="437" spans="1:167" s="120" customFormat="1" ht="12.75">
      <c r="A437" s="124"/>
      <c r="B437" s="124"/>
      <c r="C437" s="124"/>
      <c r="D437" s="124"/>
      <c r="E437" s="124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902"/>
      <c r="Q437" s="124"/>
      <c r="R437" s="901"/>
      <c r="DB437" s="121"/>
      <c r="DC437" s="121"/>
      <c r="DD437" s="121"/>
      <c r="DE437" s="121"/>
      <c r="DF437" s="121"/>
      <c r="DG437" s="121"/>
      <c r="DH437" s="121"/>
      <c r="DI437" s="121"/>
      <c r="DJ437" s="121"/>
      <c r="DK437" s="121"/>
      <c r="DL437" s="121"/>
      <c r="DM437" s="121"/>
      <c r="DN437" s="121"/>
      <c r="DO437" s="121"/>
      <c r="DP437" s="121"/>
      <c r="DQ437" s="121"/>
      <c r="DR437" s="121"/>
      <c r="DS437" s="121"/>
      <c r="DT437" s="121"/>
      <c r="DU437" s="121"/>
      <c r="DV437" s="121"/>
      <c r="DW437" s="121"/>
      <c r="DX437" s="121"/>
      <c r="DY437" s="121"/>
      <c r="DZ437" s="121"/>
      <c r="EA437" s="121"/>
      <c r="EB437" s="121"/>
      <c r="EC437" s="121"/>
      <c r="ED437" s="121"/>
      <c r="EE437" s="121"/>
      <c r="EF437" s="121"/>
      <c r="EG437" s="121"/>
      <c r="EH437" s="121"/>
      <c r="EI437" s="121"/>
      <c r="EJ437" s="121"/>
      <c r="EK437" s="121"/>
      <c r="EL437" s="121"/>
      <c r="EM437" s="121"/>
      <c r="EN437" s="121"/>
      <c r="EO437" s="121"/>
      <c r="EP437" s="121"/>
      <c r="EQ437" s="121"/>
      <c r="ER437" s="121"/>
      <c r="ES437" s="121"/>
      <c r="ET437" s="121"/>
      <c r="EU437" s="121"/>
      <c r="EV437" s="121"/>
      <c r="EW437" s="121"/>
      <c r="EX437" s="121"/>
      <c r="EY437" s="121"/>
      <c r="EZ437" s="121"/>
      <c r="FA437" s="121"/>
      <c r="FB437" s="121"/>
      <c r="FC437" s="121"/>
      <c r="FD437" s="122"/>
      <c r="FE437" s="122"/>
      <c r="FF437" s="122"/>
      <c r="FG437" s="122"/>
      <c r="FH437" s="122"/>
      <c r="FI437" s="122"/>
      <c r="FJ437" s="122"/>
      <c r="FK437" s="122"/>
    </row>
    <row r="438" spans="1:167" s="120" customFormat="1" ht="12.75">
      <c r="A438" s="124"/>
      <c r="B438" s="124"/>
      <c r="C438" s="124"/>
      <c r="D438" s="124"/>
      <c r="E438" s="124"/>
      <c r="F438" s="124"/>
      <c r="G438" s="124"/>
      <c r="H438" s="124"/>
      <c r="I438" s="124"/>
      <c r="J438" s="124"/>
      <c r="K438" s="124"/>
      <c r="L438" s="124"/>
      <c r="M438" s="124"/>
      <c r="N438" s="124"/>
      <c r="O438" s="124"/>
      <c r="P438" s="902"/>
      <c r="Q438" s="124"/>
      <c r="R438" s="901"/>
      <c r="DB438" s="121"/>
      <c r="DC438" s="121"/>
      <c r="DD438" s="121"/>
      <c r="DE438" s="121"/>
      <c r="DF438" s="121"/>
      <c r="DG438" s="121"/>
      <c r="DH438" s="121"/>
      <c r="DI438" s="121"/>
      <c r="DJ438" s="121"/>
      <c r="DK438" s="121"/>
      <c r="DL438" s="121"/>
      <c r="DM438" s="121"/>
      <c r="DN438" s="121"/>
      <c r="DO438" s="121"/>
      <c r="DP438" s="121"/>
      <c r="DQ438" s="121"/>
      <c r="DR438" s="121"/>
      <c r="DS438" s="121"/>
      <c r="DT438" s="121"/>
      <c r="DU438" s="121"/>
      <c r="DV438" s="121"/>
      <c r="DW438" s="121"/>
      <c r="DX438" s="121"/>
      <c r="DY438" s="121"/>
      <c r="DZ438" s="121"/>
      <c r="EA438" s="121"/>
      <c r="EB438" s="121"/>
      <c r="EC438" s="121"/>
      <c r="ED438" s="121"/>
      <c r="EE438" s="121"/>
      <c r="EF438" s="121"/>
      <c r="EG438" s="121"/>
      <c r="EH438" s="121"/>
      <c r="EI438" s="121"/>
      <c r="EJ438" s="121"/>
      <c r="EK438" s="121"/>
      <c r="EL438" s="121"/>
      <c r="EM438" s="121"/>
      <c r="EN438" s="121"/>
      <c r="EO438" s="121"/>
      <c r="EP438" s="121"/>
      <c r="EQ438" s="121"/>
      <c r="ER438" s="121"/>
      <c r="ES438" s="121"/>
      <c r="ET438" s="121"/>
      <c r="EU438" s="121"/>
      <c r="EV438" s="121"/>
      <c r="EW438" s="121"/>
      <c r="EX438" s="121"/>
      <c r="EY438" s="121"/>
      <c r="EZ438" s="121"/>
      <c r="FA438" s="121"/>
      <c r="FB438" s="121"/>
      <c r="FC438" s="121"/>
      <c r="FD438" s="122"/>
      <c r="FE438" s="122"/>
      <c r="FF438" s="122"/>
      <c r="FG438" s="122"/>
      <c r="FH438" s="122"/>
      <c r="FI438" s="122"/>
      <c r="FJ438" s="122"/>
      <c r="FK438" s="122"/>
    </row>
    <row r="439" spans="1:167" s="120" customFormat="1" ht="12.75">
      <c r="A439" s="124"/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902"/>
      <c r="Q439" s="124"/>
      <c r="R439" s="901"/>
      <c r="DB439" s="121"/>
      <c r="DC439" s="121"/>
      <c r="DD439" s="121"/>
      <c r="DE439" s="121"/>
      <c r="DF439" s="121"/>
      <c r="DG439" s="121"/>
      <c r="DH439" s="121"/>
      <c r="DI439" s="121"/>
      <c r="DJ439" s="121"/>
      <c r="DK439" s="121"/>
      <c r="DL439" s="121"/>
      <c r="DM439" s="121"/>
      <c r="DN439" s="121"/>
      <c r="DO439" s="121"/>
      <c r="DP439" s="121"/>
      <c r="DQ439" s="121"/>
      <c r="DR439" s="121"/>
      <c r="DS439" s="121"/>
      <c r="DT439" s="121"/>
      <c r="DU439" s="121"/>
      <c r="DV439" s="121"/>
      <c r="DW439" s="121"/>
      <c r="DX439" s="121"/>
      <c r="DY439" s="121"/>
      <c r="DZ439" s="121"/>
      <c r="EA439" s="121"/>
      <c r="EB439" s="121"/>
      <c r="EC439" s="121"/>
      <c r="ED439" s="121"/>
      <c r="EE439" s="121"/>
      <c r="EF439" s="121"/>
      <c r="EG439" s="121"/>
      <c r="EH439" s="121"/>
      <c r="EI439" s="121"/>
      <c r="EJ439" s="121"/>
      <c r="EK439" s="121"/>
      <c r="EL439" s="121"/>
      <c r="EM439" s="121"/>
      <c r="EN439" s="121"/>
      <c r="EO439" s="121"/>
      <c r="EP439" s="121"/>
      <c r="EQ439" s="121"/>
      <c r="ER439" s="121"/>
      <c r="ES439" s="121"/>
      <c r="ET439" s="121"/>
      <c r="EU439" s="121"/>
      <c r="EV439" s="121"/>
      <c r="EW439" s="121"/>
      <c r="EX439" s="121"/>
      <c r="EY439" s="121"/>
      <c r="EZ439" s="121"/>
      <c r="FA439" s="121"/>
      <c r="FB439" s="121"/>
      <c r="FC439" s="121"/>
      <c r="FD439" s="122"/>
      <c r="FE439" s="122"/>
      <c r="FF439" s="122"/>
      <c r="FG439" s="122"/>
      <c r="FH439" s="122"/>
      <c r="FI439" s="122"/>
      <c r="FJ439" s="122"/>
      <c r="FK439" s="122"/>
    </row>
    <row r="440" spans="1:167" s="120" customFormat="1" ht="12.75">
      <c r="A440" s="124"/>
      <c r="B440" s="124"/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902"/>
      <c r="Q440" s="124"/>
      <c r="R440" s="901"/>
      <c r="DB440" s="121"/>
      <c r="DC440" s="121"/>
      <c r="DD440" s="121"/>
      <c r="DE440" s="121"/>
      <c r="DF440" s="121"/>
      <c r="DG440" s="121"/>
      <c r="DH440" s="121"/>
      <c r="DI440" s="121"/>
      <c r="DJ440" s="121"/>
      <c r="DK440" s="121"/>
      <c r="DL440" s="121"/>
      <c r="DM440" s="121"/>
      <c r="DN440" s="121"/>
      <c r="DO440" s="121"/>
      <c r="DP440" s="121"/>
      <c r="DQ440" s="121"/>
      <c r="DR440" s="121"/>
      <c r="DS440" s="121"/>
      <c r="DT440" s="121"/>
      <c r="DU440" s="121"/>
      <c r="DV440" s="121"/>
      <c r="DW440" s="121"/>
      <c r="DX440" s="121"/>
      <c r="DY440" s="121"/>
      <c r="DZ440" s="121"/>
      <c r="EA440" s="121"/>
      <c r="EB440" s="121"/>
      <c r="EC440" s="121"/>
      <c r="ED440" s="121"/>
      <c r="EE440" s="121"/>
      <c r="EF440" s="121"/>
      <c r="EG440" s="121"/>
      <c r="EH440" s="121"/>
      <c r="EI440" s="121"/>
      <c r="EJ440" s="121"/>
      <c r="EK440" s="121"/>
      <c r="EL440" s="121"/>
      <c r="EM440" s="121"/>
      <c r="EN440" s="121"/>
      <c r="EO440" s="121"/>
      <c r="EP440" s="121"/>
      <c r="EQ440" s="121"/>
      <c r="ER440" s="121"/>
      <c r="ES440" s="121"/>
      <c r="ET440" s="121"/>
      <c r="EU440" s="121"/>
      <c r="EV440" s="121"/>
      <c r="EW440" s="121"/>
      <c r="EX440" s="121"/>
      <c r="EY440" s="121"/>
      <c r="EZ440" s="121"/>
      <c r="FA440" s="121"/>
      <c r="FB440" s="121"/>
      <c r="FC440" s="121"/>
      <c r="FD440" s="122"/>
      <c r="FE440" s="122"/>
      <c r="FF440" s="122"/>
      <c r="FG440" s="122"/>
      <c r="FH440" s="122"/>
      <c r="FI440" s="122"/>
      <c r="FJ440" s="122"/>
      <c r="FK440" s="122"/>
    </row>
    <row r="441" spans="1:167" s="120" customFormat="1" ht="12.75">
      <c r="A441" s="124"/>
      <c r="B441" s="124"/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902"/>
      <c r="Q441" s="124"/>
      <c r="R441" s="901"/>
      <c r="DB441" s="121"/>
      <c r="DC441" s="121"/>
      <c r="DD441" s="121"/>
      <c r="DE441" s="121"/>
      <c r="DF441" s="121"/>
      <c r="DG441" s="121"/>
      <c r="DH441" s="121"/>
      <c r="DI441" s="121"/>
      <c r="DJ441" s="121"/>
      <c r="DK441" s="121"/>
      <c r="DL441" s="121"/>
      <c r="DM441" s="121"/>
      <c r="DN441" s="121"/>
      <c r="DO441" s="121"/>
      <c r="DP441" s="121"/>
      <c r="DQ441" s="121"/>
      <c r="DR441" s="121"/>
      <c r="DS441" s="121"/>
      <c r="DT441" s="121"/>
      <c r="DU441" s="121"/>
      <c r="DV441" s="121"/>
      <c r="DW441" s="121"/>
      <c r="DX441" s="121"/>
      <c r="DY441" s="121"/>
      <c r="DZ441" s="121"/>
      <c r="EA441" s="121"/>
      <c r="EB441" s="121"/>
      <c r="EC441" s="121"/>
      <c r="ED441" s="121"/>
      <c r="EE441" s="121"/>
      <c r="EF441" s="121"/>
      <c r="EG441" s="121"/>
      <c r="EH441" s="121"/>
      <c r="EI441" s="121"/>
      <c r="EJ441" s="121"/>
      <c r="EK441" s="121"/>
      <c r="EL441" s="121"/>
      <c r="EM441" s="121"/>
      <c r="EN441" s="121"/>
      <c r="EO441" s="121"/>
      <c r="EP441" s="121"/>
      <c r="EQ441" s="121"/>
      <c r="ER441" s="121"/>
      <c r="ES441" s="121"/>
      <c r="ET441" s="121"/>
      <c r="EU441" s="121"/>
      <c r="EV441" s="121"/>
      <c r="EW441" s="121"/>
      <c r="EX441" s="121"/>
      <c r="EY441" s="121"/>
      <c r="EZ441" s="121"/>
      <c r="FA441" s="121"/>
      <c r="FB441" s="121"/>
      <c r="FC441" s="121"/>
      <c r="FD441" s="122"/>
      <c r="FE441" s="122"/>
      <c r="FF441" s="122"/>
      <c r="FG441" s="122"/>
      <c r="FH441" s="122"/>
      <c r="FI441" s="122"/>
      <c r="FJ441" s="122"/>
      <c r="FK441" s="122"/>
    </row>
    <row r="442" spans="1:167" s="120" customFormat="1" ht="12.75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902"/>
      <c r="Q442" s="124"/>
      <c r="R442" s="901"/>
      <c r="DB442" s="121"/>
      <c r="DC442" s="121"/>
      <c r="DD442" s="121"/>
      <c r="DE442" s="121"/>
      <c r="DF442" s="121"/>
      <c r="DG442" s="121"/>
      <c r="DH442" s="121"/>
      <c r="DI442" s="121"/>
      <c r="DJ442" s="121"/>
      <c r="DK442" s="121"/>
      <c r="DL442" s="121"/>
      <c r="DM442" s="121"/>
      <c r="DN442" s="121"/>
      <c r="DO442" s="121"/>
      <c r="DP442" s="121"/>
      <c r="DQ442" s="121"/>
      <c r="DR442" s="121"/>
      <c r="DS442" s="121"/>
      <c r="DT442" s="121"/>
      <c r="DU442" s="121"/>
      <c r="DV442" s="121"/>
      <c r="DW442" s="121"/>
      <c r="DX442" s="121"/>
      <c r="DY442" s="121"/>
      <c r="DZ442" s="121"/>
      <c r="EA442" s="121"/>
      <c r="EB442" s="121"/>
      <c r="EC442" s="121"/>
      <c r="ED442" s="121"/>
      <c r="EE442" s="121"/>
      <c r="EF442" s="121"/>
      <c r="EG442" s="121"/>
      <c r="EH442" s="121"/>
      <c r="EI442" s="121"/>
      <c r="EJ442" s="121"/>
      <c r="EK442" s="121"/>
      <c r="EL442" s="121"/>
      <c r="EM442" s="121"/>
      <c r="EN442" s="121"/>
      <c r="EO442" s="121"/>
      <c r="EP442" s="121"/>
      <c r="EQ442" s="121"/>
      <c r="ER442" s="121"/>
      <c r="ES442" s="121"/>
      <c r="ET442" s="121"/>
      <c r="EU442" s="121"/>
      <c r="EV442" s="121"/>
      <c r="EW442" s="121"/>
      <c r="EX442" s="121"/>
      <c r="EY442" s="121"/>
      <c r="EZ442" s="121"/>
      <c r="FA442" s="121"/>
      <c r="FB442" s="121"/>
      <c r="FC442" s="121"/>
      <c r="FD442" s="122"/>
      <c r="FE442" s="122"/>
      <c r="FF442" s="122"/>
      <c r="FG442" s="122"/>
      <c r="FH442" s="122"/>
      <c r="FI442" s="122"/>
      <c r="FJ442" s="122"/>
      <c r="FK442" s="122"/>
    </row>
    <row r="443" spans="1:167" s="120" customFormat="1" ht="12.75">
      <c r="A443" s="124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902"/>
      <c r="Q443" s="124"/>
      <c r="R443" s="901"/>
      <c r="DB443" s="121"/>
      <c r="DC443" s="121"/>
      <c r="DD443" s="121"/>
      <c r="DE443" s="121"/>
      <c r="DF443" s="121"/>
      <c r="DG443" s="121"/>
      <c r="DH443" s="121"/>
      <c r="DI443" s="121"/>
      <c r="DJ443" s="121"/>
      <c r="DK443" s="121"/>
      <c r="DL443" s="121"/>
      <c r="DM443" s="121"/>
      <c r="DN443" s="121"/>
      <c r="DO443" s="121"/>
      <c r="DP443" s="121"/>
      <c r="DQ443" s="121"/>
      <c r="DR443" s="121"/>
      <c r="DS443" s="121"/>
      <c r="DT443" s="121"/>
      <c r="DU443" s="121"/>
      <c r="DV443" s="121"/>
      <c r="DW443" s="121"/>
      <c r="DX443" s="121"/>
      <c r="DY443" s="121"/>
      <c r="DZ443" s="121"/>
      <c r="EA443" s="121"/>
      <c r="EB443" s="121"/>
      <c r="EC443" s="121"/>
      <c r="ED443" s="121"/>
      <c r="EE443" s="121"/>
      <c r="EF443" s="121"/>
      <c r="EG443" s="121"/>
      <c r="EH443" s="121"/>
      <c r="EI443" s="121"/>
      <c r="EJ443" s="121"/>
      <c r="EK443" s="121"/>
      <c r="EL443" s="121"/>
      <c r="EM443" s="121"/>
      <c r="EN443" s="121"/>
      <c r="EO443" s="121"/>
      <c r="EP443" s="121"/>
      <c r="EQ443" s="121"/>
      <c r="ER443" s="121"/>
      <c r="ES443" s="121"/>
      <c r="ET443" s="121"/>
      <c r="EU443" s="121"/>
      <c r="EV443" s="121"/>
      <c r="EW443" s="121"/>
      <c r="EX443" s="121"/>
      <c r="EY443" s="121"/>
      <c r="EZ443" s="121"/>
      <c r="FA443" s="121"/>
      <c r="FB443" s="121"/>
      <c r="FC443" s="121"/>
      <c r="FD443" s="122"/>
      <c r="FE443" s="122"/>
      <c r="FF443" s="122"/>
      <c r="FG443" s="122"/>
      <c r="FH443" s="122"/>
      <c r="FI443" s="122"/>
      <c r="FJ443" s="122"/>
      <c r="FK443" s="122"/>
    </row>
    <row r="444" spans="1:167" s="120" customFormat="1" ht="12.75">
      <c r="A444" s="124"/>
      <c r="B444" s="124"/>
      <c r="C444" s="124"/>
      <c r="D444" s="124"/>
      <c r="E444" s="124"/>
      <c r="F444" s="124"/>
      <c r="G444" s="124"/>
      <c r="H444" s="124"/>
      <c r="I444" s="124"/>
      <c r="J444" s="124"/>
      <c r="K444" s="124"/>
      <c r="L444" s="124"/>
      <c r="M444" s="124"/>
      <c r="N444" s="124"/>
      <c r="O444" s="124"/>
      <c r="P444" s="902"/>
      <c r="Q444" s="124"/>
      <c r="R444" s="901"/>
      <c r="DB444" s="121"/>
      <c r="DC444" s="121"/>
      <c r="DD444" s="121"/>
      <c r="DE444" s="121"/>
      <c r="DF444" s="121"/>
      <c r="DG444" s="121"/>
      <c r="DH444" s="121"/>
      <c r="DI444" s="121"/>
      <c r="DJ444" s="121"/>
      <c r="DK444" s="121"/>
      <c r="DL444" s="121"/>
      <c r="DM444" s="121"/>
      <c r="DN444" s="121"/>
      <c r="DO444" s="121"/>
      <c r="DP444" s="121"/>
      <c r="DQ444" s="121"/>
      <c r="DR444" s="121"/>
      <c r="DS444" s="121"/>
      <c r="DT444" s="121"/>
      <c r="DU444" s="121"/>
      <c r="DV444" s="121"/>
      <c r="DW444" s="121"/>
      <c r="DX444" s="121"/>
      <c r="DY444" s="121"/>
      <c r="DZ444" s="121"/>
      <c r="EA444" s="121"/>
      <c r="EB444" s="121"/>
      <c r="EC444" s="121"/>
      <c r="ED444" s="121"/>
      <c r="EE444" s="121"/>
      <c r="EF444" s="121"/>
      <c r="EG444" s="121"/>
      <c r="EH444" s="121"/>
      <c r="EI444" s="121"/>
      <c r="EJ444" s="121"/>
      <c r="EK444" s="121"/>
      <c r="EL444" s="121"/>
      <c r="EM444" s="121"/>
      <c r="EN444" s="121"/>
      <c r="EO444" s="121"/>
      <c r="EP444" s="121"/>
      <c r="EQ444" s="121"/>
      <c r="ER444" s="121"/>
      <c r="ES444" s="121"/>
      <c r="ET444" s="121"/>
      <c r="EU444" s="121"/>
      <c r="EV444" s="121"/>
      <c r="EW444" s="121"/>
      <c r="EX444" s="121"/>
      <c r="EY444" s="121"/>
      <c r="EZ444" s="121"/>
      <c r="FA444" s="121"/>
      <c r="FB444" s="121"/>
      <c r="FC444" s="121"/>
      <c r="FD444" s="122"/>
      <c r="FE444" s="122"/>
      <c r="FF444" s="122"/>
      <c r="FG444" s="122"/>
      <c r="FH444" s="122"/>
      <c r="FI444" s="122"/>
      <c r="FJ444" s="122"/>
      <c r="FK444" s="122"/>
    </row>
    <row r="445" spans="1:167" s="120" customFormat="1" ht="12.75">
      <c r="A445" s="124"/>
      <c r="B445" s="124"/>
      <c r="C445" s="124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902"/>
      <c r="Q445" s="124"/>
      <c r="R445" s="901"/>
      <c r="DB445" s="121"/>
      <c r="DC445" s="121"/>
      <c r="DD445" s="121"/>
      <c r="DE445" s="121"/>
      <c r="DF445" s="121"/>
      <c r="DG445" s="121"/>
      <c r="DH445" s="121"/>
      <c r="DI445" s="121"/>
      <c r="DJ445" s="121"/>
      <c r="DK445" s="121"/>
      <c r="DL445" s="121"/>
      <c r="DM445" s="121"/>
      <c r="DN445" s="121"/>
      <c r="DO445" s="121"/>
      <c r="DP445" s="121"/>
      <c r="DQ445" s="121"/>
      <c r="DR445" s="121"/>
      <c r="DS445" s="121"/>
      <c r="DT445" s="121"/>
      <c r="DU445" s="121"/>
      <c r="DV445" s="121"/>
      <c r="DW445" s="121"/>
      <c r="DX445" s="121"/>
      <c r="DY445" s="121"/>
      <c r="DZ445" s="121"/>
      <c r="EA445" s="121"/>
      <c r="EB445" s="121"/>
      <c r="EC445" s="121"/>
      <c r="ED445" s="121"/>
      <c r="EE445" s="121"/>
      <c r="EF445" s="121"/>
      <c r="EG445" s="121"/>
      <c r="EH445" s="121"/>
      <c r="EI445" s="121"/>
      <c r="EJ445" s="121"/>
      <c r="EK445" s="121"/>
      <c r="EL445" s="121"/>
      <c r="EM445" s="121"/>
      <c r="EN445" s="121"/>
      <c r="EO445" s="121"/>
      <c r="EP445" s="121"/>
      <c r="EQ445" s="121"/>
      <c r="ER445" s="121"/>
      <c r="ES445" s="121"/>
      <c r="ET445" s="121"/>
      <c r="EU445" s="121"/>
      <c r="EV445" s="121"/>
      <c r="EW445" s="121"/>
      <c r="EX445" s="121"/>
      <c r="EY445" s="121"/>
      <c r="EZ445" s="121"/>
      <c r="FA445" s="121"/>
      <c r="FB445" s="121"/>
      <c r="FC445" s="121"/>
      <c r="FD445" s="122"/>
      <c r="FE445" s="122"/>
      <c r="FF445" s="122"/>
      <c r="FG445" s="122"/>
      <c r="FH445" s="122"/>
      <c r="FI445" s="122"/>
      <c r="FJ445" s="122"/>
      <c r="FK445" s="122"/>
    </row>
    <row r="446" spans="1:167" s="120" customFormat="1" ht="12.75">
      <c r="A446" s="124"/>
      <c r="B446" s="124"/>
      <c r="C446" s="124"/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902"/>
      <c r="Q446" s="124"/>
      <c r="R446" s="901"/>
      <c r="DB446" s="121"/>
      <c r="DC446" s="121"/>
      <c r="DD446" s="121"/>
      <c r="DE446" s="121"/>
      <c r="DF446" s="121"/>
      <c r="DG446" s="121"/>
      <c r="DH446" s="121"/>
      <c r="DI446" s="121"/>
      <c r="DJ446" s="121"/>
      <c r="DK446" s="121"/>
      <c r="DL446" s="121"/>
      <c r="DM446" s="121"/>
      <c r="DN446" s="121"/>
      <c r="DO446" s="121"/>
      <c r="DP446" s="121"/>
      <c r="DQ446" s="121"/>
      <c r="DR446" s="121"/>
      <c r="DS446" s="121"/>
      <c r="DT446" s="121"/>
      <c r="DU446" s="121"/>
      <c r="DV446" s="121"/>
      <c r="DW446" s="121"/>
      <c r="DX446" s="121"/>
      <c r="DY446" s="121"/>
      <c r="DZ446" s="121"/>
      <c r="EA446" s="121"/>
      <c r="EB446" s="121"/>
      <c r="EC446" s="121"/>
      <c r="ED446" s="121"/>
      <c r="EE446" s="121"/>
      <c r="EF446" s="121"/>
      <c r="EG446" s="121"/>
      <c r="EH446" s="121"/>
      <c r="EI446" s="121"/>
      <c r="EJ446" s="121"/>
      <c r="EK446" s="121"/>
      <c r="EL446" s="121"/>
      <c r="EM446" s="121"/>
      <c r="EN446" s="121"/>
      <c r="EO446" s="121"/>
      <c r="EP446" s="121"/>
      <c r="EQ446" s="121"/>
      <c r="ER446" s="121"/>
      <c r="ES446" s="121"/>
      <c r="ET446" s="121"/>
      <c r="EU446" s="121"/>
      <c r="EV446" s="121"/>
      <c r="EW446" s="121"/>
      <c r="EX446" s="121"/>
      <c r="EY446" s="121"/>
      <c r="EZ446" s="121"/>
      <c r="FA446" s="121"/>
      <c r="FB446" s="121"/>
      <c r="FC446" s="121"/>
      <c r="FD446" s="122"/>
      <c r="FE446" s="122"/>
      <c r="FF446" s="122"/>
      <c r="FG446" s="122"/>
      <c r="FH446" s="122"/>
      <c r="FI446" s="122"/>
      <c r="FJ446" s="122"/>
      <c r="FK446" s="122"/>
    </row>
    <row r="447" spans="1:167" s="120" customFormat="1" ht="12.75">
      <c r="A447" s="124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902"/>
      <c r="Q447" s="124"/>
      <c r="R447" s="901"/>
      <c r="DB447" s="121"/>
      <c r="DC447" s="121"/>
      <c r="DD447" s="121"/>
      <c r="DE447" s="121"/>
      <c r="DF447" s="121"/>
      <c r="DG447" s="121"/>
      <c r="DH447" s="121"/>
      <c r="DI447" s="121"/>
      <c r="DJ447" s="121"/>
      <c r="DK447" s="121"/>
      <c r="DL447" s="121"/>
      <c r="DM447" s="121"/>
      <c r="DN447" s="121"/>
      <c r="DO447" s="121"/>
      <c r="DP447" s="121"/>
      <c r="DQ447" s="121"/>
      <c r="DR447" s="121"/>
      <c r="DS447" s="121"/>
      <c r="DT447" s="121"/>
      <c r="DU447" s="121"/>
      <c r="DV447" s="121"/>
      <c r="DW447" s="121"/>
      <c r="DX447" s="121"/>
      <c r="DY447" s="121"/>
      <c r="DZ447" s="121"/>
      <c r="EA447" s="121"/>
      <c r="EB447" s="121"/>
      <c r="EC447" s="121"/>
      <c r="ED447" s="121"/>
      <c r="EE447" s="121"/>
      <c r="EF447" s="121"/>
      <c r="EG447" s="121"/>
      <c r="EH447" s="121"/>
      <c r="EI447" s="121"/>
      <c r="EJ447" s="121"/>
      <c r="EK447" s="121"/>
      <c r="EL447" s="121"/>
      <c r="EM447" s="121"/>
      <c r="EN447" s="121"/>
      <c r="EO447" s="121"/>
      <c r="EP447" s="121"/>
      <c r="EQ447" s="121"/>
      <c r="ER447" s="121"/>
      <c r="ES447" s="121"/>
      <c r="ET447" s="121"/>
      <c r="EU447" s="121"/>
      <c r="EV447" s="121"/>
      <c r="EW447" s="121"/>
      <c r="EX447" s="121"/>
      <c r="EY447" s="121"/>
      <c r="EZ447" s="121"/>
      <c r="FA447" s="121"/>
      <c r="FB447" s="121"/>
      <c r="FC447" s="121"/>
      <c r="FD447" s="122"/>
      <c r="FE447" s="122"/>
      <c r="FF447" s="122"/>
      <c r="FG447" s="122"/>
      <c r="FH447" s="122"/>
      <c r="FI447" s="122"/>
      <c r="FJ447" s="122"/>
      <c r="FK447" s="122"/>
    </row>
    <row r="448" spans="1:167" s="120" customFormat="1" ht="12.75">
      <c r="A448" s="124"/>
      <c r="B448" s="124"/>
      <c r="C448" s="124"/>
      <c r="D448" s="124"/>
      <c r="E448" s="124"/>
      <c r="F448" s="124"/>
      <c r="G448" s="124"/>
      <c r="H448" s="124"/>
      <c r="I448" s="124"/>
      <c r="J448" s="124"/>
      <c r="K448" s="124"/>
      <c r="L448" s="124"/>
      <c r="M448" s="124"/>
      <c r="N448" s="124"/>
      <c r="O448" s="124"/>
      <c r="P448" s="902"/>
      <c r="Q448" s="124"/>
      <c r="R448" s="901"/>
      <c r="DB448" s="121"/>
      <c r="DC448" s="121"/>
      <c r="DD448" s="121"/>
      <c r="DE448" s="121"/>
      <c r="DF448" s="121"/>
      <c r="DG448" s="121"/>
      <c r="DH448" s="121"/>
      <c r="DI448" s="121"/>
      <c r="DJ448" s="121"/>
      <c r="DK448" s="121"/>
      <c r="DL448" s="121"/>
      <c r="DM448" s="121"/>
      <c r="DN448" s="121"/>
      <c r="DO448" s="121"/>
      <c r="DP448" s="121"/>
      <c r="DQ448" s="121"/>
      <c r="DR448" s="121"/>
      <c r="DS448" s="121"/>
      <c r="DT448" s="121"/>
      <c r="DU448" s="121"/>
      <c r="DV448" s="121"/>
      <c r="DW448" s="121"/>
      <c r="DX448" s="121"/>
      <c r="DY448" s="121"/>
      <c r="DZ448" s="121"/>
      <c r="EA448" s="121"/>
      <c r="EB448" s="121"/>
      <c r="EC448" s="121"/>
      <c r="ED448" s="121"/>
      <c r="EE448" s="121"/>
      <c r="EF448" s="121"/>
      <c r="EG448" s="121"/>
      <c r="EH448" s="121"/>
      <c r="EI448" s="121"/>
      <c r="EJ448" s="121"/>
      <c r="EK448" s="121"/>
      <c r="EL448" s="121"/>
      <c r="EM448" s="121"/>
      <c r="EN448" s="121"/>
      <c r="EO448" s="121"/>
      <c r="EP448" s="121"/>
      <c r="EQ448" s="121"/>
      <c r="ER448" s="121"/>
      <c r="ES448" s="121"/>
      <c r="ET448" s="121"/>
      <c r="EU448" s="121"/>
      <c r="EV448" s="121"/>
      <c r="EW448" s="121"/>
      <c r="EX448" s="121"/>
      <c r="EY448" s="121"/>
      <c r="EZ448" s="121"/>
      <c r="FA448" s="121"/>
      <c r="FB448" s="121"/>
      <c r="FC448" s="121"/>
      <c r="FD448" s="122"/>
      <c r="FE448" s="122"/>
      <c r="FF448" s="122"/>
      <c r="FG448" s="122"/>
      <c r="FH448" s="122"/>
      <c r="FI448" s="122"/>
      <c r="FJ448" s="122"/>
      <c r="FK448" s="122"/>
    </row>
    <row r="449" spans="1:167" s="120" customFormat="1" ht="12.75">
      <c r="A449" s="124"/>
      <c r="B449" s="124"/>
      <c r="C449" s="124"/>
      <c r="D449" s="124"/>
      <c r="E449" s="124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902"/>
      <c r="Q449" s="124"/>
      <c r="R449" s="901"/>
      <c r="DB449" s="121"/>
      <c r="DC449" s="121"/>
      <c r="DD449" s="121"/>
      <c r="DE449" s="121"/>
      <c r="DF449" s="121"/>
      <c r="DG449" s="121"/>
      <c r="DH449" s="121"/>
      <c r="DI449" s="121"/>
      <c r="DJ449" s="121"/>
      <c r="DK449" s="121"/>
      <c r="DL449" s="121"/>
      <c r="DM449" s="121"/>
      <c r="DN449" s="121"/>
      <c r="DO449" s="121"/>
      <c r="DP449" s="121"/>
      <c r="DQ449" s="121"/>
      <c r="DR449" s="121"/>
      <c r="DS449" s="121"/>
      <c r="DT449" s="121"/>
      <c r="DU449" s="121"/>
      <c r="DV449" s="121"/>
      <c r="DW449" s="121"/>
      <c r="DX449" s="121"/>
      <c r="DY449" s="121"/>
      <c r="DZ449" s="121"/>
      <c r="EA449" s="121"/>
      <c r="EB449" s="121"/>
      <c r="EC449" s="121"/>
      <c r="ED449" s="121"/>
      <c r="EE449" s="121"/>
      <c r="EF449" s="121"/>
      <c r="EG449" s="121"/>
      <c r="EH449" s="121"/>
      <c r="EI449" s="121"/>
      <c r="EJ449" s="121"/>
      <c r="EK449" s="121"/>
      <c r="EL449" s="121"/>
      <c r="EM449" s="121"/>
      <c r="EN449" s="121"/>
      <c r="EO449" s="121"/>
      <c r="EP449" s="121"/>
      <c r="EQ449" s="121"/>
      <c r="ER449" s="121"/>
      <c r="ES449" s="121"/>
      <c r="ET449" s="121"/>
      <c r="EU449" s="121"/>
      <c r="EV449" s="121"/>
      <c r="EW449" s="121"/>
      <c r="EX449" s="121"/>
      <c r="EY449" s="121"/>
      <c r="EZ449" s="121"/>
      <c r="FA449" s="121"/>
      <c r="FB449" s="121"/>
      <c r="FC449" s="121"/>
      <c r="FD449" s="122"/>
      <c r="FE449" s="122"/>
      <c r="FF449" s="122"/>
      <c r="FG449" s="122"/>
      <c r="FH449" s="122"/>
      <c r="FI449" s="122"/>
      <c r="FJ449" s="122"/>
      <c r="FK449" s="122"/>
    </row>
    <row r="450" spans="1:167" s="120" customFormat="1" ht="12.75">
      <c r="A450" s="124"/>
      <c r="B450" s="124"/>
      <c r="C450" s="124"/>
      <c r="D450" s="124"/>
      <c r="E450" s="124"/>
      <c r="F450" s="124"/>
      <c r="G450" s="124"/>
      <c r="H450" s="124"/>
      <c r="I450" s="124"/>
      <c r="J450" s="124"/>
      <c r="K450" s="124"/>
      <c r="L450" s="124"/>
      <c r="M450" s="124"/>
      <c r="N450" s="124"/>
      <c r="O450" s="124"/>
      <c r="P450" s="902"/>
      <c r="Q450" s="124"/>
      <c r="R450" s="901"/>
      <c r="DB450" s="121"/>
      <c r="DC450" s="121"/>
      <c r="DD450" s="121"/>
      <c r="DE450" s="121"/>
      <c r="DF450" s="121"/>
      <c r="DG450" s="121"/>
      <c r="DH450" s="121"/>
      <c r="DI450" s="121"/>
      <c r="DJ450" s="121"/>
      <c r="DK450" s="121"/>
      <c r="DL450" s="121"/>
      <c r="DM450" s="121"/>
      <c r="DN450" s="121"/>
      <c r="DO450" s="121"/>
      <c r="DP450" s="121"/>
      <c r="DQ450" s="121"/>
      <c r="DR450" s="121"/>
      <c r="DS450" s="121"/>
      <c r="DT450" s="121"/>
      <c r="DU450" s="121"/>
      <c r="DV450" s="121"/>
      <c r="DW450" s="121"/>
      <c r="DX450" s="121"/>
      <c r="DY450" s="121"/>
      <c r="DZ450" s="121"/>
      <c r="EA450" s="121"/>
      <c r="EB450" s="121"/>
      <c r="EC450" s="121"/>
      <c r="ED450" s="121"/>
      <c r="EE450" s="121"/>
      <c r="EF450" s="121"/>
      <c r="EG450" s="121"/>
      <c r="EH450" s="121"/>
      <c r="EI450" s="121"/>
      <c r="EJ450" s="121"/>
      <c r="EK450" s="121"/>
      <c r="EL450" s="121"/>
      <c r="EM450" s="121"/>
      <c r="EN450" s="121"/>
      <c r="EO450" s="121"/>
      <c r="EP450" s="121"/>
      <c r="EQ450" s="121"/>
      <c r="ER450" s="121"/>
      <c r="ES450" s="121"/>
      <c r="ET450" s="121"/>
      <c r="EU450" s="121"/>
      <c r="EV450" s="121"/>
      <c r="EW450" s="121"/>
      <c r="EX450" s="121"/>
      <c r="EY450" s="121"/>
      <c r="EZ450" s="121"/>
      <c r="FA450" s="121"/>
      <c r="FB450" s="121"/>
      <c r="FC450" s="121"/>
      <c r="FD450" s="122"/>
      <c r="FE450" s="122"/>
      <c r="FF450" s="122"/>
      <c r="FG450" s="122"/>
      <c r="FH450" s="122"/>
      <c r="FI450" s="122"/>
      <c r="FJ450" s="122"/>
      <c r="FK450" s="122"/>
    </row>
    <row r="451" spans="1:167" s="120" customFormat="1" ht="12.75">
      <c r="A451" s="124"/>
      <c r="B451" s="124"/>
      <c r="C451" s="124"/>
      <c r="D451" s="124"/>
      <c r="E451" s="124"/>
      <c r="F451" s="124"/>
      <c r="G451" s="124"/>
      <c r="H451" s="124"/>
      <c r="I451" s="124"/>
      <c r="J451" s="124"/>
      <c r="K451" s="124"/>
      <c r="L451" s="124"/>
      <c r="M451" s="124"/>
      <c r="N451" s="124"/>
      <c r="O451" s="124"/>
      <c r="P451" s="902"/>
      <c r="Q451" s="124"/>
      <c r="R451" s="901"/>
      <c r="DB451" s="121"/>
      <c r="DC451" s="121"/>
      <c r="DD451" s="121"/>
      <c r="DE451" s="121"/>
      <c r="DF451" s="121"/>
      <c r="DG451" s="121"/>
      <c r="DH451" s="121"/>
      <c r="DI451" s="121"/>
      <c r="DJ451" s="121"/>
      <c r="DK451" s="121"/>
      <c r="DL451" s="121"/>
      <c r="DM451" s="121"/>
      <c r="DN451" s="121"/>
      <c r="DO451" s="121"/>
      <c r="DP451" s="121"/>
      <c r="DQ451" s="121"/>
      <c r="DR451" s="121"/>
      <c r="DS451" s="121"/>
      <c r="DT451" s="121"/>
      <c r="DU451" s="121"/>
      <c r="DV451" s="121"/>
      <c r="DW451" s="121"/>
      <c r="DX451" s="121"/>
      <c r="DY451" s="121"/>
      <c r="DZ451" s="121"/>
      <c r="EA451" s="121"/>
      <c r="EB451" s="121"/>
      <c r="EC451" s="121"/>
      <c r="ED451" s="121"/>
      <c r="EE451" s="121"/>
      <c r="EF451" s="121"/>
      <c r="EG451" s="121"/>
      <c r="EH451" s="121"/>
      <c r="EI451" s="121"/>
      <c r="EJ451" s="121"/>
      <c r="EK451" s="121"/>
      <c r="EL451" s="121"/>
      <c r="EM451" s="121"/>
      <c r="EN451" s="121"/>
      <c r="EO451" s="121"/>
      <c r="EP451" s="121"/>
      <c r="EQ451" s="121"/>
      <c r="ER451" s="121"/>
      <c r="ES451" s="121"/>
      <c r="ET451" s="121"/>
      <c r="EU451" s="121"/>
      <c r="EV451" s="121"/>
      <c r="EW451" s="121"/>
      <c r="EX451" s="121"/>
      <c r="EY451" s="121"/>
      <c r="EZ451" s="121"/>
      <c r="FA451" s="121"/>
      <c r="FB451" s="121"/>
      <c r="FC451" s="121"/>
      <c r="FD451" s="122"/>
      <c r="FE451" s="122"/>
      <c r="FF451" s="122"/>
      <c r="FG451" s="122"/>
      <c r="FH451" s="122"/>
      <c r="FI451" s="122"/>
      <c r="FJ451" s="122"/>
      <c r="FK451" s="122"/>
    </row>
    <row r="452" spans="1:167" s="120" customFormat="1" ht="12.75">
      <c r="A452" s="124"/>
      <c r="B452" s="124"/>
      <c r="C452" s="124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  <c r="P452" s="902"/>
      <c r="Q452" s="124"/>
      <c r="R452" s="901"/>
      <c r="DB452" s="121"/>
      <c r="DC452" s="121"/>
      <c r="DD452" s="121"/>
      <c r="DE452" s="121"/>
      <c r="DF452" s="121"/>
      <c r="DG452" s="121"/>
      <c r="DH452" s="121"/>
      <c r="DI452" s="121"/>
      <c r="DJ452" s="121"/>
      <c r="DK452" s="121"/>
      <c r="DL452" s="121"/>
      <c r="DM452" s="121"/>
      <c r="DN452" s="121"/>
      <c r="DO452" s="121"/>
      <c r="DP452" s="121"/>
      <c r="DQ452" s="121"/>
      <c r="DR452" s="121"/>
      <c r="DS452" s="121"/>
      <c r="DT452" s="121"/>
      <c r="DU452" s="121"/>
      <c r="DV452" s="121"/>
      <c r="DW452" s="121"/>
      <c r="DX452" s="121"/>
      <c r="DY452" s="121"/>
      <c r="DZ452" s="121"/>
      <c r="EA452" s="121"/>
      <c r="EB452" s="121"/>
      <c r="EC452" s="121"/>
      <c r="ED452" s="121"/>
      <c r="EE452" s="121"/>
      <c r="EF452" s="121"/>
      <c r="EG452" s="121"/>
      <c r="EH452" s="121"/>
      <c r="EI452" s="121"/>
      <c r="EJ452" s="121"/>
      <c r="EK452" s="121"/>
      <c r="EL452" s="121"/>
      <c r="EM452" s="121"/>
      <c r="EN452" s="121"/>
      <c r="EO452" s="121"/>
      <c r="EP452" s="121"/>
      <c r="EQ452" s="121"/>
      <c r="ER452" s="121"/>
      <c r="ES452" s="121"/>
      <c r="ET452" s="121"/>
      <c r="EU452" s="121"/>
      <c r="EV452" s="121"/>
      <c r="EW452" s="121"/>
      <c r="EX452" s="121"/>
      <c r="EY452" s="121"/>
      <c r="EZ452" s="121"/>
      <c r="FA452" s="121"/>
      <c r="FB452" s="121"/>
      <c r="FC452" s="121"/>
      <c r="FD452" s="122"/>
      <c r="FE452" s="122"/>
      <c r="FF452" s="122"/>
      <c r="FG452" s="122"/>
      <c r="FH452" s="122"/>
      <c r="FI452" s="122"/>
      <c r="FJ452" s="122"/>
      <c r="FK452" s="122"/>
    </row>
    <row r="453" spans="1:167" s="120" customFormat="1" ht="12.75">
      <c r="A453" s="124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902"/>
      <c r="Q453" s="124"/>
      <c r="R453" s="901"/>
      <c r="DB453" s="121"/>
      <c r="DC453" s="121"/>
      <c r="DD453" s="121"/>
      <c r="DE453" s="121"/>
      <c r="DF453" s="121"/>
      <c r="DG453" s="121"/>
      <c r="DH453" s="121"/>
      <c r="DI453" s="121"/>
      <c r="DJ453" s="121"/>
      <c r="DK453" s="121"/>
      <c r="DL453" s="121"/>
      <c r="DM453" s="121"/>
      <c r="DN453" s="121"/>
      <c r="DO453" s="121"/>
      <c r="DP453" s="121"/>
      <c r="DQ453" s="121"/>
      <c r="DR453" s="121"/>
      <c r="DS453" s="121"/>
      <c r="DT453" s="121"/>
      <c r="DU453" s="121"/>
      <c r="DV453" s="121"/>
      <c r="DW453" s="121"/>
      <c r="DX453" s="121"/>
      <c r="DY453" s="121"/>
      <c r="DZ453" s="121"/>
      <c r="EA453" s="121"/>
      <c r="EB453" s="121"/>
      <c r="EC453" s="121"/>
      <c r="ED453" s="121"/>
      <c r="EE453" s="121"/>
      <c r="EF453" s="121"/>
      <c r="EG453" s="121"/>
      <c r="EH453" s="121"/>
      <c r="EI453" s="121"/>
      <c r="EJ453" s="121"/>
      <c r="EK453" s="121"/>
      <c r="EL453" s="121"/>
      <c r="EM453" s="121"/>
      <c r="EN453" s="121"/>
      <c r="EO453" s="121"/>
      <c r="EP453" s="121"/>
      <c r="EQ453" s="121"/>
      <c r="ER453" s="121"/>
      <c r="ES453" s="121"/>
      <c r="ET453" s="121"/>
      <c r="EU453" s="121"/>
      <c r="EV453" s="121"/>
      <c r="EW453" s="121"/>
      <c r="EX453" s="121"/>
      <c r="EY453" s="121"/>
      <c r="EZ453" s="121"/>
      <c r="FA453" s="121"/>
      <c r="FB453" s="121"/>
      <c r="FC453" s="121"/>
      <c r="FD453" s="122"/>
      <c r="FE453" s="122"/>
      <c r="FF453" s="122"/>
      <c r="FG453" s="122"/>
      <c r="FH453" s="122"/>
      <c r="FI453" s="122"/>
      <c r="FJ453" s="122"/>
      <c r="FK453" s="122"/>
    </row>
    <row r="454" spans="1:167" s="120" customFormat="1" ht="12.75">
      <c r="A454" s="124"/>
      <c r="B454" s="124"/>
      <c r="C454" s="124"/>
      <c r="D454" s="124"/>
      <c r="E454" s="124"/>
      <c r="F454" s="124"/>
      <c r="G454" s="124"/>
      <c r="H454" s="124"/>
      <c r="I454" s="124"/>
      <c r="J454" s="124"/>
      <c r="K454" s="124"/>
      <c r="L454" s="124"/>
      <c r="M454" s="124"/>
      <c r="N454" s="124"/>
      <c r="O454" s="124"/>
      <c r="P454" s="902"/>
      <c r="Q454" s="124"/>
      <c r="R454" s="901"/>
      <c r="DB454" s="121"/>
      <c r="DC454" s="121"/>
      <c r="DD454" s="121"/>
      <c r="DE454" s="121"/>
      <c r="DF454" s="121"/>
      <c r="DG454" s="121"/>
      <c r="DH454" s="121"/>
      <c r="DI454" s="121"/>
      <c r="DJ454" s="121"/>
      <c r="DK454" s="121"/>
      <c r="DL454" s="121"/>
      <c r="DM454" s="121"/>
      <c r="DN454" s="121"/>
      <c r="DO454" s="121"/>
      <c r="DP454" s="121"/>
      <c r="DQ454" s="121"/>
      <c r="DR454" s="121"/>
      <c r="DS454" s="121"/>
      <c r="DT454" s="121"/>
      <c r="DU454" s="121"/>
      <c r="DV454" s="121"/>
      <c r="DW454" s="121"/>
      <c r="DX454" s="121"/>
      <c r="DY454" s="121"/>
      <c r="DZ454" s="121"/>
      <c r="EA454" s="121"/>
      <c r="EB454" s="121"/>
      <c r="EC454" s="121"/>
      <c r="ED454" s="121"/>
      <c r="EE454" s="121"/>
      <c r="EF454" s="121"/>
      <c r="EG454" s="121"/>
      <c r="EH454" s="121"/>
      <c r="EI454" s="121"/>
      <c r="EJ454" s="121"/>
      <c r="EK454" s="121"/>
      <c r="EL454" s="121"/>
      <c r="EM454" s="121"/>
      <c r="EN454" s="121"/>
      <c r="EO454" s="121"/>
      <c r="EP454" s="121"/>
      <c r="EQ454" s="121"/>
      <c r="ER454" s="121"/>
      <c r="ES454" s="121"/>
      <c r="ET454" s="121"/>
      <c r="EU454" s="121"/>
      <c r="EV454" s="121"/>
      <c r="EW454" s="121"/>
      <c r="EX454" s="121"/>
      <c r="EY454" s="121"/>
      <c r="EZ454" s="121"/>
      <c r="FA454" s="121"/>
      <c r="FB454" s="121"/>
      <c r="FC454" s="121"/>
      <c r="FD454" s="122"/>
      <c r="FE454" s="122"/>
      <c r="FF454" s="122"/>
      <c r="FG454" s="122"/>
      <c r="FH454" s="122"/>
      <c r="FI454" s="122"/>
      <c r="FJ454" s="122"/>
      <c r="FK454" s="122"/>
    </row>
    <row r="455" spans="1:167" s="120" customFormat="1" ht="12.75">
      <c r="A455" s="124"/>
      <c r="B455" s="124"/>
      <c r="C455" s="124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902"/>
      <c r="Q455" s="124"/>
      <c r="R455" s="901"/>
      <c r="DB455" s="121"/>
      <c r="DC455" s="121"/>
      <c r="DD455" s="121"/>
      <c r="DE455" s="121"/>
      <c r="DF455" s="121"/>
      <c r="DG455" s="121"/>
      <c r="DH455" s="121"/>
      <c r="DI455" s="121"/>
      <c r="DJ455" s="121"/>
      <c r="DK455" s="121"/>
      <c r="DL455" s="121"/>
      <c r="DM455" s="121"/>
      <c r="DN455" s="121"/>
      <c r="DO455" s="121"/>
      <c r="DP455" s="121"/>
      <c r="DQ455" s="121"/>
      <c r="DR455" s="121"/>
      <c r="DS455" s="121"/>
      <c r="DT455" s="121"/>
      <c r="DU455" s="121"/>
      <c r="DV455" s="121"/>
      <c r="DW455" s="121"/>
      <c r="DX455" s="121"/>
      <c r="DY455" s="121"/>
      <c r="DZ455" s="121"/>
      <c r="EA455" s="121"/>
      <c r="EB455" s="121"/>
      <c r="EC455" s="121"/>
      <c r="ED455" s="121"/>
      <c r="EE455" s="121"/>
      <c r="EF455" s="121"/>
      <c r="EG455" s="121"/>
      <c r="EH455" s="121"/>
      <c r="EI455" s="121"/>
      <c r="EJ455" s="121"/>
      <c r="EK455" s="121"/>
      <c r="EL455" s="121"/>
      <c r="EM455" s="121"/>
      <c r="EN455" s="121"/>
      <c r="EO455" s="121"/>
      <c r="EP455" s="121"/>
      <c r="EQ455" s="121"/>
      <c r="ER455" s="121"/>
      <c r="ES455" s="121"/>
      <c r="ET455" s="121"/>
      <c r="EU455" s="121"/>
      <c r="EV455" s="121"/>
      <c r="EW455" s="121"/>
      <c r="EX455" s="121"/>
      <c r="EY455" s="121"/>
      <c r="EZ455" s="121"/>
      <c r="FA455" s="121"/>
      <c r="FB455" s="121"/>
      <c r="FC455" s="121"/>
      <c r="FD455" s="122"/>
      <c r="FE455" s="122"/>
      <c r="FF455" s="122"/>
      <c r="FG455" s="122"/>
      <c r="FH455" s="122"/>
      <c r="FI455" s="122"/>
      <c r="FJ455" s="122"/>
      <c r="FK455" s="122"/>
    </row>
    <row r="456" spans="1:167" s="120" customFormat="1" ht="12.75">
      <c r="A456" s="124"/>
      <c r="B456" s="124"/>
      <c r="C456" s="124"/>
      <c r="D456" s="12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124"/>
      <c r="P456" s="902"/>
      <c r="Q456" s="124"/>
      <c r="R456" s="901"/>
      <c r="DB456" s="121"/>
      <c r="DC456" s="121"/>
      <c r="DD456" s="121"/>
      <c r="DE456" s="121"/>
      <c r="DF456" s="121"/>
      <c r="DG456" s="121"/>
      <c r="DH456" s="121"/>
      <c r="DI456" s="121"/>
      <c r="DJ456" s="121"/>
      <c r="DK456" s="121"/>
      <c r="DL456" s="121"/>
      <c r="DM456" s="121"/>
      <c r="DN456" s="121"/>
      <c r="DO456" s="121"/>
      <c r="DP456" s="121"/>
      <c r="DQ456" s="121"/>
      <c r="DR456" s="121"/>
      <c r="DS456" s="121"/>
      <c r="DT456" s="121"/>
      <c r="DU456" s="121"/>
      <c r="DV456" s="121"/>
      <c r="DW456" s="121"/>
      <c r="DX456" s="121"/>
      <c r="DY456" s="121"/>
      <c r="DZ456" s="121"/>
      <c r="EA456" s="121"/>
      <c r="EB456" s="121"/>
      <c r="EC456" s="121"/>
      <c r="ED456" s="121"/>
      <c r="EE456" s="121"/>
      <c r="EF456" s="121"/>
      <c r="EG456" s="121"/>
      <c r="EH456" s="121"/>
      <c r="EI456" s="121"/>
      <c r="EJ456" s="121"/>
      <c r="EK456" s="121"/>
      <c r="EL456" s="121"/>
      <c r="EM456" s="121"/>
      <c r="EN456" s="121"/>
      <c r="EO456" s="121"/>
      <c r="EP456" s="121"/>
      <c r="EQ456" s="121"/>
      <c r="ER456" s="121"/>
      <c r="ES456" s="121"/>
      <c r="ET456" s="121"/>
      <c r="EU456" s="121"/>
      <c r="EV456" s="121"/>
      <c r="EW456" s="121"/>
      <c r="EX456" s="121"/>
      <c r="EY456" s="121"/>
      <c r="EZ456" s="121"/>
      <c r="FA456" s="121"/>
      <c r="FB456" s="121"/>
      <c r="FC456" s="121"/>
      <c r="FD456" s="122"/>
      <c r="FE456" s="122"/>
      <c r="FF456" s="122"/>
      <c r="FG456" s="122"/>
      <c r="FH456" s="122"/>
      <c r="FI456" s="122"/>
      <c r="FJ456" s="122"/>
      <c r="FK456" s="122"/>
    </row>
    <row r="457" spans="1:167" s="120" customFormat="1" ht="12.75">
      <c r="A457" s="124"/>
      <c r="B457" s="124"/>
      <c r="C457" s="124"/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902"/>
      <c r="Q457" s="124"/>
      <c r="R457" s="901"/>
      <c r="DB457" s="121"/>
      <c r="DC457" s="121"/>
      <c r="DD457" s="121"/>
      <c r="DE457" s="121"/>
      <c r="DF457" s="121"/>
      <c r="DG457" s="121"/>
      <c r="DH457" s="121"/>
      <c r="DI457" s="121"/>
      <c r="DJ457" s="121"/>
      <c r="DK457" s="121"/>
      <c r="DL457" s="121"/>
      <c r="DM457" s="121"/>
      <c r="DN457" s="121"/>
      <c r="DO457" s="121"/>
      <c r="DP457" s="121"/>
      <c r="DQ457" s="121"/>
      <c r="DR457" s="121"/>
      <c r="DS457" s="121"/>
      <c r="DT457" s="121"/>
      <c r="DU457" s="121"/>
      <c r="DV457" s="121"/>
      <c r="DW457" s="121"/>
      <c r="DX457" s="121"/>
      <c r="DY457" s="121"/>
      <c r="DZ457" s="121"/>
      <c r="EA457" s="121"/>
      <c r="EB457" s="121"/>
      <c r="EC457" s="121"/>
      <c r="ED457" s="121"/>
      <c r="EE457" s="121"/>
      <c r="EF457" s="121"/>
      <c r="EG457" s="121"/>
      <c r="EH457" s="121"/>
      <c r="EI457" s="121"/>
      <c r="EJ457" s="121"/>
      <c r="EK457" s="121"/>
      <c r="EL457" s="121"/>
      <c r="EM457" s="121"/>
      <c r="EN457" s="121"/>
      <c r="EO457" s="121"/>
      <c r="EP457" s="121"/>
      <c r="EQ457" s="121"/>
      <c r="ER457" s="121"/>
      <c r="ES457" s="121"/>
      <c r="ET457" s="121"/>
      <c r="EU457" s="121"/>
      <c r="EV457" s="121"/>
      <c r="EW457" s="121"/>
      <c r="EX457" s="121"/>
      <c r="EY457" s="121"/>
      <c r="EZ457" s="121"/>
      <c r="FA457" s="121"/>
      <c r="FB457" s="121"/>
      <c r="FC457" s="121"/>
      <c r="FD457" s="122"/>
      <c r="FE457" s="122"/>
      <c r="FF457" s="122"/>
      <c r="FG457" s="122"/>
      <c r="FH457" s="122"/>
      <c r="FI457" s="122"/>
      <c r="FJ457" s="122"/>
      <c r="FK457" s="122"/>
    </row>
    <row r="458" spans="1:167" s="120" customFormat="1" ht="12.75">
      <c r="A458" s="124"/>
      <c r="B458" s="124"/>
      <c r="C458" s="124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124"/>
      <c r="P458" s="902"/>
      <c r="Q458" s="124"/>
      <c r="R458" s="901"/>
      <c r="DB458" s="121"/>
      <c r="DC458" s="121"/>
      <c r="DD458" s="121"/>
      <c r="DE458" s="121"/>
      <c r="DF458" s="121"/>
      <c r="DG458" s="121"/>
      <c r="DH458" s="121"/>
      <c r="DI458" s="121"/>
      <c r="DJ458" s="121"/>
      <c r="DK458" s="121"/>
      <c r="DL458" s="121"/>
      <c r="DM458" s="121"/>
      <c r="DN458" s="121"/>
      <c r="DO458" s="121"/>
      <c r="DP458" s="121"/>
      <c r="DQ458" s="121"/>
      <c r="DR458" s="121"/>
      <c r="DS458" s="121"/>
      <c r="DT458" s="121"/>
      <c r="DU458" s="121"/>
      <c r="DV458" s="121"/>
      <c r="DW458" s="121"/>
      <c r="DX458" s="121"/>
      <c r="DY458" s="121"/>
      <c r="DZ458" s="121"/>
      <c r="EA458" s="121"/>
      <c r="EB458" s="121"/>
      <c r="EC458" s="121"/>
      <c r="ED458" s="121"/>
      <c r="EE458" s="121"/>
      <c r="EF458" s="121"/>
      <c r="EG458" s="121"/>
      <c r="EH458" s="121"/>
      <c r="EI458" s="121"/>
      <c r="EJ458" s="121"/>
      <c r="EK458" s="121"/>
      <c r="EL458" s="121"/>
      <c r="EM458" s="121"/>
      <c r="EN458" s="121"/>
      <c r="EO458" s="121"/>
      <c r="EP458" s="121"/>
      <c r="EQ458" s="121"/>
      <c r="ER458" s="121"/>
      <c r="ES458" s="121"/>
      <c r="ET458" s="121"/>
      <c r="EU458" s="121"/>
      <c r="EV458" s="121"/>
      <c r="EW458" s="121"/>
      <c r="EX458" s="121"/>
      <c r="EY458" s="121"/>
      <c r="EZ458" s="121"/>
      <c r="FA458" s="121"/>
      <c r="FB458" s="121"/>
      <c r="FC458" s="121"/>
      <c r="FD458" s="122"/>
      <c r="FE458" s="122"/>
      <c r="FF458" s="122"/>
      <c r="FG458" s="122"/>
      <c r="FH458" s="122"/>
      <c r="FI458" s="122"/>
      <c r="FJ458" s="122"/>
      <c r="FK458" s="122"/>
    </row>
    <row r="459" spans="1:167" s="120" customFormat="1" ht="12.75">
      <c r="A459" s="124"/>
      <c r="B459" s="124"/>
      <c r="C459" s="124"/>
      <c r="D459" s="124"/>
      <c r="E459" s="124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902"/>
      <c r="Q459" s="124"/>
      <c r="R459" s="901"/>
      <c r="DB459" s="121"/>
      <c r="DC459" s="121"/>
      <c r="DD459" s="121"/>
      <c r="DE459" s="121"/>
      <c r="DF459" s="121"/>
      <c r="DG459" s="121"/>
      <c r="DH459" s="121"/>
      <c r="DI459" s="121"/>
      <c r="DJ459" s="121"/>
      <c r="DK459" s="121"/>
      <c r="DL459" s="121"/>
      <c r="DM459" s="121"/>
      <c r="DN459" s="121"/>
      <c r="DO459" s="121"/>
      <c r="DP459" s="121"/>
      <c r="DQ459" s="121"/>
      <c r="DR459" s="121"/>
      <c r="DS459" s="121"/>
      <c r="DT459" s="121"/>
      <c r="DU459" s="121"/>
      <c r="DV459" s="121"/>
      <c r="DW459" s="121"/>
      <c r="DX459" s="121"/>
      <c r="DY459" s="121"/>
      <c r="DZ459" s="121"/>
      <c r="EA459" s="121"/>
      <c r="EB459" s="121"/>
      <c r="EC459" s="121"/>
      <c r="ED459" s="121"/>
      <c r="EE459" s="121"/>
      <c r="EF459" s="121"/>
      <c r="EG459" s="121"/>
      <c r="EH459" s="121"/>
      <c r="EI459" s="121"/>
      <c r="EJ459" s="121"/>
      <c r="EK459" s="121"/>
      <c r="EL459" s="121"/>
      <c r="EM459" s="121"/>
      <c r="EN459" s="121"/>
      <c r="EO459" s="121"/>
      <c r="EP459" s="121"/>
      <c r="EQ459" s="121"/>
      <c r="ER459" s="121"/>
      <c r="ES459" s="121"/>
      <c r="ET459" s="121"/>
      <c r="EU459" s="121"/>
      <c r="EV459" s="121"/>
      <c r="EW459" s="121"/>
      <c r="EX459" s="121"/>
      <c r="EY459" s="121"/>
      <c r="EZ459" s="121"/>
      <c r="FA459" s="121"/>
      <c r="FB459" s="121"/>
      <c r="FC459" s="121"/>
      <c r="FD459" s="122"/>
      <c r="FE459" s="122"/>
      <c r="FF459" s="122"/>
      <c r="FG459" s="122"/>
      <c r="FH459" s="122"/>
      <c r="FI459" s="122"/>
      <c r="FJ459" s="122"/>
      <c r="FK459" s="122"/>
    </row>
    <row r="460" spans="1:167" s="120" customFormat="1" ht="12.75">
      <c r="A460" s="124"/>
      <c r="B460" s="124"/>
      <c r="C460" s="124"/>
      <c r="D460" s="124"/>
      <c r="E460" s="124"/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902"/>
      <c r="Q460" s="124"/>
      <c r="R460" s="901"/>
      <c r="DB460" s="121"/>
      <c r="DC460" s="121"/>
      <c r="DD460" s="121"/>
      <c r="DE460" s="121"/>
      <c r="DF460" s="121"/>
      <c r="DG460" s="121"/>
      <c r="DH460" s="121"/>
      <c r="DI460" s="121"/>
      <c r="DJ460" s="121"/>
      <c r="DK460" s="121"/>
      <c r="DL460" s="121"/>
      <c r="DM460" s="121"/>
      <c r="DN460" s="121"/>
      <c r="DO460" s="121"/>
      <c r="DP460" s="121"/>
      <c r="DQ460" s="121"/>
      <c r="DR460" s="121"/>
      <c r="DS460" s="121"/>
      <c r="DT460" s="121"/>
      <c r="DU460" s="121"/>
      <c r="DV460" s="121"/>
      <c r="DW460" s="121"/>
      <c r="DX460" s="121"/>
      <c r="DY460" s="121"/>
      <c r="DZ460" s="121"/>
      <c r="EA460" s="121"/>
      <c r="EB460" s="121"/>
      <c r="EC460" s="121"/>
      <c r="ED460" s="121"/>
      <c r="EE460" s="121"/>
      <c r="EF460" s="121"/>
      <c r="EG460" s="121"/>
      <c r="EH460" s="121"/>
      <c r="EI460" s="121"/>
      <c r="EJ460" s="121"/>
      <c r="EK460" s="121"/>
      <c r="EL460" s="121"/>
      <c r="EM460" s="121"/>
      <c r="EN460" s="121"/>
      <c r="EO460" s="121"/>
      <c r="EP460" s="121"/>
      <c r="EQ460" s="121"/>
      <c r="ER460" s="121"/>
      <c r="ES460" s="121"/>
      <c r="ET460" s="121"/>
      <c r="EU460" s="121"/>
      <c r="EV460" s="121"/>
      <c r="EW460" s="121"/>
      <c r="EX460" s="121"/>
      <c r="EY460" s="121"/>
      <c r="EZ460" s="121"/>
      <c r="FA460" s="121"/>
      <c r="FB460" s="121"/>
      <c r="FC460" s="121"/>
      <c r="FD460" s="122"/>
      <c r="FE460" s="122"/>
      <c r="FF460" s="122"/>
      <c r="FG460" s="122"/>
      <c r="FH460" s="122"/>
      <c r="FI460" s="122"/>
      <c r="FJ460" s="122"/>
      <c r="FK460" s="122"/>
    </row>
    <row r="461" spans="1:167" s="120" customFormat="1" ht="12.75">
      <c r="A461" s="124"/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902"/>
      <c r="Q461" s="124"/>
      <c r="R461" s="901"/>
      <c r="DB461" s="121"/>
      <c r="DC461" s="121"/>
      <c r="DD461" s="121"/>
      <c r="DE461" s="121"/>
      <c r="DF461" s="121"/>
      <c r="DG461" s="121"/>
      <c r="DH461" s="121"/>
      <c r="DI461" s="121"/>
      <c r="DJ461" s="121"/>
      <c r="DK461" s="121"/>
      <c r="DL461" s="121"/>
      <c r="DM461" s="121"/>
      <c r="DN461" s="121"/>
      <c r="DO461" s="121"/>
      <c r="DP461" s="121"/>
      <c r="DQ461" s="121"/>
      <c r="DR461" s="121"/>
      <c r="DS461" s="121"/>
      <c r="DT461" s="121"/>
      <c r="DU461" s="121"/>
      <c r="DV461" s="121"/>
      <c r="DW461" s="121"/>
      <c r="DX461" s="121"/>
      <c r="DY461" s="121"/>
      <c r="DZ461" s="121"/>
      <c r="EA461" s="121"/>
      <c r="EB461" s="121"/>
      <c r="EC461" s="121"/>
      <c r="ED461" s="121"/>
      <c r="EE461" s="121"/>
      <c r="EF461" s="121"/>
      <c r="EG461" s="121"/>
      <c r="EH461" s="121"/>
      <c r="EI461" s="121"/>
      <c r="EJ461" s="121"/>
      <c r="EK461" s="121"/>
      <c r="EL461" s="121"/>
      <c r="EM461" s="121"/>
      <c r="EN461" s="121"/>
      <c r="EO461" s="121"/>
      <c r="EP461" s="121"/>
      <c r="EQ461" s="121"/>
      <c r="ER461" s="121"/>
      <c r="ES461" s="121"/>
      <c r="ET461" s="121"/>
      <c r="EU461" s="121"/>
      <c r="EV461" s="121"/>
      <c r="EW461" s="121"/>
      <c r="EX461" s="121"/>
      <c r="EY461" s="121"/>
      <c r="EZ461" s="121"/>
      <c r="FA461" s="121"/>
      <c r="FB461" s="121"/>
      <c r="FC461" s="121"/>
      <c r="FD461" s="122"/>
      <c r="FE461" s="122"/>
      <c r="FF461" s="122"/>
      <c r="FG461" s="122"/>
      <c r="FH461" s="122"/>
      <c r="FI461" s="122"/>
      <c r="FJ461" s="122"/>
      <c r="FK461" s="122"/>
    </row>
    <row r="462" spans="1:167" s="120" customFormat="1" ht="12.75">
      <c r="A462" s="124"/>
      <c r="B462" s="124"/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902"/>
      <c r="Q462" s="124"/>
      <c r="R462" s="901"/>
      <c r="DB462" s="121"/>
      <c r="DC462" s="121"/>
      <c r="DD462" s="121"/>
      <c r="DE462" s="121"/>
      <c r="DF462" s="121"/>
      <c r="DG462" s="121"/>
      <c r="DH462" s="121"/>
      <c r="DI462" s="121"/>
      <c r="DJ462" s="121"/>
      <c r="DK462" s="121"/>
      <c r="DL462" s="121"/>
      <c r="DM462" s="121"/>
      <c r="DN462" s="121"/>
      <c r="DO462" s="121"/>
      <c r="DP462" s="121"/>
      <c r="DQ462" s="121"/>
      <c r="DR462" s="121"/>
      <c r="DS462" s="121"/>
      <c r="DT462" s="121"/>
      <c r="DU462" s="121"/>
      <c r="DV462" s="121"/>
      <c r="DW462" s="121"/>
      <c r="DX462" s="121"/>
      <c r="DY462" s="121"/>
      <c r="DZ462" s="121"/>
      <c r="EA462" s="121"/>
      <c r="EB462" s="121"/>
      <c r="EC462" s="121"/>
      <c r="ED462" s="121"/>
      <c r="EE462" s="121"/>
      <c r="EF462" s="121"/>
      <c r="EG462" s="121"/>
      <c r="EH462" s="121"/>
      <c r="EI462" s="121"/>
      <c r="EJ462" s="121"/>
      <c r="EK462" s="121"/>
      <c r="EL462" s="121"/>
      <c r="EM462" s="121"/>
      <c r="EN462" s="121"/>
      <c r="EO462" s="121"/>
      <c r="EP462" s="121"/>
      <c r="EQ462" s="121"/>
      <c r="ER462" s="121"/>
      <c r="ES462" s="121"/>
      <c r="ET462" s="121"/>
      <c r="EU462" s="121"/>
      <c r="EV462" s="121"/>
      <c r="EW462" s="121"/>
      <c r="EX462" s="121"/>
      <c r="EY462" s="121"/>
      <c r="EZ462" s="121"/>
      <c r="FA462" s="121"/>
      <c r="FB462" s="121"/>
      <c r="FC462" s="121"/>
      <c r="FD462" s="122"/>
      <c r="FE462" s="122"/>
      <c r="FF462" s="122"/>
      <c r="FG462" s="122"/>
      <c r="FH462" s="122"/>
      <c r="FI462" s="122"/>
      <c r="FJ462" s="122"/>
      <c r="FK462" s="122"/>
    </row>
    <row r="463" spans="1:167" s="120" customFormat="1" ht="12.75">
      <c r="A463" s="124"/>
      <c r="B463" s="124"/>
      <c r="C463" s="124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902"/>
      <c r="Q463" s="124"/>
      <c r="R463" s="901"/>
      <c r="DB463" s="121"/>
      <c r="DC463" s="121"/>
      <c r="DD463" s="121"/>
      <c r="DE463" s="121"/>
      <c r="DF463" s="121"/>
      <c r="DG463" s="121"/>
      <c r="DH463" s="121"/>
      <c r="DI463" s="121"/>
      <c r="DJ463" s="121"/>
      <c r="DK463" s="121"/>
      <c r="DL463" s="121"/>
      <c r="DM463" s="121"/>
      <c r="DN463" s="121"/>
      <c r="DO463" s="121"/>
      <c r="DP463" s="121"/>
      <c r="DQ463" s="121"/>
      <c r="DR463" s="121"/>
      <c r="DS463" s="121"/>
      <c r="DT463" s="121"/>
      <c r="DU463" s="121"/>
      <c r="DV463" s="121"/>
      <c r="DW463" s="121"/>
      <c r="DX463" s="121"/>
      <c r="DY463" s="121"/>
      <c r="DZ463" s="121"/>
      <c r="EA463" s="121"/>
      <c r="EB463" s="121"/>
      <c r="EC463" s="121"/>
      <c r="ED463" s="121"/>
      <c r="EE463" s="121"/>
      <c r="EF463" s="121"/>
      <c r="EG463" s="121"/>
      <c r="EH463" s="121"/>
      <c r="EI463" s="121"/>
      <c r="EJ463" s="121"/>
      <c r="EK463" s="121"/>
      <c r="EL463" s="121"/>
      <c r="EM463" s="121"/>
      <c r="EN463" s="121"/>
      <c r="EO463" s="121"/>
      <c r="EP463" s="121"/>
      <c r="EQ463" s="121"/>
      <c r="ER463" s="121"/>
      <c r="ES463" s="121"/>
      <c r="ET463" s="121"/>
      <c r="EU463" s="121"/>
      <c r="EV463" s="121"/>
      <c r="EW463" s="121"/>
      <c r="EX463" s="121"/>
      <c r="EY463" s="121"/>
      <c r="EZ463" s="121"/>
      <c r="FA463" s="121"/>
      <c r="FB463" s="121"/>
      <c r="FC463" s="121"/>
      <c r="FD463" s="122"/>
      <c r="FE463" s="122"/>
      <c r="FF463" s="122"/>
      <c r="FG463" s="122"/>
      <c r="FH463" s="122"/>
      <c r="FI463" s="122"/>
      <c r="FJ463" s="122"/>
      <c r="FK463" s="122"/>
    </row>
    <row r="464" spans="1:167" s="120" customFormat="1" ht="12.75">
      <c r="A464" s="124"/>
      <c r="B464" s="124"/>
      <c r="C464" s="124"/>
      <c r="D464" s="124"/>
      <c r="E464" s="124"/>
      <c r="F464" s="124"/>
      <c r="G464" s="124"/>
      <c r="H464" s="124"/>
      <c r="I464" s="124"/>
      <c r="J464" s="124"/>
      <c r="K464" s="124"/>
      <c r="L464" s="124"/>
      <c r="M464" s="124"/>
      <c r="N464" s="124"/>
      <c r="O464" s="124"/>
      <c r="P464" s="902"/>
      <c r="Q464" s="124"/>
      <c r="R464" s="901"/>
      <c r="DB464" s="121"/>
      <c r="DC464" s="121"/>
      <c r="DD464" s="121"/>
      <c r="DE464" s="121"/>
      <c r="DF464" s="121"/>
      <c r="DG464" s="121"/>
      <c r="DH464" s="121"/>
      <c r="DI464" s="121"/>
      <c r="DJ464" s="121"/>
      <c r="DK464" s="121"/>
      <c r="DL464" s="121"/>
      <c r="DM464" s="121"/>
      <c r="DN464" s="121"/>
      <c r="DO464" s="121"/>
      <c r="DP464" s="121"/>
      <c r="DQ464" s="121"/>
      <c r="DR464" s="121"/>
      <c r="DS464" s="121"/>
      <c r="DT464" s="121"/>
      <c r="DU464" s="121"/>
      <c r="DV464" s="121"/>
      <c r="DW464" s="121"/>
      <c r="DX464" s="121"/>
      <c r="DY464" s="121"/>
      <c r="DZ464" s="121"/>
      <c r="EA464" s="121"/>
      <c r="EB464" s="121"/>
      <c r="EC464" s="121"/>
      <c r="ED464" s="121"/>
      <c r="EE464" s="121"/>
      <c r="EF464" s="121"/>
      <c r="EG464" s="121"/>
      <c r="EH464" s="121"/>
      <c r="EI464" s="121"/>
      <c r="EJ464" s="121"/>
      <c r="EK464" s="121"/>
      <c r="EL464" s="121"/>
      <c r="EM464" s="121"/>
      <c r="EN464" s="121"/>
      <c r="EO464" s="121"/>
      <c r="EP464" s="121"/>
      <c r="EQ464" s="121"/>
      <c r="ER464" s="121"/>
      <c r="ES464" s="121"/>
      <c r="ET464" s="121"/>
      <c r="EU464" s="121"/>
      <c r="EV464" s="121"/>
      <c r="EW464" s="121"/>
      <c r="EX464" s="121"/>
      <c r="EY464" s="121"/>
      <c r="EZ464" s="121"/>
      <c r="FA464" s="121"/>
      <c r="FB464" s="121"/>
      <c r="FC464" s="121"/>
      <c r="FD464" s="122"/>
      <c r="FE464" s="122"/>
      <c r="FF464" s="122"/>
      <c r="FG464" s="122"/>
      <c r="FH464" s="122"/>
      <c r="FI464" s="122"/>
      <c r="FJ464" s="122"/>
      <c r="FK464" s="122"/>
    </row>
    <row r="465" spans="1:167" s="120" customFormat="1" ht="12.75">
      <c r="A465" s="124"/>
      <c r="B465" s="124"/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902"/>
      <c r="Q465" s="124"/>
      <c r="R465" s="901"/>
      <c r="DB465" s="121"/>
      <c r="DC465" s="121"/>
      <c r="DD465" s="121"/>
      <c r="DE465" s="121"/>
      <c r="DF465" s="121"/>
      <c r="DG465" s="121"/>
      <c r="DH465" s="121"/>
      <c r="DI465" s="121"/>
      <c r="DJ465" s="121"/>
      <c r="DK465" s="121"/>
      <c r="DL465" s="121"/>
      <c r="DM465" s="121"/>
      <c r="DN465" s="121"/>
      <c r="DO465" s="121"/>
      <c r="DP465" s="121"/>
      <c r="DQ465" s="121"/>
      <c r="DR465" s="121"/>
      <c r="DS465" s="121"/>
      <c r="DT465" s="121"/>
      <c r="DU465" s="121"/>
      <c r="DV465" s="121"/>
      <c r="DW465" s="121"/>
      <c r="DX465" s="121"/>
      <c r="DY465" s="121"/>
      <c r="DZ465" s="121"/>
      <c r="EA465" s="121"/>
      <c r="EB465" s="121"/>
      <c r="EC465" s="121"/>
      <c r="ED465" s="121"/>
      <c r="EE465" s="121"/>
      <c r="EF465" s="121"/>
      <c r="EG465" s="121"/>
      <c r="EH465" s="121"/>
      <c r="EI465" s="121"/>
      <c r="EJ465" s="121"/>
      <c r="EK465" s="121"/>
      <c r="EL465" s="121"/>
      <c r="EM465" s="121"/>
      <c r="EN465" s="121"/>
      <c r="EO465" s="121"/>
      <c r="EP465" s="121"/>
      <c r="EQ465" s="121"/>
      <c r="ER465" s="121"/>
      <c r="ES465" s="121"/>
      <c r="ET465" s="121"/>
      <c r="EU465" s="121"/>
      <c r="EV465" s="121"/>
      <c r="EW465" s="121"/>
      <c r="EX465" s="121"/>
      <c r="EY465" s="121"/>
      <c r="EZ465" s="121"/>
      <c r="FA465" s="121"/>
      <c r="FB465" s="121"/>
      <c r="FC465" s="121"/>
      <c r="FD465" s="122"/>
      <c r="FE465" s="122"/>
      <c r="FF465" s="122"/>
      <c r="FG465" s="122"/>
      <c r="FH465" s="122"/>
      <c r="FI465" s="122"/>
      <c r="FJ465" s="122"/>
      <c r="FK465" s="122"/>
    </row>
    <row r="466" spans="1:167" s="120" customFormat="1" ht="12.75">
      <c r="A466" s="124"/>
      <c r="B466" s="124"/>
      <c r="C466" s="124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902"/>
      <c r="Q466" s="124"/>
      <c r="R466" s="901"/>
      <c r="DB466" s="121"/>
      <c r="DC466" s="121"/>
      <c r="DD466" s="121"/>
      <c r="DE466" s="121"/>
      <c r="DF466" s="121"/>
      <c r="DG466" s="121"/>
      <c r="DH466" s="121"/>
      <c r="DI466" s="121"/>
      <c r="DJ466" s="121"/>
      <c r="DK466" s="121"/>
      <c r="DL466" s="121"/>
      <c r="DM466" s="121"/>
      <c r="DN466" s="121"/>
      <c r="DO466" s="121"/>
      <c r="DP466" s="121"/>
      <c r="DQ466" s="121"/>
      <c r="DR466" s="121"/>
      <c r="DS466" s="121"/>
      <c r="DT466" s="121"/>
      <c r="DU466" s="121"/>
      <c r="DV466" s="121"/>
      <c r="DW466" s="121"/>
      <c r="DX466" s="121"/>
      <c r="DY466" s="121"/>
      <c r="DZ466" s="121"/>
      <c r="EA466" s="121"/>
      <c r="EB466" s="121"/>
      <c r="EC466" s="121"/>
      <c r="ED466" s="121"/>
      <c r="EE466" s="121"/>
      <c r="EF466" s="121"/>
      <c r="EG466" s="121"/>
      <c r="EH466" s="121"/>
      <c r="EI466" s="121"/>
      <c r="EJ466" s="121"/>
      <c r="EK466" s="121"/>
      <c r="EL466" s="121"/>
      <c r="EM466" s="121"/>
      <c r="EN466" s="121"/>
      <c r="EO466" s="121"/>
      <c r="EP466" s="121"/>
      <c r="EQ466" s="121"/>
      <c r="ER466" s="121"/>
      <c r="ES466" s="121"/>
      <c r="ET466" s="121"/>
      <c r="EU466" s="121"/>
      <c r="EV466" s="121"/>
      <c r="EW466" s="121"/>
      <c r="EX466" s="121"/>
      <c r="EY466" s="121"/>
      <c r="EZ466" s="121"/>
      <c r="FA466" s="121"/>
      <c r="FB466" s="121"/>
      <c r="FC466" s="121"/>
      <c r="FD466" s="122"/>
      <c r="FE466" s="122"/>
      <c r="FF466" s="122"/>
      <c r="FG466" s="122"/>
      <c r="FH466" s="122"/>
      <c r="FI466" s="122"/>
      <c r="FJ466" s="122"/>
      <c r="FK466" s="122"/>
    </row>
    <row r="467" spans="1:167" s="120" customFormat="1" ht="12.75">
      <c r="A467" s="124"/>
      <c r="B467" s="124"/>
      <c r="C467" s="124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902"/>
      <c r="Q467" s="124"/>
      <c r="R467" s="901"/>
      <c r="DB467" s="121"/>
      <c r="DC467" s="121"/>
      <c r="DD467" s="121"/>
      <c r="DE467" s="121"/>
      <c r="DF467" s="121"/>
      <c r="DG467" s="121"/>
      <c r="DH467" s="121"/>
      <c r="DI467" s="121"/>
      <c r="DJ467" s="121"/>
      <c r="DK467" s="121"/>
      <c r="DL467" s="121"/>
      <c r="DM467" s="121"/>
      <c r="DN467" s="121"/>
      <c r="DO467" s="121"/>
      <c r="DP467" s="121"/>
      <c r="DQ467" s="121"/>
      <c r="DR467" s="121"/>
      <c r="DS467" s="121"/>
      <c r="DT467" s="121"/>
      <c r="DU467" s="121"/>
      <c r="DV467" s="121"/>
      <c r="DW467" s="121"/>
      <c r="DX467" s="121"/>
      <c r="DY467" s="121"/>
      <c r="DZ467" s="121"/>
      <c r="EA467" s="121"/>
      <c r="EB467" s="121"/>
      <c r="EC467" s="121"/>
      <c r="ED467" s="121"/>
      <c r="EE467" s="121"/>
      <c r="EF467" s="121"/>
      <c r="EG467" s="121"/>
      <c r="EH467" s="121"/>
      <c r="EI467" s="121"/>
      <c r="EJ467" s="121"/>
      <c r="EK467" s="121"/>
      <c r="EL467" s="121"/>
      <c r="EM467" s="121"/>
      <c r="EN467" s="121"/>
      <c r="EO467" s="121"/>
      <c r="EP467" s="121"/>
      <c r="EQ467" s="121"/>
      <c r="ER467" s="121"/>
      <c r="ES467" s="121"/>
      <c r="ET467" s="121"/>
      <c r="EU467" s="121"/>
      <c r="EV467" s="121"/>
      <c r="EW467" s="121"/>
      <c r="EX467" s="121"/>
      <c r="EY467" s="121"/>
      <c r="EZ467" s="121"/>
      <c r="FA467" s="121"/>
      <c r="FB467" s="121"/>
      <c r="FC467" s="121"/>
      <c r="FD467" s="122"/>
      <c r="FE467" s="122"/>
      <c r="FF467" s="122"/>
      <c r="FG467" s="122"/>
      <c r="FH467" s="122"/>
      <c r="FI467" s="122"/>
      <c r="FJ467" s="122"/>
      <c r="FK467" s="122"/>
    </row>
    <row r="468" spans="1:167" s="120" customFormat="1" ht="12.75">
      <c r="A468" s="124"/>
      <c r="B468" s="124"/>
      <c r="C468" s="124"/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902"/>
      <c r="Q468" s="124"/>
      <c r="R468" s="901"/>
      <c r="DB468" s="121"/>
      <c r="DC468" s="121"/>
      <c r="DD468" s="121"/>
      <c r="DE468" s="121"/>
      <c r="DF468" s="121"/>
      <c r="DG468" s="121"/>
      <c r="DH468" s="121"/>
      <c r="DI468" s="121"/>
      <c r="DJ468" s="121"/>
      <c r="DK468" s="121"/>
      <c r="DL468" s="121"/>
      <c r="DM468" s="121"/>
      <c r="DN468" s="121"/>
      <c r="DO468" s="121"/>
      <c r="DP468" s="121"/>
      <c r="DQ468" s="121"/>
      <c r="DR468" s="121"/>
      <c r="DS468" s="121"/>
      <c r="DT468" s="121"/>
      <c r="DU468" s="121"/>
      <c r="DV468" s="121"/>
      <c r="DW468" s="121"/>
      <c r="DX468" s="121"/>
      <c r="DY468" s="121"/>
      <c r="DZ468" s="121"/>
      <c r="EA468" s="121"/>
      <c r="EB468" s="121"/>
      <c r="EC468" s="121"/>
      <c r="ED468" s="121"/>
      <c r="EE468" s="121"/>
      <c r="EF468" s="121"/>
      <c r="EG468" s="121"/>
      <c r="EH468" s="121"/>
      <c r="EI468" s="121"/>
      <c r="EJ468" s="121"/>
      <c r="EK468" s="121"/>
      <c r="EL468" s="121"/>
      <c r="EM468" s="121"/>
      <c r="EN468" s="121"/>
      <c r="EO468" s="121"/>
      <c r="EP468" s="121"/>
      <c r="EQ468" s="121"/>
      <c r="ER468" s="121"/>
      <c r="ES468" s="121"/>
      <c r="ET468" s="121"/>
      <c r="EU468" s="121"/>
      <c r="EV468" s="121"/>
      <c r="EW468" s="121"/>
      <c r="EX468" s="121"/>
      <c r="EY468" s="121"/>
      <c r="EZ468" s="121"/>
      <c r="FA468" s="121"/>
      <c r="FB468" s="121"/>
      <c r="FC468" s="121"/>
      <c r="FD468" s="122"/>
      <c r="FE468" s="122"/>
      <c r="FF468" s="122"/>
      <c r="FG468" s="122"/>
      <c r="FH468" s="122"/>
      <c r="FI468" s="122"/>
      <c r="FJ468" s="122"/>
      <c r="FK468" s="122"/>
    </row>
    <row r="469" spans="1:167" s="120" customFormat="1" ht="12.75">
      <c r="A469" s="124"/>
      <c r="B469" s="124"/>
      <c r="C469" s="124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902"/>
      <c r="Q469" s="124"/>
      <c r="R469" s="901"/>
      <c r="DB469" s="121"/>
      <c r="DC469" s="121"/>
      <c r="DD469" s="121"/>
      <c r="DE469" s="121"/>
      <c r="DF469" s="121"/>
      <c r="DG469" s="121"/>
      <c r="DH469" s="121"/>
      <c r="DI469" s="121"/>
      <c r="DJ469" s="121"/>
      <c r="DK469" s="121"/>
      <c r="DL469" s="121"/>
      <c r="DM469" s="121"/>
      <c r="DN469" s="121"/>
      <c r="DO469" s="121"/>
      <c r="DP469" s="121"/>
      <c r="DQ469" s="121"/>
      <c r="DR469" s="121"/>
      <c r="DS469" s="121"/>
      <c r="DT469" s="121"/>
      <c r="DU469" s="121"/>
      <c r="DV469" s="121"/>
      <c r="DW469" s="121"/>
      <c r="DX469" s="121"/>
      <c r="DY469" s="121"/>
      <c r="DZ469" s="121"/>
      <c r="EA469" s="121"/>
      <c r="EB469" s="121"/>
      <c r="EC469" s="121"/>
      <c r="ED469" s="121"/>
      <c r="EE469" s="121"/>
      <c r="EF469" s="121"/>
      <c r="EG469" s="121"/>
      <c r="EH469" s="121"/>
      <c r="EI469" s="121"/>
      <c r="EJ469" s="121"/>
      <c r="EK469" s="121"/>
      <c r="EL469" s="121"/>
      <c r="EM469" s="121"/>
      <c r="EN469" s="121"/>
      <c r="EO469" s="121"/>
      <c r="EP469" s="121"/>
      <c r="EQ469" s="121"/>
      <c r="ER469" s="121"/>
      <c r="ES469" s="121"/>
      <c r="ET469" s="121"/>
      <c r="EU469" s="121"/>
      <c r="EV469" s="121"/>
      <c r="EW469" s="121"/>
      <c r="EX469" s="121"/>
      <c r="EY469" s="121"/>
      <c r="EZ469" s="121"/>
      <c r="FA469" s="121"/>
      <c r="FB469" s="121"/>
      <c r="FC469" s="121"/>
      <c r="FD469" s="122"/>
      <c r="FE469" s="122"/>
      <c r="FF469" s="122"/>
      <c r="FG469" s="122"/>
      <c r="FH469" s="122"/>
      <c r="FI469" s="122"/>
      <c r="FJ469" s="122"/>
      <c r="FK469" s="122"/>
    </row>
    <row r="470" spans="1:167" s="120" customFormat="1" ht="12.75">
      <c r="A470" s="124"/>
      <c r="B470" s="124"/>
      <c r="C470" s="124"/>
      <c r="D470" s="124"/>
      <c r="E470" s="124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902"/>
      <c r="Q470" s="124"/>
      <c r="R470" s="901"/>
      <c r="DB470" s="121"/>
      <c r="DC470" s="121"/>
      <c r="DD470" s="121"/>
      <c r="DE470" s="121"/>
      <c r="DF470" s="121"/>
      <c r="DG470" s="121"/>
      <c r="DH470" s="121"/>
      <c r="DI470" s="121"/>
      <c r="DJ470" s="121"/>
      <c r="DK470" s="121"/>
      <c r="DL470" s="121"/>
      <c r="DM470" s="121"/>
      <c r="DN470" s="121"/>
      <c r="DO470" s="121"/>
      <c r="DP470" s="121"/>
      <c r="DQ470" s="121"/>
      <c r="DR470" s="121"/>
      <c r="DS470" s="121"/>
      <c r="DT470" s="121"/>
      <c r="DU470" s="121"/>
      <c r="DV470" s="121"/>
      <c r="DW470" s="121"/>
      <c r="DX470" s="121"/>
      <c r="DY470" s="121"/>
      <c r="DZ470" s="121"/>
      <c r="EA470" s="121"/>
      <c r="EB470" s="121"/>
      <c r="EC470" s="121"/>
      <c r="ED470" s="121"/>
      <c r="EE470" s="121"/>
      <c r="EF470" s="121"/>
      <c r="EG470" s="121"/>
      <c r="EH470" s="121"/>
      <c r="EI470" s="121"/>
      <c r="EJ470" s="121"/>
      <c r="EK470" s="121"/>
      <c r="EL470" s="121"/>
      <c r="EM470" s="121"/>
      <c r="EN470" s="121"/>
      <c r="EO470" s="121"/>
      <c r="EP470" s="121"/>
      <c r="EQ470" s="121"/>
      <c r="ER470" s="121"/>
      <c r="ES470" s="121"/>
      <c r="ET470" s="121"/>
      <c r="EU470" s="121"/>
      <c r="EV470" s="121"/>
      <c r="EW470" s="121"/>
      <c r="EX470" s="121"/>
      <c r="EY470" s="121"/>
      <c r="EZ470" s="121"/>
      <c r="FA470" s="121"/>
      <c r="FB470" s="121"/>
      <c r="FC470" s="121"/>
      <c r="FD470" s="122"/>
      <c r="FE470" s="122"/>
      <c r="FF470" s="122"/>
      <c r="FG470" s="122"/>
      <c r="FH470" s="122"/>
      <c r="FI470" s="122"/>
      <c r="FJ470" s="122"/>
      <c r="FK470" s="122"/>
    </row>
    <row r="471" spans="1:167" s="120" customFormat="1" ht="12.75">
      <c r="A471" s="124"/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902"/>
      <c r="Q471" s="124"/>
      <c r="R471" s="901"/>
      <c r="DB471" s="121"/>
      <c r="DC471" s="121"/>
      <c r="DD471" s="121"/>
      <c r="DE471" s="121"/>
      <c r="DF471" s="121"/>
      <c r="DG471" s="121"/>
      <c r="DH471" s="121"/>
      <c r="DI471" s="121"/>
      <c r="DJ471" s="121"/>
      <c r="DK471" s="121"/>
      <c r="DL471" s="121"/>
      <c r="DM471" s="121"/>
      <c r="DN471" s="121"/>
      <c r="DO471" s="121"/>
      <c r="DP471" s="121"/>
      <c r="DQ471" s="121"/>
      <c r="DR471" s="121"/>
      <c r="DS471" s="121"/>
      <c r="DT471" s="121"/>
      <c r="DU471" s="121"/>
      <c r="DV471" s="121"/>
      <c r="DW471" s="121"/>
      <c r="DX471" s="121"/>
      <c r="DY471" s="121"/>
      <c r="DZ471" s="121"/>
      <c r="EA471" s="121"/>
      <c r="EB471" s="121"/>
      <c r="EC471" s="121"/>
      <c r="ED471" s="121"/>
      <c r="EE471" s="121"/>
      <c r="EF471" s="121"/>
      <c r="EG471" s="121"/>
      <c r="EH471" s="121"/>
      <c r="EI471" s="121"/>
      <c r="EJ471" s="121"/>
      <c r="EK471" s="121"/>
      <c r="EL471" s="121"/>
      <c r="EM471" s="121"/>
      <c r="EN471" s="121"/>
      <c r="EO471" s="121"/>
      <c r="EP471" s="121"/>
      <c r="EQ471" s="121"/>
      <c r="ER471" s="121"/>
      <c r="ES471" s="121"/>
      <c r="ET471" s="121"/>
      <c r="EU471" s="121"/>
      <c r="EV471" s="121"/>
      <c r="EW471" s="121"/>
      <c r="EX471" s="121"/>
      <c r="EY471" s="121"/>
      <c r="EZ471" s="121"/>
      <c r="FA471" s="121"/>
      <c r="FB471" s="121"/>
      <c r="FC471" s="121"/>
      <c r="FD471" s="122"/>
      <c r="FE471" s="122"/>
      <c r="FF471" s="122"/>
      <c r="FG471" s="122"/>
      <c r="FH471" s="122"/>
      <c r="FI471" s="122"/>
      <c r="FJ471" s="122"/>
      <c r="FK471" s="122"/>
    </row>
    <row r="472" spans="1:167" s="120" customFormat="1" ht="12.75">
      <c r="A472" s="124"/>
      <c r="B472" s="124"/>
      <c r="C472" s="124"/>
      <c r="D472" s="124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902"/>
      <c r="Q472" s="124"/>
      <c r="R472" s="901"/>
      <c r="DB472" s="121"/>
      <c r="DC472" s="121"/>
      <c r="DD472" s="121"/>
      <c r="DE472" s="121"/>
      <c r="DF472" s="121"/>
      <c r="DG472" s="121"/>
      <c r="DH472" s="121"/>
      <c r="DI472" s="121"/>
      <c r="DJ472" s="121"/>
      <c r="DK472" s="121"/>
      <c r="DL472" s="121"/>
      <c r="DM472" s="121"/>
      <c r="DN472" s="121"/>
      <c r="DO472" s="121"/>
      <c r="DP472" s="121"/>
      <c r="DQ472" s="121"/>
      <c r="DR472" s="121"/>
      <c r="DS472" s="121"/>
      <c r="DT472" s="121"/>
      <c r="DU472" s="121"/>
      <c r="DV472" s="121"/>
      <c r="DW472" s="121"/>
      <c r="DX472" s="121"/>
      <c r="DY472" s="121"/>
      <c r="DZ472" s="121"/>
      <c r="EA472" s="121"/>
      <c r="EB472" s="121"/>
      <c r="EC472" s="121"/>
      <c r="ED472" s="121"/>
      <c r="EE472" s="121"/>
      <c r="EF472" s="121"/>
      <c r="EG472" s="121"/>
      <c r="EH472" s="121"/>
      <c r="EI472" s="121"/>
      <c r="EJ472" s="121"/>
      <c r="EK472" s="121"/>
      <c r="EL472" s="121"/>
      <c r="EM472" s="121"/>
      <c r="EN472" s="121"/>
      <c r="EO472" s="121"/>
      <c r="EP472" s="121"/>
      <c r="EQ472" s="121"/>
      <c r="ER472" s="121"/>
      <c r="ES472" s="121"/>
      <c r="ET472" s="121"/>
      <c r="EU472" s="121"/>
      <c r="EV472" s="121"/>
      <c r="EW472" s="121"/>
      <c r="EX472" s="121"/>
      <c r="EY472" s="121"/>
      <c r="EZ472" s="121"/>
      <c r="FA472" s="121"/>
      <c r="FB472" s="121"/>
      <c r="FC472" s="121"/>
      <c r="FD472" s="122"/>
      <c r="FE472" s="122"/>
      <c r="FF472" s="122"/>
      <c r="FG472" s="122"/>
      <c r="FH472" s="122"/>
      <c r="FI472" s="122"/>
      <c r="FJ472" s="122"/>
      <c r="FK472" s="122"/>
    </row>
    <row r="473" spans="1:167" s="120" customFormat="1" ht="12.75">
      <c r="A473" s="124"/>
      <c r="B473" s="124"/>
      <c r="C473" s="124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902"/>
      <c r="Q473" s="124"/>
      <c r="R473" s="901"/>
      <c r="DB473" s="121"/>
      <c r="DC473" s="121"/>
      <c r="DD473" s="121"/>
      <c r="DE473" s="121"/>
      <c r="DF473" s="121"/>
      <c r="DG473" s="121"/>
      <c r="DH473" s="121"/>
      <c r="DI473" s="121"/>
      <c r="DJ473" s="121"/>
      <c r="DK473" s="121"/>
      <c r="DL473" s="121"/>
      <c r="DM473" s="121"/>
      <c r="DN473" s="121"/>
      <c r="DO473" s="121"/>
      <c r="DP473" s="121"/>
      <c r="DQ473" s="121"/>
      <c r="DR473" s="121"/>
      <c r="DS473" s="121"/>
      <c r="DT473" s="121"/>
      <c r="DU473" s="121"/>
      <c r="DV473" s="121"/>
      <c r="DW473" s="121"/>
      <c r="DX473" s="121"/>
      <c r="DY473" s="121"/>
      <c r="DZ473" s="121"/>
      <c r="EA473" s="121"/>
      <c r="EB473" s="121"/>
      <c r="EC473" s="121"/>
      <c r="ED473" s="121"/>
      <c r="EE473" s="121"/>
      <c r="EF473" s="121"/>
      <c r="EG473" s="121"/>
      <c r="EH473" s="121"/>
      <c r="EI473" s="121"/>
      <c r="EJ473" s="121"/>
      <c r="EK473" s="121"/>
      <c r="EL473" s="121"/>
      <c r="EM473" s="121"/>
      <c r="EN473" s="121"/>
      <c r="EO473" s="121"/>
      <c r="EP473" s="121"/>
      <c r="EQ473" s="121"/>
      <c r="ER473" s="121"/>
      <c r="ES473" s="121"/>
      <c r="ET473" s="121"/>
      <c r="EU473" s="121"/>
      <c r="EV473" s="121"/>
      <c r="EW473" s="121"/>
      <c r="EX473" s="121"/>
      <c r="EY473" s="121"/>
      <c r="EZ473" s="121"/>
      <c r="FA473" s="121"/>
      <c r="FB473" s="121"/>
      <c r="FC473" s="121"/>
      <c r="FD473" s="122"/>
      <c r="FE473" s="122"/>
      <c r="FF473" s="122"/>
      <c r="FG473" s="122"/>
      <c r="FH473" s="122"/>
      <c r="FI473" s="122"/>
      <c r="FJ473" s="122"/>
      <c r="FK473" s="122"/>
    </row>
    <row r="474" spans="1:167" s="120" customFormat="1" ht="12.75">
      <c r="A474" s="124"/>
      <c r="B474" s="124"/>
      <c r="C474" s="124"/>
      <c r="D474" s="124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902"/>
      <c r="Q474" s="124"/>
      <c r="R474" s="901"/>
      <c r="DB474" s="121"/>
      <c r="DC474" s="121"/>
      <c r="DD474" s="121"/>
      <c r="DE474" s="121"/>
      <c r="DF474" s="121"/>
      <c r="DG474" s="121"/>
      <c r="DH474" s="121"/>
      <c r="DI474" s="121"/>
      <c r="DJ474" s="121"/>
      <c r="DK474" s="121"/>
      <c r="DL474" s="121"/>
      <c r="DM474" s="121"/>
      <c r="DN474" s="121"/>
      <c r="DO474" s="121"/>
      <c r="DP474" s="121"/>
      <c r="DQ474" s="121"/>
      <c r="DR474" s="121"/>
      <c r="DS474" s="121"/>
      <c r="DT474" s="121"/>
      <c r="DU474" s="121"/>
      <c r="DV474" s="121"/>
      <c r="DW474" s="121"/>
      <c r="DX474" s="121"/>
      <c r="DY474" s="121"/>
      <c r="DZ474" s="121"/>
      <c r="EA474" s="121"/>
      <c r="EB474" s="121"/>
      <c r="EC474" s="121"/>
      <c r="ED474" s="121"/>
      <c r="EE474" s="121"/>
      <c r="EF474" s="121"/>
      <c r="EG474" s="121"/>
      <c r="EH474" s="121"/>
      <c r="EI474" s="121"/>
      <c r="EJ474" s="121"/>
      <c r="EK474" s="121"/>
      <c r="EL474" s="121"/>
      <c r="EM474" s="121"/>
      <c r="EN474" s="121"/>
      <c r="EO474" s="121"/>
      <c r="EP474" s="121"/>
      <c r="EQ474" s="121"/>
      <c r="ER474" s="121"/>
      <c r="ES474" s="121"/>
      <c r="ET474" s="121"/>
      <c r="EU474" s="121"/>
      <c r="EV474" s="121"/>
      <c r="EW474" s="121"/>
      <c r="EX474" s="121"/>
      <c r="EY474" s="121"/>
      <c r="EZ474" s="121"/>
      <c r="FA474" s="121"/>
      <c r="FB474" s="121"/>
      <c r="FC474" s="121"/>
      <c r="FD474" s="122"/>
      <c r="FE474" s="122"/>
      <c r="FF474" s="122"/>
      <c r="FG474" s="122"/>
      <c r="FH474" s="122"/>
      <c r="FI474" s="122"/>
      <c r="FJ474" s="122"/>
      <c r="FK474" s="122"/>
    </row>
    <row r="475" spans="1:167" s="120" customFormat="1" ht="12.75">
      <c r="A475" s="124"/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902"/>
      <c r="Q475" s="124"/>
      <c r="R475" s="901"/>
      <c r="DB475" s="121"/>
      <c r="DC475" s="121"/>
      <c r="DD475" s="121"/>
      <c r="DE475" s="121"/>
      <c r="DF475" s="121"/>
      <c r="DG475" s="121"/>
      <c r="DH475" s="121"/>
      <c r="DI475" s="121"/>
      <c r="DJ475" s="121"/>
      <c r="DK475" s="121"/>
      <c r="DL475" s="121"/>
      <c r="DM475" s="121"/>
      <c r="DN475" s="121"/>
      <c r="DO475" s="121"/>
      <c r="DP475" s="121"/>
      <c r="DQ475" s="121"/>
      <c r="DR475" s="121"/>
      <c r="DS475" s="121"/>
      <c r="DT475" s="121"/>
      <c r="DU475" s="121"/>
      <c r="DV475" s="121"/>
      <c r="DW475" s="121"/>
      <c r="DX475" s="121"/>
      <c r="DY475" s="121"/>
      <c r="DZ475" s="121"/>
      <c r="EA475" s="121"/>
      <c r="EB475" s="121"/>
      <c r="EC475" s="121"/>
      <c r="ED475" s="121"/>
      <c r="EE475" s="121"/>
      <c r="EF475" s="121"/>
      <c r="EG475" s="121"/>
      <c r="EH475" s="121"/>
      <c r="EI475" s="121"/>
      <c r="EJ475" s="121"/>
      <c r="EK475" s="121"/>
      <c r="EL475" s="121"/>
      <c r="EM475" s="121"/>
      <c r="EN475" s="121"/>
      <c r="EO475" s="121"/>
      <c r="EP475" s="121"/>
      <c r="EQ475" s="121"/>
      <c r="ER475" s="121"/>
      <c r="ES475" s="121"/>
      <c r="ET475" s="121"/>
      <c r="EU475" s="121"/>
      <c r="EV475" s="121"/>
      <c r="EW475" s="121"/>
      <c r="EX475" s="121"/>
      <c r="EY475" s="121"/>
      <c r="EZ475" s="121"/>
      <c r="FA475" s="121"/>
      <c r="FB475" s="121"/>
      <c r="FC475" s="121"/>
      <c r="FD475" s="122"/>
      <c r="FE475" s="122"/>
      <c r="FF475" s="122"/>
      <c r="FG475" s="122"/>
      <c r="FH475" s="122"/>
      <c r="FI475" s="122"/>
      <c r="FJ475" s="122"/>
      <c r="FK475" s="122"/>
    </row>
    <row r="476" spans="1:167" s="120" customFormat="1" ht="12.75">
      <c r="A476" s="124"/>
      <c r="B476" s="124"/>
      <c r="C476" s="124"/>
      <c r="D476" s="124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902"/>
      <c r="Q476" s="124"/>
      <c r="R476" s="901"/>
      <c r="DB476" s="121"/>
      <c r="DC476" s="121"/>
      <c r="DD476" s="121"/>
      <c r="DE476" s="121"/>
      <c r="DF476" s="121"/>
      <c r="DG476" s="121"/>
      <c r="DH476" s="121"/>
      <c r="DI476" s="121"/>
      <c r="DJ476" s="121"/>
      <c r="DK476" s="121"/>
      <c r="DL476" s="121"/>
      <c r="DM476" s="121"/>
      <c r="DN476" s="121"/>
      <c r="DO476" s="121"/>
      <c r="DP476" s="121"/>
      <c r="DQ476" s="121"/>
      <c r="DR476" s="121"/>
      <c r="DS476" s="121"/>
      <c r="DT476" s="121"/>
      <c r="DU476" s="121"/>
      <c r="DV476" s="121"/>
      <c r="DW476" s="121"/>
      <c r="DX476" s="121"/>
      <c r="DY476" s="121"/>
      <c r="DZ476" s="121"/>
      <c r="EA476" s="121"/>
      <c r="EB476" s="121"/>
      <c r="EC476" s="121"/>
      <c r="ED476" s="121"/>
      <c r="EE476" s="121"/>
      <c r="EF476" s="121"/>
      <c r="EG476" s="121"/>
      <c r="EH476" s="121"/>
      <c r="EI476" s="121"/>
      <c r="EJ476" s="121"/>
      <c r="EK476" s="121"/>
      <c r="EL476" s="121"/>
      <c r="EM476" s="121"/>
      <c r="EN476" s="121"/>
      <c r="EO476" s="121"/>
      <c r="EP476" s="121"/>
      <c r="EQ476" s="121"/>
      <c r="ER476" s="121"/>
      <c r="ES476" s="121"/>
      <c r="ET476" s="121"/>
      <c r="EU476" s="121"/>
      <c r="EV476" s="121"/>
      <c r="EW476" s="121"/>
      <c r="EX476" s="121"/>
      <c r="EY476" s="121"/>
      <c r="EZ476" s="121"/>
      <c r="FA476" s="121"/>
      <c r="FB476" s="121"/>
      <c r="FC476" s="121"/>
      <c r="FD476" s="122"/>
      <c r="FE476" s="122"/>
      <c r="FF476" s="122"/>
      <c r="FG476" s="122"/>
      <c r="FH476" s="122"/>
      <c r="FI476" s="122"/>
      <c r="FJ476" s="122"/>
      <c r="FK476" s="122"/>
    </row>
    <row r="477" spans="1:167" s="120" customFormat="1" ht="12.75">
      <c r="A477" s="124"/>
      <c r="B477" s="124"/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902"/>
      <c r="Q477" s="124"/>
      <c r="R477" s="901"/>
      <c r="DB477" s="121"/>
      <c r="DC477" s="121"/>
      <c r="DD477" s="121"/>
      <c r="DE477" s="121"/>
      <c r="DF477" s="121"/>
      <c r="DG477" s="121"/>
      <c r="DH477" s="121"/>
      <c r="DI477" s="121"/>
      <c r="DJ477" s="121"/>
      <c r="DK477" s="121"/>
      <c r="DL477" s="121"/>
      <c r="DM477" s="121"/>
      <c r="DN477" s="121"/>
      <c r="DO477" s="121"/>
      <c r="DP477" s="121"/>
      <c r="DQ477" s="121"/>
      <c r="DR477" s="121"/>
      <c r="DS477" s="121"/>
      <c r="DT477" s="121"/>
      <c r="DU477" s="121"/>
      <c r="DV477" s="121"/>
      <c r="DW477" s="121"/>
      <c r="DX477" s="121"/>
      <c r="DY477" s="121"/>
      <c r="DZ477" s="121"/>
      <c r="EA477" s="121"/>
      <c r="EB477" s="121"/>
      <c r="EC477" s="121"/>
      <c r="ED477" s="121"/>
      <c r="EE477" s="121"/>
      <c r="EF477" s="121"/>
      <c r="EG477" s="121"/>
      <c r="EH477" s="121"/>
      <c r="EI477" s="121"/>
      <c r="EJ477" s="121"/>
      <c r="EK477" s="121"/>
      <c r="EL477" s="121"/>
      <c r="EM477" s="121"/>
      <c r="EN477" s="121"/>
      <c r="EO477" s="121"/>
      <c r="EP477" s="121"/>
      <c r="EQ477" s="121"/>
      <c r="ER477" s="121"/>
      <c r="ES477" s="121"/>
      <c r="ET477" s="121"/>
      <c r="EU477" s="121"/>
      <c r="EV477" s="121"/>
      <c r="EW477" s="121"/>
      <c r="EX477" s="121"/>
      <c r="EY477" s="121"/>
      <c r="EZ477" s="121"/>
      <c r="FA477" s="121"/>
      <c r="FB477" s="121"/>
      <c r="FC477" s="121"/>
      <c r="FD477" s="122"/>
      <c r="FE477" s="122"/>
      <c r="FF477" s="122"/>
      <c r="FG477" s="122"/>
      <c r="FH477" s="122"/>
      <c r="FI477" s="122"/>
      <c r="FJ477" s="122"/>
      <c r="FK477" s="122"/>
    </row>
    <row r="478" spans="1:167" s="120" customFormat="1" ht="12.75">
      <c r="A478" s="124"/>
      <c r="B478" s="124"/>
      <c r="C478" s="124"/>
      <c r="D478" s="124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902"/>
      <c r="Q478" s="124"/>
      <c r="R478" s="901"/>
      <c r="DB478" s="121"/>
      <c r="DC478" s="121"/>
      <c r="DD478" s="121"/>
      <c r="DE478" s="121"/>
      <c r="DF478" s="121"/>
      <c r="DG478" s="121"/>
      <c r="DH478" s="121"/>
      <c r="DI478" s="121"/>
      <c r="DJ478" s="121"/>
      <c r="DK478" s="121"/>
      <c r="DL478" s="121"/>
      <c r="DM478" s="121"/>
      <c r="DN478" s="121"/>
      <c r="DO478" s="121"/>
      <c r="DP478" s="121"/>
      <c r="DQ478" s="121"/>
      <c r="DR478" s="121"/>
      <c r="DS478" s="121"/>
      <c r="DT478" s="121"/>
      <c r="DU478" s="121"/>
      <c r="DV478" s="121"/>
      <c r="DW478" s="121"/>
      <c r="DX478" s="121"/>
      <c r="DY478" s="121"/>
      <c r="DZ478" s="121"/>
      <c r="EA478" s="121"/>
      <c r="EB478" s="121"/>
      <c r="EC478" s="121"/>
      <c r="ED478" s="121"/>
      <c r="EE478" s="121"/>
      <c r="EF478" s="121"/>
      <c r="EG478" s="121"/>
      <c r="EH478" s="121"/>
      <c r="EI478" s="121"/>
      <c r="EJ478" s="121"/>
      <c r="EK478" s="121"/>
      <c r="EL478" s="121"/>
      <c r="EM478" s="121"/>
      <c r="EN478" s="121"/>
      <c r="EO478" s="121"/>
      <c r="EP478" s="121"/>
      <c r="EQ478" s="121"/>
      <c r="ER478" s="121"/>
      <c r="ES478" s="121"/>
      <c r="ET478" s="121"/>
      <c r="EU478" s="121"/>
      <c r="EV478" s="121"/>
      <c r="EW478" s="121"/>
      <c r="EX478" s="121"/>
      <c r="EY478" s="121"/>
      <c r="EZ478" s="121"/>
      <c r="FA478" s="121"/>
      <c r="FB478" s="121"/>
      <c r="FC478" s="121"/>
      <c r="FD478" s="122"/>
      <c r="FE478" s="122"/>
      <c r="FF478" s="122"/>
      <c r="FG478" s="122"/>
      <c r="FH478" s="122"/>
      <c r="FI478" s="122"/>
      <c r="FJ478" s="122"/>
      <c r="FK478" s="122"/>
    </row>
    <row r="479" spans="1:167" s="120" customFormat="1" ht="12.75">
      <c r="A479" s="124"/>
      <c r="B479" s="124"/>
      <c r="C479" s="124"/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902"/>
      <c r="Q479" s="124"/>
      <c r="R479" s="901"/>
      <c r="DB479" s="121"/>
      <c r="DC479" s="121"/>
      <c r="DD479" s="121"/>
      <c r="DE479" s="121"/>
      <c r="DF479" s="121"/>
      <c r="DG479" s="121"/>
      <c r="DH479" s="121"/>
      <c r="DI479" s="121"/>
      <c r="DJ479" s="121"/>
      <c r="DK479" s="121"/>
      <c r="DL479" s="121"/>
      <c r="DM479" s="121"/>
      <c r="DN479" s="121"/>
      <c r="DO479" s="121"/>
      <c r="DP479" s="121"/>
      <c r="DQ479" s="121"/>
      <c r="DR479" s="121"/>
      <c r="DS479" s="121"/>
      <c r="DT479" s="121"/>
      <c r="DU479" s="121"/>
      <c r="DV479" s="121"/>
      <c r="DW479" s="121"/>
      <c r="DX479" s="121"/>
      <c r="DY479" s="121"/>
      <c r="DZ479" s="121"/>
      <c r="EA479" s="121"/>
      <c r="EB479" s="121"/>
      <c r="EC479" s="121"/>
      <c r="ED479" s="121"/>
      <c r="EE479" s="121"/>
      <c r="EF479" s="121"/>
      <c r="EG479" s="121"/>
      <c r="EH479" s="121"/>
      <c r="EI479" s="121"/>
      <c r="EJ479" s="121"/>
      <c r="EK479" s="121"/>
      <c r="EL479" s="121"/>
      <c r="EM479" s="121"/>
      <c r="EN479" s="121"/>
      <c r="EO479" s="121"/>
      <c r="EP479" s="121"/>
      <c r="EQ479" s="121"/>
      <c r="ER479" s="121"/>
      <c r="ES479" s="121"/>
      <c r="ET479" s="121"/>
      <c r="EU479" s="121"/>
      <c r="EV479" s="121"/>
      <c r="EW479" s="121"/>
      <c r="EX479" s="121"/>
      <c r="EY479" s="121"/>
      <c r="EZ479" s="121"/>
      <c r="FA479" s="121"/>
      <c r="FB479" s="121"/>
      <c r="FC479" s="121"/>
      <c r="FD479" s="122"/>
      <c r="FE479" s="122"/>
      <c r="FF479" s="122"/>
      <c r="FG479" s="122"/>
      <c r="FH479" s="122"/>
      <c r="FI479" s="122"/>
      <c r="FJ479" s="122"/>
      <c r="FK479" s="122"/>
    </row>
    <row r="480" spans="1:167" s="120" customFormat="1" ht="12.75">
      <c r="A480" s="124"/>
      <c r="B480" s="124"/>
      <c r="C480" s="124"/>
      <c r="D480" s="124"/>
      <c r="E480" s="124"/>
      <c r="F480" s="124"/>
      <c r="G480" s="124"/>
      <c r="H480" s="124"/>
      <c r="I480" s="124"/>
      <c r="J480" s="124"/>
      <c r="K480" s="124"/>
      <c r="L480" s="124"/>
      <c r="M480" s="124"/>
      <c r="N480" s="124"/>
      <c r="O480" s="124"/>
      <c r="P480" s="902"/>
      <c r="Q480" s="124"/>
      <c r="R480" s="901"/>
      <c r="DB480" s="121"/>
      <c r="DC480" s="121"/>
      <c r="DD480" s="121"/>
      <c r="DE480" s="121"/>
      <c r="DF480" s="121"/>
      <c r="DG480" s="121"/>
      <c r="DH480" s="121"/>
      <c r="DI480" s="121"/>
      <c r="DJ480" s="121"/>
      <c r="DK480" s="121"/>
      <c r="DL480" s="121"/>
      <c r="DM480" s="121"/>
      <c r="DN480" s="121"/>
      <c r="DO480" s="121"/>
      <c r="DP480" s="121"/>
      <c r="DQ480" s="121"/>
      <c r="DR480" s="121"/>
      <c r="DS480" s="121"/>
      <c r="DT480" s="121"/>
      <c r="DU480" s="121"/>
      <c r="DV480" s="121"/>
      <c r="DW480" s="121"/>
      <c r="DX480" s="121"/>
      <c r="DY480" s="121"/>
      <c r="DZ480" s="121"/>
      <c r="EA480" s="121"/>
      <c r="EB480" s="121"/>
      <c r="EC480" s="121"/>
      <c r="ED480" s="121"/>
      <c r="EE480" s="121"/>
      <c r="EF480" s="121"/>
      <c r="EG480" s="121"/>
      <c r="EH480" s="121"/>
      <c r="EI480" s="121"/>
      <c r="EJ480" s="121"/>
      <c r="EK480" s="121"/>
      <c r="EL480" s="121"/>
      <c r="EM480" s="121"/>
      <c r="EN480" s="121"/>
      <c r="EO480" s="121"/>
      <c r="EP480" s="121"/>
      <c r="EQ480" s="121"/>
      <c r="ER480" s="121"/>
      <c r="ES480" s="121"/>
      <c r="ET480" s="121"/>
      <c r="EU480" s="121"/>
      <c r="EV480" s="121"/>
      <c r="EW480" s="121"/>
      <c r="EX480" s="121"/>
      <c r="EY480" s="121"/>
      <c r="EZ480" s="121"/>
      <c r="FA480" s="121"/>
      <c r="FB480" s="121"/>
      <c r="FC480" s="121"/>
      <c r="FD480" s="122"/>
      <c r="FE480" s="122"/>
      <c r="FF480" s="122"/>
      <c r="FG480" s="122"/>
      <c r="FH480" s="122"/>
      <c r="FI480" s="122"/>
      <c r="FJ480" s="122"/>
      <c r="FK480" s="122"/>
    </row>
    <row r="481" spans="1:167" s="120" customFormat="1" ht="12.75">
      <c r="A481" s="124"/>
      <c r="B481" s="124"/>
      <c r="C481" s="124"/>
      <c r="D481" s="124"/>
      <c r="E481" s="124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902"/>
      <c r="Q481" s="124"/>
      <c r="R481" s="901"/>
      <c r="DB481" s="121"/>
      <c r="DC481" s="121"/>
      <c r="DD481" s="121"/>
      <c r="DE481" s="121"/>
      <c r="DF481" s="121"/>
      <c r="DG481" s="121"/>
      <c r="DH481" s="121"/>
      <c r="DI481" s="121"/>
      <c r="DJ481" s="121"/>
      <c r="DK481" s="121"/>
      <c r="DL481" s="121"/>
      <c r="DM481" s="121"/>
      <c r="DN481" s="121"/>
      <c r="DO481" s="121"/>
      <c r="DP481" s="121"/>
      <c r="DQ481" s="121"/>
      <c r="DR481" s="121"/>
      <c r="DS481" s="121"/>
      <c r="DT481" s="121"/>
      <c r="DU481" s="121"/>
      <c r="DV481" s="121"/>
      <c r="DW481" s="121"/>
      <c r="DX481" s="121"/>
      <c r="DY481" s="121"/>
      <c r="DZ481" s="121"/>
      <c r="EA481" s="121"/>
      <c r="EB481" s="121"/>
      <c r="EC481" s="121"/>
      <c r="ED481" s="121"/>
      <c r="EE481" s="121"/>
      <c r="EF481" s="121"/>
      <c r="EG481" s="121"/>
      <c r="EH481" s="121"/>
      <c r="EI481" s="121"/>
      <c r="EJ481" s="121"/>
      <c r="EK481" s="121"/>
      <c r="EL481" s="121"/>
      <c r="EM481" s="121"/>
      <c r="EN481" s="121"/>
      <c r="EO481" s="121"/>
      <c r="EP481" s="121"/>
      <c r="EQ481" s="121"/>
      <c r="ER481" s="121"/>
      <c r="ES481" s="121"/>
      <c r="ET481" s="121"/>
      <c r="EU481" s="121"/>
      <c r="EV481" s="121"/>
      <c r="EW481" s="121"/>
      <c r="EX481" s="121"/>
      <c r="EY481" s="121"/>
      <c r="EZ481" s="121"/>
      <c r="FA481" s="121"/>
      <c r="FB481" s="121"/>
      <c r="FC481" s="121"/>
      <c r="FD481" s="122"/>
      <c r="FE481" s="122"/>
      <c r="FF481" s="122"/>
      <c r="FG481" s="122"/>
      <c r="FH481" s="122"/>
      <c r="FI481" s="122"/>
      <c r="FJ481" s="122"/>
      <c r="FK481" s="122"/>
    </row>
    <row r="482" spans="1:167" s="120" customFormat="1" ht="12.75">
      <c r="A482" s="124"/>
      <c r="B482" s="124"/>
      <c r="C482" s="124"/>
      <c r="D482" s="124"/>
      <c r="E482" s="124"/>
      <c r="F482" s="124"/>
      <c r="G482" s="124"/>
      <c r="H482" s="124"/>
      <c r="I482" s="124"/>
      <c r="J482" s="124"/>
      <c r="K482" s="124"/>
      <c r="L482" s="124"/>
      <c r="M482" s="124"/>
      <c r="N482" s="124"/>
      <c r="O482" s="124"/>
      <c r="P482" s="902"/>
      <c r="Q482" s="124"/>
      <c r="R482" s="901"/>
      <c r="DB482" s="121"/>
      <c r="DC482" s="121"/>
      <c r="DD482" s="121"/>
      <c r="DE482" s="121"/>
      <c r="DF482" s="121"/>
      <c r="DG482" s="121"/>
      <c r="DH482" s="121"/>
      <c r="DI482" s="121"/>
      <c r="DJ482" s="121"/>
      <c r="DK482" s="121"/>
      <c r="DL482" s="121"/>
      <c r="DM482" s="121"/>
      <c r="DN482" s="121"/>
      <c r="DO482" s="121"/>
      <c r="DP482" s="121"/>
      <c r="DQ482" s="121"/>
      <c r="DR482" s="121"/>
      <c r="DS482" s="121"/>
      <c r="DT482" s="121"/>
      <c r="DU482" s="121"/>
      <c r="DV482" s="121"/>
      <c r="DW482" s="121"/>
      <c r="DX482" s="121"/>
      <c r="DY482" s="121"/>
      <c r="DZ482" s="121"/>
      <c r="EA482" s="121"/>
      <c r="EB482" s="121"/>
      <c r="EC482" s="121"/>
      <c r="ED482" s="121"/>
      <c r="EE482" s="121"/>
      <c r="EF482" s="121"/>
      <c r="EG482" s="121"/>
      <c r="EH482" s="121"/>
      <c r="EI482" s="121"/>
      <c r="EJ482" s="121"/>
      <c r="EK482" s="121"/>
      <c r="EL482" s="121"/>
      <c r="EM482" s="121"/>
      <c r="EN482" s="121"/>
      <c r="EO482" s="121"/>
      <c r="EP482" s="121"/>
      <c r="EQ482" s="121"/>
      <c r="ER482" s="121"/>
      <c r="ES482" s="121"/>
      <c r="ET482" s="121"/>
      <c r="EU482" s="121"/>
      <c r="EV482" s="121"/>
      <c r="EW482" s="121"/>
      <c r="EX482" s="121"/>
      <c r="EY482" s="121"/>
      <c r="EZ482" s="121"/>
      <c r="FA482" s="121"/>
      <c r="FB482" s="121"/>
      <c r="FC482" s="121"/>
      <c r="FD482" s="122"/>
      <c r="FE482" s="122"/>
      <c r="FF482" s="122"/>
      <c r="FG482" s="122"/>
      <c r="FH482" s="122"/>
      <c r="FI482" s="122"/>
      <c r="FJ482" s="122"/>
      <c r="FK482" s="122"/>
    </row>
    <row r="483" spans="1:167" s="120" customFormat="1" ht="12.75">
      <c r="A483" s="124"/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902"/>
      <c r="Q483" s="124"/>
      <c r="R483" s="901"/>
      <c r="DB483" s="121"/>
      <c r="DC483" s="121"/>
      <c r="DD483" s="121"/>
      <c r="DE483" s="121"/>
      <c r="DF483" s="121"/>
      <c r="DG483" s="121"/>
      <c r="DH483" s="121"/>
      <c r="DI483" s="121"/>
      <c r="DJ483" s="121"/>
      <c r="DK483" s="121"/>
      <c r="DL483" s="121"/>
      <c r="DM483" s="121"/>
      <c r="DN483" s="121"/>
      <c r="DO483" s="121"/>
      <c r="DP483" s="121"/>
      <c r="DQ483" s="121"/>
      <c r="DR483" s="121"/>
      <c r="DS483" s="121"/>
      <c r="DT483" s="121"/>
      <c r="DU483" s="121"/>
      <c r="DV483" s="121"/>
      <c r="DW483" s="121"/>
      <c r="DX483" s="121"/>
      <c r="DY483" s="121"/>
      <c r="DZ483" s="121"/>
      <c r="EA483" s="121"/>
      <c r="EB483" s="121"/>
      <c r="EC483" s="121"/>
      <c r="ED483" s="121"/>
      <c r="EE483" s="121"/>
      <c r="EF483" s="121"/>
      <c r="EG483" s="121"/>
      <c r="EH483" s="121"/>
      <c r="EI483" s="121"/>
      <c r="EJ483" s="121"/>
      <c r="EK483" s="121"/>
      <c r="EL483" s="121"/>
      <c r="EM483" s="121"/>
      <c r="EN483" s="121"/>
      <c r="EO483" s="121"/>
      <c r="EP483" s="121"/>
      <c r="EQ483" s="121"/>
      <c r="ER483" s="121"/>
      <c r="ES483" s="121"/>
      <c r="ET483" s="121"/>
      <c r="EU483" s="121"/>
      <c r="EV483" s="121"/>
      <c r="EW483" s="121"/>
      <c r="EX483" s="121"/>
      <c r="EY483" s="121"/>
      <c r="EZ483" s="121"/>
      <c r="FA483" s="121"/>
      <c r="FB483" s="121"/>
      <c r="FC483" s="121"/>
      <c r="FD483" s="122"/>
      <c r="FE483" s="122"/>
      <c r="FF483" s="122"/>
      <c r="FG483" s="122"/>
      <c r="FH483" s="122"/>
      <c r="FI483" s="122"/>
      <c r="FJ483" s="122"/>
      <c r="FK483" s="122"/>
    </row>
    <row r="484" spans="1:167" s="120" customFormat="1" ht="12.75">
      <c r="A484" s="124"/>
      <c r="B484" s="124"/>
      <c r="C484" s="124"/>
      <c r="D484" s="124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902"/>
      <c r="Q484" s="124"/>
      <c r="R484" s="901"/>
      <c r="DB484" s="121"/>
      <c r="DC484" s="121"/>
      <c r="DD484" s="121"/>
      <c r="DE484" s="121"/>
      <c r="DF484" s="121"/>
      <c r="DG484" s="121"/>
      <c r="DH484" s="121"/>
      <c r="DI484" s="121"/>
      <c r="DJ484" s="121"/>
      <c r="DK484" s="121"/>
      <c r="DL484" s="121"/>
      <c r="DM484" s="121"/>
      <c r="DN484" s="121"/>
      <c r="DO484" s="121"/>
      <c r="DP484" s="121"/>
      <c r="DQ484" s="121"/>
      <c r="DR484" s="121"/>
      <c r="DS484" s="121"/>
      <c r="DT484" s="121"/>
      <c r="DU484" s="121"/>
      <c r="DV484" s="121"/>
      <c r="DW484" s="121"/>
      <c r="DX484" s="121"/>
      <c r="DY484" s="121"/>
      <c r="DZ484" s="121"/>
      <c r="EA484" s="121"/>
      <c r="EB484" s="121"/>
      <c r="EC484" s="121"/>
      <c r="ED484" s="121"/>
      <c r="EE484" s="121"/>
      <c r="EF484" s="121"/>
      <c r="EG484" s="121"/>
      <c r="EH484" s="121"/>
      <c r="EI484" s="121"/>
      <c r="EJ484" s="121"/>
      <c r="EK484" s="121"/>
      <c r="EL484" s="121"/>
      <c r="EM484" s="121"/>
      <c r="EN484" s="121"/>
      <c r="EO484" s="121"/>
      <c r="EP484" s="121"/>
      <c r="EQ484" s="121"/>
      <c r="ER484" s="121"/>
      <c r="ES484" s="121"/>
      <c r="ET484" s="121"/>
      <c r="EU484" s="121"/>
      <c r="EV484" s="121"/>
      <c r="EW484" s="121"/>
      <c r="EX484" s="121"/>
      <c r="EY484" s="121"/>
      <c r="EZ484" s="121"/>
      <c r="FA484" s="121"/>
      <c r="FB484" s="121"/>
      <c r="FC484" s="121"/>
      <c r="FD484" s="122"/>
      <c r="FE484" s="122"/>
      <c r="FF484" s="122"/>
      <c r="FG484" s="122"/>
      <c r="FH484" s="122"/>
      <c r="FI484" s="122"/>
      <c r="FJ484" s="122"/>
      <c r="FK484" s="122"/>
    </row>
    <row r="485" spans="1:167" s="120" customFormat="1" ht="12.75">
      <c r="A485" s="124"/>
      <c r="B485" s="124"/>
      <c r="C485" s="124"/>
      <c r="D485" s="124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902"/>
      <c r="Q485" s="124"/>
      <c r="R485" s="901"/>
      <c r="DB485" s="121"/>
      <c r="DC485" s="121"/>
      <c r="DD485" s="121"/>
      <c r="DE485" s="121"/>
      <c r="DF485" s="121"/>
      <c r="DG485" s="121"/>
      <c r="DH485" s="121"/>
      <c r="DI485" s="121"/>
      <c r="DJ485" s="121"/>
      <c r="DK485" s="121"/>
      <c r="DL485" s="121"/>
      <c r="DM485" s="121"/>
      <c r="DN485" s="121"/>
      <c r="DO485" s="121"/>
      <c r="DP485" s="121"/>
      <c r="DQ485" s="121"/>
      <c r="DR485" s="121"/>
      <c r="DS485" s="121"/>
      <c r="DT485" s="121"/>
      <c r="DU485" s="121"/>
      <c r="DV485" s="121"/>
      <c r="DW485" s="121"/>
      <c r="DX485" s="121"/>
      <c r="DY485" s="121"/>
      <c r="DZ485" s="121"/>
      <c r="EA485" s="121"/>
      <c r="EB485" s="121"/>
      <c r="EC485" s="121"/>
      <c r="ED485" s="121"/>
      <c r="EE485" s="121"/>
      <c r="EF485" s="121"/>
      <c r="EG485" s="121"/>
      <c r="EH485" s="121"/>
      <c r="EI485" s="121"/>
      <c r="EJ485" s="121"/>
      <c r="EK485" s="121"/>
      <c r="EL485" s="121"/>
      <c r="EM485" s="121"/>
      <c r="EN485" s="121"/>
      <c r="EO485" s="121"/>
      <c r="EP485" s="121"/>
      <c r="EQ485" s="121"/>
      <c r="ER485" s="121"/>
      <c r="ES485" s="121"/>
      <c r="ET485" s="121"/>
      <c r="EU485" s="121"/>
      <c r="EV485" s="121"/>
      <c r="EW485" s="121"/>
      <c r="EX485" s="121"/>
      <c r="EY485" s="121"/>
      <c r="EZ485" s="121"/>
      <c r="FA485" s="121"/>
      <c r="FB485" s="121"/>
      <c r="FC485" s="121"/>
      <c r="FD485" s="122"/>
      <c r="FE485" s="122"/>
      <c r="FF485" s="122"/>
      <c r="FG485" s="122"/>
      <c r="FH485" s="122"/>
      <c r="FI485" s="122"/>
      <c r="FJ485" s="122"/>
      <c r="FK485" s="122"/>
    </row>
    <row r="486" spans="1:167" s="120" customFormat="1" ht="12.75">
      <c r="A486" s="124"/>
      <c r="B486" s="124"/>
      <c r="C486" s="124"/>
      <c r="D486" s="124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902"/>
      <c r="Q486" s="124"/>
      <c r="R486" s="901"/>
      <c r="DB486" s="121"/>
      <c r="DC486" s="121"/>
      <c r="DD486" s="121"/>
      <c r="DE486" s="121"/>
      <c r="DF486" s="121"/>
      <c r="DG486" s="121"/>
      <c r="DH486" s="121"/>
      <c r="DI486" s="121"/>
      <c r="DJ486" s="121"/>
      <c r="DK486" s="121"/>
      <c r="DL486" s="121"/>
      <c r="DM486" s="121"/>
      <c r="DN486" s="121"/>
      <c r="DO486" s="121"/>
      <c r="DP486" s="121"/>
      <c r="DQ486" s="121"/>
      <c r="DR486" s="121"/>
      <c r="DS486" s="121"/>
      <c r="DT486" s="121"/>
      <c r="DU486" s="121"/>
      <c r="DV486" s="121"/>
      <c r="DW486" s="121"/>
      <c r="DX486" s="121"/>
      <c r="DY486" s="121"/>
      <c r="DZ486" s="121"/>
      <c r="EA486" s="121"/>
      <c r="EB486" s="121"/>
      <c r="EC486" s="121"/>
      <c r="ED486" s="121"/>
      <c r="EE486" s="121"/>
      <c r="EF486" s="121"/>
      <c r="EG486" s="121"/>
      <c r="EH486" s="121"/>
      <c r="EI486" s="121"/>
      <c r="EJ486" s="121"/>
      <c r="EK486" s="121"/>
      <c r="EL486" s="121"/>
      <c r="EM486" s="121"/>
      <c r="EN486" s="121"/>
      <c r="EO486" s="121"/>
      <c r="EP486" s="121"/>
      <c r="EQ486" s="121"/>
      <c r="ER486" s="121"/>
      <c r="ES486" s="121"/>
      <c r="ET486" s="121"/>
      <c r="EU486" s="121"/>
      <c r="EV486" s="121"/>
      <c r="EW486" s="121"/>
      <c r="EX486" s="121"/>
      <c r="EY486" s="121"/>
      <c r="EZ486" s="121"/>
      <c r="FA486" s="121"/>
      <c r="FB486" s="121"/>
      <c r="FC486" s="121"/>
      <c r="FD486" s="122"/>
      <c r="FE486" s="122"/>
      <c r="FF486" s="122"/>
      <c r="FG486" s="122"/>
      <c r="FH486" s="122"/>
      <c r="FI486" s="122"/>
      <c r="FJ486" s="122"/>
      <c r="FK486" s="122"/>
    </row>
    <row r="487" spans="1:167" s="120" customFormat="1" ht="12.75">
      <c r="A487" s="124"/>
      <c r="B487" s="124"/>
      <c r="C487" s="124"/>
      <c r="D487" s="124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902"/>
      <c r="Q487" s="124"/>
      <c r="R487" s="901"/>
      <c r="DB487" s="121"/>
      <c r="DC487" s="121"/>
      <c r="DD487" s="121"/>
      <c r="DE487" s="121"/>
      <c r="DF487" s="121"/>
      <c r="DG487" s="121"/>
      <c r="DH487" s="121"/>
      <c r="DI487" s="121"/>
      <c r="DJ487" s="121"/>
      <c r="DK487" s="121"/>
      <c r="DL487" s="121"/>
      <c r="DM487" s="121"/>
      <c r="DN487" s="121"/>
      <c r="DO487" s="121"/>
      <c r="DP487" s="121"/>
      <c r="DQ487" s="121"/>
      <c r="DR487" s="121"/>
      <c r="DS487" s="121"/>
      <c r="DT487" s="121"/>
      <c r="DU487" s="121"/>
      <c r="DV487" s="121"/>
      <c r="DW487" s="121"/>
      <c r="DX487" s="121"/>
      <c r="DY487" s="121"/>
      <c r="DZ487" s="121"/>
      <c r="EA487" s="121"/>
      <c r="EB487" s="121"/>
      <c r="EC487" s="121"/>
      <c r="ED487" s="121"/>
      <c r="EE487" s="121"/>
      <c r="EF487" s="121"/>
      <c r="EG487" s="121"/>
      <c r="EH487" s="121"/>
      <c r="EI487" s="121"/>
      <c r="EJ487" s="121"/>
      <c r="EK487" s="121"/>
      <c r="EL487" s="121"/>
      <c r="EM487" s="121"/>
      <c r="EN487" s="121"/>
      <c r="EO487" s="121"/>
      <c r="EP487" s="121"/>
      <c r="EQ487" s="121"/>
      <c r="ER487" s="121"/>
      <c r="ES487" s="121"/>
      <c r="ET487" s="121"/>
      <c r="EU487" s="121"/>
      <c r="EV487" s="121"/>
      <c r="EW487" s="121"/>
      <c r="EX487" s="121"/>
      <c r="EY487" s="121"/>
      <c r="EZ487" s="121"/>
      <c r="FA487" s="121"/>
      <c r="FB487" s="121"/>
      <c r="FC487" s="121"/>
      <c r="FD487" s="122"/>
      <c r="FE487" s="122"/>
      <c r="FF487" s="122"/>
      <c r="FG487" s="122"/>
      <c r="FH487" s="122"/>
      <c r="FI487" s="122"/>
      <c r="FJ487" s="122"/>
      <c r="FK487" s="122"/>
    </row>
    <row r="488" spans="1:167" s="120" customFormat="1" ht="12.75">
      <c r="A488" s="124"/>
      <c r="B488" s="124"/>
      <c r="C488" s="124"/>
      <c r="D488" s="124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902"/>
      <c r="Q488" s="124"/>
      <c r="R488" s="901"/>
      <c r="DB488" s="121"/>
      <c r="DC488" s="121"/>
      <c r="DD488" s="121"/>
      <c r="DE488" s="121"/>
      <c r="DF488" s="121"/>
      <c r="DG488" s="121"/>
      <c r="DH488" s="121"/>
      <c r="DI488" s="121"/>
      <c r="DJ488" s="121"/>
      <c r="DK488" s="121"/>
      <c r="DL488" s="121"/>
      <c r="DM488" s="121"/>
      <c r="DN488" s="121"/>
      <c r="DO488" s="121"/>
      <c r="DP488" s="121"/>
      <c r="DQ488" s="121"/>
      <c r="DR488" s="121"/>
      <c r="DS488" s="121"/>
      <c r="DT488" s="121"/>
      <c r="DU488" s="121"/>
      <c r="DV488" s="121"/>
      <c r="DW488" s="121"/>
      <c r="DX488" s="121"/>
      <c r="DY488" s="121"/>
      <c r="DZ488" s="121"/>
      <c r="EA488" s="121"/>
      <c r="EB488" s="121"/>
      <c r="EC488" s="121"/>
      <c r="ED488" s="121"/>
      <c r="EE488" s="121"/>
      <c r="EF488" s="121"/>
      <c r="EG488" s="121"/>
      <c r="EH488" s="121"/>
      <c r="EI488" s="121"/>
      <c r="EJ488" s="121"/>
      <c r="EK488" s="121"/>
      <c r="EL488" s="121"/>
      <c r="EM488" s="121"/>
      <c r="EN488" s="121"/>
      <c r="EO488" s="121"/>
      <c r="EP488" s="121"/>
      <c r="EQ488" s="121"/>
      <c r="ER488" s="121"/>
      <c r="ES488" s="121"/>
      <c r="ET488" s="121"/>
      <c r="EU488" s="121"/>
      <c r="EV488" s="121"/>
      <c r="EW488" s="121"/>
      <c r="EX488" s="121"/>
      <c r="EY488" s="121"/>
      <c r="EZ488" s="121"/>
      <c r="FA488" s="121"/>
      <c r="FB488" s="121"/>
      <c r="FC488" s="121"/>
      <c r="FD488" s="122"/>
      <c r="FE488" s="122"/>
      <c r="FF488" s="122"/>
      <c r="FG488" s="122"/>
      <c r="FH488" s="122"/>
      <c r="FI488" s="122"/>
      <c r="FJ488" s="122"/>
      <c r="FK488" s="122"/>
    </row>
    <row r="489" spans="1:167" s="120" customFormat="1" ht="12.75">
      <c r="A489" s="124"/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902"/>
      <c r="Q489" s="124"/>
      <c r="R489" s="901"/>
      <c r="DB489" s="121"/>
      <c r="DC489" s="121"/>
      <c r="DD489" s="121"/>
      <c r="DE489" s="121"/>
      <c r="DF489" s="121"/>
      <c r="DG489" s="121"/>
      <c r="DH489" s="121"/>
      <c r="DI489" s="121"/>
      <c r="DJ489" s="121"/>
      <c r="DK489" s="121"/>
      <c r="DL489" s="121"/>
      <c r="DM489" s="121"/>
      <c r="DN489" s="121"/>
      <c r="DO489" s="121"/>
      <c r="DP489" s="121"/>
      <c r="DQ489" s="121"/>
      <c r="DR489" s="121"/>
      <c r="DS489" s="121"/>
      <c r="DT489" s="121"/>
      <c r="DU489" s="121"/>
      <c r="DV489" s="121"/>
      <c r="DW489" s="121"/>
      <c r="DX489" s="121"/>
      <c r="DY489" s="121"/>
      <c r="DZ489" s="121"/>
      <c r="EA489" s="121"/>
      <c r="EB489" s="121"/>
      <c r="EC489" s="121"/>
      <c r="ED489" s="121"/>
      <c r="EE489" s="121"/>
      <c r="EF489" s="121"/>
      <c r="EG489" s="121"/>
      <c r="EH489" s="121"/>
      <c r="EI489" s="121"/>
      <c r="EJ489" s="121"/>
      <c r="EK489" s="121"/>
      <c r="EL489" s="121"/>
      <c r="EM489" s="121"/>
      <c r="EN489" s="121"/>
      <c r="EO489" s="121"/>
      <c r="EP489" s="121"/>
      <c r="EQ489" s="121"/>
      <c r="ER489" s="121"/>
      <c r="ES489" s="121"/>
      <c r="ET489" s="121"/>
      <c r="EU489" s="121"/>
      <c r="EV489" s="121"/>
      <c r="EW489" s="121"/>
      <c r="EX489" s="121"/>
      <c r="EY489" s="121"/>
      <c r="EZ489" s="121"/>
      <c r="FA489" s="121"/>
      <c r="FB489" s="121"/>
      <c r="FC489" s="121"/>
      <c r="FD489" s="122"/>
      <c r="FE489" s="122"/>
      <c r="FF489" s="122"/>
      <c r="FG489" s="122"/>
      <c r="FH489" s="122"/>
      <c r="FI489" s="122"/>
      <c r="FJ489" s="122"/>
      <c r="FK489" s="122"/>
    </row>
    <row r="490" spans="1:167" s="120" customFormat="1" ht="12.75">
      <c r="A490" s="124"/>
      <c r="B490" s="124"/>
      <c r="C490" s="124"/>
      <c r="D490" s="124"/>
      <c r="E490" s="124"/>
      <c r="F490" s="124"/>
      <c r="G490" s="124"/>
      <c r="H490" s="124"/>
      <c r="I490" s="124"/>
      <c r="J490" s="124"/>
      <c r="K490" s="124"/>
      <c r="L490" s="124"/>
      <c r="M490" s="124"/>
      <c r="N490" s="124"/>
      <c r="O490" s="124"/>
      <c r="P490" s="902"/>
      <c r="Q490" s="124"/>
      <c r="R490" s="901"/>
      <c r="DB490" s="121"/>
      <c r="DC490" s="121"/>
      <c r="DD490" s="121"/>
      <c r="DE490" s="121"/>
      <c r="DF490" s="121"/>
      <c r="DG490" s="121"/>
      <c r="DH490" s="121"/>
      <c r="DI490" s="121"/>
      <c r="DJ490" s="121"/>
      <c r="DK490" s="121"/>
      <c r="DL490" s="121"/>
      <c r="DM490" s="121"/>
      <c r="DN490" s="121"/>
      <c r="DO490" s="121"/>
      <c r="DP490" s="121"/>
      <c r="DQ490" s="121"/>
      <c r="DR490" s="121"/>
      <c r="DS490" s="121"/>
      <c r="DT490" s="121"/>
      <c r="DU490" s="121"/>
      <c r="DV490" s="121"/>
      <c r="DW490" s="121"/>
      <c r="DX490" s="121"/>
      <c r="DY490" s="121"/>
      <c r="DZ490" s="121"/>
      <c r="EA490" s="121"/>
      <c r="EB490" s="121"/>
      <c r="EC490" s="121"/>
      <c r="ED490" s="121"/>
      <c r="EE490" s="121"/>
      <c r="EF490" s="121"/>
      <c r="EG490" s="121"/>
      <c r="EH490" s="121"/>
      <c r="EI490" s="121"/>
      <c r="EJ490" s="121"/>
      <c r="EK490" s="121"/>
      <c r="EL490" s="121"/>
      <c r="EM490" s="121"/>
      <c r="EN490" s="121"/>
      <c r="EO490" s="121"/>
      <c r="EP490" s="121"/>
      <c r="EQ490" s="121"/>
      <c r="ER490" s="121"/>
      <c r="ES490" s="121"/>
      <c r="ET490" s="121"/>
      <c r="EU490" s="121"/>
      <c r="EV490" s="121"/>
      <c r="EW490" s="121"/>
      <c r="EX490" s="121"/>
      <c r="EY490" s="121"/>
      <c r="EZ490" s="121"/>
      <c r="FA490" s="121"/>
      <c r="FB490" s="121"/>
      <c r="FC490" s="121"/>
      <c r="FD490" s="122"/>
      <c r="FE490" s="122"/>
      <c r="FF490" s="122"/>
      <c r="FG490" s="122"/>
      <c r="FH490" s="122"/>
      <c r="FI490" s="122"/>
      <c r="FJ490" s="122"/>
      <c r="FK490" s="122"/>
    </row>
    <row r="491" spans="1:167" s="120" customFormat="1" ht="12.75">
      <c r="A491" s="124"/>
      <c r="B491" s="124"/>
      <c r="C491" s="124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902"/>
      <c r="Q491" s="124"/>
      <c r="R491" s="901"/>
      <c r="DB491" s="121"/>
      <c r="DC491" s="121"/>
      <c r="DD491" s="121"/>
      <c r="DE491" s="121"/>
      <c r="DF491" s="121"/>
      <c r="DG491" s="121"/>
      <c r="DH491" s="121"/>
      <c r="DI491" s="121"/>
      <c r="DJ491" s="121"/>
      <c r="DK491" s="121"/>
      <c r="DL491" s="121"/>
      <c r="DM491" s="121"/>
      <c r="DN491" s="121"/>
      <c r="DO491" s="121"/>
      <c r="DP491" s="121"/>
      <c r="DQ491" s="121"/>
      <c r="DR491" s="121"/>
      <c r="DS491" s="121"/>
      <c r="DT491" s="121"/>
      <c r="DU491" s="121"/>
      <c r="DV491" s="121"/>
      <c r="DW491" s="121"/>
      <c r="DX491" s="121"/>
      <c r="DY491" s="121"/>
      <c r="DZ491" s="121"/>
      <c r="EA491" s="121"/>
      <c r="EB491" s="121"/>
      <c r="EC491" s="121"/>
      <c r="ED491" s="121"/>
      <c r="EE491" s="121"/>
      <c r="EF491" s="121"/>
      <c r="EG491" s="121"/>
      <c r="EH491" s="121"/>
      <c r="EI491" s="121"/>
      <c r="EJ491" s="121"/>
      <c r="EK491" s="121"/>
      <c r="EL491" s="121"/>
      <c r="EM491" s="121"/>
      <c r="EN491" s="121"/>
      <c r="EO491" s="121"/>
      <c r="EP491" s="121"/>
      <c r="EQ491" s="121"/>
      <c r="ER491" s="121"/>
      <c r="ES491" s="121"/>
      <c r="ET491" s="121"/>
      <c r="EU491" s="121"/>
      <c r="EV491" s="121"/>
      <c r="EW491" s="121"/>
      <c r="EX491" s="121"/>
      <c r="EY491" s="121"/>
      <c r="EZ491" s="121"/>
      <c r="FA491" s="121"/>
      <c r="FB491" s="121"/>
      <c r="FC491" s="121"/>
      <c r="FD491" s="122"/>
      <c r="FE491" s="122"/>
      <c r="FF491" s="122"/>
      <c r="FG491" s="122"/>
      <c r="FH491" s="122"/>
      <c r="FI491" s="122"/>
      <c r="FJ491" s="122"/>
      <c r="FK491" s="122"/>
    </row>
    <row r="492" spans="1:167" s="120" customFormat="1" ht="12.75">
      <c r="A492" s="124"/>
      <c r="B492" s="124"/>
      <c r="C492" s="124"/>
      <c r="D492" s="124"/>
      <c r="E492" s="124"/>
      <c r="F492" s="124"/>
      <c r="G492" s="124"/>
      <c r="H492" s="124"/>
      <c r="I492" s="124"/>
      <c r="J492" s="124"/>
      <c r="K492" s="124"/>
      <c r="L492" s="124"/>
      <c r="M492" s="124"/>
      <c r="N492" s="124"/>
      <c r="O492" s="124"/>
      <c r="P492" s="902"/>
      <c r="Q492" s="124"/>
      <c r="R492" s="901"/>
      <c r="DB492" s="121"/>
      <c r="DC492" s="121"/>
      <c r="DD492" s="121"/>
      <c r="DE492" s="121"/>
      <c r="DF492" s="121"/>
      <c r="DG492" s="121"/>
      <c r="DH492" s="121"/>
      <c r="DI492" s="121"/>
      <c r="DJ492" s="121"/>
      <c r="DK492" s="121"/>
      <c r="DL492" s="121"/>
      <c r="DM492" s="121"/>
      <c r="DN492" s="121"/>
      <c r="DO492" s="121"/>
      <c r="DP492" s="121"/>
      <c r="DQ492" s="121"/>
      <c r="DR492" s="121"/>
      <c r="DS492" s="121"/>
      <c r="DT492" s="121"/>
      <c r="DU492" s="121"/>
      <c r="DV492" s="121"/>
      <c r="DW492" s="121"/>
      <c r="DX492" s="121"/>
      <c r="DY492" s="121"/>
      <c r="DZ492" s="121"/>
      <c r="EA492" s="121"/>
      <c r="EB492" s="121"/>
      <c r="EC492" s="121"/>
      <c r="ED492" s="121"/>
      <c r="EE492" s="121"/>
      <c r="EF492" s="121"/>
      <c r="EG492" s="121"/>
      <c r="EH492" s="121"/>
      <c r="EI492" s="121"/>
      <c r="EJ492" s="121"/>
      <c r="EK492" s="121"/>
      <c r="EL492" s="121"/>
      <c r="EM492" s="121"/>
      <c r="EN492" s="121"/>
      <c r="EO492" s="121"/>
      <c r="EP492" s="121"/>
      <c r="EQ492" s="121"/>
      <c r="ER492" s="121"/>
      <c r="ES492" s="121"/>
      <c r="ET492" s="121"/>
      <c r="EU492" s="121"/>
      <c r="EV492" s="121"/>
      <c r="EW492" s="121"/>
      <c r="EX492" s="121"/>
      <c r="EY492" s="121"/>
      <c r="EZ492" s="121"/>
      <c r="FA492" s="121"/>
      <c r="FB492" s="121"/>
      <c r="FC492" s="121"/>
      <c r="FD492" s="122"/>
      <c r="FE492" s="122"/>
      <c r="FF492" s="122"/>
      <c r="FG492" s="122"/>
      <c r="FH492" s="122"/>
      <c r="FI492" s="122"/>
      <c r="FJ492" s="122"/>
      <c r="FK492" s="122"/>
    </row>
    <row r="493" spans="1:167" s="120" customFormat="1" ht="12.75">
      <c r="A493" s="124"/>
      <c r="B493" s="124"/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902"/>
      <c r="Q493" s="124"/>
      <c r="R493" s="901"/>
      <c r="DB493" s="121"/>
      <c r="DC493" s="121"/>
      <c r="DD493" s="121"/>
      <c r="DE493" s="121"/>
      <c r="DF493" s="121"/>
      <c r="DG493" s="121"/>
      <c r="DH493" s="121"/>
      <c r="DI493" s="121"/>
      <c r="DJ493" s="121"/>
      <c r="DK493" s="121"/>
      <c r="DL493" s="121"/>
      <c r="DM493" s="121"/>
      <c r="DN493" s="121"/>
      <c r="DO493" s="121"/>
      <c r="DP493" s="121"/>
      <c r="DQ493" s="121"/>
      <c r="DR493" s="121"/>
      <c r="DS493" s="121"/>
      <c r="DT493" s="121"/>
      <c r="DU493" s="121"/>
      <c r="DV493" s="121"/>
      <c r="DW493" s="121"/>
      <c r="DX493" s="121"/>
      <c r="DY493" s="121"/>
      <c r="DZ493" s="121"/>
      <c r="EA493" s="121"/>
      <c r="EB493" s="121"/>
      <c r="EC493" s="121"/>
      <c r="ED493" s="121"/>
      <c r="EE493" s="121"/>
      <c r="EF493" s="121"/>
      <c r="EG493" s="121"/>
      <c r="EH493" s="121"/>
      <c r="EI493" s="121"/>
      <c r="EJ493" s="121"/>
      <c r="EK493" s="121"/>
      <c r="EL493" s="121"/>
      <c r="EM493" s="121"/>
      <c r="EN493" s="121"/>
      <c r="EO493" s="121"/>
      <c r="EP493" s="121"/>
      <c r="EQ493" s="121"/>
      <c r="ER493" s="121"/>
      <c r="ES493" s="121"/>
      <c r="ET493" s="121"/>
      <c r="EU493" s="121"/>
      <c r="EV493" s="121"/>
      <c r="EW493" s="121"/>
      <c r="EX493" s="121"/>
      <c r="EY493" s="121"/>
      <c r="EZ493" s="121"/>
      <c r="FA493" s="121"/>
      <c r="FB493" s="121"/>
      <c r="FC493" s="121"/>
      <c r="FD493" s="122"/>
      <c r="FE493" s="122"/>
      <c r="FF493" s="122"/>
      <c r="FG493" s="122"/>
      <c r="FH493" s="122"/>
      <c r="FI493" s="122"/>
      <c r="FJ493" s="122"/>
      <c r="FK493" s="122"/>
    </row>
    <row r="494" spans="1:167" s="120" customFormat="1" ht="12.75">
      <c r="A494" s="124"/>
      <c r="B494" s="124"/>
      <c r="C494" s="124"/>
      <c r="D494" s="124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  <c r="P494" s="902"/>
      <c r="Q494" s="124"/>
      <c r="R494" s="901"/>
      <c r="DB494" s="121"/>
      <c r="DC494" s="121"/>
      <c r="DD494" s="121"/>
      <c r="DE494" s="121"/>
      <c r="DF494" s="121"/>
      <c r="DG494" s="121"/>
      <c r="DH494" s="121"/>
      <c r="DI494" s="121"/>
      <c r="DJ494" s="121"/>
      <c r="DK494" s="121"/>
      <c r="DL494" s="121"/>
      <c r="DM494" s="121"/>
      <c r="DN494" s="121"/>
      <c r="DO494" s="121"/>
      <c r="DP494" s="121"/>
      <c r="DQ494" s="121"/>
      <c r="DR494" s="121"/>
      <c r="DS494" s="121"/>
      <c r="DT494" s="121"/>
      <c r="DU494" s="121"/>
      <c r="DV494" s="121"/>
      <c r="DW494" s="121"/>
      <c r="DX494" s="121"/>
      <c r="DY494" s="121"/>
      <c r="DZ494" s="121"/>
      <c r="EA494" s="121"/>
      <c r="EB494" s="121"/>
      <c r="EC494" s="121"/>
      <c r="ED494" s="121"/>
      <c r="EE494" s="121"/>
      <c r="EF494" s="121"/>
      <c r="EG494" s="121"/>
      <c r="EH494" s="121"/>
      <c r="EI494" s="121"/>
      <c r="EJ494" s="121"/>
      <c r="EK494" s="121"/>
      <c r="EL494" s="121"/>
      <c r="EM494" s="121"/>
      <c r="EN494" s="121"/>
      <c r="EO494" s="121"/>
      <c r="EP494" s="121"/>
      <c r="EQ494" s="121"/>
      <c r="ER494" s="121"/>
      <c r="ES494" s="121"/>
      <c r="ET494" s="121"/>
      <c r="EU494" s="121"/>
      <c r="EV494" s="121"/>
      <c r="EW494" s="121"/>
      <c r="EX494" s="121"/>
      <c r="EY494" s="121"/>
      <c r="EZ494" s="121"/>
      <c r="FA494" s="121"/>
      <c r="FB494" s="121"/>
      <c r="FC494" s="121"/>
      <c r="FD494" s="122"/>
      <c r="FE494" s="122"/>
      <c r="FF494" s="122"/>
      <c r="FG494" s="122"/>
      <c r="FH494" s="122"/>
      <c r="FI494" s="122"/>
      <c r="FJ494" s="122"/>
      <c r="FK494" s="122"/>
    </row>
    <row r="495" spans="1:167" s="120" customFormat="1" ht="12.75">
      <c r="A495" s="124"/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902"/>
      <c r="Q495" s="124"/>
      <c r="R495" s="901"/>
      <c r="DB495" s="121"/>
      <c r="DC495" s="121"/>
      <c r="DD495" s="121"/>
      <c r="DE495" s="121"/>
      <c r="DF495" s="121"/>
      <c r="DG495" s="121"/>
      <c r="DH495" s="121"/>
      <c r="DI495" s="121"/>
      <c r="DJ495" s="121"/>
      <c r="DK495" s="121"/>
      <c r="DL495" s="121"/>
      <c r="DM495" s="121"/>
      <c r="DN495" s="121"/>
      <c r="DO495" s="121"/>
      <c r="DP495" s="121"/>
      <c r="DQ495" s="121"/>
      <c r="DR495" s="121"/>
      <c r="DS495" s="121"/>
      <c r="DT495" s="121"/>
      <c r="DU495" s="121"/>
      <c r="DV495" s="121"/>
      <c r="DW495" s="121"/>
      <c r="DX495" s="121"/>
      <c r="DY495" s="121"/>
      <c r="DZ495" s="121"/>
      <c r="EA495" s="121"/>
      <c r="EB495" s="121"/>
      <c r="EC495" s="121"/>
      <c r="ED495" s="121"/>
      <c r="EE495" s="121"/>
      <c r="EF495" s="121"/>
      <c r="EG495" s="121"/>
      <c r="EH495" s="121"/>
      <c r="EI495" s="121"/>
      <c r="EJ495" s="121"/>
      <c r="EK495" s="121"/>
      <c r="EL495" s="121"/>
      <c r="EM495" s="121"/>
      <c r="EN495" s="121"/>
      <c r="EO495" s="121"/>
      <c r="EP495" s="121"/>
      <c r="EQ495" s="121"/>
      <c r="ER495" s="121"/>
      <c r="ES495" s="121"/>
      <c r="ET495" s="121"/>
      <c r="EU495" s="121"/>
      <c r="EV495" s="121"/>
      <c r="EW495" s="121"/>
      <c r="EX495" s="121"/>
      <c r="EY495" s="121"/>
      <c r="EZ495" s="121"/>
      <c r="FA495" s="121"/>
      <c r="FB495" s="121"/>
      <c r="FC495" s="121"/>
      <c r="FD495" s="122"/>
      <c r="FE495" s="122"/>
      <c r="FF495" s="122"/>
      <c r="FG495" s="122"/>
      <c r="FH495" s="122"/>
      <c r="FI495" s="122"/>
      <c r="FJ495" s="122"/>
      <c r="FK495" s="122"/>
    </row>
    <row r="496" spans="1:167" s="120" customFormat="1" ht="12.75">
      <c r="A496" s="124"/>
      <c r="B496" s="124"/>
      <c r="C496" s="124"/>
      <c r="D496" s="124"/>
      <c r="E496" s="124"/>
      <c r="F496" s="124"/>
      <c r="G496" s="124"/>
      <c r="H496" s="124"/>
      <c r="I496" s="124"/>
      <c r="J496" s="124"/>
      <c r="K496" s="124"/>
      <c r="L496" s="124"/>
      <c r="M496" s="124"/>
      <c r="N496" s="124"/>
      <c r="O496" s="124"/>
      <c r="P496" s="902"/>
      <c r="Q496" s="124"/>
      <c r="R496" s="901"/>
      <c r="DB496" s="121"/>
      <c r="DC496" s="121"/>
      <c r="DD496" s="121"/>
      <c r="DE496" s="121"/>
      <c r="DF496" s="121"/>
      <c r="DG496" s="121"/>
      <c r="DH496" s="121"/>
      <c r="DI496" s="121"/>
      <c r="DJ496" s="121"/>
      <c r="DK496" s="121"/>
      <c r="DL496" s="121"/>
      <c r="DM496" s="121"/>
      <c r="DN496" s="121"/>
      <c r="DO496" s="121"/>
      <c r="DP496" s="121"/>
      <c r="DQ496" s="121"/>
      <c r="DR496" s="121"/>
      <c r="DS496" s="121"/>
      <c r="DT496" s="121"/>
      <c r="DU496" s="121"/>
      <c r="DV496" s="121"/>
      <c r="DW496" s="121"/>
      <c r="DX496" s="121"/>
      <c r="DY496" s="121"/>
      <c r="DZ496" s="121"/>
      <c r="EA496" s="121"/>
      <c r="EB496" s="121"/>
      <c r="EC496" s="121"/>
      <c r="ED496" s="121"/>
      <c r="EE496" s="121"/>
      <c r="EF496" s="121"/>
      <c r="EG496" s="121"/>
      <c r="EH496" s="121"/>
      <c r="EI496" s="121"/>
      <c r="EJ496" s="121"/>
      <c r="EK496" s="121"/>
      <c r="EL496" s="121"/>
      <c r="EM496" s="121"/>
      <c r="EN496" s="121"/>
      <c r="EO496" s="121"/>
      <c r="EP496" s="121"/>
      <c r="EQ496" s="121"/>
      <c r="ER496" s="121"/>
      <c r="ES496" s="121"/>
      <c r="ET496" s="121"/>
      <c r="EU496" s="121"/>
      <c r="EV496" s="121"/>
      <c r="EW496" s="121"/>
      <c r="EX496" s="121"/>
      <c r="EY496" s="121"/>
      <c r="EZ496" s="121"/>
      <c r="FA496" s="121"/>
      <c r="FB496" s="121"/>
      <c r="FC496" s="121"/>
      <c r="FD496" s="122"/>
      <c r="FE496" s="122"/>
      <c r="FF496" s="122"/>
      <c r="FG496" s="122"/>
      <c r="FH496" s="122"/>
      <c r="FI496" s="122"/>
      <c r="FJ496" s="122"/>
      <c r="FK496" s="122"/>
    </row>
    <row r="497" spans="1:167" s="120" customFormat="1" ht="12.75">
      <c r="A497" s="124"/>
      <c r="B497" s="124"/>
      <c r="C497" s="124"/>
      <c r="D497" s="124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902"/>
      <c r="Q497" s="124"/>
      <c r="R497" s="901"/>
      <c r="DB497" s="121"/>
      <c r="DC497" s="121"/>
      <c r="DD497" s="121"/>
      <c r="DE497" s="121"/>
      <c r="DF497" s="121"/>
      <c r="DG497" s="121"/>
      <c r="DH497" s="121"/>
      <c r="DI497" s="121"/>
      <c r="DJ497" s="121"/>
      <c r="DK497" s="121"/>
      <c r="DL497" s="121"/>
      <c r="DM497" s="121"/>
      <c r="DN497" s="121"/>
      <c r="DO497" s="121"/>
      <c r="DP497" s="121"/>
      <c r="DQ497" s="121"/>
      <c r="DR497" s="121"/>
      <c r="DS497" s="121"/>
      <c r="DT497" s="121"/>
      <c r="DU497" s="121"/>
      <c r="DV497" s="121"/>
      <c r="DW497" s="121"/>
      <c r="DX497" s="121"/>
      <c r="DY497" s="121"/>
      <c r="DZ497" s="121"/>
      <c r="EA497" s="121"/>
      <c r="EB497" s="121"/>
      <c r="EC497" s="121"/>
      <c r="ED497" s="121"/>
      <c r="EE497" s="121"/>
      <c r="EF497" s="121"/>
      <c r="EG497" s="121"/>
      <c r="EH497" s="121"/>
      <c r="EI497" s="121"/>
      <c r="EJ497" s="121"/>
      <c r="EK497" s="121"/>
      <c r="EL497" s="121"/>
      <c r="EM497" s="121"/>
      <c r="EN497" s="121"/>
      <c r="EO497" s="121"/>
      <c r="EP497" s="121"/>
      <c r="EQ497" s="121"/>
      <c r="ER497" s="121"/>
      <c r="ES497" s="121"/>
      <c r="ET497" s="121"/>
      <c r="EU497" s="121"/>
      <c r="EV497" s="121"/>
      <c r="EW497" s="121"/>
      <c r="EX497" s="121"/>
      <c r="EY497" s="121"/>
      <c r="EZ497" s="121"/>
      <c r="FA497" s="121"/>
      <c r="FB497" s="121"/>
      <c r="FC497" s="121"/>
      <c r="FD497" s="122"/>
      <c r="FE497" s="122"/>
      <c r="FF497" s="122"/>
      <c r="FG497" s="122"/>
      <c r="FH497" s="122"/>
      <c r="FI497" s="122"/>
      <c r="FJ497" s="122"/>
      <c r="FK497" s="122"/>
    </row>
    <row r="498" spans="1:167" s="120" customFormat="1" ht="12.75">
      <c r="A498" s="124"/>
      <c r="B498" s="124"/>
      <c r="C498" s="124"/>
      <c r="D498" s="124"/>
      <c r="E498" s="124"/>
      <c r="F498" s="124"/>
      <c r="G498" s="124"/>
      <c r="H498" s="124"/>
      <c r="I498" s="124"/>
      <c r="J498" s="124"/>
      <c r="K498" s="124"/>
      <c r="L498" s="124"/>
      <c r="M498" s="124"/>
      <c r="N498" s="124"/>
      <c r="O498" s="124"/>
      <c r="P498" s="902"/>
      <c r="Q498" s="124"/>
      <c r="R498" s="901"/>
      <c r="DB498" s="121"/>
      <c r="DC498" s="121"/>
      <c r="DD498" s="121"/>
      <c r="DE498" s="121"/>
      <c r="DF498" s="121"/>
      <c r="DG498" s="121"/>
      <c r="DH498" s="121"/>
      <c r="DI498" s="121"/>
      <c r="DJ498" s="121"/>
      <c r="DK498" s="121"/>
      <c r="DL498" s="121"/>
      <c r="DM498" s="121"/>
      <c r="DN498" s="121"/>
      <c r="DO498" s="121"/>
      <c r="DP498" s="121"/>
      <c r="DQ498" s="121"/>
      <c r="DR498" s="121"/>
      <c r="DS498" s="121"/>
      <c r="DT498" s="121"/>
      <c r="DU498" s="121"/>
      <c r="DV498" s="121"/>
      <c r="DW498" s="121"/>
      <c r="DX498" s="121"/>
      <c r="DY498" s="121"/>
      <c r="DZ498" s="121"/>
      <c r="EA498" s="121"/>
      <c r="EB498" s="121"/>
      <c r="EC498" s="121"/>
      <c r="ED498" s="121"/>
      <c r="EE498" s="121"/>
      <c r="EF498" s="121"/>
      <c r="EG498" s="121"/>
      <c r="EH498" s="121"/>
      <c r="EI498" s="121"/>
      <c r="EJ498" s="121"/>
      <c r="EK498" s="121"/>
      <c r="EL498" s="121"/>
      <c r="EM498" s="121"/>
      <c r="EN498" s="121"/>
      <c r="EO498" s="121"/>
      <c r="EP498" s="121"/>
      <c r="EQ498" s="121"/>
      <c r="ER498" s="121"/>
      <c r="ES498" s="121"/>
      <c r="ET498" s="121"/>
      <c r="EU498" s="121"/>
      <c r="EV498" s="121"/>
      <c r="EW498" s="121"/>
      <c r="EX498" s="121"/>
      <c r="EY498" s="121"/>
      <c r="EZ498" s="121"/>
      <c r="FA498" s="121"/>
      <c r="FB498" s="121"/>
      <c r="FC498" s="121"/>
      <c r="FD498" s="122"/>
      <c r="FE498" s="122"/>
      <c r="FF498" s="122"/>
      <c r="FG498" s="122"/>
      <c r="FH498" s="122"/>
      <c r="FI498" s="122"/>
      <c r="FJ498" s="122"/>
      <c r="FK498" s="122"/>
    </row>
    <row r="499" spans="1:167" s="120" customFormat="1" ht="12.75">
      <c r="A499" s="124"/>
      <c r="B499" s="124"/>
      <c r="C499" s="124"/>
      <c r="D499" s="124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902"/>
      <c r="Q499" s="124"/>
      <c r="R499" s="901"/>
      <c r="DB499" s="121"/>
      <c r="DC499" s="121"/>
      <c r="DD499" s="121"/>
      <c r="DE499" s="121"/>
      <c r="DF499" s="121"/>
      <c r="DG499" s="121"/>
      <c r="DH499" s="121"/>
      <c r="DI499" s="121"/>
      <c r="DJ499" s="121"/>
      <c r="DK499" s="121"/>
      <c r="DL499" s="121"/>
      <c r="DM499" s="121"/>
      <c r="DN499" s="121"/>
      <c r="DO499" s="121"/>
      <c r="DP499" s="121"/>
      <c r="DQ499" s="121"/>
      <c r="DR499" s="121"/>
      <c r="DS499" s="121"/>
      <c r="DT499" s="121"/>
      <c r="DU499" s="121"/>
      <c r="DV499" s="121"/>
      <c r="DW499" s="121"/>
      <c r="DX499" s="121"/>
      <c r="DY499" s="121"/>
      <c r="DZ499" s="121"/>
      <c r="EA499" s="121"/>
      <c r="EB499" s="121"/>
      <c r="EC499" s="121"/>
      <c r="ED499" s="121"/>
      <c r="EE499" s="121"/>
      <c r="EF499" s="121"/>
      <c r="EG499" s="121"/>
      <c r="EH499" s="121"/>
      <c r="EI499" s="121"/>
      <c r="EJ499" s="121"/>
      <c r="EK499" s="121"/>
      <c r="EL499" s="121"/>
      <c r="EM499" s="121"/>
      <c r="EN499" s="121"/>
      <c r="EO499" s="121"/>
      <c r="EP499" s="121"/>
      <c r="EQ499" s="121"/>
      <c r="ER499" s="121"/>
      <c r="ES499" s="121"/>
      <c r="ET499" s="121"/>
      <c r="EU499" s="121"/>
      <c r="EV499" s="121"/>
      <c r="EW499" s="121"/>
      <c r="EX499" s="121"/>
      <c r="EY499" s="121"/>
      <c r="EZ499" s="121"/>
      <c r="FA499" s="121"/>
      <c r="FB499" s="121"/>
      <c r="FC499" s="121"/>
      <c r="FD499" s="122"/>
      <c r="FE499" s="122"/>
      <c r="FF499" s="122"/>
      <c r="FG499" s="122"/>
      <c r="FH499" s="122"/>
      <c r="FI499" s="122"/>
      <c r="FJ499" s="122"/>
      <c r="FK499" s="122"/>
    </row>
    <row r="500" spans="1:167" s="120" customFormat="1" ht="12.75">
      <c r="A500" s="124"/>
      <c r="B500" s="124"/>
      <c r="C500" s="124"/>
      <c r="D500" s="124"/>
      <c r="E500" s="124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902"/>
      <c r="Q500" s="124"/>
      <c r="R500" s="901"/>
      <c r="DB500" s="121"/>
      <c r="DC500" s="121"/>
      <c r="DD500" s="121"/>
      <c r="DE500" s="121"/>
      <c r="DF500" s="121"/>
      <c r="DG500" s="121"/>
      <c r="DH500" s="121"/>
      <c r="DI500" s="121"/>
      <c r="DJ500" s="121"/>
      <c r="DK500" s="121"/>
      <c r="DL500" s="121"/>
      <c r="DM500" s="121"/>
      <c r="DN500" s="121"/>
      <c r="DO500" s="121"/>
      <c r="DP500" s="121"/>
      <c r="DQ500" s="121"/>
      <c r="DR500" s="121"/>
      <c r="DS500" s="121"/>
      <c r="DT500" s="121"/>
      <c r="DU500" s="121"/>
      <c r="DV500" s="121"/>
      <c r="DW500" s="121"/>
      <c r="DX500" s="121"/>
      <c r="DY500" s="121"/>
      <c r="DZ500" s="121"/>
      <c r="EA500" s="121"/>
      <c r="EB500" s="121"/>
      <c r="EC500" s="121"/>
      <c r="ED500" s="121"/>
      <c r="EE500" s="121"/>
      <c r="EF500" s="121"/>
      <c r="EG500" s="121"/>
      <c r="EH500" s="121"/>
      <c r="EI500" s="121"/>
      <c r="EJ500" s="121"/>
      <c r="EK500" s="121"/>
      <c r="EL500" s="121"/>
      <c r="EM500" s="121"/>
      <c r="EN500" s="121"/>
      <c r="EO500" s="121"/>
      <c r="EP500" s="121"/>
      <c r="EQ500" s="121"/>
      <c r="ER500" s="121"/>
      <c r="ES500" s="121"/>
      <c r="ET500" s="121"/>
      <c r="EU500" s="121"/>
      <c r="EV500" s="121"/>
      <c r="EW500" s="121"/>
      <c r="EX500" s="121"/>
      <c r="EY500" s="121"/>
      <c r="EZ500" s="121"/>
      <c r="FA500" s="121"/>
      <c r="FB500" s="121"/>
      <c r="FC500" s="121"/>
      <c r="FD500" s="122"/>
      <c r="FE500" s="122"/>
      <c r="FF500" s="122"/>
      <c r="FG500" s="122"/>
      <c r="FH500" s="122"/>
      <c r="FI500" s="122"/>
      <c r="FJ500" s="122"/>
      <c r="FK500" s="122"/>
    </row>
    <row r="501" spans="1:167" s="120" customFormat="1" ht="12.75">
      <c r="A501" s="124"/>
      <c r="B501" s="124"/>
      <c r="C501" s="124"/>
      <c r="D501" s="124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902"/>
      <c r="Q501" s="124"/>
      <c r="R501" s="901"/>
      <c r="DB501" s="121"/>
      <c r="DC501" s="121"/>
      <c r="DD501" s="121"/>
      <c r="DE501" s="121"/>
      <c r="DF501" s="121"/>
      <c r="DG501" s="121"/>
      <c r="DH501" s="121"/>
      <c r="DI501" s="121"/>
      <c r="DJ501" s="121"/>
      <c r="DK501" s="121"/>
      <c r="DL501" s="121"/>
      <c r="DM501" s="121"/>
      <c r="DN501" s="121"/>
      <c r="DO501" s="121"/>
      <c r="DP501" s="121"/>
      <c r="DQ501" s="121"/>
      <c r="DR501" s="121"/>
      <c r="DS501" s="121"/>
      <c r="DT501" s="121"/>
      <c r="DU501" s="121"/>
      <c r="DV501" s="121"/>
      <c r="DW501" s="121"/>
      <c r="DX501" s="121"/>
      <c r="DY501" s="121"/>
      <c r="DZ501" s="121"/>
      <c r="EA501" s="121"/>
      <c r="EB501" s="121"/>
      <c r="EC501" s="121"/>
      <c r="ED501" s="121"/>
      <c r="EE501" s="121"/>
      <c r="EF501" s="121"/>
      <c r="EG501" s="121"/>
      <c r="EH501" s="121"/>
      <c r="EI501" s="121"/>
      <c r="EJ501" s="121"/>
      <c r="EK501" s="121"/>
      <c r="EL501" s="121"/>
      <c r="EM501" s="121"/>
      <c r="EN501" s="121"/>
      <c r="EO501" s="121"/>
      <c r="EP501" s="121"/>
      <c r="EQ501" s="121"/>
      <c r="ER501" s="121"/>
      <c r="ES501" s="121"/>
      <c r="ET501" s="121"/>
      <c r="EU501" s="121"/>
      <c r="EV501" s="121"/>
      <c r="EW501" s="121"/>
      <c r="EX501" s="121"/>
      <c r="EY501" s="121"/>
      <c r="EZ501" s="121"/>
      <c r="FA501" s="121"/>
      <c r="FB501" s="121"/>
      <c r="FC501" s="121"/>
      <c r="FD501" s="122"/>
      <c r="FE501" s="122"/>
      <c r="FF501" s="122"/>
      <c r="FG501" s="122"/>
      <c r="FH501" s="122"/>
      <c r="FI501" s="122"/>
      <c r="FJ501" s="122"/>
      <c r="FK501" s="122"/>
    </row>
    <row r="502" spans="1:167" s="120" customFormat="1" ht="12.75">
      <c r="A502" s="124"/>
      <c r="B502" s="124"/>
      <c r="C502" s="124"/>
      <c r="D502" s="124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902"/>
      <c r="Q502" s="124"/>
      <c r="R502" s="901"/>
      <c r="DB502" s="121"/>
      <c r="DC502" s="121"/>
      <c r="DD502" s="121"/>
      <c r="DE502" s="121"/>
      <c r="DF502" s="121"/>
      <c r="DG502" s="121"/>
      <c r="DH502" s="121"/>
      <c r="DI502" s="121"/>
      <c r="DJ502" s="121"/>
      <c r="DK502" s="121"/>
      <c r="DL502" s="121"/>
      <c r="DM502" s="121"/>
      <c r="DN502" s="121"/>
      <c r="DO502" s="121"/>
      <c r="DP502" s="121"/>
      <c r="DQ502" s="121"/>
      <c r="DR502" s="121"/>
      <c r="DS502" s="121"/>
      <c r="DT502" s="121"/>
      <c r="DU502" s="121"/>
      <c r="DV502" s="121"/>
      <c r="DW502" s="121"/>
      <c r="DX502" s="121"/>
      <c r="DY502" s="121"/>
      <c r="DZ502" s="121"/>
      <c r="EA502" s="121"/>
      <c r="EB502" s="121"/>
      <c r="EC502" s="121"/>
      <c r="ED502" s="121"/>
      <c r="EE502" s="121"/>
      <c r="EF502" s="121"/>
      <c r="EG502" s="121"/>
      <c r="EH502" s="121"/>
      <c r="EI502" s="121"/>
      <c r="EJ502" s="121"/>
      <c r="EK502" s="121"/>
      <c r="EL502" s="121"/>
      <c r="EM502" s="121"/>
      <c r="EN502" s="121"/>
      <c r="EO502" s="121"/>
      <c r="EP502" s="121"/>
      <c r="EQ502" s="121"/>
      <c r="ER502" s="121"/>
      <c r="ES502" s="121"/>
      <c r="ET502" s="121"/>
      <c r="EU502" s="121"/>
      <c r="EV502" s="121"/>
      <c r="EW502" s="121"/>
      <c r="EX502" s="121"/>
      <c r="EY502" s="121"/>
      <c r="EZ502" s="121"/>
      <c r="FA502" s="121"/>
      <c r="FB502" s="121"/>
      <c r="FC502" s="121"/>
      <c r="FD502" s="122"/>
      <c r="FE502" s="122"/>
      <c r="FF502" s="122"/>
      <c r="FG502" s="122"/>
      <c r="FH502" s="122"/>
      <c r="FI502" s="122"/>
      <c r="FJ502" s="122"/>
      <c r="FK502" s="122"/>
    </row>
    <row r="503" spans="1:167" s="120" customFormat="1" ht="12.75">
      <c r="A503" s="124"/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902"/>
      <c r="Q503" s="124"/>
      <c r="R503" s="901"/>
      <c r="DB503" s="121"/>
      <c r="DC503" s="121"/>
      <c r="DD503" s="121"/>
      <c r="DE503" s="121"/>
      <c r="DF503" s="121"/>
      <c r="DG503" s="121"/>
      <c r="DH503" s="121"/>
      <c r="DI503" s="121"/>
      <c r="DJ503" s="121"/>
      <c r="DK503" s="121"/>
      <c r="DL503" s="121"/>
      <c r="DM503" s="121"/>
      <c r="DN503" s="121"/>
      <c r="DO503" s="121"/>
      <c r="DP503" s="121"/>
      <c r="DQ503" s="121"/>
      <c r="DR503" s="121"/>
      <c r="DS503" s="121"/>
      <c r="DT503" s="121"/>
      <c r="DU503" s="121"/>
      <c r="DV503" s="121"/>
      <c r="DW503" s="121"/>
      <c r="DX503" s="121"/>
      <c r="DY503" s="121"/>
      <c r="DZ503" s="121"/>
      <c r="EA503" s="121"/>
      <c r="EB503" s="121"/>
      <c r="EC503" s="121"/>
      <c r="ED503" s="121"/>
      <c r="EE503" s="121"/>
      <c r="EF503" s="121"/>
      <c r="EG503" s="121"/>
      <c r="EH503" s="121"/>
      <c r="EI503" s="121"/>
      <c r="EJ503" s="121"/>
      <c r="EK503" s="121"/>
      <c r="EL503" s="121"/>
      <c r="EM503" s="121"/>
      <c r="EN503" s="121"/>
      <c r="EO503" s="121"/>
      <c r="EP503" s="121"/>
      <c r="EQ503" s="121"/>
      <c r="ER503" s="121"/>
      <c r="ES503" s="121"/>
      <c r="ET503" s="121"/>
      <c r="EU503" s="121"/>
      <c r="EV503" s="121"/>
      <c r="EW503" s="121"/>
      <c r="EX503" s="121"/>
      <c r="EY503" s="121"/>
      <c r="EZ503" s="121"/>
      <c r="FA503" s="121"/>
      <c r="FB503" s="121"/>
      <c r="FC503" s="121"/>
      <c r="FD503" s="122"/>
      <c r="FE503" s="122"/>
      <c r="FF503" s="122"/>
      <c r="FG503" s="122"/>
      <c r="FH503" s="122"/>
      <c r="FI503" s="122"/>
      <c r="FJ503" s="122"/>
      <c r="FK503" s="122"/>
    </row>
    <row r="504" spans="1:167" s="120" customFormat="1" ht="12.75">
      <c r="A504" s="124"/>
      <c r="B504" s="124"/>
      <c r="C504" s="124"/>
      <c r="D504" s="124"/>
      <c r="E504" s="124"/>
      <c r="F504" s="124"/>
      <c r="G504" s="124"/>
      <c r="H504" s="124"/>
      <c r="I504" s="124"/>
      <c r="J504" s="124"/>
      <c r="K504" s="124"/>
      <c r="L504" s="124"/>
      <c r="M504" s="124"/>
      <c r="N504" s="124"/>
      <c r="O504" s="124"/>
      <c r="P504" s="902"/>
      <c r="Q504" s="124"/>
      <c r="R504" s="901"/>
      <c r="DB504" s="121"/>
      <c r="DC504" s="121"/>
      <c r="DD504" s="121"/>
      <c r="DE504" s="121"/>
      <c r="DF504" s="121"/>
      <c r="DG504" s="121"/>
      <c r="DH504" s="121"/>
      <c r="DI504" s="121"/>
      <c r="DJ504" s="121"/>
      <c r="DK504" s="121"/>
      <c r="DL504" s="121"/>
      <c r="DM504" s="121"/>
      <c r="DN504" s="121"/>
      <c r="DO504" s="121"/>
      <c r="DP504" s="121"/>
      <c r="DQ504" s="121"/>
      <c r="DR504" s="121"/>
      <c r="DS504" s="121"/>
      <c r="DT504" s="121"/>
      <c r="DU504" s="121"/>
      <c r="DV504" s="121"/>
      <c r="DW504" s="121"/>
      <c r="DX504" s="121"/>
      <c r="DY504" s="121"/>
      <c r="DZ504" s="121"/>
      <c r="EA504" s="121"/>
      <c r="EB504" s="121"/>
      <c r="EC504" s="121"/>
      <c r="ED504" s="121"/>
      <c r="EE504" s="121"/>
      <c r="EF504" s="121"/>
      <c r="EG504" s="121"/>
      <c r="EH504" s="121"/>
      <c r="EI504" s="121"/>
      <c r="EJ504" s="121"/>
      <c r="EK504" s="121"/>
      <c r="EL504" s="121"/>
      <c r="EM504" s="121"/>
      <c r="EN504" s="121"/>
      <c r="EO504" s="121"/>
      <c r="EP504" s="121"/>
      <c r="EQ504" s="121"/>
      <c r="ER504" s="121"/>
      <c r="ES504" s="121"/>
      <c r="ET504" s="121"/>
      <c r="EU504" s="121"/>
      <c r="EV504" s="121"/>
      <c r="EW504" s="121"/>
      <c r="EX504" s="121"/>
      <c r="EY504" s="121"/>
      <c r="EZ504" s="121"/>
      <c r="FA504" s="121"/>
      <c r="FB504" s="121"/>
      <c r="FC504" s="121"/>
      <c r="FD504" s="122"/>
      <c r="FE504" s="122"/>
      <c r="FF504" s="122"/>
      <c r="FG504" s="122"/>
      <c r="FH504" s="122"/>
      <c r="FI504" s="122"/>
      <c r="FJ504" s="122"/>
      <c r="FK504" s="122"/>
    </row>
    <row r="505" spans="1:167" s="120" customFormat="1" ht="12.75">
      <c r="A505" s="124"/>
      <c r="B505" s="124"/>
      <c r="C505" s="124"/>
      <c r="D505" s="124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902"/>
      <c r="Q505" s="124"/>
      <c r="R505" s="901"/>
      <c r="DB505" s="121"/>
      <c r="DC505" s="121"/>
      <c r="DD505" s="121"/>
      <c r="DE505" s="121"/>
      <c r="DF505" s="121"/>
      <c r="DG505" s="121"/>
      <c r="DH505" s="121"/>
      <c r="DI505" s="121"/>
      <c r="DJ505" s="121"/>
      <c r="DK505" s="121"/>
      <c r="DL505" s="121"/>
      <c r="DM505" s="121"/>
      <c r="DN505" s="121"/>
      <c r="DO505" s="121"/>
      <c r="DP505" s="121"/>
      <c r="DQ505" s="121"/>
      <c r="DR505" s="121"/>
      <c r="DS505" s="121"/>
      <c r="DT505" s="121"/>
      <c r="DU505" s="121"/>
      <c r="DV505" s="121"/>
      <c r="DW505" s="121"/>
      <c r="DX505" s="121"/>
      <c r="DY505" s="121"/>
      <c r="DZ505" s="121"/>
      <c r="EA505" s="121"/>
      <c r="EB505" s="121"/>
      <c r="EC505" s="121"/>
      <c r="ED505" s="121"/>
      <c r="EE505" s="121"/>
      <c r="EF505" s="121"/>
      <c r="EG505" s="121"/>
      <c r="EH505" s="121"/>
      <c r="EI505" s="121"/>
      <c r="EJ505" s="121"/>
      <c r="EK505" s="121"/>
      <c r="EL505" s="121"/>
      <c r="EM505" s="121"/>
      <c r="EN505" s="121"/>
      <c r="EO505" s="121"/>
      <c r="EP505" s="121"/>
      <c r="EQ505" s="121"/>
      <c r="ER505" s="121"/>
      <c r="ES505" s="121"/>
      <c r="ET505" s="121"/>
      <c r="EU505" s="121"/>
      <c r="EV505" s="121"/>
      <c r="EW505" s="121"/>
      <c r="EX505" s="121"/>
      <c r="EY505" s="121"/>
      <c r="EZ505" s="121"/>
      <c r="FA505" s="121"/>
      <c r="FB505" s="121"/>
      <c r="FC505" s="121"/>
      <c r="FD505" s="122"/>
      <c r="FE505" s="122"/>
      <c r="FF505" s="122"/>
      <c r="FG505" s="122"/>
      <c r="FH505" s="122"/>
      <c r="FI505" s="122"/>
      <c r="FJ505" s="122"/>
      <c r="FK505" s="122"/>
    </row>
    <row r="506" spans="1:167" s="120" customFormat="1" ht="12.75">
      <c r="A506" s="124"/>
      <c r="B506" s="124"/>
      <c r="C506" s="124"/>
      <c r="D506" s="124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  <c r="P506" s="902"/>
      <c r="Q506" s="124"/>
      <c r="R506" s="901"/>
      <c r="DB506" s="121"/>
      <c r="DC506" s="121"/>
      <c r="DD506" s="121"/>
      <c r="DE506" s="121"/>
      <c r="DF506" s="121"/>
      <c r="DG506" s="121"/>
      <c r="DH506" s="121"/>
      <c r="DI506" s="121"/>
      <c r="DJ506" s="121"/>
      <c r="DK506" s="121"/>
      <c r="DL506" s="121"/>
      <c r="DM506" s="121"/>
      <c r="DN506" s="121"/>
      <c r="DO506" s="121"/>
      <c r="DP506" s="121"/>
      <c r="DQ506" s="121"/>
      <c r="DR506" s="121"/>
      <c r="DS506" s="121"/>
      <c r="DT506" s="121"/>
      <c r="DU506" s="121"/>
      <c r="DV506" s="121"/>
      <c r="DW506" s="121"/>
      <c r="DX506" s="121"/>
      <c r="DY506" s="121"/>
      <c r="DZ506" s="121"/>
      <c r="EA506" s="121"/>
      <c r="EB506" s="121"/>
      <c r="EC506" s="121"/>
      <c r="ED506" s="121"/>
      <c r="EE506" s="121"/>
      <c r="EF506" s="121"/>
      <c r="EG506" s="121"/>
      <c r="EH506" s="121"/>
      <c r="EI506" s="121"/>
      <c r="EJ506" s="121"/>
      <c r="EK506" s="121"/>
      <c r="EL506" s="121"/>
      <c r="EM506" s="121"/>
      <c r="EN506" s="121"/>
      <c r="EO506" s="121"/>
      <c r="EP506" s="121"/>
      <c r="EQ506" s="121"/>
      <c r="ER506" s="121"/>
      <c r="ES506" s="121"/>
      <c r="ET506" s="121"/>
      <c r="EU506" s="121"/>
      <c r="EV506" s="121"/>
      <c r="EW506" s="121"/>
      <c r="EX506" s="121"/>
      <c r="EY506" s="121"/>
      <c r="EZ506" s="121"/>
      <c r="FA506" s="121"/>
      <c r="FB506" s="121"/>
      <c r="FC506" s="121"/>
      <c r="FD506" s="122"/>
      <c r="FE506" s="122"/>
      <c r="FF506" s="122"/>
      <c r="FG506" s="122"/>
      <c r="FH506" s="122"/>
      <c r="FI506" s="122"/>
      <c r="FJ506" s="122"/>
      <c r="FK506" s="122"/>
    </row>
    <row r="507" spans="1:167" s="120" customFormat="1" ht="12.75">
      <c r="A507" s="124"/>
      <c r="B507" s="124"/>
      <c r="C507" s="124"/>
      <c r="D507" s="124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902"/>
      <c r="Q507" s="124"/>
      <c r="R507" s="901"/>
      <c r="DB507" s="121"/>
      <c r="DC507" s="121"/>
      <c r="DD507" s="121"/>
      <c r="DE507" s="121"/>
      <c r="DF507" s="121"/>
      <c r="DG507" s="121"/>
      <c r="DH507" s="121"/>
      <c r="DI507" s="121"/>
      <c r="DJ507" s="121"/>
      <c r="DK507" s="121"/>
      <c r="DL507" s="121"/>
      <c r="DM507" s="121"/>
      <c r="DN507" s="121"/>
      <c r="DO507" s="121"/>
      <c r="DP507" s="121"/>
      <c r="DQ507" s="121"/>
      <c r="DR507" s="121"/>
      <c r="DS507" s="121"/>
      <c r="DT507" s="121"/>
      <c r="DU507" s="121"/>
      <c r="DV507" s="121"/>
      <c r="DW507" s="121"/>
      <c r="DX507" s="121"/>
      <c r="DY507" s="121"/>
      <c r="DZ507" s="121"/>
      <c r="EA507" s="121"/>
      <c r="EB507" s="121"/>
      <c r="EC507" s="121"/>
      <c r="ED507" s="121"/>
      <c r="EE507" s="121"/>
      <c r="EF507" s="121"/>
      <c r="EG507" s="121"/>
      <c r="EH507" s="121"/>
      <c r="EI507" s="121"/>
      <c r="EJ507" s="121"/>
      <c r="EK507" s="121"/>
      <c r="EL507" s="121"/>
      <c r="EM507" s="121"/>
      <c r="EN507" s="121"/>
      <c r="EO507" s="121"/>
      <c r="EP507" s="121"/>
      <c r="EQ507" s="121"/>
      <c r="ER507" s="121"/>
      <c r="ES507" s="121"/>
      <c r="ET507" s="121"/>
      <c r="EU507" s="121"/>
      <c r="EV507" s="121"/>
      <c r="EW507" s="121"/>
      <c r="EX507" s="121"/>
      <c r="EY507" s="121"/>
      <c r="EZ507" s="121"/>
      <c r="FA507" s="121"/>
      <c r="FB507" s="121"/>
      <c r="FC507" s="121"/>
      <c r="FD507" s="122"/>
      <c r="FE507" s="122"/>
      <c r="FF507" s="122"/>
      <c r="FG507" s="122"/>
      <c r="FH507" s="122"/>
      <c r="FI507" s="122"/>
      <c r="FJ507" s="122"/>
      <c r="FK507" s="122"/>
    </row>
    <row r="508" spans="1:167" s="120" customFormat="1" ht="12.75">
      <c r="A508" s="124"/>
      <c r="B508" s="124"/>
      <c r="C508" s="124"/>
      <c r="D508" s="124"/>
      <c r="E508" s="124"/>
      <c r="F508" s="124"/>
      <c r="G508" s="124"/>
      <c r="H508" s="124"/>
      <c r="I508" s="124"/>
      <c r="J508" s="124"/>
      <c r="K508" s="124"/>
      <c r="L508" s="124"/>
      <c r="M508" s="124"/>
      <c r="N508" s="124"/>
      <c r="O508" s="124"/>
      <c r="P508" s="902"/>
      <c r="Q508" s="124"/>
      <c r="R508" s="901"/>
      <c r="DB508" s="121"/>
      <c r="DC508" s="121"/>
      <c r="DD508" s="121"/>
      <c r="DE508" s="121"/>
      <c r="DF508" s="121"/>
      <c r="DG508" s="121"/>
      <c r="DH508" s="121"/>
      <c r="DI508" s="121"/>
      <c r="DJ508" s="121"/>
      <c r="DK508" s="121"/>
      <c r="DL508" s="121"/>
      <c r="DM508" s="121"/>
      <c r="DN508" s="121"/>
      <c r="DO508" s="121"/>
      <c r="DP508" s="121"/>
      <c r="DQ508" s="121"/>
      <c r="DR508" s="121"/>
      <c r="DS508" s="121"/>
      <c r="DT508" s="121"/>
      <c r="DU508" s="121"/>
      <c r="DV508" s="121"/>
      <c r="DW508" s="121"/>
      <c r="DX508" s="121"/>
      <c r="DY508" s="121"/>
      <c r="DZ508" s="121"/>
      <c r="EA508" s="121"/>
      <c r="EB508" s="121"/>
      <c r="EC508" s="121"/>
      <c r="ED508" s="121"/>
      <c r="EE508" s="121"/>
      <c r="EF508" s="121"/>
      <c r="EG508" s="121"/>
      <c r="EH508" s="121"/>
      <c r="EI508" s="121"/>
      <c r="EJ508" s="121"/>
      <c r="EK508" s="121"/>
      <c r="EL508" s="121"/>
      <c r="EM508" s="121"/>
      <c r="EN508" s="121"/>
      <c r="EO508" s="121"/>
      <c r="EP508" s="121"/>
      <c r="EQ508" s="121"/>
      <c r="ER508" s="121"/>
      <c r="ES508" s="121"/>
      <c r="ET508" s="121"/>
      <c r="EU508" s="121"/>
      <c r="EV508" s="121"/>
      <c r="EW508" s="121"/>
      <c r="EX508" s="121"/>
      <c r="EY508" s="121"/>
      <c r="EZ508" s="121"/>
      <c r="FA508" s="121"/>
      <c r="FB508" s="121"/>
      <c r="FC508" s="121"/>
      <c r="FD508" s="122"/>
      <c r="FE508" s="122"/>
      <c r="FF508" s="122"/>
      <c r="FG508" s="122"/>
      <c r="FH508" s="122"/>
      <c r="FI508" s="122"/>
      <c r="FJ508" s="122"/>
      <c r="FK508" s="122"/>
    </row>
    <row r="509" spans="1:167" s="120" customFormat="1" ht="12.75">
      <c r="A509" s="124"/>
      <c r="B509" s="124"/>
      <c r="C509" s="124"/>
      <c r="D509" s="124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902"/>
      <c r="Q509" s="124"/>
      <c r="R509" s="901"/>
      <c r="DB509" s="121"/>
      <c r="DC509" s="121"/>
      <c r="DD509" s="121"/>
      <c r="DE509" s="121"/>
      <c r="DF509" s="121"/>
      <c r="DG509" s="121"/>
      <c r="DH509" s="121"/>
      <c r="DI509" s="121"/>
      <c r="DJ509" s="121"/>
      <c r="DK509" s="121"/>
      <c r="DL509" s="121"/>
      <c r="DM509" s="121"/>
      <c r="DN509" s="121"/>
      <c r="DO509" s="121"/>
      <c r="DP509" s="121"/>
      <c r="DQ509" s="121"/>
      <c r="DR509" s="121"/>
      <c r="DS509" s="121"/>
      <c r="DT509" s="121"/>
      <c r="DU509" s="121"/>
      <c r="DV509" s="121"/>
      <c r="DW509" s="121"/>
      <c r="DX509" s="121"/>
      <c r="DY509" s="121"/>
      <c r="DZ509" s="121"/>
      <c r="EA509" s="121"/>
      <c r="EB509" s="121"/>
      <c r="EC509" s="121"/>
      <c r="ED509" s="121"/>
      <c r="EE509" s="121"/>
      <c r="EF509" s="121"/>
      <c r="EG509" s="121"/>
      <c r="EH509" s="121"/>
      <c r="EI509" s="121"/>
      <c r="EJ509" s="121"/>
      <c r="EK509" s="121"/>
      <c r="EL509" s="121"/>
      <c r="EM509" s="121"/>
      <c r="EN509" s="121"/>
      <c r="EO509" s="121"/>
      <c r="EP509" s="121"/>
      <c r="EQ509" s="121"/>
      <c r="ER509" s="121"/>
      <c r="ES509" s="121"/>
      <c r="ET509" s="121"/>
      <c r="EU509" s="121"/>
      <c r="EV509" s="121"/>
      <c r="EW509" s="121"/>
      <c r="EX509" s="121"/>
      <c r="EY509" s="121"/>
      <c r="EZ509" s="121"/>
      <c r="FA509" s="121"/>
      <c r="FB509" s="121"/>
      <c r="FC509" s="121"/>
      <c r="FD509" s="122"/>
      <c r="FE509" s="122"/>
      <c r="FF509" s="122"/>
      <c r="FG509" s="122"/>
      <c r="FH509" s="122"/>
      <c r="FI509" s="122"/>
      <c r="FJ509" s="122"/>
      <c r="FK509" s="122"/>
    </row>
    <row r="510" spans="1:167" s="120" customFormat="1" ht="12.75">
      <c r="A510" s="124"/>
      <c r="B510" s="124"/>
      <c r="C510" s="124"/>
      <c r="D510" s="124"/>
      <c r="E510" s="124"/>
      <c r="F510" s="124"/>
      <c r="G510" s="124"/>
      <c r="H510" s="124"/>
      <c r="I510" s="124"/>
      <c r="J510" s="124"/>
      <c r="K510" s="124"/>
      <c r="L510" s="124"/>
      <c r="M510" s="124"/>
      <c r="N510" s="124"/>
      <c r="O510" s="124"/>
      <c r="P510" s="902"/>
      <c r="Q510" s="124"/>
      <c r="R510" s="901"/>
      <c r="DB510" s="121"/>
      <c r="DC510" s="121"/>
      <c r="DD510" s="121"/>
      <c r="DE510" s="121"/>
      <c r="DF510" s="121"/>
      <c r="DG510" s="121"/>
      <c r="DH510" s="121"/>
      <c r="DI510" s="121"/>
      <c r="DJ510" s="121"/>
      <c r="DK510" s="121"/>
      <c r="DL510" s="121"/>
      <c r="DM510" s="121"/>
      <c r="DN510" s="121"/>
      <c r="DO510" s="121"/>
      <c r="DP510" s="121"/>
      <c r="DQ510" s="121"/>
      <c r="DR510" s="121"/>
      <c r="DS510" s="121"/>
      <c r="DT510" s="121"/>
      <c r="DU510" s="121"/>
      <c r="DV510" s="121"/>
      <c r="DW510" s="121"/>
      <c r="DX510" s="121"/>
      <c r="DY510" s="121"/>
      <c r="DZ510" s="121"/>
      <c r="EA510" s="121"/>
      <c r="EB510" s="121"/>
      <c r="EC510" s="121"/>
      <c r="ED510" s="121"/>
      <c r="EE510" s="121"/>
      <c r="EF510" s="121"/>
      <c r="EG510" s="121"/>
      <c r="EH510" s="121"/>
      <c r="EI510" s="121"/>
      <c r="EJ510" s="121"/>
      <c r="EK510" s="121"/>
      <c r="EL510" s="121"/>
      <c r="EM510" s="121"/>
      <c r="EN510" s="121"/>
      <c r="EO510" s="121"/>
      <c r="EP510" s="121"/>
      <c r="EQ510" s="121"/>
      <c r="ER510" s="121"/>
      <c r="ES510" s="121"/>
      <c r="ET510" s="121"/>
      <c r="EU510" s="121"/>
      <c r="EV510" s="121"/>
      <c r="EW510" s="121"/>
      <c r="EX510" s="121"/>
      <c r="EY510" s="121"/>
      <c r="EZ510" s="121"/>
      <c r="FA510" s="121"/>
      <c r="FB510" s="121"/>
      <c r="FC510" s="121"/>
      <c r="FD510" s="122"/>
      <c r="FE510" s="122"/>
      <c r="FF510" s="122"/>
      <c r="FG510" s="122"/>
      <c r="FH510" s="122"/>
      <c r="FI510" s="122"/>
      <c r="FJ510" s="122"/>
      <c r="FK510" s="122"/>
    </row>
    <row r="511" spans="1:167" s="120" customFormat="1" ht="12.75">
      <c r="A511" s="124"/>
      <c r="B511" s="124"/>
      <c r="C511" s="124"/>
      <c r="D511" s="124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902"/>
      <c r="Q511" s="124"/>
      <c r="R511" s="901"/>
      <c r="DB511" s="121"/>
      <c r="DC511" s="121"/>
      <c r="DD511" s="121"/>
      <c r="DE511" s="121"/>
      <c r="DF511" s="121"/>
      <c r="DG511" s="121"/>
      <c r="DH511" s="121"/>
      <c r="DI511" s="121"/>
      <c r="DJ511" s="121"/>
      <c r="DK511" s="121"/>
      <c r="DL511" s="121"/>
      <c r="DM511" s="121"/>
      <c r="DN511" s="121"/>
      <c r="DO511" s="121"/>
      <c r="DP511" s="121"/>
      <c r="DQ511" s="121"/>
      <c r="DR511" s="121"/>
      <c r="DS511" s="121"/>
      <c r="DT511" s="121"/>
      <c r="DU511" s="121"/>
      <c r="DV511" s="121"/>
      <c r="DW511" s="121"/>
      <c r="DX511" s="121"/>
      <c r="DY511" s="121"/>
      <c r="DZ511" s="121"/>
      <c r="EA511" s="121"/>
      <c r="EB511" s="121"/>
      <c r="EC511" s="121"/>
      <c r="ED511" s="121"/>
      <c r="EE511" s="121"/>
      <c r="EF511" s="121"/>
      <c r="EG511" s="121"/>
      <c r="EH511" s="121"/>
      <c r="EI511" s="121"/>
      <c r="EJ511" s="121"/>
      <c r="EK511" s="121"/>
      <c r="EL511" s="121"/>
      <c r="EM511" s="121"/>
      <c r="EN511" s="121"/>
      <c r="EO511" s="121"/>
      <c r="EP511" s="121"/>
      <c r="EQ511" s="121"/>
      <c r="ER511" s="121"/>
      <c r="ES511" s="121"/>
      <c r="ET511" s="121"/>
      <c r="EU511" s="121"/>
      <c r="EV511" s="121"/>
      <c r="EW511" s="121"/>
      <c r="EX511" s="121"/>
      <c r="EY511" s="121"/>
      <c r="EZ511" s="121"/>
      <c r="FA511" s="121"/>
      <c r="FB511" s="121"/>
      <c r="FC511" s="121"/>
      <c r="FD511" s="122"/>
      <c r="FE511" s="122"/>
      <c r="FF511" s="122"/>
      <c r="FG511" s="122"/>
      <c r="FH511" s="122"/>
      <c r="FI511" s="122"/>
      <c r="FJ511" s="122"/>
      <c r="FK511" s="122"/>
    </row>
    <row r="512" spans="1:167" s="120" customFormat="1" ht="12.75">
      <c r="A512" s="124"/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902"/>
      <c r="Q512" s="124"/>
      <c r="R512" s="901"/>
      <c r="DB512" s="121"/>
      <c r="DC512" s="121"/>
      <c r="DD512" s="121"/>
      <c r="DE512" s="121"/>
      <c r="DF512" s="121"/>
      <c r="DG512" s="121"/>
      <c r="DH512" s="121"/>
      <c r="DI512" s="121"/>
      <c r="DJ512" s="121"/>
      <c r="DK512" s="121"/>
      <c r="DL512" s="121"/>
      <c r="DM512" s="121"/>
      <c r="DN512" s="121"/>
      <c r="DO512" s="121"/>
      <c r="DP512" s="121"/>
      <c r="DQ512" s="121"/>
      <c r="DR512" s="121"/>
      <c r="DS512" s="121"/>
      <c r="DT512" s="121"/>
      <c r="DU512" s="121"/>
      <c r="DV512" s="121"/>
      <c r="DW512" s="121"/>
      <c r="DX512" s="121"/>
      <c r="DY512" s="121"/>
      <c r="DZ512" s="121"/>
      <c r="EA512" s="121"/>
      <c r="EB512" s="121"/>
      <c r="EC512" s="121"/>
      <c r="ED512" s="121"/>
      <c r="EE512" s="121"/>
      <c r="EF512" s="121"/>
      <c r="EG512" s="121"/>
      <c r="EH512" s="121"/>
      <c r="EI512" s="121"/>
      <c r="EJ512" s="121"/>
      <c r="EK512" s="121"/>
      <c r="EL512" s="121"/>
      <c r="EM512" s="121"/>
      <c r="EN512" s="121"/>
      <c r="EO512" s="121"/>
      <c r="EP512" s="121"/>
      <c r="EQ512" s="121"/>
      <c r="ER512" s="121"/>
      <c r="ES512" s="121"/>
      <c r="ET512" s="121"/>
      <c r="EU512" s="121"/>
      <c r="EV512" s="121"/>
      <c r="EW512" s="121"/>
      <c r="EX512" s="121"/>
      <c r="EY512" s="121"/>
      <c r="EZ512" s="121"/>
      <c r="FA512" s="121"/>
      <c r="FB512" s="121"/>
      <c r="FC512" s="121"/>
      <c r="FD512" s="122"/>
      <c r="FE512" s="122"/>
      <c r="FF512" s="122"/>
      <c r="FG512" s="122"/>
      <c r="FH512" s="122"/>
      <c r="FI512" s="122"/>
      <c r="FJ512" s="122"/>
      <c r="FK512" s="122"/>
    </row>
    <row r="513" spans="1:167" s="120" customFormat="1" ht="12.75">
      <c r="A513" s="124"/>
      <c r="B513" s="124"/>
      <c r="C513" s="124"/>
      <c r="D513" s="124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902"/>
      <c r="Q513" s="124"/>
      <c r="R513" s="901"/>
      <c r="DB513" s="121"/>
      <c r="DC513" s="121"/>
      <c r="DD513" s="121"/>
      <c r="DE513" s="121"/>
      <c r="DF513" s="121"/>
      <c r="DG513" s="121"/>
      <c r="DH513" s="121"/>
      <c r="DI513" s="121"/>
      <c r="DJ513" s="121"/>
      <c r="DK513" s="121"/>
      <c r="DL513" s="121"/>
      <c r="DM513" s="121"/>
      <c r="DN513" s="121"/>
      <c r="DO513" s="121"/>
      <c r="DP513" s="121"/>
      <c r="DQ513" s="121"/>
      <c r="DR513" s="121"/>
      <c r="DS513" s="121"/>
      <c r="DT513" s="121"/>
      <c r="DU513" s="121"/>
      <c r="DV513" s="121"/>
      <c r="DW513" s="121"/>
      <c r="DX513" s="121"/>
      <c r="DY513" s="121"/>
      <c r="DZ513" s="121"/>
      <c r="EA513" s="121"/>
      <c r="EB513" s="121"/>
      <c r="EC513" s="121"/>
      <c r="ED513" s="121"/>
      <c r="EE513" s="121"/>
      <c r="EF513" s="121"/>
      <c r="EG513" s="121"/>
      <c r="EH513" s="121"/>
      <c r="EI513" s="121"/>
      <c r="EJ513" s="121"/>
      <c r="EK513" s="121"/>
      <c r="EL513" s="121"/>
      <c r="EM513" s="121"/>
      <c r="EN513" s="121"/>
      <c r="EO513" s="121"/>
      <c r="EP513" s="121"/>
      <c r="EQ513" s="121"/>
      <c r="ER513" s="121"/>
      <c r="ES513" s="121"/>
      <c r="ET513" s="121"/>
      <c r="EU513" s="121"/>
      <c r="EV513" s="121"/>
      <c r="EW513" s="121"/>
      <c r="EX513" s="121"/>
      <c r="EY513" s="121"/>
      <c r="EZ513" s="121"/>
      <c r="FA513" s="121"/>
      <c r="FB513" s="121"/>
      <c r="FC513" s="121"/>
      <c r="FD513" s="122"/>
      <c r="FE513" s="122"/>
      <c r="FF513" s="122"/>
      <c r="FG513" s="122"/>
      <c r="FH513" s="122"/>
      <c r="FI513" s="122"/>
      <c r="FJ513" s="122"/>
      <c r="FK513" s="122"/>
    </row>
    <row r="514" spans="1:167" s="120" customFormat="1" ht="12.75">
      <c r="A514" s="124"/>
      <c r="B514" s="124"/>
      <c r="C514" s="124"/>
      <c r="D514" s="124"/>
      <c r="E514" s="124"/>
      <c r="F514" s="124"/>
      <c r="G514" s="124"/>
      <c r="H514" s="124"/>
      <c r="I514" s="124"/>
      <c r="J514" s="124"/>
      <c r="K514" s="124"/>
      <c r="L514" s="124"/>
      <c r="M514" s="124"/>
      <c r="N514" s="124"/>
      <c r="O514" s="124"/>
      <c r="P514" s="902"/>
      <c r="Q514" s="124"/>
      <c r="R514" s="901"/>
      <c r="DB514" s="121"/>
      <c r="DC514" s="121"/>
      <c r="DD514" s="121"/>
      <c r="DE514" s="121"/>
      <c r="DF514" s="121"/>
      <c r="DG514" s="121"/>
      <c r="DH514" s="121"/>
      <c r="DI514" s="121"/>
      <c r="DJ514" s="121"/>
      <c r="DK514" s="121"/>
      <c r="DL514" s="121"/>
      <c r="DM514" s="121"/>
      <c r="DN514" s="121"/>
      <c r="DO514" s="121"/>
      <c r="DP514" s="121"/>
      <c r="DQ514" s="121"/>
      <c r="DR514" s="121"/>
      <c r="DS514" s="121"/>
      <c r="DT514" s="121"/>
      <c r="DU514" s="121"/>
      <c r="DV514" s="121"/>
      <c r="DW514" s="121"/>
      <c r="DX514" s="121"/>
      <c r="DY514" s="121"/>
      <c r="DZ514" s="121"/>
      <c r="EA514" s="121"/>
      <c r="EB514" s="121"/>
      <c r="EC514" s="121"/>
      <c r="ED514" s="121"/>
      <c r="EE514" s="121"/>
      <c r="EF514" s="121"/>
      <c r="EG514" s="121"/>
      <c r="EH514" s="121"/>
      <c r="EI514" s="121"/>
      <c r="EJ514" s="121"/>
      <c r="EK514" s="121"/>
      <c r="EL514" s="121"/>
      <c r="EM514" s="121"/>
      <c r="EN514" s="121"/>
      <c r="EO514" s="121"/>
      <c r="EP514" s="121"/>
      <c r="EQ514" s="121"/>
      <c r="ER514" s="121"/>
      <c r="ES514" s="121"/>
      <c r="ET514" s="121"/>
      <c r="EU514" s="121"/>
      <c r="EV514" s="121"/>
      <c r="EW514" s="121"/>
      <c r="EX514" s="121"/>
      <c r="EY514" s="121"/>
      <c r="EZ514" s="121"/>
      <c r="FA514" s="121"/>
      <c r="FB514" s="121"/>
      <c r="FC514" s="121"/>
      <c r="FD514" s="122"/>
      <c r="FE514" s="122"/>
      <c r="FF514" s="122"/>
      <c r="FG514" s="122"/>
      <c r="FH514" s="122"/>
      <c r="FI514" s="122"/>
      <c r="FJ514" s="122"/>
      <c r="FK514" s="122"/>
    </row>
    <row r="515" spans="1:167" s="120" customFormat="1" ht="12.75">
      <c r="A515" s="124"/>
      <c r="B515" s="124"/>
      <c r="C515" s="124"/>
      <c r="D515" s="124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902"/>
      <c r="Q515" s="124"/>
      <c r="R515" s="901"/>
      <c r="DB515" s="121"/>
      <c r="DC515" s="121"/>
      <c r="DD515" s="121"/>
      <c r="DE515" s="121"/>
      <c r="DF515" s="121"/>
      <c r="DG515" s="121"/>
      <c r="DH515" s="121"/>
      <c r="DI515" s="121"/>
      <c r="DJ515" s="121"/>
      <c r="DK515" s="121"/>
      <c r="DL515" s="121"/>
      <c r="DM515" s="121"/>
      <c r="DN515" s="121"/>
      <c r="DO515" s="121"/>
      <c r="DP515" s="121"/>
      <c r="DQ515" s="121"/>
      <c r="DR515" s="121"/>
      <c r="DS515" s="121"/>
      <c r="DT515" s="121"/>
      <c r="DU515" s="121"/>
      <c r="DV515" s="121"/>
      <c r="DW515" s="121"/>
      <c r="DX515" s="121"/>
      <c r="DY515" s="121"/>
      <c r="DZ515" s="121"/>
      <c r="EA515" s="121"/>
      <c r="EB515" s="121"/>
      <c r="EC515" s="121"/>
      <c r="ED515" s="121"/>
      <c r="EE515" s="121"/>
      <c r="EF515" s="121"/>
      <c r="EG515" s="121"/>
      <c r="EH515" s="121"/>
      <c r="EI515" s="121"/>
      <c r="EJ515" s="121"/>
      <c r="EK515" s="121"/>
      <c r="EL515" s="121"/>
      <c r="EM515" s="121"/>
      <c r="EN515" s="121"/>
      <c r="EO515" s="121"/>
      <c r="EP515" s="121"/>
      <c r="EQ515" s="121"/>
      <c r="ER515" s="121"/>
      <c r="ES515" s="121"/>
      <c r="ET515" s="121"/>
      <c r="EU515" s="121"/>
      <c r="EV515" s="121"/>
      <c r="EW515" s="121"/>
      <c r="EX515" s="121"/>
      <c r="EY515" s="121"/>
      <c r="EZ515" s="121"/>
      <c r="FA515" s="121"/>
      <c r="FB515" s="121"/>
      <c r="FC515" s="121"/>
      <c r="FD515" s="122"/>
      <c r="FE515" s="122"/>
      <c r="FF515" s="122"/>
      <c r="FG515" s="122"/>
      <c r="FH515" s="122"/>
      <c r="FI515" s="122"/>
      <c r="FJ515" s="122"/>
      <c r="FK515" s="122"/>
    </row>
    <row r="516" spans="1:167" s="120" customFormat="1" ht="12.75">
      <c r="A516" s="124"/>
      <c r="B516" s="124"/>
      <c r="C516" s="124"/>
      <c r="D516" s="124"/>
      <c r="E516" s="124"/>
      <c r="F516" s="124"/>
      <c r="G516" s="124"/>
      <c r="H516" s="124"/>
      <c r="I516" s="124"/>
      <c r="J516" s="124"/>
      <c r="K516" s="124"/>
      <c r="L516" s="124"/>
      <c r="M516" s="124"/>
      <c r="N516" s="124"/>
      <c r="O516" s="124"/>
      <c r="P516" s="902"/>
      <c r="Q516" s="124"/>
      <c r="R516" s="901"/>
      <c r="DB516" s="121"/>
      <c r="DC516" s="121"/>
      <c r="DD516" s="121"/>
      <c r="DE516" s="121"/>
      <c r="DF516" s="121"/>
      <c r="DG516" s="121"/>
      <c r="DH516" s="121"/>
      <c r="DI516" s="121"/>
      <c r="DJ516" s="121"/>
      <c r="DK516" s="121"/>
      <c r="DL516" s="121"/>
      <c r="DM516" s="121"/>
      <c r="DN516" s="121"/>
      <c r="DO516" s="121"/>
      <c r="DP516" s="121"/>
      <c r="DQ516" s="121"/>
      <c r="DR516" s="121"/>
      <c r="DS516" s="121"/>
      <c r="DT516" s="121"/>
      <c r="DU516" s="121"/>
      <c r="DV516" s="121"/>
      <c r="DW516" s="121"/>
      <c r="DX516" s="121"/>
      <c r="DY516" s="121"/>
      <c r="DZ516" s="121"/>
      <c r="EA516" s="121"/>
      <c r="EB516" s="121"/>
      <c r="EC516" s="121"/>
      <c r="ED516" s="121"/>
      <c r="EE516" s="121"/>
      <c r="EF516" s="121"/>
      <c r="EG516" s="121"/>
      <c r="EH516" s="121"/>
      <c r="EI516" s="121"/>
      <c r="EJ516" s="121"/>
      <c r="EK516" s="121"/>
      <c r="EL516" s="121"/>
      <c r="EM516" s="121"/>
      <c r="EN516" s="121"/>
      <c r="EO516" s="121"/>
      <c r="EP516" s="121"/>
      <c r="EQ516" s="121"/>
      <c r="ER516" s="121"/>
      <c r="ES516" s="121"/>
      <c r="ET516" s="121"/>
      <c r="EU516" s="121"/>
      <c r="EV516" s="121"/>
      <c r="EW516" s="121"/>
      <c r="EX516" s="121"/>
      <c r="EY516" s="121"/>
      <c r="EZ516" s="121"/>
      <c r="FA516" s="121"/>
      <c r="FB516" s="121"/>
      <c r="FC516" s="121"/>
      <c r="FD516" s="122"/>
      <c r="FE516" s="122"/>
      <c r="FF516" s="122"/>
      <c r="FG516" s="122"/>
      <c r="FH516" s="122"/>
      <c r="FI516" s="122"/>
      <c r="FJ516" s="122"/>
      <c r="FK516" s="122"/>
    </row>
    <row r="517" spans="1:167" s="120" customFormat="1" ht="12.75">
      <c r="A517" s="124"/>
      <c r="B517" s="124"/>
      <c r="C517" s="124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902"/>
      <c r="Q517" s="124"/>
      <c r="R517" s="901"/>
      <c r="DB517" s="121"/>
      <c r="DC517" s="121"/>
      <c r="DD517" s="121"/>
      <c r="DE517" s="121"/>
      <c r="DF517" s="121"/>
      <c r="DG517" s="121"/>
      <c r="DH517" s="121"/>
      <c r="DI517" s="121"/>
      <c r="DJ517" s="121"/>
      <c r="DK517" s="121"/>
      <c r="DL517" s="121"/>
      <c r="DM517" s="121"/>
      <c r="DN517" s="121"/>
      <c r="DO517" s="121"/>
      <c r="DP517" s="121"/>
      <c r="DQ517" s="121"/>
      <c r="DR517" s="121"/>
      <c r="DS517" s="121"/>
      <c r="DT517" s="121"/>
      <c r="DU517" s="121"/>
      <c r="DV517" s="121"/>
      <c r="DW517" s="121"/>
      <c r="DX517" s="121"/>
      <c r="DY517" s="121"/>
      <c r="DZ517" s="121"/>
      <c r="EA517" s="121"/>
      <c r="EB517" s="121"/>
      <c r="EC517" s="121"/>
      <c r="ED517" s="121"/>
      <c r="EE517" s="121"/>
      <c r="EF517" s="121"/>
      <c r="EG517" s="121"/>
      <c r="EH517" s="121"/>
      <c r="EI517" s="121"/>
      <c r="EJ517" s="121"/>
      <c r="EK517" s="121"/>
      <c r="EL517" s="121"/>
      <c r="EM517" s="121"/>
      <c r="EN517" s="121"/>
      <c r="EO517" s="121"/>
      <c r="EP517" s="121"/>
      <c r="EQ517" s="121"/>
      <c r="ER517" s="121"/>
      <c r="ES517" s="121"/>
      <c r="ET517" s="121"/>
      <c r="EU517" s="121"/>
      <c r="EV517" s="121"/>
      <c r="EW517" s="121"/>
      <c r="EX517" s="121"/>
      <c r="EY517" s="121"/>
      <c r="EZ517" s="121"/>
      <c r="FA517" s="121"/>
      <c r="FB517" s="121"/>
      <c r="FC517" s="121"/>
      <c r="FD517" s="122"/>
      <c r="FE517" s="122"/>
      <c r="FF517" s="122"/>
      <c r="FG517" s="122"/>
      <c r="FH517" s="122"/>
      <c r="FI517" s="122"/>
      <c r="FJ517" s="122"/>
      <c r="FK517" s="122"/>
    </row>
    <row r="518" spans="1:167" s="120" customFormat="1" ht="12.75">
      <c r="A518" s="124"/>
      <c r="B518" s="124"/>
      <c r="C518" s="124"/>
      <c r="D518" s="124"/>
      <c r="E518" s="124"/>
      <c r="F518" s="124"/>
      <c r="G518" s="124"/>
      <c r="H518" s="124"/>
      <c r="I518" s="124"/>
      <c r="J518" s="124"/>
      <c r="K518" s="124"/>
      <c r="L518" s="124"/>
      <c r="M518" s="124"/>
      <c r="N518" s="124"/>
      <c r="O518" s="124"/>
      <c r="P518" s="902"/>
      <c r="Q518" s="124"/>
      <c r="R518" s="901"/>
      <c r="DB518" s="121"/>
      <c r="DC518" s="121"/>
      <c r="DD518" s="121"/>
      <c r="DE518" s="121"/>
      <c r="DF518" s="121"/>
      <c r="DG518" s="121"/>
      <c r="DH518" s="121"/>
      <c r="DI518" s="121"/>
      <c r="DJ518" s="121"/>
      <c r="DK518" s="121"/>
      <c r="DL518" s="121"/>
      <c r="DM518" s="121"/>
      <c r="DN518" s="121"/>
      <c r="DO518" s="121"/>
      <c r="DP518" s="121"/>
      <c r="DQ518" s="121"/>
      <c r="DR518" s="121"/>
      <c r="DS518" s="121"/>
      <c r="DT518" s="121"/>
      <c r="DU518" s="121"/>
      <c r="DV518" s="121"/>
      <c r="DW518" s="121"/>
      <c r="DX518" s="121"/>
      <c r="DY518" s="121"/>
      <c r="DZ518" s="121"/>
      <c r="EA518" s="121"/>
      <c r="EB518" s="121"/>
      <c r="EC518" s="121"/>
      <c r="ED518" s="121"/>
      <c r="EE518" s="121"/>
      <c r="EF518" s="121"/>
      <c r="EG518" s="121"/>
      <c r="EH518" s="121"/>
      <c r="EI518" s="121"/>
      <c r="EJ518" s="121"/>
      <c r="EK518" s="121"/>
      <c r="EL518" s="121"/>
      <c r="EM518" s="121"/>
      <c r="EN518" s="121"/>
      <c r="EO518" s="121"/>
      <c r="EP518" s="121"/>
      <c r="EQ518" s="121"/>
      <c r="ER518" s="121"/>
      <c r="ES518" s="121"/>
      <c r="ET518" s="121"/>
      <c r="EU518" s="121"/>
      <c r="EV518" s="121"/>
      <c r="EW518" s="121"/>
      <c r="EX518" s="121"/>
      <c r="EY518" s="121"/>
      <c r="EZ518" s="121"/>
      <c r="FA518" s="121"/>
      <c r="FB518" s="121"/>
      <c r="FC518" s="121"/>
      <c r="FD518" s="122"/>
      <c r="FE518" s="122"/>
      <c r="FF518" s="122"/>
      <c r="FG518" s="122"/>
      <c r="FH518" s="122"/>
      <c r="FI518" s="122"/>
      <c r="FJ518" s="122"/>
      <c r="FK518" s="122"/>
    </row>
    <row r="519" spans="1:167" s="120" customFormat="1" ht="12.75">
      <c r="A519" s="124"/>
      <c r="B519" s="124"/>
      <c r="C519" s="124"/>
      <c r="D519" s="124"/>
      <c r="E519" s="124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902"/>
      <c r="Q519" s="124"/>
      <c r="R519" s="901"/>
      <c r="DB519" s="121"/>
      <c r="DC519" s="121"/>
      <c r="DD519" s="121"/>
      <c r="DE519" s="121"/>
      <c r="DF519" s="121"/>
      <c r="DG519" s="121"/>
      <c r="DH519" s="121"/>
      <c r="DI519" s="121"/>
      <c r="DJ519" s="121"/>
      <c r="DK519" s="121"/>
      <c r="DL519" s="121"/>
      <c r="DM519" s="121"/>
      <c r="DN519" s="121"/>
      <c r="DO519" s="121"/>
      <c r="DP519" s="121"/>
      <c r="DQ519" s="121"/>
      <c r="DR519" s="121"/>
      <c r="DS519" s="121"/>
      <c r="DT519" s="121"/>
      <c r="DU519" s="121"/>
      <c r="DV519" s="121"/>
      <c r="DW519" s="121"/>
      <c r="DX519" s="121"/>
      <c r="DY519" s="121"/>
      <c r="DZ519" s="121"/>
      <c r="EA519" s="121"/>
      <c r="EB519" s="121"/>
      <c r="EC519" s="121"/>
      <c r="ED519" s="121"/>
      <c r="EE519" s="121"/>
      <c r="EF519" s="121"/>
      <c r="EG519" s="121"/>
      <c r="EH519" s="121"/>
      <c r="EI519" s="121"/>
      <c r="EJ519" s="121"/>
      <c r="EK519" s="121"/>
      <c r="EL519" s="121"/>
      <c r="EM519" s="121"/>
      <c r="EN519" s="121"/>
      <c r="EO519" s="121"/>
      <c r="EP519" s="121"/>
      <c r="EQ519" s="121"/>
      <c r="ER519" s="121"/>
      <c r="ES519" s="121"/>
      <c r="ET519" s="121"/>
      <c r="EU519" s="121"/>
      <c r="EV519" s="121"/>
      <c r="EW519" s="121"/>
      <c r="EX519" s="121"/>
      <c r="EY519" s="121"/>
      <c r="EZ519" s="121"/>
      <c r="FA519" s="121"/>
      <c r="FB519" s="121"/>
      <c r="FC519" s="121"/>
      <c r="FD519" s="122"/>
      <c r="FE519" s="122"/>
      <c r="FF519" s="122"/>
      <c r="FG519" s="122"/>
      <c r="FH519" s="122"/>
      <c r="FI519" s="122"/>
      <c r="FJ519" s="122"/>
      <c r="FK519" s="122"/>
    </row>
    <row r="520" spans="1:167" s="120" customFormat="1" ht="12.75">
      <c r="A520" s="124"/>
      <c r="B520" s="124"/>
      <c r="C520" s="124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902"/>
      <c r="Q520" s="124"/>
      <c r="R520" s="901"/>
      <c r="DB520" s="121"/>
      <c r="DC520" s="121"/>
      <c r="DD520" s="121"/>
      <c r="DE520" s="121"/>
      <c r="DF520" s="121"/>
      <c r="DG520" s="121"/>
      <c r="DH520" s="121"/>
      <c r="DI520" s="121"/>
      <c r="DJ520" s="121"/>
      <c r="DK520" s="121"/>
      <c r="DL520" s="121"/>
      <c r="DM520" s="121"/>
      <c r="DN520" s="121"/>
      <c r="DO520" s="121"/>
      <c r="DP520" s="121"/>
      <c r="DQ520" s="121"/>
      <c r="DR520" s="121"/>
      <c r="DS520" s="121"/>
      <c r="DT520" s="121"/>
      <c r="DU520" s="121"/>
      <c r="DV520" s="121"/>
      <c r="DW520" s="121"/>
      <c r="DX520" s="121"/>
      <c r="DY520" s="121"/>
      <c r="DZ520" s="121"/>
      <c r="EA520" s="121"/>
      <c r="EB520" s="121"/>
      <c r="EC520" s="121"/>
      <c r="ED520" s="121"/>
      <c r="EE520" s="121"/>
      <c r="EF520" s="121"/>
      <c r="EG520" s="121"/>
      <c r="EH520" s="121"/>
      <c r="EI520" s="121"/>
      <c r="EJ520" s="121"/>
      <c r="EK520" s="121"/>
      <c r="EL520" s="121"/>
      <c r="EM520" s="121"/>
      <c r="EN520" s="121"/>
      <c r="EO520" s="121"/>
      <c r="EP520" s="121"/>
      <c r="EQ520" s="121"/>
      <c r="ER520" s="121"/>
      <c r="ES520" s="121"/>
      <c r="ET520" s="121"/>
      <c r="EU520" s="121"/>
      <c r="EV520" s="121"/>
      <c r="EW520" s="121"/>
      <c r="EX520" s="121"/>
      <c r="EY520" s="121"/>
      <c r="EZ520" s="121"/>
      <c r="FA520" s="121"/>
      <c r="FB520" s="121"/>
      <c r="FC520" s="121"/>
      <c r="FD520" s="122"/>
      <c r="FE520" s="122"/>
      <c r="FF520" s="122"/>
      <c r="FG520" s="122"/>
      <c r="FH520" s="122"/>
      <c r="FI520" s="122"/>
      <c r="FJ520" s="122"/>
      <c r="FK520" s="122"/>
    </row>
    <row r="521" spans="1:167" s="120" customFormat="1" ht="12.75">
      <c r="A521" s="124"/>
      <c r="B521" s="124"/>
      <c r="C521" s="124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902"/>
      <c r="Q521" s="124"/>
      <c r="R521" s="901"/>
      <c r="DB521" s="121"/>
      <c r="DC521" s="121"/>
      <c r="DD521" s="121"/>
      <c r="DE521" s="121"/>
      <c r="DF521" s="121"/>
      <c r="DG521" s="121"/>
      <c r="DH521" s="121"/>
      <c r="DI521" s="121"/>
      <c r="DJ521" s="121"/>
      <c r="DK521" s="121"/>
      <c r="DL521" s="121"/>
      <c r="DM521" s="121"/>
      <c r="DN521" s="121"/>
      <c r="DO521" s="121"/>
      <c r="DP521" s="121"/>
      <c r="DQ521" s="121"/>
      <c r="DR521" s="121"/>
      <c r="DS521" s="121"/>
      <c r="DT521" s="121"/>
      <c r="DU521" s="121"/>
      <c r="DV521" s="121"/>
      <c r="DW521" s="121"/>
      <c r="DX521" s="121"/>
      <c r="DY521" s="121"/>
      <c r="DZ521" s="121"/>
      <c r="EA521" s="121"/>
      <c r="EB521" s="121"/>
      <c r="EC521" s="121"/>
      <c r="ED521" s="121"/>
      <c r="EE521" s="121"/>
      <c r="EF521" s="121"/>
      <c r="EG521" s="121"/>
      <c r="EH521" s="121"/>
      <c r="EI521" s="121"/>
      <c r="EJ521" s="121"/>
      <c r="EK521" s="121"/>
      <c r="EL521" s="121"/>
      <c r="EM521" s="121"/>
      <c r="EN521" s="121"/>
      <c r="EO521" s="121"/>
      <c r="EP521" s="121"/>
      <c r="EQ521" s="121"/>
      <c r="ER521" s="121"/>
      <c r="ES521" s="121"/>
      <c r="ET521" s="121"/>
      <c r="EU521" s="121"/>
      <c r="EV521" s="121"/>
      <c r="EW521" s="121"/>
      <c r="EX521" s="121"/>
      <c r="EY521" s="121"/>
      <c r="EZ521" s="121"/>
      <c r="FA521" s="121"/>
      <c r="FB521" s="121"/>
      <c r="FC521" s="121"/>
      <c r="FD521" s="122"/>
      <c r="FE521" s="122"/>
      <c r="FF521" s="122"/>
      <c r="FG521" s="122"/>
      <c r="FH521" s="122"/>
      <c r="FI521" s="122"/>
      <c r="FJ521" s="122"/>
      <c r="FK521" s="122"/>
    </row>
    <row r="522" spans="1:167" s="120" customFormat="1" ht="12.75">
      <c r="A522" s="124"/>
      <c r="B522" s="124"/>
      <c r="C522" s="124"/>
      <c r="D522" s="124"/>
      <c r="E522" s="124"/>
      <c r="F522" s="124"/>
      <c r="G522" s="124"/>
      <c r="H522" s="124"/>
      <c r="I522" s="124"/>
      <c r="J522" s="124"/>
      <c r="K522" s="124"/>
      <c r="L522" s="124"/>
      <c r="M522" s="124"/>
      <c r="N522" s="124"/>
      <c r="O522" s="124"/>
      <c r="P522" s="902"/>
      <c r="Q522" s="124"/>
      <c r="R522" s="901"/>
      <c r="DB522" s="121"/>
      <c r="DC522" s="121"/>
      <c r="DD522" s="121"/>
      <c r="DE522" s="121"/>
      <c r="DF522" s="121"/>
      <c r="DG522" s="121"/>
      <c r="DH522" s="121"/>
      <c r="DI522" s="121"/>
      <c r="DJ522" s="121"/>
      <c r="DK522" s="121"/>
      <c r="DL522" s="121"/>
      <c r="DM522" s="121"/>
      <c r="DN522" s="121"/>
      <c r="DO522" s="121"/>
      <c r="DP522" s="121"/>
      <c r="DQ522" s="121"/>
      <c r="DR522" s="121"/>
      <c r="DS522" s="121"/>
      <c r="DT522" s="121"/>
      <c r="DU522" s="121"/>
      <c r="DV522" s="121"/>
      <c r="DW522" s="121"/>
      <c r="DX522" s="121"/>
      <c r="DY522" s="121"/>
      <c r="DZ522" s="121"/>
      <c r="EA522" s="121"/>
      <c r="EB522" s="121"/>
      <c r="EC522" s="121"/>
      <c r="ED522" s="121"/>
      <c r="EE522" s="121"/>
      <c r="EF522" s="121"/>
      <c r="EG522" s="121"/>
      <c r="EH522" s="121"/>
      <c r="EI522" s="121"/>
      <c r="EJ522" s="121"/>
      <c r="EK522" s="121"/>
      <c r="EL522" s="121"/>
      <c r="EM522" s="121"/>
      <c r="EN522" s="121"/>
      <c r="EO522" s="121"/>
      <c r="EP522" s="121"/>
      <c r="EQ522" s="121"/>
      <c r="ER522" s="121"/>
      <c r="ES522" s="121"/>
      <c r="ET522" s="121"/>
      <c r="EU522" s="121"/>
      <c r="EV522" s="121"/>
      <c r="EW522" s="121"/>
      <c r="EX522" s="121"/>
      <c r="EY522" s="121"/>
      <c r="EZ522" s="121"/>
      <c r="FA522" s="121"/>
      <c r="FB522" s="121"/>
      <c r="FC522" s="121"/>
      <c r="FD522" s="122"/>
      <c r="FE522" s="122"/>
      <c r="FF522" s="122"/>
      <c r="FG522" s="122"/>
      <c r="FH522" s="122"/>
      <c r="FI522" s="122"/>
      <c r="FJ522" s="122"/>
      <c r="FK522" s="122"/>
    </row>
    <row r="523" spans="1:167" s="120" customFormat="1" ht="12.75">
      <c r="A523" s="124"/>
      <c r="B523" s="124"/>
      <c r="C523" s="124"/>
      <c r="D523" s="124"/>
      <c r="E523" s="124"/>
      <c r="F523" s="124"/>
      <c r="G523" s="124"/>
      <c r="H523" s="124"/>
      <c r="I523" s="124"/>
      <c r="J523" s="124"/>
      <c r="K523" s="124"/>
      <c r="L523" s="124"/>
      <c r="M523" s="124"/>
      <c r="N523" s="124"/>
      <c r="O523" s="124"/>
      <c r="P523" s="902"/>
      <c r="Q523" s="124"/>
      <c r="R523" s="901"/>
      <c r="DB523" s="121"/>
      <c r="DC523" s="121"/>
      <c r="DD523" s="121"/>
      <c r="DE523" s="121"/>
      <c r="DF523" s="121"/>
      <c r="DG523" s="121"/>
      <c r="DH523" s="121"/>
      <c r="DI523" s="121"/>
      <c r="DJ523" s="121"/>
      <c r="DK523" s="121"/>
      <c r="DL523" s="121"/>
      <c r="DM523" s="121"/>
      <c r="DN523" s="121"/>
      <c r="DO523" s="121"/>
      <c r="DP523" s="121"/>
      <c r="DQ523" s="121"/>
      <c r="DR523" s="121"/>
      <c r="DS523" s="121"/>
      <c r="DT523" s="121"/>
      <c r="DU523" s="121"/>
      <c r="DV523" s="121"/>
      <c r="DW523" s="121"/>
      <c r="DX523" s="121"/>
      <c r="DY523" s="121"/>
      <c r="DZ523" s="121"/>
      <c r="EA523" s="121"/>
      <c r="EB523" s="121"/>
      <c r="EC523" s="121"/>
      <c r="ED523" s="121"/>
      <c r="EE523" s="121"/>
      <c r="EF523" s="121"/>
      <c r="EG523" s="121"/>
      <c r="EH523" s="121"/>
      <c r="EI523" s="121"/>
      <c r="EJ523" s="121"/>
      <c r="EK523" s="121"/>
      <c r="EL523" s="121"/>
      <c r="EM523" s="121"/>
      <c r="EN523" s="121"/>
      <c r="EO523" s="121"/>
      <c r="EP523" s="121"/>
      <c r="EQ523" s="121"/>
      <c r="ER523" s="121"/>
      <c r="ES523" s="121"/>
      <c r="ET523" s="121"/>
      <c r="EU523" s="121"/>
      <c r="EV523" s="121"/>
      <c r="EW523" s="121"/>
      <c r="EX523" s="121"/>
      <c r="EY523" s="121"/>
      <c r="EZ523" s="121"/>
      <c r="FA523" s="121"/>
      <c r="FB523" s="121"/>
      <c r="FC523" s="121"/>
      <c r="FD523" s="122"/>
      <c r="FE523" s="122"/>
      <c r="FF523" s="122"/>
      <c r="FG523" s="122"/>
      <c r="FH523" s="122"/>
      <c r="FI523" s="122"/>
      <c r="FJ523" s="122"/>
      <c r="FK523" s="122"/>
    </row>
    <row r="524" spans="1:167" s="120" customFormat="1" ht="12.75">
      <c r="A524" s="124"/>
      <c r="B524" s="124"/>
      <c r="C524" s="124"/>
      <c r="D524" s="124"/>
      <c r="E524" s="124"/>
      <c r="F524" s="124"/>
      <c r="G524" s="124"/>
      <c r="H524" s="124"/>
      <c r="I524" s="124"/>
      <c r="J524" s="124"/>
      <c r="K524" s="124"/>
      <c r="L524" s="124"/>
      <c r="M524" s="124"/>
      <c r="N524" s="124"/>
      <c r="O524" s="124"/>
      <c r="P524" s="902"/>
      <c r="Q524" s="124"/>
      <c r="R524" s="901"/>
      <c r="DB524" s="121"/>
      <c r="DC524" s="121"/>
      <c r="DD524" s="121"/>
      <c r="DE524" s="121"/>
      <c r="DF524" s="121"/>
      <c r="DG524" s="121"/>
      <c r="DH524" s="121"/>
      <c r="DI524" s="121"/>
      <c r="DJ524" s="121"/>
      <c r="DK524" s="121"/>
      <c r="DL524" s="121"/>
      <c r="DM524" s="121"/>
      <c r="DN524" s="121"/>
      <c r="DO524" s="121"/>
      <c r="DP524" s="121"/>
      <c r="DQ524" s="121"/>
      <c r="DR524" s="121"/>
      <c r="DS524" s="121"/>
      <c r="DT524" s="121"/>
      <c r="DU524" s="121"/>
      <c r="DV524" s="121"/>
      <c r="DW524" s="121"/>
      <c r="DX524" s="121"/>
      <c r="DY524" s="121"/>
      <c r="DZ524" s="121"/>
      <c r="EA524" s="121"/>
      <c r="EB524" s="121"/>
      <c r="EC524" s="121"/>
      <c r="ED524" s="121"/>
      <c r="EE524" s="121"/>
      <c r="EF524" s="121"/>
      <c r="EG524" s="121"/>
      <c r="EH524" s="121"/>
      <c r="EI524" s="121"/>
      <c r="EJ524" s="121"/>
      <c r="EK524" s="121"/>
      <c r="EL524" s="121"/>
      <c r="EM524" s="121"/>
      <c r="EN524" s="121"/>
      <c r="EO524" s="121"/>
      <c r="EP524" s="121"/>
      <c r="EQ524" s="121"/>
      <c r="ER524" s="121"/>
      <c r="ES524" s="121"/>
      <c r="ET524" s="121"/>
      <c r="EU524" s="121"/>
      <c r="EV524" s="121"/>
      <c r="EW524" s="121"/>
      <c r="EX524" s="121"/>
      <c r="EY524" s="121"/>
      <c r="EZ524" s="121"/>
      <c r="FA524" s="121"/>
      <c r="FB524" s="121"/>
      <c r="FC524" s="121"/>
      <c r="FD524" s="122"/>
      <c r="FE524" s="122"/>
      <c r="FF524" s="122"/>
      <c r="FG524" s="122"/>
      <c r="FH524" s="122"/>
      <c r="FI524" s="122"/>
      <c r="FJ524" s="122"/>
      <c r="FK524" s="122"/>
    </row>
    <row r="525" spans="1:167" s="120" customFormat="1" ht="12.75">
      <c r="A525" s="124"/>
      <c r="B525" s="124"/>
      <c r="C525" s="124"/>
      <c r="D525" s="124"/>
      <c r="E525" s="124"/>
      <c r="F525" s="124"/>
      <c r="G525" s="124"/>
      <c r="H525" s="124"/>
      <c r="I525" s="124"/>
      <c r="J525" s="124"/>
      <c r="K525" s="124"/>
      <c r="L525" s="124"/>
      <c r="M525" s="124"/>
      <c r="N525" s="124"/>
      <c r="O525" s="124"/>
      <c r="P525" s="902"/>
      <c r="Q525" s="124"/>
      <c r="R525" s="901"/>
      <c r="DB525" s="121"/>
      <c r="DC525" s="121"/>
      <c r="DD525" s="121"/>
      <c r="DE525" s="121"/>
      <c r="DF525" s="121"/>
      <c r="DG525" s="121"/>
      <c r="DH525" s="121"/>
      <c r="DI525" s="121"/>
      <c r="DJ525" s="121"/>
      <c r="DK525" s="121"/>
      <c r="DL525" s="121"/>
      <c r="DM525" s="121"/>
      <c r="DN525" s="121"/>
      <c r="DO525" s="121"/>
      <c r="DP525" s="121"/>
      <c r="DQ525" s="121"/>
      <c r="DR525" s="121"/>
      <c r="DS525" s="121"/>
      <c r="DT525" s="121"/>
      <c r="DU525" s="121"/>
      <c r="DV525" s="121"/>
      <c r="DW525" s="121"/>
      <c r="DX525" s="121"/>
      <c r="DY525" s="121"/>
      <c r="DZ525" s="121"/>
      <c r="EA525" s="121"/>
      <c r="EB525" s="121"/>
      <c r="EC525" s="121"/>
      <c r="ED525" s="121"/>
      <c r="EE525" s="121"/>
      <c r="EF525" s="121"/>
      <c r="EG525" s="121"/>
      <c r="EH525" s="121"/>
      <c r="EI525" s="121"/>
      <c r="EJ525" s="121"/>
      <c r="EK525" s="121"/>
      <c r="EL525" s="121"/>
      <c r="EM525" s="121"/>
      <c r="EN525" s="121"/>
      <c r="EO525" s="121"/>
      <c r="EP525" s="121"/>
      <c r="EQ525" s="121"/>
      <c r="ER525" s="121"/>
      <c r="ES525" s="121"/>
      <c r="ET525" s="121"/>
      <c r="EU525" s="121"/>
      <c r="EV525" s="121"/>
      <c r="EW525" s="121"/>
      <c r="EX525" s="121"/>
      <c r="EY525" s="121"/>
      <c r="EZ525" s="121"/>
      <c r="FA525" s="121"/>
      <c r="FB525" s="121"/>
      <c r="FC525" s="121"/>
      <c r="FD525" s="122"/>
      <c r="FE525" s="122"/>
      <c r="FF525" s="122"/>
      <c r="FG525" s="122"/>
      <c r="FH525" s="122"/>
      <c r="FI525" s="122"/>
      <c r="FJ525" s="122"/>
      <c r="FK525" s="122"/>
    </row>
    <row r="526" spans="1:167" s="120" customFormat="1" ht="12.75">
      <c r="A526" s="124"/>
      <c r="B526" s="124"/>
      <c r="C526" s="124"/>
      <c r="D526" s="124"/>
      <c r="E526" s="124"/>
      <c r="F526" s="124"/>
      <c r="G526" s="124"/>
      <c r="H526" s="124"/>
      <c r="I526" s="124"/>
      <c r="J526" s="124"/>
      <c r="K526" s="124"/>
      <c r="L526" s="124"/>
      <c r="M526" s="124"/>
      <c r="N526" s="124"/>
      <c r="O526" s="124"/>
      <c r="P526" s="902"/>
      <c r="Q526" s="124"/>
      <c r="R526" s="901"/>
      <c r="DB526" s="121"/>
      <c r="DC526" s="121"/>
      <c r="DD526" s="121"/>
      <c r="DE526" s="121"/>
      <c r="DF526" s="121"/>
      <c r="DG526" s="121"/>
      <c r="DH526" s="121"/>
      <c r="DI526" s="121"/>
      <c r="DJ526" s="121"/>
      <c r="DK526" s="121"/>
      <c r="DL526" s="121"/>
      <c r="DM526" s="121"/>
      <c r="DN526" s="121"/>
      <c r="DO526" s="121"/>
      <c r="DP526" s="121"/>
      <c r="DQ526" s="121"/>
      <c r="DR526" s="121"/>
      <c r="DS526" s="121"/>
      <c r="DT526" s="121"/>
      <c r="DU526" s="121"/>
      <c r="DV526" s="121"/>
      <c r="DW526" s="121"/>
      <c r="DX526" s="121"/>
      <c r="DY526" s="121"/>
      <c r="DZ526" s="121"/>
      <c r="EA526" s="121"/>
      <c r="EB526" s="121"/>
      <c r="EC526" s="121"/>
      <c r="ED526" s="121"/>
      <c r="EE526" s="121"/>
      <c r="EF526" s="121"/>
      <c r="EG526" s="121"/>
      <c r="EH526" s="121"/>
      <c r="EI526" s="121"/>
      <c r="EJ526" s="121"/>
      <c r="EK526" s="121"/>
      <c r="EL526" s="121"/>
      <c r="EM526" s="121"/>
      <c r="EN526" s="121"/>
      <c r="EO526" s="121"/>
      <c r="EP526" s="121"/>
      <c r="EQ526" s="121"/>
      <c r="ER526" s="121"/>
      <c r="ES526" s="121"/>
      <c r="ET526" s="121"/>
      <c r="EU526" s="121"/>
      <c r="EV526" s="121"/>
      <c r="EW526" s="121"/>
      <c r="EX526" s="121"/>
      <c r="EY526" s="121"/>
      <c r="EZ526" s="121"/>
      <c r="FA526" s="121"/>
      <c r="FB526" s="121"/>
      <c r="FC526" s="121"/>
      <c r="FD526" s="122"/>
      <c r="FE526" s="122"/>
      <c r="FF526" s="122"/>
      <c r="FG526" s="122"/>
      <c r="FH526" s="122"/>
      <c r="FI526" s="122"/>
      <c r="FJ526" s="122"/>
      <c r="FK526" s="122"/>
    </row>
    <row r="527" spans="1:167" s="120" customFormat="1" ht="12.75">
      <c r="A527" s="124"/>
      <c r="B527" s="124"/>
      <c r="C527" s="124"/>
      <c r="D527" s="124"/>
      <c r="E527" s="124"/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902"/>
      <c r="Q527" s="124"/>
      <c r="R527" s="901"/>
      <c r="DB527" s="121"/>
      <c r="DC527" s="121"/>
      <c r="DD527" s="121"/>
      <c r="DE527" s="121"/>
      <c r="DF527" s="121"/>
      <c r="DG527" s="121"/>
      <c r="DH527" s="121"/>
      <c r="DI527" s="121"/>
      <c r="DJ527" s="121"/>
      <c r="DK527" s="121"/>
      <c r="DL527" s="121"/>
      <c r="DM527" s="121"/>
      <c r="DN527" s="121"/>
      <c r="DO527" s="121"/>
      <c r="DP527" s="121"/>
      <c r="DQ527" s="121"/>
      <c r="DR527" s="121"/>
      <c r="DS527" s="121"/>
      <c r="DT527" s="121"/>
      <c r="DU527" s="121"/>
      <c r="DV527" s="121"/>
      <c r="DW527" s="121"/>
      <c r="DX527" s="121"/>
      <c r="DY527" s="121"/>
      <c r="DZ527" s="121"/>
      <c r="EA527" s="121"/>
      <c r="EB527" s="121"/>
      <c r="EC527" s="121"/>
      <c r="ED527" s="121"/>
      <c r="EE527" s="121"/>
      <c r="EF527" s="121"/>
      <c r="EG527" s="121"/>
      <c r="EH527" s="121"/>
      <c r="EI527" s="121"/>
      <c r="EJ527" s="121"/>
      <c r="EK527" s="121"/>
      <c r="EL527" s="121"/>
      <c r="EM527" s="121"/>
      <c r="EN527" s="121"/>
      <c r="EO527" s="121"/>
      <c r="EP527" s="121"/>
      <c r="EQ527" s="121"/>
      <c r="ER527" s="121"/>
      <c r="ES527" s="121"/>
      <c r="ET527" s="121"/>
      <c r="EU527" s="121"/>
      <c r="EV527" s="121"/>
      <c r="EW527" s="121"/>
      <c r="EX527" s="121"/>
      <c r="EY527" s="121"/>
      <c r="EZ527" s="121"/>
      <c r="FA527" s="121"/>
      <c r="FB527" s="121"/>
      <c r="FC527" s="121"/>
      <c r="FD527" s="122"/>
      <c r="FE527" s="122"/>
      <c r="FF527" s="122"/>
      <c r="FG527" s="122"/>
      <c r="FH527" s="122"/>
      <c r="FI527" s="122"/>
      <c r="FJ527" s="122"/>
      <c r="FK527" s="122"/>
    </row>
    <row r="528" spans="1:167" s="120" customFormat="1" ht="12.75">
      <c r="A528" s="124"/>
      <c r="B528" s="124"/>
      <c r="C528" s="124"/>
      <c r="D528" s="124"/>
      <c r="E528" s="124"/>
      <c r="F528" s="124"/>
      <c r="G528" s="124"/>
      <c r="H528" s="124"/>
      <c r="I528" s="124"/>
      <c r="J528" s="124"/>
      <c r="K528" s="124"/>
      <c r="L528" s="124"/>
      <c r="M528" s="124"/>
      <c r="N528" s="124"/>
      <c r="O528" s="124"/>
      <c r="P528" s="902"/>
      <c r="Q528" s="124"/>
      <c r="R528" s="901"/>
      <c r="DB528" s="121"/>
      <c r="DC528" s="121"/>
      <c r="DD528" s="121"/>
      <c r="DE528" s="121"/>
      <c r="DF528" s="121"/>
      <c r="DG528" s="121"/>
      <c r="DH528" s="121"/>
      <c r="DI528" s="121"/>
      <c r="DJ528" s="121"/>
      <c r="DK528" s="121"/>
      <c r="DL528" s="121"/>
      <c r="DM528" s="121"/>
      <c r="DN528" s="121"/>
      <c r="DO528" s="121"/>
      <c r="DP528" s="121"/>
      <c r="DQ528" s="121"/>
      <c r="DR528" s="121"/>
      <c r="DS528" s="121"/>
      <c r="DT528" s="121"/>
      <c r="DU528" s="121"/>
      <c r="DV528" s="121"/>
      <c r="DW528" s="121"/>
      <c r="DX528" s="121"/>
      <c r="DY528" s="121"/>
      <c r="DZ528" s="121"/>
      <c r="EA528" s="121"/>
      <c r="EB528" s="121"/>
      <c r="EC528" s="121"/>
      <c r="ED528" s="121"/>
      <c r="EE528" s="121"/>
      <c r="EF528" s="121"/>
      <c r="EG528" s="121"/>
      <c r="EH528" s="121"/>
      <c r="EI528" s="121"/>
      <c r="EJ528" s="121"/>
      <c r="EK528" s="121"/>
      <c r="EL528" s="121"/>
      <c r="EM528" s="121"/>
      <c r="EN528" s="121"/>
      <c r="EO528" s="121"/>
      <c r="EP528" s="121"/>
      <c r="EQ528" s="121"/>
      <c r="ER528" s="121"/>
      <c r="ES528" s="121"/>
      <c r="ET528" s="121"/>
      <c r="EU528" s="121"/>
      <c r="EV528" s="121"/>
      <c r="EW528" s="121"/>
      <c r="EX528" s="121"/>
      <c r="EY528" s="121"/>
      <c r="EZ528" s="121"/>
      <c r="FA528" s="121"/>
      <c r="FB528" s="121"/>
      <c r="FC528" s="121"/>
      <c r="FD528" s="122"/>
      <c r="FE528" s="122"/>
      <c r="FF528" s="122"/>
      <c r="FG528" s="122"/>
      <c r="FH528" s="122"/>
      <c r="FI528" s="122"/>
      <c r="FJ528" s="122"/>
      <c r="FK528" s="122"/>
    </row>
    <row r="529" spans="1:167" s="120" customFormat="1" ht="12.75">
      <c r="A529" s="124"/>
      <c r="B529" s="124"/>
      <c r="C529" s="124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902"/>
      <c r="Q529" s="124"/>
      <c r="R529" s="901"/>
      <c r="DB529" s="121"/>
      <c r="DC529" s="121"/>
      <c r="DD529" s="121"/>
      <c r="DE529" s="121"/>
      <c r="DF529" s="121"/>
      <c r="DG529" s="121"/>
      <c r="DH529" s="121"/>
      <c r="DI529" s="121"/>
      <c r="DJ529" s="121"/>
      <c r="DK529" s="121"/>
      <c r="DL529" s="121"/>
      <c r="DM529" s="121"/>
      <c r="DN529" s="121"/>
      <c r="DO529" s="121"/>
      <c r="DP529" s="121"/>
      <c r="DQ529" s="121"/>
      <c r="DR529" s="121"/>
      <c r="DS529" s="121"/>
      <c r="DT529" s="121"/>
      <c r="DU529" s="121"/>
      <c r="DV529" s="121"/>
      <c r="DW529" s="121"/>
      <c r="DX529" s="121"/>
      <c r="DY529" s="121"/>
      <c r="DZ529" s="121"/>
      <c r="EA529" s="121"/>
      <c r="EB529" s="121"/>
      <c r="EC529" s="121"/>
      <c r="ED529" s="121"/>
      <c r="EE529" s="121"/>
      <c r="EF529" s="121"/>
      <c r="EG529" s="121"/>
      <c r="EH529" s="121"/>
      <c r="EI529" s="121"/>
      <c r="EJ529" s="121"/>
      <c r="EK529" s="121"/>
      <c r="EL529" s="121"/>
      <c r="EM529" s="121"/>
      <c r="EN529" s="121"/>
      <c r="EO529" s="121"/>
      <c r="EP529" s="121"/>
      <c r="EQ529" s="121"/>
      <c r="ER529" s="121"/>
      <c r="ES529" s="121"/>
      <c r="ET529" s="121"/>
      <c r="EU529" s="121"/>
      <c r="EV529" s="121"/>
      <c r="EW529" s="121"/>
      <c r="EX529" s="121"/>
      <c r="EY529" s="121"/>
      <c r="EZ529" s="121"/>
      <c r="FA529" s="121"/>
      <c r="FB529" s="121"/>
      <c r="FC529" s="121"/>
      <c r="FD529" s="122"/>
      <c r="FE529" s="122"/>
      <c r="FF529" s="122"/>
      <c r="FG529" s="122"/>
      <c r="FH529" s="122"/>
      <c r="FI529" s="122"/>
      <c r="FJ529" s="122"/>
      <c r="FK529" s="122"/>
    </row>
    <row r="530" spans="1:167" s="120" customFormat="1" ht="12.75">
      <c r="A530" s="124"/>
      <c r="B530" s="124"/>
      <c r="C530" s="124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4"/>
      <c r="O530" s="124"/>
      <c r="P530" s="902"/>
      <c r="Q530" s="124"/>
      <c r="R530" s="901"/>
      <c r="DB530" s="121"/>
      <c r="DC530" s="121"/>
      <c r="DD530" s="121"/>
      <c r="DE530" s="121"/>
      <c r="DF530" s="121"/>
      <c r="DG530" s="121"/>
      <c r="DH530" s="121"/>
      <c r="DI530" s="121"/>
      <c r="DJ530" s="121"/>
      <c r="DK530" s="121"/>
      <c r="DL530" s="121"/>
      <c r="DM530" s="121"/>
      <c r="DN530" s="121"/>
      <c r="DO530" s="121"/>
      <c r="DP530" s="121"/>
      <c r="DQ530" s="121"/>
      <c r="DR530" s="121"/>
      <c r="DS530" s="121"/>
      <c r="DT530" s="121"/>
      <c r="DU530" s="121"/>
      <c r="DV530" s="121"/>
      <c r="DW530" s="121"/>
      <c r="DX530" s="121"/>
      <c r="DY530" s="121"/>
      <c r="DZ530" s="121"/>
      <c r="EA530" s="121"/>
      <c r="EB530" s="121"/>
      <c r="EC530" s="121"/>
      <c r="ED530" s="121"/>
      <c r="EE530" s="121"/>
      <c r="EF530" s="121"/>
      <c r="EG530" s="121"/>
      <c r="EH530" s="121"/>
      <c r="EI530" s="121"/>
      <c r="EJ530" s="121"/>
      <c r="EK530" s="121"/>
      <c r="EL530" s="121"/>
      <c r="EM530" s="121"/>
      <c r="EN530" s="121"/>
      <c r="EO530" s="121"/>
      <c r="EP530" s="121"/>
      <c r="EQ530" s="121"/>
      <c r="ER530" s="121"/>
      <c r="ES530" s="121"/>
      <c r="ET530" s="121"/>
      <c r="EU530" s="121"/>
      <c r="EV530" s="121"/>
      <c r="EW530" s="121"/>
      <c r="EX530" s="121"/>
      <c r="EY530" s="121"/>
      <c r="EZ530" s="121"/>
      <c r="FA530" s="121"/>
      <c r="FB530" s="121"/>
      <c r="FC530" s="121"/>
      <c r="FD530" s="122"/>
      <c r="FE530" s="122"/>
      <c r="FF530" s="122"/>
      <c r="FG530" s="122"/>
      <c r="FH530" s="122"/>
      <c r="FI530" s="122"/>
      <c r="FJ530" s="122"/>
      <c r="FK530" s="122"/>
    </row>
    <row r="531" spans="1:167" s="120" customFormat="1" ht="12.75">
      <c r="A531" s="124"/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  <c r="P531" s="902"/>
      <c r="Q531" s="124"/>
      <c r="R531" s="901"/>
      <c r="DB531" s="121"/>
      <c r="DC531" s="121"/>
      <c r="DD531" s="121"/>
      <c r="DE531" s="121"/>
      <c r="DF531" s="121"/>
      <c r="DG531" s="121"/>
      <c r="DH531" s="121"/>
      <c r="DI531" s="121"/>
      <c r="DJ531" s="121"/>
      <c r="DK531" s="121"/>
      <c r="DL531" s="121"/>
      <c r="DM531" s="121"/>
      <c r="DN531" s="121"/>
      <c r="DO531" s="121"/>
      <c r="DP531" s="121"/>
      <c r="DQ531" s="121"/>
      <c r="DR531" s="121"/>
      <c r="DS531" s="121"/>
      <c r="DT531" s="121"/>
      <c r="DU531" s="121"/>
      <c r="DV531" s="121"/>
      <c r="DW531" s="121"/>
      <c r="DX531" s="121"/>
      <c r="DY531" s="121"/>
      <c r="DZ531" s="121"/>
      <c r="EA531" s="121"/>
      <c r="EB531" s="121"/>
      <c r="EC531" s="121"/>
      <c r="ED531" s="121"/>
      <c r="EE531" s="121"/>
      <c r="EF531" s="121"/>
      <c r="EG531" s="121"/>
      <c r="EH531" s="121"/>
      <c r="EI531" s="121"/>
      <c r="EJ531" s="121"/>
      <c r="EK531" s="121"/>
      <c r="EL531" s="121"/>
      <c r="EM531" s="121"/>
      <c r="EN531" s="121"/>
      <c r="EO531" s="121"/>
      <c r="EP531" s="121"/>
      <c r="EQ531" s="121"/>
      <c r="ER531" s="121"/>
      <c r="ES531" s="121"/>
      <c r="ET531" s="121"/>
      <c r="EU531" s="121"/>
      <c r="EV531" s="121"/>
      <c r="EW531" s="121"/>
      <c r="EX531" s="121"/>
      <c r="EY531" s="121"/>
      <c r="EZ531" s="121"/>
      <c r="FA531" s="121"/>
      <c r="FB531" s="121"/>
      <c r="FC531" s="121"/>
      <c r="FD531" s="122"/>
      <c r="FE531" s="122"/>
      <c r="FF531" s="122"/>
      <c r="FG531" s="122"/>
      <c r="FH531" s="122"/>
      <c r="FI531" s="122"/>
      <c r="FJ531" s="122"/>
      <c r="FK531" s="122"/>
    </row>
    <row r="532" spans="1:167" s="120" customFormat="1" ht="12.75">
      <c r="A532" s="124"/>
      <c r="B532" s="124"/>
      <c r="C532" s="124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4"/>
      <c r="O532" s="124"/>
      <c r="P532" s="902"/>
      <c r="Q532" s="124"/>
      <c r="R532" s="901"/>
      <c r="DB532" s="121"/>
      <c r="DC532" s="121"/>
      <c r="DD532" s="121"/>
      <c r="DE532" s="121"/>
      <c r="DF532" s="121"/>
      <c r="DG532" s="121"/>
      <c r="DH532" s="121"/>
      <c r="DI532" s="121"/>
      <c r="DJ532" s="121"/>
      <c r="DK532" s="121"/>
      <c r="DL532" s="121"/>
      <c r="DM532" s="121"/>
      <c r="DN532" s="121"/>
      <c r="DO532" s="121"/>
      <c r="DP532" s="121"/>
      <c r="DQ532" s="121"/>
      <c r="DR532" s="121"/>
      <c r="DS532" s="121"/>
      <c r="DT532" s="121"/>
      <c r="DU532" s="121"/>
      <c r="DV532" s="121"/>
      <c r="DW532" s="121"/>
      <c r="DX532" s="121"/>
      <c r="DY532" s="121"/>
      <c r="DZ532" s="121"/>
      <c r="EA532" s="121"/>
      <c r="EB532" s="121"/>
      <c r="EC532" s="121"/>
      <c r="ED532" s="121"/>
      <c r="EE532" s="121"/>
      <c r="EF532" s="121"/>
      <c r="EG532" s="121"/>
      <c r="EH532" s="121"/>
      <c r="EI532" s="121"/>
      <c r="EJ532" s="121"/>
      <c r="EK532" s="121"/>
      <c r="EL532" s="121"/>
      <c r="EM532" s="121"/>
      <c r="EN532" s="121"/>
      <c r="EO532" s="121"/>
      <c r="EP532" s="121"/>
      <c r="EQ532" s="121"/>
      <c r="ER532" s="121"/>
      <c r="ES532" s="121"/>
      <c r="ET532" s="121"/>
      <c r="EU532" s="121"/>
      <c r="EV532" s="121"/>
      <c r="EW532" s="121"/>
      <c r="EX532" s="121"/>
      <c r="EY532" s="121"/>
      <c r="EZ532" s="121"/>
      <c r="FA532" s="121"/>
      <c r="FB532" s="121"/>
      <c r="FC532" s="121"/>
      <c r="FD532" s="122"/>
      <c r="FE532" s="122"/>
      <c r="FF532" s="122"/>
      <c r="FG532" s="122"/>
      <c r="FH532" s="122"/>
      <c r="FI532" s="122"/>
      <c r="FJ532" s="122"/>
      <c r="FK532" s="122"/>
    </row>
    <row r="533" spans="1:167" s="120" customFormat="1" ht="12.75">
      <c r="A533" s="124"/>
      <c r="B533" s="124"/>
      <c r="C533" s="124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4"/>
      <c r="O533" s="124"/>
      <c r="P533" s="902"/>
      <c r="Q533" s="124"/>
      <c r="R533" s="901"/>
      <c r="DB533" s="121"/>
      <c r="DC533" s="121"/>
      <c r="DD533" s="121"/>
      <c r="DE533" s="121"/>
      <c r="DF533" s="121"/>
      <c r="DG533" s="121"/>
      <c r="DH533" s="121"/>
      <c r="DI533" s="121"/>
      <c r="DJ533" s="121"/>
      <c r="DK533" s="121"/>
      <c r="DL533" s="121"/>
      <c r="DM533" s="121"/>
      <c r="DN533" s="121"/>
      <c r="DO533" s="121"/>
      <c r="DP533" s="121"/>
      <c r="DQ533" s="121"/>
      <c r="DR533" s="121"/>
      <c r="DS533" s="121"/>
      <c r="DT533" s="121"/>
      <c r="DU533" s="121"/>
      <c r="DV533" s="121"/>
      <c r="DW533" s="121"/>
      <c r="DX533" s="121"/>
      <c r="DY533" s="121"/>
      <c r="DZ533" s="121"/>
      <c r="EA533" s="121"/>
      <c r="EB533" s="121"/>
      <c r="EC533" s="121"/>
      <c r="ED533" s="121"/>
      <c r="EE533" s="121"/>
      <c r="EF533" s="121"/>
      <c r="EG533" s="121"/>
      <c r="EH533" s="121"/>
      <c r="EI533" s="121"/>
      <c r="EJ533" s="121"/>
      <c r="EK533" s="121"/>
      <c r="EL533" s="121"/>
      <c r="EM533" s="121"/>
      <c r="EN533" s="121"/>
      <c r="EO533" s="121"/>
      <c r="EP533" s="121"/>
      <c r="EQ533" s="121"/>
      <c r="ER533" s="121"/>
      <c r="ES533" s="121"/>
      <c r="ET533" s="121"/>
      <c r="EU533" s="121"/>
      <c r="EV533" s="121"/>
      <c r="EW533" s="121"/>
      <c r="EX533" s="121"/>
      <c r="EY533" s="121"/>
      <c r="EZ533" s="121"/>
      <c r="FA533" s="121"/>
      <c r="FB533" s="121"/>
      <c r="FC533" s="121"/>
      <c r="FD533" s="122"/>
      <c r="FE533" s="122"/>
      <c r="FF533" s="122"/>
      <c r="FG533" s="122"/>
      <c r="FH533" s="122"/>
      <c r="FI533" s="122"/>
      <c r="FJ533" s="122"/>
      <c r="FK533" s="122"/>
    </row>
    <row r="534" spans="1:167" s="120" customFormat="1" ht="12.75">
      <c r="A534" s="124"/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  <c r="P534" s="902"/>
      <c r="Q534" s="124"/>
      <c r="R534" s="901"/>
      <c r="DB534" s="121"/>
      <c r="DC534" s="121"/>
      <c r="DD534" s="121"/>
      <c r="DE534" s="121"/>
      <c r="DF534" s="121"/>
      <c r="DG534" s="121"/>
      <c r="DH534" s="121"/>
      <c r="DI534" s="121"/>
      <c r="DJ534" s="121"/>
      <c r="DK534" s="121"/>
      <c r="DL534" s="121"/>
      <c r="DM534" s="121"/>
      <c r="DN534" s="121"/>
      <c r="DO534" s="121"/>
      <c r="DP534" s="121"/>
      <c r="DQ534" s="121"/>
      <c r="DR534" s="121"/>
      <c r="DS534" s="121"/>
      <c r="DT534" s="121"/>
      <c r="DU534" s="121"/>
      <c r="DV534" s="121"/>
      <c r="DW534" s="121"/>
      <c r="DX534" s="121"/>
      <c r="DY534" s="121"/>
      <c r="DZ534" s="121"/>
      <c r="EA534" s="121"/>
      <c r="EB534" s="121"/>
      <c r="EC534" s="121"/>
      <c r="ED534" s="121"/>
      <c r="EE534" s="121"/>
      <c r="EF534" s="121"/>
      <c r="EG534" s="121"/>
      <c r="EH534" s="121"/>
      <c r="EI534" s="121"/>
      <c r="EJ534" s="121"/>
      <c r="EK534" s="121"/>
      <c r="EL534" s="121"/>
      <c r="EM534" s="121"/>
      <c r="EN534" s="121"/>
      <c r="EO534" s="121"/>
      <c r="EP534" s="121"/>
      <c r="EQ534" s="121"/>
      <c r="ER534" s="121"/>
      <c r="ES534" s="121"/>
      <c r="ET534" s="121"/>
      <c r="EU534" s="121"/>
      <c r="EV534" s="121"/>
      <c r="EW534" s="121"/>
      <c r="EX534" s="121"/>
      <c r="EY534" s="121"/>
      <c r="EZ534" s="121"/>
      <c r="FA534" s="121"/>
      <c r="FB534" s="121"/>
      <c r="FC534" s="121"/>
      <c r="FD534" s="122"/>
      <c r="FE534" s="122"/>
      <c r="FF534" s="122"/>
      <c r="FG534" s="122"/>
      <c r="FH534" s="122"/>
      <c r="FI534" s="122"/>
      <c r="FJ534" s="122"/>
      <c r="FK534" s="122"/>
    </row>
    <row r="535" spans="1:167" s="120" customFormat="1" ht="12.75">
      <c r="A535" s="124"/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  <c r="P535" s="902"/>
      <c r="Q535" s="124"/>
      <c r="R535" s="901"/>
      <c r="DB535" s="121"/>
      <c r="DC535" s="121"/>
      <c r="DD535" s="121"/>
      <c r="DE535" s="121"/>
      <c r="DF535" s="121"/>
      <c r="DG535" s="121"/>
      <c r="DH535" s="121"/>
      <c r="DI535" s="121"/>
      <c r="DJ535" s="121"/>
      <c r="DK535" s="121"/>
      <c r="DL535" s="121"/>
      <c r="DM535" s="121"/>
      <c r="DN535" s="121"/>
      <c r="DO535" s="121"/>
      <c r="DP535" s="121"/>
      <c r="DQ535" s="121"/>
      <c r="DR535" s="121"/>
      <c r="DS535" s="121"/>
      <c r="DT535" s="121"/>
      <c r="DU535" s="121"/>
      <c r="DV535" s="121"/>
      <c r="DW535" s="121"/>
      <c r="DX535" s="121"/>
      <c r="DY535" s="121"/>
      <c r="DZ535" s="121"/>
      <c r="EA535" s="121"/>
      <c r="EB535" s="121"/>
      <c r="EC535" s="121"/>
      <c r="ED535" s="121"/>
      <c r="EE535" s="121"/>
      <c r="EF535" s="121"/>
      <c r="EG535" s="121"/>
      <c r="EH535" s="121"/>
      <c r="EI535" s="121"/>
      <c r="EJ535" s="121"/>
      <c r="EK535" s="121"/>
      <c r="EL535" s="121"/>
      <c r="EM535" s="121"/>
      <c r="EN535" s="121"/>
      <c r="EO535" s="121"/>
      <c r="EP535" s="121"/>
      <c r="EQ535" s="121"/>
      <c r="ER535" s="121"/>
      <c r="ES535" s="121"/>
      <c r="ET535" s="121"/>
      <c r="EU535" s="121"/>
      <c r="EV535" s="121"/>
      <c r="EW535" s="121"/>
      <c r="EX535" s="121"/>
      <c r="EY535" s="121"/>
      <c r="EZ535" s="121"/>
      <c r="FA535" s="121"/>
      <c r="FB535" s="121"/>
      <c r="FC535" s="121"/>
      <c r="FD535" s="122"/>
      <c r="FE535" s="122"/>
      <c r="FF535" s="122"/>
      <c r="FG535" s="122"/>
      <c r="FH535" s="122"/>
      <c r="FI535" s="122"/>
      <c r="FJ535" s="122"/>
      <c r="FK535" s="122"/>
    </row>
    <row r="536" spans="1:167" s="120" customFormat="1" ht="12.75">
      <c r="A536" s="124"/>
      <c r="B536" s="124"/>
      <c r="C536" s="124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4"/>
      <c r="O536" s="124"/>
      <c r="P536" s="902"/>
      <c r="Q536" s="124"/>
      <c r="R536" s="901"/>
      <c r="DB536" s="121"/>
      <c r="DC536" s="121"/>
      <c r="DD536" s="121"/>
      <c r="DE536" s="121"/>
      <c r="DF536" s="121"/>
      <c r="DG536" s="121"/>
      <c r="DH536" s="121"/>
      <c r="DI536" s="121"/>
      <c r="DJ536" s="121"/>
      <c r="DK536" s="121"/>
      <c r="DL536" s="121"/>
      <c r="DM536" s="121"/>
      <c r="DN536" s="121"/>
      <c r="DO536" s="121"/>
      <c r="DP536" s="121"/>
      <c r="DQ536" s="121"/>
      <c r="DR536" s="121"/>
      <c r="DS536" s="121"/>
      <c r="DT536" s="121"/>
      <c r="DU536" s="121"/>
      <c r="DV536" s="121"/>
      <c r="DW536" s="121"/>
      <c r="DX536" s="121"/>
      <c r="DY536" s="121"/>
      <c r="DZ536" s="121"/>
      <c r="EA536" s="121"/>
      <c r="EB536" s="121"/>
      <c r="EC536" s="121"/>
      <c r="ED536" s="121"/>
      <c r="EE536" s="121"/>
      <c r="EF536" s="121"/>
      <c r="EG536" s="121"/>
      <c r="EH536" s="121"/>
      <c r="EI536" s="121"/>
      <c r="EJ536" s="121"/>
      <c r="EK536" s="121"/>
      <c r="EL536" s="121"/>
      <c r="EM536" s="121"/>
      <c r="EN536" s="121"/>
      <c r="EO536" s="121"/>
      <c r="EP536" s="121"/>
      <c r="EQ536" s="121"/>
      <c r="ER536" s="121"/>
      <c r="ES536" s="121"/>
      <c r="ET536" s="121"/>
      <c r="EU536" s="121"/>
      <c r="EV536" s="121"/>
      <c r="EW536" s="121"/>
      <c r="EX536" s="121"/>
      <c r="EY536" s="121"/>
      <c r="EZ536" s="121"/>
      <c r="FA536" s="121"/>
      <c r="FB536" s="121"/>
      <c r="FC536" s="121"/>
      <c r="FD536" s="122"/>
      <c r="FE536" s="122"/>
      <c r="FF536" s="122"/>
      <c r="FG536" s="122"/>
      <c r="FH536" s="122"/>
      <c r="FI536" s="122"/>
      <c r="FJ536" s="122"/>
      <c r="FK536" s="122"/>
    </row>
    <row r="537" spans="1:167" s="120" customFormat="1" ht="12.75">
      <c r="A537" s="124"/>
      <c r="B537" s="124"/>
      <c r="C537" s="124"/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4"/>
      <c r="O537" s="124"/>
      <c r="P537" s="902"/>
      <c r="Q537" s="124"/>
      <c r="R537" s="901"/>
      <c r="DB537" s="121"/>
      <c r="DC537" s="121"/>
      <c r="DD537" s="121"/>
      <c r="DE537" s="121"/>
      <c r="DF537" s="121"/>
      <c r="DG537" s="121"/>
      <c r="DH537" s="121"/>
      <c r="DI537" s="121"/>
      <c r="DJ537" s="121"/>
      <c r="DK537" s="121"/>
      <c r="DL537" s="121"/>
      <c r="DM537" s="121"/>
      <c r="DN537" s="121"/>
      <c r="DO537" s="121"/>
      <c r="DP537" s="121"/>
      <c r="DQ537" s="121"/>
      <c r="DR537" s="121"/>
      <c r="DS537" s="121"/>
      <c r="DT537" s="121"/>
      <c r="DU537" s="121"/>
      <c r="DV537" s="121"/>
      <c r="DW537" s="121"/>
      <c r="DX537" s="121"/>
      <c r="DY537" s="121"/>
      <c r="DZ537" s="121"/>
      <c r="EA537" s="121"/>
      <c r="EB537" s="121"/>
      <c r="EC537" s="121"/>
      <c r="ED537" s="121"/>
      <c r="EE537" s="121"/>
      <c r="EF537" s="121"/>
      <c r="EG537" s="121"/>
      <c r="EH537" s="121"/>
      <c r="EI537" s="121"/>
      <c r="EJ537" s="121"/>
      <c r="EK537" s="121"/>
      <c r="EL537" s="121"/>
      <c r="EM537" s="121"/>
      <c r="EN537" s="121"/>
      <c r="EO537" s="121"/>
      <c r="EP537" s="121"/>
      <c r="EQ537" s="121"/>
      <c r="ER537" s="121"/>
      <c r="ES537" s="121"/>
      <c r="ET537" s="121"/>
      <c r="EU537" s="121"/>
      <c r="EV537" s="121"/>
      <c r="EW537" s="121"/>
      <c r="EX537" s="121"/>
      <c r="EY537" s="121"/>
      <c r="EZ537" s="121"/>
      <c r="FA537" s="121"/>
      <c r="FB537" s="121"/>
      <c r="FC537" s="121"/>
      <c r="FD537" s="122"/>
      <c r="FE537" s="122"/>
      <c r="FF537" s="122"/>
      <c r="FG537" s="122"/>
      <c r="FH537" s="122"/>
      <c r="FI537" s="122"/>
      <c r="FJ537" s="122"/>
      <c r="FK537" s="122"/>
    </row>
    <row r="538" spans="1:167" s="120" customFormat="1" ht="12.75">
      <c r="A538" s="124"/>
      <c r="B538" s="124"/>
      <c r="C538" s="124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4"/>
      <c r="O538" s="124"/>
      <c r="P538" s="902"/>
      <c r="Q538" s="124"/>
      <c r="R538" s="901"/>
      <c r="DB538" s="121"/>
      <c r="DC538" s="121"/>
      <c r="DD538" s="121"/>
      <c r="DE538" s="121"/>
      <c r="DF538" s="121"/>
      <c r="DG538" s="121"/>
      <c r="DH538" s="121"/>
      <c r="DI538" s="121"/>
      <c r="DJ538" s="121"/>
      <c r="DK538" s="121"/>
      <c r="DL538" s="121"/>
      <c r="DM538" s="121"/>
      <c r="DN538" s="121"/>
      <c r="DO538" s="121"/>
      <c r="DP538" s="121"/>
      <c r="DQ538" s="121"/>
      <c r="DR538" s="121"/>
      <c r="DS538" s="121"/>
      <c r="DT538" s="121"/>
      <c r="DU538" s="121"/>
      <c r="DV538" s="121"/>
      <c r="DW538" s="121"/>
      <c r="DX538" s="121"/>
      <c r="DY538" s="121"/>
      <c r="DZ538" s="121"/>
      <c r="EA538" s="121"/>
      <c r="EB538" s="121"/>
      <c r="EC538" s="121"/>
      <c r="ED538" s="121"/>
      <c r="EE538" s="121"/>
      <c r="EF538" s="121"/>
      <c r="EG538" s="121"/>
      <c r="EH538" s="121"/>
      <c r="EI538" s="121"/>
      <c r="EJ538" s="121"/>
      <c r="EK538" s="121"/>
      <c r="EL538" s="121"/>
      <c r="EM538" s="121"/>
      <c r="EN538" s="121"/>
      <c r="EO538" s="121"/>
      <c r="EP538" s="121"/>
      <c r="EQ538" s="121"/>
      <c r="ER538" s="121"/>
      <c r="ES538" s="121"/>
      <c r="ET538" s="121"/>
      <c r="EU538" s="121"/>
      <c r="EV538" s="121"/>
      <c r="EW538" s="121"/>
      <c r="EX538" s="121"/>
      <c r="EY538" s="121"/>
      <c r="EZ538" s="121"/>
      <c r="FA538" s="121"/>
      <c r="FB538" s="121"/>
      <c r="FC538" s="121"/>
      <c r="FD538" s="122"/>
      <c r="FE538" s="122"/>
      <c r="FF538" s="122"/>
      <c r="FG538" s="122"/>
      <c r="FH538" s="122"/>
      <c r="FI538" s="122"/>
      <c r="FJ538" s="122"/>
      <c r="FK538" s="122"/>
    </row>
    <row r="539" spans="1:167" s="120" customFormat="1" ht="12.75">
      <c r="A539" s="124"/>
      <c r="B539" s="124"/>
      <c r="C539" s="124"/>
      <c r="D539" s="124"/>
      <c r="E539" s="124"/>
      <c r="F539" s="124"/>
      <c r="G539" s="124"/>
      <c r="H539" s="124"/>
      <c r="I539" s="124"/>
      <c r="J539" s="124"/>
      <c r="K539" s="124"/>
      <c r="L539" s="124"/>
      <c r="M539" s="124"/>
      <c r="N539" s="124"/>
      <c r="O539" s="124"/>
      <c r="P539" s="902"/>
      <c r="Q539" s="124"/>
      <c r="R539" s="901"/>
      <c r="DB539" s="121"/>
      <c r="DC539" s="121"/>
      <c r="DD539" s="121"/>
      <c r="DE539" s="121"/>
      <c r="DF539" s="121"/>
      <c r="DG539" s="121"/>
      <c r="DH539" s="121"/>
      <c r="DI539" s="121"/>
      <c r="DJ539" s="121"/>
      <c r="DK539" s="121"/>
      <c r="DL539" s="121"/>
      <c r="DM539" s="121"/>
      <c r="DN539" s="121"/>
      <c r="DO539" s="121"/>
      <c r="DP539" s="121"/>
      <c r="DQ539" s="121"/>
      <c r="DR539" s="121"/>
      <c r="DS539" s="121"/>
      <c r="DT539" s="121"/>
      <c r="DU539" s="121"/>
      <c r="DV539" s="121"/>
      <c r="DW539" s="121"/>
      <c r="DX539" s="121"/>
      <c r="DY539" s="121"/>
      <c r="DZ539" s="121"/>
      <c r="EA539" s="121"/>
      <c r="EB539" s="121"/>
      <c r="EC539" s="121"/>
      <c r="ED539" s="121"/>
      <c r="EE539" s="121"/>
      <c r="EF539" s="121"/>
      <c r="EG539" s="121"/>
      <c r="EH539" s="121"/>
      <c r="EI539" s="121"/>
      <c r="EJ539" s="121"/>
      <c r="EK539" s="121"/>
      <c r="EL539" s="121"/>
      <c r="EM539" s="121"/>
      <c r="EN539" s="121"/>
      <c r="EO539" s="121"/>
      <c r="EP539" s="121"/>
      <c r="EQ539" s="121"/>
      <c r="ER539" s="121"/>
      <c r="ES539" s="121"/>
      <c r="ET539" s="121"/>
      <c r="EU539" s="121"/>
      <c r="EV539" s="121"/>
      <c r="EW539" s="121"/>
      <c r="EX539" s="121"/>
      <c r="EY539" s="121"/>
      <c r="EZ539" s="121"/>
      <c r="FA539" s="121"/>
      <c r="FB539" s="121"/>
      <c r="FC539" s="121"/>
      <c r="FD539" s="122"/>
      <c r="FE539" s="122"/>
      <c r="FF539" s="122"/>
      <c r="FG539" s="122"/>
      <c r="FH539" s="122"/>
      <c r="FI539" s="122"/>
      <c r="FJ539" s="122"/>
      <c r="FK539" s="122"/>
    </row>
    <row r="540" spans="1:167" s="120" customFormat="1" ht="12.75">
      <c r="A540" s="124"/>
      <c r="B540" s="124"/>
      <c r="C540" s="124"/>
      <c r="D540" s="124"/>
      <c r="E540" s="124"/>
      <c r="F540" s="124"/>
      <c r="G540" s="124"/>
      <c r="H540" s="124"/>
      <c r="I540" s="124"/>
      <c r="J540" s="124"/>
      <c r="K540" s="124"/>
      <c r="L540" s="124"/>
      <c r="M540" s="124"/>
      <c r="N540" s="124"/>
      <c r="O540" s="124"/>
      <c r="P540" s="902"/>
      <c r="Q540" s="124"/>
      <c r="R540" s="901"/>
      <c r="DB540" s="121"/>
      <c r="DC540" s="121"/>
      <c r="DD540" s="121"/>
      <c r="DE540" s="121"/>
      <c r="DF540" s="121"/>
      <c r="DG540" s="121"/>
      <c r="DH540" s="121"/>
      <c r="DI540" s="121"/>
      <c r="DJ540" s="121"/>
      <c r="DK540" s="121"/>
      <c r="DL540" s="121"/>
      <c r="DM540" s="121"/>
      <c r="DN540" s="121"/>
      <c r="DO540" s="121"/>
      <c r="DP540" s="121"/>
      <c r="DQ540" s="121"/>
      <c r="DR540" s="121"/>
      <c r="DS540" s="121"/>
      <c r="DT540" s="121"/>
      <c r="DU540" s="121"/>
      <c r="DV540" s="121"/>
      <c r="DW540" s="121"/>
      <c r="DX540" s="121"/>
      <c r="DY540" s="121"/>
      <c r="DZ540" s="121"/>
      <c r="EA540" s="121"/>
      <c r="EB540" s="121"/>
      <c r="EC540" s="121"/>
      <c r="ED540" s="121"/>
      <c r="EE540" s="121"/>
      <c r="EF540" s="121"/>
      <c r="EG540" s="121"/>
      <c r="EH540" s="121"/>
      <c r="EI540" s="121"/>
      <c r="EJ540" s="121"/>
      <c r="EK540" s="121"/>
      <c r="EL540" s="121"/>
      <c r="EM540" s="121"/>
      <c r="EN540" s="121"/>
      <c r="EO540" s="121"/>
      <c r="EP540" s="121"/>
      <c r="EQ540" s="121"/>
      <c r="ER540" s="121"/>
      <c r="ES540" s="121"/>
      <c r="ET540" s="121"/>
      <c r="EU540" s="121"/>
      <c r="EV540" s="121"/>
      <c r="EW540" s="121"/>
      <c r="EX540" s="121"/>
      <c r="EY540" s="121"/>
      <c r="EZ540" s="121"/>
      <c r="FA540" s="121"/>
      <c r="FB540" s="121"/>
      <c r="FC540" s="121"/>
      <c r="FD540" s="122"/>
      <c r="FE540" s="122"/>
      <c r="FF540" s="122"/>
      <c r="FG540" s="122"/>
      <c r="FH540" s="122"/>
      <c r="FI540" s="122"/>
      <c r="FJ540" s="122"/>
      <c r="FK540" s="122"/>
    </row>
    <row r="541" spans="1:167" s="120" customFormat="1" ht="12.75">
      <c r="A541" s="124"/>
      <c r="B541" s="124"/>
      <c r="C541" s="124"/>
      <c r="D541" s="124"/>
      <c r="E541" s="124"/>
      <c r="F541" s="124"/>
      <c r="G541" s="124"/>
      <c r="H541" s="124"/>
      <c r="I541" s="124"/>
      <c r="J541" s="124"/>
      <c r="K541" s="124"/>
      <c r="L541" s="124"/>
      <c r="M541" s="124"/>
      <c r="N541" s="124"/>
      <c r="O541" s="124"/>
      <c r="P541" s="902"/>
      <c r="Q541" s="124"/>
      <c r="R541" s="901"/>
      <c r="DB541" s="121"/>
      <c r="DC541" s="121"/>
      <c r="DD541" s="121"/>
      <c r="DE541" s="121"/>
      <c r="DF541" s="121"/>
      <c r="DG541" s="121"/>
      <c r="DH541" s="121"/>
      <c r="DI541" s="121"/>
      <c r="DJ541" s="121"/>
      <c r="DK541" s="121"/>
      <c r="DL541" s="121"/>
      <c r="DM541" s="121"/>
      <c r="DN541" s="121"/>
      <c r="DO541" s="121"/>
      <c r="DP541" s="121"/>
      <c r="DQ541" s="121"/>
      <c r="DR541" s="121"/>
      <c r="DS541" s="121"/>
      <c r="DT541" s="121"/>
      <c r="DU541" s="121"/>
      <c r="DV541" s="121"/>
      <c r="DW541" s="121"/>
      <c r="DX541" s="121"/>
      <c r="DY541" s="121"/>
      <c r="DZ541" s="121"/>
      <c r="EA541" s="121"/>
      <c r="EB541" s="121"/>
      <c r="EC541" s="121"/>
      <c r="ED541" s="121"/>
      <c r="EE541" s="121"/>
      <c r="EF541" s="121"/>
      <c r="EG541" s="121"/>
      <c r="EH541" s="121"/>
      <c r="EI541" s="121"/>
      <c r="EJ541" s="121"/>
      <c r="EK541" s="121"/>
      <c r="EL541" s="121"/>
      <c r="EM541" s="121"/>
      <c r="EN541" s="121"/>
      <c r="EO541" s="121"/>
      <c r="EP541" s="121"/>
      <c r="EQ541" s="121"/>
      <c r="ER541" s="121"/>
      <c r="ES541" s="121"/>
      <c r="ET541" s="121"/>
      <c r="EU541" s="121"/>
      <c r="EV541" s="121"/>
      <c r="EW541" s="121"/>
      <c r="EX541" s="121"/>
      <c r="EY541" s="121"/>
      <c r="EZ541" s="121"/>
      <c r="FA541" s="121"/>
      <c r="FB541" s="121"/>
      <c r="FC541" s="121"/>
      <c r="FD541" s="122"/>
      <c r="FE541" s="122"/>
      <c r="FF541" s="122"/>
      <c r="FG541" s="122"/>
      <c r="FH541" s="122"/>
      <c r="FI541" s="122"/>
      <c r="FJ541" s="122"/>
      <c r="FK541" s="122"/>
    </row>
    <row r="542" spans="1:167" s="120" customFormat="1" ht="12.75">
      <c r="A542" s="124"/>
      <c r="B542" s="124"/>
      <c r="C542" s="124"/>
      <c r="D542" s="124"/>
      <c r="E542" s="124"/>
      <c r="F542" s="124"/>
      <c r="G542" s="124"/>
      <c r="H542" s="124"/>
      <c r="I542" s="124"/>
      <c r="J542" s="124"/>
      <c r="K542" s="124"/>
      <c r="L542" s="124"/>
      <c r="M542" s="124"/>
      <c r="N542" s="124"/>
      <c r="O542" s="124"/>
      <c r="P542" s="902"/>
      <c r="Q542" s="124"/>
      <c r="R542" s="901"/>
      <c r="DB542" s="121"/>
      <c r="DC542" s="121"/>
      <c r="DD542" s="121"/>
      <c r="DE542" s="121"/>
      <c r="DF542" s="121"/>
      <c r="DG542" s="121"/>
      <c r="DH542" s="121"/>
      <c r="DI542" s="121"/>
      <c r="DJ542" s="121"/>
      <c r="DK542" s="121"/>
      <c r="DL542" s="121"/>
      <c r="DM542" s="121"/>
      <c r="DN542" s="121"/>
      <c r="DO542" s="121"/>
      <c r="DP542" s="121"/>
      <c r="DQ542" s="121"/>
      <c r="DR542" s="121"/>
      <c r="DS542" s="121"/>
      <c r="DT542" s="121"/>
      <c r="DU542" s="121"/>
      <c r="DV542" s="121"/>
      <c r="DW542" s="121"/>
      <c r="DX542" s="121"/>
      <c r="DY542" s="121"/>
      <c r="DZ542" s="121"/>
      <c r="EA542" s="121"/>
      <c r="EB542" s="121"/>
      <c r="EC542" s="121"/>
      <c r="ED542" s="121"/>
      <c r="EE542" s="121"/>
      <c r="EF542" s="121"/>
      <c r="EG542" s="121"/>
      <c r="EH542" s="121"/>
      <c r="EI542" s="121"/>
      <c r="EJ542" s="121"/>
      <c r="EK542" s="121"/>
      <c r="EL542" s="121"/>
      <c r="EM542" s="121"/>
      <c r="EN542" s="121"/>
      <c r="EO542" s="121"/>
      <c r="EP542" s="121"/>
      <c r="EQ542" s="121"/>
      <c r="ER542" s="121"/>
      <c r="ES542" s="121"/>
      <c r="ET542" s="121"/>
      <c r="EU542" s="121"/>
      <c r="EV542" s="121"/>
      <c r="EW542" s="121"/>
      <c r="EX542" s="121"/>
      <c r="EY542" s="121"/>
      <c r="EZ542" s="121"/>
      <c r="FA542" s="121"/>
      <c r="FB542" s="121"/>
      <c r="FC542" s="121"/>
      <c r="FD542" s="122"/>
      <c r="FE542" s="122"/>
      <c r="FF542" s="122"/>
      <c r="FG542" s="122"/>
      <c r="FH542" s="122"/>
      <c r="FI542" s="122"/>
      <c r="FJ542" s="122"/>
      <c r="FK542" s="122"/>
    </row>
    <row r="543" spans="1:167" s="120" customFormat="1" ht="12.75">
      <c r="A543" s="124"/>
      <c r="B543" s="124"/>
      <c r="C543" s="124"/>
      <c r="D543" s="124"/>
      <c r="E543" s="124"/>
      <c r="F543" s="124"/>
      <c r="G543" s="124"/>
      <c r="H543" s="124"/>
      <c r="I543" s="124"/>
      <c r="J543" s="124"/>
      <c r="K543" s="124"/>
      <c r="L543" s="124"/>
      <c r="M543" s="124"/>
      <c r="N543" s="124"/>
      <c r="O543" s="124"/>
      <c r="P543" s="902"/>
      <c r="Q543" s="124"/>
      <c r="R543" s="901"/>
      <c r="DB543" s="121"/>
      <c r="DC543" s="121"/>
      <c r="DD543" s="121"/>
      <c r="DE543" s="121"/>
      <c r="DF543" s="121"/>
      <c r="DG543" s="121"/>
      <c r="DH543" s="121"/>
      <c r="DI543" s="121"/>
      <c r="DJ543" s="121"/>
      <c r="DK543" s="121"/>
      <c r="DL543" s="121"/>
      <c r="DM543" s="121"/>
      <c r="DN543" s="121"/>
      <c r="DO543" s="121"/>
      <c r="DP543" s="121"/>
      <c r="DQ543" s="121"/>
      <c r="DR543" s="121"/>
      <c r="DS543" s="121"/>
      <c r="DT543" s="121"/>
      <c r="DU543" s="121"/>
      <c r="DV543" s="121"/>
      <c r="DW543" s="121"/>
      <c r="DX543" s="121"/>
      <c r="DY543" s="121"/>
      <c r="DZ543" s="121"/>
      <c r="EA543" s="121"/>
      <c r="EB543" s="121"/>
      <c r="EC543" s="121"/>
      <c r="ED543" s="121"/>
      <c r="EE543" s="121"/>
      <c r="EF543" s="121"/>
      <c r="EG543" s="121"/>
      <c r="EH543" s="121"/>
      <c r="EI543" s="121"/>
      <c r="EJ543" s="121"/>
      <c r="EK543" s="121"/>
      <c r="EL543" s="121"/>
      <c r="EM543" s="121"/>
      <c r="EN543" s="121"/>
      <c r="EO543" s="121"/>
      <c r="EP543" s="121"/>
      <c r="EQ543" s="121"/>
      <c r="ER543" s="121"/>
      <c r="ES543" s="121"/>
      <c r="ET543" s="121"/>
      <c r="EU543" s="121"/>
      <c r="EV543" s="121"/>
      <c r="EW543" s="121"/>
      <c r="EX543" s="121"/>
      <c r="EY543" s="121"/>
      <c r="EZ543" s="121"/>
      <c r="FA543" s="121"/>
      <c r="FB543" s="121"/>
      <c r="FC543" s="121"/>
      <c r="FD543" s="122"/>
      <c r="FE543" s="122"/>
      <c r="FF543" s="122"/>
      <c r="FG543" s="122"/>
      <c r="FH543" s="122"/>
      <c r="FI543" s="122"/>
      <c r="FJ543" s="122"/>
      <c r="FK543" s="122"/>
    </row>
    <row r="544" spans="1:167" s="120" customFormat="1" ht="12.75">
      <c r="A544" s="124"/>
      <c r="B544" s="124"/>
      <c r="C544" s="124"/>
      <c r="D544" s="124"/>
      <c r="E544" s="124"/>
      <c r="F544" s="124"/>
      <c r="G544" s="124"/>
      <c r="H544" s="124"/>
      <c r="I544" s="124"/>
      <c r="J544" s="124"/>
      <c r="K544" s="124"/>
      <c r="L544" s="124"/>
      <c r="M544" s="124"/>
      <c r="N544" s="124"/>
      <c r="O544" s="124"/>
      <c r="P544" s="902"/>
      <c r="Q544" s="124"/>
      <c r="R544" s="901"/>
      <c r="DB544" s="121"/>
      <c r="DC544" s="121"/>
      <c r="DD544" s="121"/>
      <c r="DE544" s="121"/>
      <c r="DF544" s="121"/>
      <c r="DG544" s="121"/>
      <c r="DH544" s="121"/>
      <c r="DI544" s="121"/>
      <c r="DJ544" s="121"/>
      <c r="DK544" s="121"/>
      <c r="DL544" s="121"/>
      <c r="DM544" s="121"/>
      <c r="DN544" s="121"/>
      <c r="DO544" s="121"/>
      <c r="DP544" s="121"/>
      <c r="DQ544" s="121"/>
      <c r="DR544" s="121"/>
      <c r="DS544" s="121"/>
      <c r="DT544" s="121"/>
      <c r="DU544" s="121"/>
      <c r="DV544" s="121"/>
      <c r="DW544" s="121"/>
      <c r="DX544" s="121"/>
      <c r="DY544" s="121"/>
      <c r="DZ544" s="121"/>
      <c r="EA544" s="121"/>
      <c r="EB544" s="121"/>
      <c r="EC544" s="121"/>
      <c r="ED544" s="121"/>
      <c r="EE544" s="121"/>
      <c r="EF544" s="121"/>
      <c r="EG544" s="121"/>
      <c r="EH544" s="121"/>
      <c r="EI544" s="121"/>
      <c r="EJ544" s="121"/>
      <c r="EK544" s="121"/>
      <c r="EL544" s="121"/>
      <c r="EM544" s="121"/>
      <c r="EN544" s="121"/>
      <c r="EO544" s="121"/>
      <c r="EP544" s="121"/>
      <c r="EQ544" s="121"/>
      <c r="ER544" s="121"/>
      <c r="ES544" s="121"/>
      <c r="ET544" s="121"/>
      <c r="EU544" s="121"/>
      <c r="EV544" s="121"/>
      <c r="EW544" s="121"/>
      <c r="EX544" s="121"/>
      <c r="EY544" s="121"/>
      <c r="EZ544" s="121"/>
      <c r="FA544" s="121"/>
      <c r="FB544" s="121"/>
      <c r="FC544" s="121"/>
      <c r="FD544" s="122"/>
      <c r="FE544" s="122"/>
      <c r="FF544" s="122"/>
      <c r="FG544" s="122"/>
      <c r="FH544" s="122"/>
      <c r="FI544" s="122"/>
      <c r="FJ544" s="122"/>
      <c r="FK544" s="122"/>
    </row>
    <row r="545" spans="1:167" s="120" customFormat="1" ht="12.75">
      <c r="A545" s="124"/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  <c r="P545" s="902"/>
      <c r="Q545" s="124"/>
      <c r="R545" s="901"/>
      <c r="DB545" s="121"/>
      <c r="DC545" s="121"/>
      <c r="DD545" s="121"/>
      <c r="DE545" s="121"/>
      <c r="DF545" s="121"/>
      <c r="DG545" s="121"/>
      <c r="DH545" s="121"/>
      <c r="DI545" s="121"/>
      <c r="DJ545" s="121"/>
      <c r="DK545" s="121"/>
      <c r="DL545" s="121"/>
      <c r="DM545" s="121"/>
      <c r="DN545" s="121"/>
      <c r="DO545" s="121"/>
      <c r="DP545" s="121"/>
      <c r="DQ545" s="121"/>
      <c r="DR545" s="121"/>
      <c r="DS545" s="121"/>
      <c r="DT545" s="121"/>
      <c r="DU545" s="121"/>
      <c r="DV545" s="121"/>
      <c r="DW545" s="121"/>
      <c r="DX545" s="121"/>
      <c r="DY545" s="121"/>
      <c r="DZ545" s="121"/>
      <c r="EA545" s="121"/>
      <c r="EB545" s="121"/>
      <c r="EC545" s="121"/>
      <c r="ED545" s="121"/>
      <c r="EE545" s="121"/>
      <c r="EF545" s="121"/>
      <c r="EG545" s="121"/>
      <c r="EH545" s="121"/>
      <c r="EI545" s="121"/>
      <c r="EJ545" s="121"/>
      <c r="EK545" s="121"/>
      <c r="EL545" s="121"/>
      <c r="EM545" s="121"/>
      <c r="EN545" s="121"/>
      <c r="EO545" s="121"/>
      <c r="EP545" s="121"/>
      <c r="EQ545" s="121"/>
      <c r="ER545" s="121"/>
      <c r="ES545" s="121"/>
      <c r="ET545" s="121"/>
      <c r="EU545" s="121"/>
      <c r="EV545" s="121"/>
      <c r="EW545" s="121"/>
      <c r="EX545" s="121"/>
      <c r="EY545" s="121"/>
      <c r="EZ545" s="121"/>
      <c r="FA545" s="121"/>
      <c r="FB545" s="121"/>
      <c r="FC545" s="121"/>
      <c r="FD545" s="122"/>
      <c r="FE545" s="122"/>
      <c r="FF545" s="122"/>
      <c r="FG545" s="122"/>
      <c r="FH545" s="122"/>
      <c r="FI545" s="122"/>
      <c r="FJ545" s="122"/>
      <c r="FK545" s="122"/>
    </row>
    <row r="546" spans="1:167" s="120" customFormat="1" ht="12.75">
      <c r="A546" s="124"/>
      <c r="B546" s="124"/>
      <c r="C546" s="124"/>
      <c r="D546" s="124"/>
      <c r="E546" s="124"/>
      <c r="F546" s="124"/>
      <c r="G546" s="124"/>
      <c r="H546" s="124"/>
      <c r="I546" s="124"/>
      <c r="J546" s="124"/>
      <c r="K546" s="124"/>
      <c r="L546" s="124"/>
      <c r="M546" s="124"/>
      <c r="N546" s="124"/>
      <c r="O546" s="124"/>
      <c r="P546" s="902"/>
      <c r="Q546" s="124"/>
      <c r="R546" s="901"/>
      <c r="DB546" s="121"/>
      <c r="DC546" s="121"/>
      <c r="DD546" s="121"/>
      <c r="DE546" s="121"/>
      <c r="DF546" s="121"/>
      <c r="DG546" s="121"/>
      <c r="DH546" s="121"/>
      <c r="DI546" s="121"/>
      <c r="DJ546" s="121"/>
      <c r="DK546" s="121"/>
      <c r="DL546" s="121"/>
      <c r="DM546" s="121"/>
      <c r="DN546" s="121"/>
      <c r="DO546" s="121"/>
      <c r="DP546" s="121"/>
      <c r="DQ546" s="121"/>
      <c r="DR546" s="121"/>
      <c r="DS546" s="121"/>
      <c r="DT546" s="121"/>
      <c r="DU546" s="121"/>
      <c r="DV546" s="121"/>
      <c r="DW546" s="121"/>
      <c r="DX546" s="121"/>
      <c r="DY546" s="121"/>
      <c r="DZ546" s="121"/>
      <c r="EA546" s="121"/>
      <c r="EB546" s="121"/>
      <c r="EC546" s="121"/>
      <c r="ED546" s="121"/>
      <c r="EE546" s="121"/>
      <c r="EF546" s="121"/>
      <c r="EG546" s="121"/>
      <c r="EH546" s="121"/>
      <c r="EI546" s="121"/>
      <c r="EJ546" s="121"/>
      <c r="EK546" s="121"/>
      <c r="EL546" s="121"/>
      <c r="EM546" s="121"/>
      <c r="EN546" s="121"/>
      <c r="EO546" s="121"/>
      <c r="EP546" s="121"/>
      <c r="EQ546" s="121"/>
      <c r="ER546" s="121"/>
      <c r="ES546" s="121"/>
      <c r="ET546" s="121"/>
      <c r="EU546" s="121"/>
      <c r="EV546" s="121"/>
      <c r="EW546" s="121"/>
      <c r="EX546" s="121"/>
      <c r="EY546" s="121"/>
      <c r="EZ546" s="121"/>
      <c r="FA546" s="121"/>
      <c r="FB546" s="121"/>
      <c r="FC546" s="121"/>
      <c r="FD546" s="122"/>
      <c r="FE546" s="122"/>
      <c r="FF546" s="122"/>
      <c r="FG546" s="122"/>
      <c r="FH546" s="122"/>
      <c r="FI546" s="122"/>
      <c r="FJ546" s="122"/>
      <c r="FK546" s="122"/>
    </row>
    <row r="547" spans="1:167" s="120" customFormat="1" ht="12.75">
      <c r="A547" s="124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902"/>
      <c r="Q547" s="124"/>
      <c r="R547" s="901"/>
      <c r="DB547" s="121"/>
      <c r="DC547" s="121"/>
      <c r="DD547" s="121"/>
      <c r="DE547" s="121"/>
      <c r="DF547" s="121"/>
      <c r="DG547" s="121"/>
      <c r="DH547" s="121"/>
      <c r="DI547" s="121"/>
      <c r="DJ547" s="121"/>
      <c r="DK547" s="121"/>
      <c r="DL547" s="121"/>
      <c r="DM547" s="121"/>
      <c r="DN547" s="121"/>
      <c r="DO547" s="121"/>
      <c r="DP547" s="121"/>
      <c r="DQ547" s="121"/>
      <c r="DR547" s="121"/>
      <c r="DS547" s="121"/>
      <c r="DT547" s="121"/>
      <c r="DU547" s="121"/>
      <c r="DV547" s="121"/>
      <c r="DW547" s="121"/>
      <c r="DX547" s="121"/>
      <c r="DY547" s="121"/>
      <c r="DZ547" s="121"/>
      <c r="EA547" s="121"/>
      <c r="EB547" s="121"/>
      <c r="EC547" s="121"/>
      <c r="ED547" s="121"/>
      <c r="EE547" s="121"/>
      <c r="EF547" s="121"/>
      <c r="EG547" s="121"/>
      <c r="EH547" s="121"/>
      <c r="EI547" s="121"/>
      <c r="EJ547" s="121"/>
      <c r="EK547" s="121"/>
      <c r="EL547" s="121"/>
      <c r="EM547" s="121"/>
      <c r="EN547" s="121"/>
      <c r="EO547" s="121"/>
      <c r="EP547" s="121"/>
      <c r="EQ547" s="121"/>
      <c r="ER547" s="121"/>
      <c r="ES547" s="121"/>
      <c r="ET547" s="121"/>
      <c r="EU547" s="121"/>
      <c r="EV547" s="121"/>
      <c r="EW547" s="121"/>
      <c r="EX547" s="121"/>
      <c r="EY547" s="121"/>
      <c r="EZ547" s="121"/>
      <c r="FA547" s="121"/>
      <c r="FB547" s="121"/>
      <c r="FC547" s="121"/>
      <c r="FD547" s="122"/>
      <c r="FE547" s="122"/>
      <c r="FF547" s="122"/>
      <c r="FG547" s="122"/>
      <c r="FH547" s="122"/>
      <c r="FI547" s="122"/>
      <c r="FJ547" s="122"/>
      <c r="FK547" s="122"/>
    </row>
    <row r="548" spans="1:167" s="120" customFormat="1" ht="12.75">
      <c r="A548" s="124"/>
      <c r="B548" s="124"/>
      <c r="C548" s="124"/>
      <c r="D548" s="124"/>
      <c r="E548" s="124"/>
      <c r="F548" s="124"/>
      <c r="G548" s="124"/>
      <c r="H548" s="124"/>
      <c r="I548" s="124"/>
      <c r="J548" s="124"/>
      <c r="K548" s="124"/>
      <c r="L548" s="124"/>
      <c r="M548" s="124"/>
      <c r="N548" s="124"/>
      <c r="O548" s="124"/>
      <c r="P548" s="902"/>
      <c r="Q548" s="124"/>
      <c r="R548" s="901"/>
      <c r="DB548" s="121"/>
      <c r="DC548" s="121"/>
      <c r="DD548" s="121"/>
      <c r="DE548" s="121"/>
      <c r="DF548" s="121"/>
      <c r="DG548" s="121"/>
      <c r="DH548" s="121"/>
      <c r="DI548" s="121"/>
      <c r="DJ548" s="121"/>
      <c r="DK548" s="121"/>
      <c r="DL548" s="121"/>
      <c r="DM548" s="121"/>
      <c r="DN548" s="121"/>
      <c r="DO548" s="121"/>
      <c r="DP548" s="121"/>
      <c r="DQ548" s="121"/>
      <c r="DR548" s="121"/>
      <c r="DS548" s="121"/>
      <c r="DT548" s="121"/>
      <c r="DU548" s="121"/>
      <c r="DV548" s="121"/>
      <c r="DW548" s="121"/>
      <c r="DX548" s="121"/>
      <c r="DY548" s="121"/>
      <c r="DZ548" s="121"/>
      <c r="EA548" s="121"/>
      <c r="EB548" s="121"/>
      <c r="EC548" s="121"/>
      <c r="ED548" s="121"/>
      <c r="EE548" s="121"/>
      <c r="EF548" s="121"/>
      <c r="EG548" s="121"/>
      <c r="EH548" s="121"/>
      <c r="EI548" s="121"/>
      <c r="EJ548" s="121"/>
      <c r="EK548" s="121"/>
      <c r="EL548" s="121"/>
      <c r="EM548" s="121"/>
      <c r="EN548" s="121"/>
      <c r="EO548" s="121"/>
      <c r="EP548" s="121"/>
      <c r="EQ548" s="121"/>
      <c r="ER548" s="121"/>
      <c r="ES548" s="121"/>
      <c r="ET548" s="121"/>
      <c r="EU548" s="121"/>
      <c r="EV548" s="121"/>
      <c r="EW548" s="121"/>
      <c r="EX548" s="121"/>
      <c r="EY548" s="121"/>
      <c r="EZ548" s="121"/>
      <c r="FA548" s="121"/>
      <c r="FB548" s="121"/>
      <c r="FC548" s="121"/>
      <c r="FD548" s="122"/>
      <c r="FE548" s="122"/>
      <c r="FF548" s="122"/>
      <c r="FG548" s="122"/>
      <c r="FH548" s="122"/>
      <c r="FI548" s="122"/>
      <c r="FJ548" s="122"/>
      <c r="FK548" s="122"/>
    </row>
    <row r="549" spans="1:167" s="120" customFormat="1" ht="12.75">
      <c r="A549" s="124"/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902"/>
      <c r="Q549" s="124"/>
      <c r="R549" s="901"/>
      <c r="DB549" s="121"/>
      <c r="DC549" s="121"/>
      <c r="DD549" s="121"/>
      <c r="DE549" s="121"/>
      <c r="DF549" s="121"/>
      <c r="DG549" s="121"/>
      <c r="DH549" s="121"/>
      <c r="DI549" s="121"/>
      <c r="DJ549" s="121"/>
      <c r="DK549" s="121"/>
      <c r="DL549" s="121"/>
      <c r="DM549" s="121"/>
      <c r="DN549" s="121"/>
      <c r="DO549" s="121"/>
      <c r="DP549" s="121"/>
      <c r="DQ549" s="121"/>
      <c r="DR549" s="121"/>
      <c r="DS549" s="121"/>
      <c r="DT549" s="121"/>
      <c r="DU549" s="121"/>
      <c r="DV549" s="121"/>
      <c r="DW549" s="121"/>
      <c r="DX549" s="121"/>
      <c r="DY549" s="121"/>
      <c r="DZ549" s="121"/>
      <c r="EA549" s="121"/>
      <c r="EB549" s="121"/>
      <c r="EC549" s="121"/>
      <c r="ED549" s="121"/>
      <c r="EE549" s="121"/>
      <c r="EF549" s="121"/>
      <c r="EG549" s="121"/>
      <c r="EH549" s="121"/>
      <c r="EI549" s="121"/>
      <c r="EJ549" s="121"/>
      <c r="EK549" s="121"/>
      <c r="EL549" s="121"/>
      <c r="EM549" s="121"/>
      <c r="EN549" s="121"/>
      <c r="EO549" s="121"/>
      <c r="EP549" s="121"/>
      <c r="EQ549" s="121"/>
      <c r="ER549" s="121"/>
      <c r="ES549" s="121"/>
      <c r="ET549" s="121"/>
      <c r="EU549" s="121"/>
      <c r="EV549" s="121"/>
      <c r="EW549" s="121"/>
      <c r="EX549" s="121"/>
      <c r="EY549" s="121"/>
      <c r="EZ549" s="121"/>
      <c r="FA549" s="121"/>
      <c r="FB549" s="121"/>
      <c r="FC549" s="121"/>
      <c r="FD549" s="122"/>
      <c r="FE549" s="122"/>
      <c r="FF549" s="122"/>
      <c r="FG549" s="122"/>
      <c r="FH549" s="122"/>
      <c r="FI549" s="122"/>
      <c r="FJ549" s="122"/>
      <c r="FK549" s="122"/>
    </row>
    <row r="550" spans="1:167" s="120" customFormat="1" ht="12.75">
      <c r="A550" s="124"/>
      <c r="B550" s="124"/>
      <c r="C550" s="124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4"/>
      <c r="O550" s="124"/>
      <c r="P550" s="902"/>
      <c r="Q550" s="124"/>
      <c r="R550" s="901"/>
      <c r="DB550" s="121"/>
      <c r="DC550" s="121"/>
      <c r="DD550" s="121"/>
      <c r="DE550" s="121"/>
      <c r="DF550" s="121"/>
      <c r="DG550" s="121"/>
      <c r="DH550" s="121"/>
      <c r="DI550" s="121"/>
      <c r="DJ550" s="121"/>
      <c r="DK550" s="121"/>
      <c r="DL550" s="121"/>
      <c r="DM550" s="121"/>
      <c r="DN550" s="121"/>
      <c r="DO550" s="121"/>
      <c r="DP550" s="121"/>
      <c r="DQ550" s="121"/>
      <c r="DR550" s="121"/>
      <c r="DS550" s="121"/>
      <c r="DT550" s="121"/>
      <c r="DU550" s="121"/>
      <c r="DV550" s="121"/>
      <c r="DW550" s="121"/>
      <c r="DX550" s="121"/>
      <c r="DY550" s="121"/>
      <c r="DZ550" s="121"/>
      <c r="EA550" s="121"/>
      <c r="EB550" s="121"/>
      <c r="EC550" s="121"/>
      <c r="ED550" s="121"/>
      <c r="EE550" s="121"/>
      <c r="EF550" s="121"/>
      <c r="EG550" s="121"/>
      <c r="EH550" s="121"/>
      <c r="EI550" s="121"/>
      <c r="EJ550" s="121"/>
      <c r="EK550" s="121"/>
      <c r="EL550" s="121"/>
      <c r="EM550" s="121"/>
      <c r="EN550" s="121"/>
      <c r="EO550" s="121"/>
      <c r="EP550" s="121"/>
      <c r="EQ550" s="121"/>
      <c r="ER550" s="121"/>
      <c r="ES550" s="121"/>
      <c r="ET550" s="121"/>
      <c r="EU550" s="121"/>
      <c r="EV550" s="121"/>
      <c r="EW550" s="121"/>
      <c r="EX550" s="121"/>
      <c r="EY550" s="121"/>
      <c r="EZ550" s="121"/>
      <c r="FA550" s="121"/>
      <c r="FB550" s="121"/>
      <c r="FC550" s="121"/>
      <c r="FD550" s="122"/>
      <c r="FE550" s="122"/>
      <c r="FF550" s="122"/>
      <c r="FG550" s="122"/>
      <c r="FH550" s="122"/>
      <c r="FI550" s="122"/>
      <c r="FJ550" s="122"/>
      <c r="FK550" s="122"/>
    </row>
    <row r="551" spans="1:167" s="120" customFormat="1" ht="12.75">
      <c r="A551" s="124"/>
      <c r="B551" s="124"/>
      <c r="C551" s="124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4"/>
      <c r="O551" s="124"/>
      <c r="P551" s="902"/>
      <c r="Q551" s="124"/>
      <c r="R551" s="901"/>
      <c r="DB551" s="121"/>
      <c r="DC551" s="121"/>
      <c r="DD551" s="121"/>
      <c r="DE551" s="121"/>
      <c r="DF551" s="121"/>
      <c r="DG551" s="121"/>
      <c r="DH551" s="121"/>
      <c r="DI551" s="121"/>
      <c r="DJ551" s="121"/>
      <c r="DK551" s="121"/>
      <c r="DL551" s="121"/>
      <c r="DM551" s="121"/>
      <c r="DN551" s="121"/>
      <c r="DO551" s="121"/>
      <c r="DP551" s="121"/>
      <c r="DQ551" s="121"/>
      <c r="DR551" s="121"/>
      <c r="DS551" s="121"/>
      <c r="DT551" s="121"/>
      <c r="DU551" s="121"/>
      <c r="DV551" s="121"/>
      <c r="DW551" s="121"/>
      <c r="DX551" s="121"/>
      <c r="DY551" s="121"/>
      <c r="DZ551" s="121"/>
      <c r="EA551" s="121"/>
      <c r="EB551" s="121"/>
      <c r="EC551" s="121"/>
      <c r="ED551" s="121"/>
      <c r="EE551" s="121"/>
      <c r="EF551" s="121"/>
      <c r="EG551" s="121"/>
      <c r="EH551" s="121"/>
      <c r="EI551" s="121"/>
      <c r="EJ551" s="121"/>
      <c r="EK551" s="121"/>
      <c r="EL551" s="121"/>
      <c r="EM551" s="121"/>
      <c r="EN551" s="121"/>
      <c r="EO551" s="121"/>
      <c r="EP551" s="121"/>
      <c r="EQ551" s="121"/>
      <c r="ER551" s="121"/>
      <c r="ES551" s="121"/>
      <c r="ET551" s="121"/>
      <c r="EU551" s="121"/>
      <c r="EV551" s="121"/>
      <c r="EW551" s="121"/>
      <c r="EX551" s="121"/>
      <c r="EY551" s="121"/>
      <c r="EZ551" s="121"/>
      <c r="FA551" s="121"/>
      <c r="FB551" s="121"/>
      <c r="FC551" s="121"/>
      <c r="FD551" s="122"/>
      <c r="FE551" s="122"/>
      <c r="FF551" s="122"/>
      <c r="FG551" s="122"/>
      <c r="FH551" s="122"/>
      <c r="FI551" s="122"/>
      <c r="FJ551" s="122"/>
      <c r="FK551" s="122"/>
    </row>
    <row r="552" spans="1:167" s="120" customFormat="1" ht="12.75">
      <c r="A552" s="124"/>
      <c r="B552" s="124"/>
      <c r="C552" s="124"/>
      <c r="D552" s="124"/>
      <c r="E552" s="124"/>
      <c r="F552" s="124"/>
      <c r="G552" s="124"/>
      <c r="H552" s="124"/>
      <c r="I552" s="124"/>
      <c r="J552" s="124"/>
      <c r="K552" s="124"/>
      <c r="L552" s="124"/>
      <c r="M552" s="124"/>
      <c r="N552" s="124"/>
      <c r="O552" s="124"/>
      <c r="P552" s="902"/>
      <c r="Q552" s="124"/>
      <c r="R552" s="901"/>
      <c r="DB552" s="121"/>
      <c r="DC552" s="121"/>
      <c r="DD552" s="121"/>
      <c r="DE552" s="121"/>
      <c r="DF552" s="121"/>
      <c r="DG552" s="121"/>
      <c r="DH552" s="121"/>
      <c r="DI552" s="121"/>
      <c r="DJ552" s="121"/>
      <c r="DK552" s="121"/>
      <c r="DL552" s="121"/>
      <c r="DM552" s="121"/>
      <c r="DN552" s="121"/>
      <c r="DO552" s="121"/>
      <c r="DP552" s="121"/>
      <c r="DQ552" s="121"/>
      <c r="DR552" s="121"/>
      <c r="DS552" s="121"/>
      <c r="DT552" s="121"/>
      <c r="DU552" s="121"/>
      <c r="DV552" s="121"/>
      <c r="DW552" s="121"/>
      <c r="DX552" s="121"/>
      <c r="DY552" s="121"/>
      <c r="DZ552" s="121"/>
      <c r="EA552" s="121"/>
      <c r="EB552" s="121"/>
      <c r="EC552" s="121"/>
      <c r="ED552" s="121"/>
      <c r="EE552" s="121"/>
      <c r="EF552" s="121"/>
      <c r="EG552" s="121"/>
      <c r="EH552" s="121"/>
      <c r="EI552" s="121"/>
      <c r="EJ552" s="121"/>
      <c r="EK552" s="121"/>
      <c r="EL552" s="121"/>
      <c r="EM552" s="121"/>
      <c r="EN552" s="121"/>
      <c r="EO552" s="121"/>
      <c r="EP552" s="121"/>
      <c r="EQ552" s="121"/>
      <c r="ER552" s="121"/>
      <c r="ES552" s="121"/>
      <c r="ET552" s="121"/>
      <c r="EU552" s="121"/>
      <c r="EV552" s="121"/>
      <c r="EW552" s="121"/>
      <c r="EX552" s="121"/>
      <c r="EY552" s="121"/>
      <c r="EZ552" s="121"/>
      <c r="FA552" s="121"/>
      <c r="FB552" s="121"/>
      <c r="FC552" s="121"/>
      <c r="FD552" s="122"/>
      <c r="FE552" s="122"/>
      <c r="FF552" s="122"/>
      <c r="FG552" s="122"/>
      <c r="FH552" s="122"/>
      <c r="FI552" s="122"/>
      <c r="FJ552" s="122"/>
      <c r="FK552" s="122"/>
    </row>
    <row r="553" spans="1:167" s="120" customFormat="1" ht="12.75">
      <c r="A553" s="124"/>
      <c r="B553" s="124"/>
      <c r="C553" s="124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4"/>
      <c r="O553" s="124"/>
      <c r="P553" s="902"/>
      <c r="Q553" s="124"/>
      <c r="R553" s="901"/>
      <c r="DB553" s="121"/>
      <c r="DC553" s="121"/>
      <c r="DD553" s="121"/>
      <c r="DE553" s="121"/>
      <c r="DF553" s="121"/>
      <c r="DG553" s="121"/>
      <c r="DH553" s="121"/>
      <c r="DI553" s="121"/>
      <c r="DJ553" s="121"/>
      <c r="DK553" s="121"/>
      <c r="DL553" s="121"/>
      <c r="DM553" s="121"/>
      <c r="DN553" s="121"/>
      <c r="DO553" s="121"/>
      <c r="DP553" s="121"/>
      <c r="DQ553" s="121"/>
      <c r="DR553" s="121"/>
      <c r="DS553" s="121"/>
      <c r="DT553" s="121"/>
      <c r="DU553" s="121"/>
      <c r="DV553" s="121"/>
      <c r="DW553" s="121"/>
      <c r="DX553" s="121"/>
      <c r="DY553" s="121"/>
      <c r="DZ553" s="121"/>
      <c r="EA553" s="121"/>
      <c r="EB553" s="121"/>
      <c r="EC553" s="121"/>
      <c r="ED553" s="121"/>
      <c r="EE553" s="121"/>
      <c r="EF553" s="121"/>
      <c r="EG553" s="121"/>
      <c r="EH553" s="121"/>
      <c r="EI553" s="121"/>
      <c r="EJ553" s="121"/>
      <c r="EK553" s="121"/>
      <c r="EL553" s="121"/>
      <c r="EM553" s="121"/>
      <c r="EN553" s="121"/>
      <c r="EO553" s="121"/>
      <c r="EP553" s="121"/>
      <c r="EQ553" s="121"/>
      <c r="ER553" s="121"/>
      <c r="ES553" s="121"/>
      <c r="ET553" s="121"/>
      <c r="EU553" s="121"/>
      <c r="EV553" s="121"/>
      <c r="EW553" s="121"/>
      <c r="EX553" s="121"/>
      <c r="EY553" s="121"/>
      <c r="EZ553" s="121"/>
      <c r="FA553" s="121"/>
      <c r="FB553" s="121"/>
      <c r="FC553" s="121"/>
      <c r="FD553" s="122"/>
      <c r="FE553" s="122"/>
      <c r="FF553" s="122"/>
      <c r="FG553" s="122"/>
      <c r="FH553" s="122"/>
      <c r="FI553" s="122"/>
      <c r="FJ553" s="122"/>
      <c r="FK553" s="122"/>
    </row>
    <row r="554" spans="1:167" s="120" customFormat="1" ht="12.75">
      <c r="A554" s="124"/>
      <c r="B554" s="124"/>
      <c r="C554" s="124"/>
      <c r="D554" s="124"/>
      <c r="E554" s="124"/>
      <c r="F554" s="124"/>
      <c r="G554" s="124"/>
      <c r="H554" s="124"/>
      <c r="I554" s="124"/>
      <c r="J554" s="124"/>
      <c r="K554" s="124"/>
      <c r="L554" s="124"/>
      <c r="M554" s="124"/>
      <c r="N554" s="124"/>
      <c r="O554" s="124"/>
      <c r="P554" s="902"/>
      <c r="Q554" s="124"/>
      <c r="R554" s="901"/>
      <c r="DB554" s="121"/>
      <c r="DC554" s="121"/>
      <c r="DD554" s="121"/>
      <c r="DE554" s="121"/>
      <c r="DF554" s="121"/>
      <c r="DG554" s="121"/>
      <c r="DH554" s="121"/>
      <c r="DI554" s="121"/>
      <c r="DJ554" s="121"/>
      <c r="DK554" s="121"/>
      <c r="DL554" s="121"/>
      <c r="DM554" s="121"/>
      <c r="DN554" s="121"/>
      <c r="DO554" s="121"/>
      <c r="DP554" s="121"/>
      <c r="DQ554" s="121"/>
      <c r="DR554" s="121"/>
      <c r="DS554" s="121"/>
      <c r="DT554" s="121"/>
      <c r="DU554" s="121"/>
      <c r="DV554" s="121"/>
      <c r="DW554" s="121"/>
      <c r="DX554" s="121"/>
      <c r="DY554" s="121"/>
      <c r="DZ554" s="121"/>
      <c r="EA554" s="121"/>
      <c r="EB554" s="121"/>
      <c r="EC554" s="121"/>
      <c r="ED554" s="121"/>
      <c r="EE554" s="121"/>
      <c r="EF554" s="121"/>
      <c r="EG554" s="121"/>
      <c r="EH554" s="121"/>
      <c r="EI554" s="121"/>
      <c r="EJ554" s="121"/>
      <c r="EK554" s="121"/>
      <c r="EL554" s="121"/>
      <c r="EM554" s="121"/>
      <c r="EN554" s="121"/>
      <c r="EO554" s="121"/>
      <c r="EP554" s="121"/>
      <c r="EQ554" s="121"/>
      <c r="ER554" s="121"/>
      <c r="ES554" s="121"/>
      <c r="ET554" s="121"/>
      <c r="EU554" s="121"/>
      <c r="EV554" s="121"/>
      <c r="EW554" s="121"/>
      <c r="EX554" s="121"/>
      <c r="EY554" s="121"/>
      <c r="EZ554" s="121"/>
      <c r="FA554" s="121"/>
      <c r="FB554" s="121"/>
      <c r="FC554" s="121"/>
      <c r="FD554" s="122"/>
      <c r="FE554" s="122"/>
      <c r="FF554" s="122"/>
      <c r="FG554" s="122"/>
      <c r="FH554" s="122"/>
      <c r="FI554" s="122"/>
      <c r="FJ554" s="122"/>
      <c r="FK554" s="122"/>
    </row>
    <row r="555" spans="1:167" s="120" customFormat="1" ht="12.75">
      <c r="A555" s="124"/>
      <c r="B555" s="124"/>
      <c r="C555" s="124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4"/>
      <c r="O555" s="124"/>
      <c r="P555" s="902"/>
      <c r="Q555" s="124"/>
      <c r="R555" s="901"/>
      <c r="DB555" s="121"/>
      <c r="DC555" s="121"/>
      <c r="DD555" s="121"/>
      <c r="DE555" s="121"/>
      <c r="DF555" s="121"/>
      <c r="DG555" s="121"/>
      <c r="DH555" s="121"/>
      <c r="DI555" s="121"/>
      <c r="DJ555" s="121"/>
      <c r="DK555" s="121"/>
      <c r="DL555" s="121"/>
      <c r="DM555" s="121"/>
      <c r="DN555" s="121"/>
      <c r="DO555" s="121"/>
      <c r="DP555" s="121"/>
      <c r="DQ555" s="121"/>
      <c r="DR555" s="121"/>
      <c r="DS555" s="121"/>
      <c r="DT555" s="121"/>
      <c r="DU555" s="121"/>
      <c r="DV555" s="121"/>
      <c r="DW555" s="121"/>
      <c r="DX555" s="121"/>
      <c r="DY555" s="121"/>
      <c r="DZ555" s="121"/>
      <c r="EA555" s="121"/>
      <c r="EB555" s="121"/>
      <c r="EC555" s="121"/>
      <c r="ED555" s="121"/>
      <c r="EE555" s="121"/>
      <c r="EF555" s="121"/>
      <c r="EG555" s="121"/>
      <c r="EH555" s="121"/>
      <c r="EI555" s="121"/>
      <c r="EJ555" s="121"/>
      <c r="EK555" s="121"/>
      <c r="EL555" s="121"/>
      <c r="EM555" s="121"/>
      <c r="EN555" s="121"/>
      <c r="EO555" s="121"/>
      <c r="EP555" s="121"/>
      <c r="EQ555" s="121"/>
      <c r="ER555" s="121"/>
      <c r="ES555" s="121"/>
      <c r="ET555" s="121"/>
      <c r="EU555" s="121"/>
      <c r="EV555" s="121"/>
      <c r="EW555" s="121"/>
      <c r="EX555" s="121"/>
      <c r="EY555" s="121"/>
      <c r="EZ555" s="121"/>
      <c r="FA555" s="121"/>
      <c r="FB555" s="121"/>
      <c r="FC555" s="121"/>
      <c r="FD555" s="122"/>
      <c r="FE555" s="122"/>
      <c r="FF555" s="122"/>
      <c r="FG555" s="122"/>
      <c r="FH555" s="122"/>
      <c r="FI555" s="122"/>
      <c r="FJ555" s="122"/>
      <c r="FK555" s="122"/>
    </row>
    <row r="556" spans="1:167" s="120" customFormat="1" ht="12.75">
      <c r="A556" s="124"/>
      <c r="B556" s="124"/>
      <c r="C556" s="124"/>
      <c r="D556" s="124"/>
      <c r="E556" s="124"/>
      <c r="F556" s="124"/>
      <c r="G556" s="124"/>
      <c r="H556" s="124"/>
      <c r="I556" s="124"/>
      <c r="J556" s="124"/>
      <c r="K556" s="124"/>
      <c r="L556" s="124"/>
      <c r="M556" s="124"/>
      <c r="N556" s="124"/>
      <c r="O556" s="124"/>
      <c r="P556" s="902"/>
      <c r="Q556" s="124"/>
      <c r="R556" s="901"/>
      <c r="DB556" s="121"/>
      <c r="DC556" s="121"/>
      <c r="DD556" s="121"/>
      <c r="DE556" s="121"/>
      <c r="DF556" s="121"/>
      <c r="DG556" s="121"/>
      <c r="DH556" s="121"/>
      <c r="DI556" s="121"/>
      <c r="DJ556" s="121"/>
      <c r="DK556" s="121"/>
      <c r="DL556" s="121"/>
      <c r="DM556" s="121"/>
      <c r="DN556" s="121"/>
      <c r="DO556" s="121"/>
      <c r="DP556" s="121"/>
      <c r="DQ556" s="121"/>
      <c r="DR556" s="121"/>
      <c r="DS556" s="121"/>
      <c r="DT556" s="121"/>
      <c r="DU556" s="121"/>
      <c r="DV556" s="121"/>
      <c r="DW556" s="121"/>
      <c r="DX556" s="121"/>
      <c r="DY556" s="121"/>
      <c r="DZ556" s="121"/>
      <c r="EA556" s="121"/>
      <c r="EB556" s="121"/>
      <c r="EC556" s="121"/>
      <c r="ED556" s="121"/>
      <c r="EE556" s="121"/>
      <c r="EF556" s="121"/>
      <c r="EG556" s="121"/>
      <c r="EH556" s="121"/>
      <c r="EI556" s="121"/>
      <c r="EJ556" s="121"/>
      <c r="EK556" s="121"/>
      <c r="EL556" s="121"/>
      <c r="EM556" s="121"/>
      <c r="EN556" s="121"/>
      <c r="EO556" s="121"/>
      <c r="EP556" s="121"/>
      <c r="EQ556" s="121"/>
      <c r="ER556" s="121"/>
      <c r="ES556" s="121"/>
      <c r="ET556" s="121"/>
      <c r="EU556" s="121"/>
      <c r="EV556" s="121"/>
      <c r="EW556" s="121"/>
      <c r="EX556" s="121"/>
      <c r="EY556" s="121"/>
      <c r="EZ556" s="121"/>
      <c r="FA556" s="121"/>
      <c r="FB556" s="121"/>
      <c r="FC556" s="121"/>
      <c r="FD556" s="122"/>
      <c r="FE556" s="122"/>
      <c r="FF556" s="122"/>
      <c r="FG556" s="122"/>
      <c r="FH556" s="122"/>
      <c r="FI556" s="122"/>
      <c r="FJ556" s="122"/>
      <c r="FK556" s="122"/>
    </row>
    <row r="557" spans="1:167" s="120" customFormat="1" ht="12.75">
      <c r="A557" s="124"/>
      <c r="B557" s="124"/>
      <c r="C557" s="124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4"/>
      <c r="O557" s="124"/>
      <c r="P557" s="902"/>
      <c r="Q557" s="124"/>
      <c r="R557" s="901"/>
      <c r="DB557" s="121"/>
      <c r="DC557" s="121"/>
      <c r="DD557" s="121"/>
      <c r="DE557" s="121"/>
      <c r="DF557" s="121"/>
      <c r="DG557" s="121"/>
      <c r="DH557" s="121"/>
      <c r="DI557" s="121"/>
      <c r="DJ557" s="121"/>
      <c r="DK557" s="121"/>
      <c r="DL557" s="121"/>
      <c r="DM557" s="121"/>
      <c r="DN557" s="121"/>
      <c r="DO557" s="121"/>
      <c r="DP557" s="121"/>
      <c r="DQ557" s="121"/>
      <c r="DR557" s="121"/>
      <c r="DS557" s="121"/>
      <c r="DT557" s="121"/>
      <c r="DU557" s="121"/>
      <c r="DV557" s="121"/>
      <c r="DW557" s="121"/>
      <c r="DX557" s="121"/>
      <c r="DY557" s="121"/>
      <c r="DZ557" s="121"/>
      <c r="EA557" s="121"/>
      <c r="EB557" s="121"/>
      <c r="EC557" s="121"/>
      <c r="ED557" s="121"/>
      <c r="EE557" s="121"/>
      <c r="EF557" s="121"/>
      <c r="EG557" s="121"/>
      <c r="EH557" s="121"/>
      <c r="EI557" s="121"/>
      <c r="EJ557" s="121"/>
      <c r="EK557" s="121"/>
      <c r="EL557" s="121"/>
      <c r="EM557" s="121"/>
      <c r="EN557" s="121"/>
      <c r="EO557" s="121"/>
      <c r="EP557" s="121"/>
      <c r="EQ557" s="121"/>
      <c r="ER557" s="121"/>
      <c r="ES557" s="121"/>
      <c r="ET557" s="121"/>
      <c r="EU557" s="121"/>
      <c r="EV557" s="121"/>
      <c r="EW557" s="121"/>
      <c r="EX557" s="121"/>
      <c r="EY557" s="121"/>
      <c r="EZ557" s="121"/>
      <c r="FA557" s="121"/>
      <c r="FB557" s="121"/>
      <c r="FC557" s="121"/>
      <c r="FD557" s="122"/>
      <c r="FE557" s="122"/>
      <c r="FF557" s="122"/>
      <c r="FG557" s="122"/>
      <c r="FH557" s="122"/>
      <c r="FI557" s="122"/>
      <c r="FJ557" s="122"/>
      <c r="FK557" s="122"/>
    </row>
    <row r="558" spans="1:167" s="120" customFormat="1" ht="12.75">
      <c r="A558" s="124"/>
      <c r="B558" s="124"/>
      <c r="C558" s="124"/>
      <c r="D558" s="124"/>
      <c r="E558" s="124"/>
      <c r="F558" s="124"/>
      <c r="G558" s="124"/>
      <c r="H558" s="124"/>
      <c r="I558" s="124"/>
      <c r="J558" s="124"/>
      <c r="K558" s="124"/>
      <c r="L558" s="124"/>
      <c r="M558" s="124"/>
      <c r="N558" s="124"/>
      <c r="O558" s="124"/>
      <c r="P558" s="902"/>
      <c r="Q558" s="124"/>
      <c r="R558" s="901"/>
      <c r="DB558" s="121"/>
      <c r="DC558" s="121"/>
      <c r="DD558" s="121"/>
      <c r="DE558" s="121"/>
      <c r="DF558" s="121"/>
      <c r="DG558" s="121"/>
      <c r="DH558" s="121"/>
      <c r="DI558" s="121"/>
      <c r="DJ558" s="121"/>
      <c r="DK558" s="121"/>
      <c r="DL558" s="121"/>
      <c r="DM558" s="121"/>
      <c r="DN558" s="121"/>
      <c r="DO558" s="121"/>
      <c r="DP558" s="121"/>
      <c r="DQ558" s="121"/>
      <c r="DR558" s="121"/>
      <c r="DS558" s="121"/>
      <c r="DT558" s="121"/>
      <c r="DU558" s="121"/>
      <c r="DV558" s="121"/>
      <c r="DW558" s="121"/>
      <c r="DX558" s="121"/>
      <c r="DY558" s="121"/>
      <c r="DZ558" s="121"/>
      <c r="EA558" s="121"/>
      <c r="EB558" s="121"/>
      <c r="EC558" s="121"/>
      <c r="ED558" s="121"/>
      <c r="EE558" s="121"/>
      <c r="EF558" s="121"/>
      <c r="EG558" s="121"/>
      <c r="EH558" s="121"/>
      <c r="EI558" s="121"/>
      <c r="EJ558" s="121"/>
      <c r="EK558" s="121"/>
      <c r="EL558" s="121"/>
      <c r="EM558" s="121"/>
      <c r="EN558" s="121"/>
      <c r="EO558" s="121"/>
      <c r="EP558" s="121"/>
      <c r="EQ558" s="121"/>
      <c r="ER558" s="121"/>
      <c r="ES558" s="121"/>
      <c r="ET558" s="121"/>
      <c r="EU558" s="121"/>
      <c r="EV558" s="121"/>
      <c r="EW558" s="121"/>
      <c r="EX558" s="121"/>
      <c r="EY558" s="121"/>
      <c r="EZ558" s="121"/>
      <c r="FA558" s="121"/>
      <c r="FB558" s="121"/>
      <c r="FC558" s="121"/>
      <c r="FD558" s="122"/>
      <c r="FE558" s="122"/>
      <c r="FF558" s="122"/>
      <c r="FG558" s="122"/>
      <c r="FH558" s="122"/>
      <c r="FI558" s="122"/>
      <c r="FJ558" s="122"/>
      <c r="FK558" s="122"/>
    </row>
    <row r="559" spans="1:167" s="120" customFormat="1" ht="12.75">
      <c r="A559" s="124"/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902"/>
      <c r="Q559" s="124"/>
      <c r="R559" s="901"/>
      <c r="DB559" s="121"/>
      <c r="DC559" s="121"/>
      <c r="DD559" s="121"/>
      <c r="DE559" s="121"/>
      <c r="DF559" s="121"/>
      <c r="DG559" s="121"/>
      <c r="DH559" s="121"/>
      <c r="DI559" s="121"/>
      <c r="DJ559" s="121"/>
      <c r="DK559" s="121"/>
      <c r="DL559" s="121"/>
      <c r="DM559" s="121"/>
      <c r="DN559" s="121"/>
      <c r="DO559" s="121"/>
      <c r="DP559" s="121"/>
      <c r="DQ559" s="121"/>
      <c r="DR559" s="121"/>
      <c r="DS559" s="121"/>
      <c r="DT559" s="121"/>
      <c r="DU559" s="121"/>
      <c r="DV559" s="121"/>
      <c r="DW559" s="121"/>
      <c r="DX559" s="121"/>
      <c r="DY559" s="121"/>
      <c r="DZ559" s="121"/>
      <c r="EA559" s="121"/>
      <c r="EB559" s="121"/>
      <c r="EC559" s="121"/>
      <c r="ED559" s="121"/>
      <c r="EE559" s="121"/>
      <c r="EF559" s="121"/>
      <c r="EG559" s="121"/>
      <c r="EH559" s="121"/>
      <c r="EI559" s="121"/>
      <c r="EJ559" s="121"/>
      <c r="EK559" s="121"/>
      <c r="EL559" s="121"/>
      <c r="EM559" s="121"/>
      <c r="EN559" s="121"/>
      <c r="EO559" s="121"/>
      <c r="EP559" s="121"/>
      <c r="EQ559" s="121"/>
      <c r="ER559" s="121"/>
      <c r="ES559" s="121"/>
      <c r="ET559" s="121"/>
      <c r="EU559" s="121"/>
      <c r="EV559" s="121"/>
      <c r="EW559" s="121"/>
      <c r="EX559" s="121"/>
      <c r="EY559" s="121"/>
      <c r="EZ559" s="121"/>
      <c r="FA559" s="121"/>
      <c r="FB559" s="121"/>
      <c r="FC559" s="121"/>
      <c r="FD559" s="122"/>
      <c r="FE559" s="122"/>
      <c r="FF559" s="122"/>
      <c r="FG559" s="122"/>
      <c r="FH559" s="122"/>
      <c r="FI559" s="122"/>
      <c r="FJ559" s="122"/>
      <c r="FK559" s="122"/>
    </row>
    <row r="560" spans="1:167" s="120" customFormat="1" ht="12.75">
      <c r="A560" s="124"/>
      <c r="B560" s="124"/>
      <c r="C560" s="124"/>
      <c r="D560" s="124"/>
      <c r="E560" s="124"/>
      <c r="F560" s="124"/>
      <c r="G560" s="124"/>
      <c r="H560" s="124"/>
      <c r="I560" s="124"/>
      <c r="J560" s="124"/>
      <c r="K560" s="124"/>
      <c r="L560" s="124"/>
      <c r="M560" s="124"/>
      <c r="N560" s="124"/>
      <c r="O560" s="124"/>
      <c r="P560" s="902"/>
      <c r="Q560" s="124"/>
      <c r="R560" s="901"/>
      <c r="DB560" s="121"/>
      <c r="DC560" s="121"/>
      <c r="DD560" s="121"/>
      <c r="DE560" s="121"/>
      <c r="DF560" s="121"/>
      <c r="DG560" s="121"/>
      <c r="DH560" s="121"/>
      <c r="DI560" s="121"/>
      <c r="DJ560" s="121"/>
      <c r="DK560" s="121"/>
      <c r="DL560" s="121"/>
      <c r="DM560" s="121"/>
      <c r="DN560" s="121"/>
      <c r="DO560" s="121"/>
      <c r="DP560" s="121"/>
      <c r="DQ560" s="121"/>
      <c r="DR560" s="121"/>
      <c r="DS560" s="121"/>
      <c r="DT560" s="121"/>
      <c r="DU560" s="121"/>
      <c r="DV560" s="121"/>
      <c r="DW560" s="121"/>
      <c r="DX560" s="121"/>
      <c r="DY560" s="121"/>
      <c r="DZ560" s="121"/>
      <c r="EA560" s="121"/>
      <c r="EB560" s="121"/>
      <c r="EC560" s="121"/>
      <c r="ED560" s="121"/>
      <c r="EE560" s="121"/>
      <c r="EF560" s="121"/>
      <c r="EG560" s="121"/>
      <c r="EH560" s="121"/>
      <c r="EI560" s="121"/>
      <c r="EJ560" s="121"/>
      <c r="EK560" s="121"/>
      <c r="EL560" s="121"/>
      <c r="EM560" s="121"/>
      <c r="EN560" s="121"/>
      <c r="EO560" s="121"/>
      <c r="EP560" s="121"/>
      <c r="EQ560" s="121"/>
      <c r="ER560" s="121"/>
      <c r="ES560" s="121"/>
      <c r="ET560" s="121"/>
      <c r="EU560" s="121"/>
      <c r="EV560" s="121"/>
      <c r="EW560" s="121"/>
      <c r="EX560" s="121"/>
      <c r="EY560" s="121"/>
      <c r="EZ560" s="121"/>
      <c r="FA560" s="121"/>
      <c r="FB560" s="121"/>
      <c r="FC560" s="121"/>
      <c r="FD560" s="122"/>
      <c r="FE560" s="122"/>
      <c r="FF560" s="122"/>
      <c r="FG560" s="122"/>
      <c r="FH560" s="122"/>
      <c r="FI560" s="122"/>
      <c r="FJ560" s="122"/>
      <c r="FK560" s="122"/>
    </row>
    <row r="561" spans="1:167" s="120" customFormat="1" ht="12.75">
      <c r="A561" s="124"/>
      <c r="B561" s="124"/>
      <c r="C561" s="124"/>
      <c r="D561" s="124"/>
      <c r="E561" s="124"/>
      <c r="F561" s="124"/>
      <c r="G561" s="124"/>
      <c r="H561" s="124"/>
      <c r="I561" s="124"/>
      <c r="J561" s="124"/>
      <c r="K561" s="124"/>
      <c r="L561" s="124"/>
      <c r="M561" s="124"/>
      <c r="N561" s="124"/>
      <c r="O561" s="124"/>
      <c r="P561" s="902"/>
      <c r="Q561" s="124"/>
      <c r="R561" s="901"/>
      <c r="DB561" s="121"/>
      <c r="DC561" s="121"/>
      <c r="DD561" s="121"/>
      <c r="DE561" s="121"/>
      <c r="DF561" s="121"/>
      <c r="DG561" s="121"/>
      <c r="DH561" s="121"/>
      <c r="DI561" s="121"/>
      <c r="DJ561" s="121"/>
      <c r="DK561" s="121"/>
      <c r="DL561" s="121"/>
      <c r="DM561" s="121"/>
      <c r="DN561" s="121"/>
      <c r="DO561" s="121"/>
      <c r="DP561" s="121"/>
      <c r="DQ561" s="121"/>
      <c r="DR561" s="121"/>
      <c r="DS561" s="121"/>
      <c r="DT561" s="121"/>
      <c r="DU561" s="121"/>
      <c r="DV561" s="121"/>
      <c r="DW561" s="121"/>
      <c r="DX561" s="121"/>
      <c r="DY561" s="121"/>
      <c r="DZ561" s="121"/>
      <c r="EA561" s="121"/>
      <c r="EB561" s="121"/>
      <c r="EC561" s="121"/>
      <c r="ED561" s="121"/>
      <c r="EE561" s="121"/>
      <c r="EF561" s="121"/>
      <c r="EG561" s="121"/>
      <c r="EH561" s="121"/>
      <c r="EI561" s="121"/>
      <c r="EJ561" s="121"/>
      <c r="EK561" s="121"/>
      <c r="EL561" s="121"/>
      <c r="EM561" s="121"/>
      <c r="EN561" s="121"/>
      <c r="EO561" s="121"/>
      <c r="EP561" s="121"/>
      <c r="EQ561" s="121"/>
      <c r="ER561" s="121"/>
      <c r="ES561" s="121"/>
      <c r="ET561" s="121"/>
      <c r="EU561" s="121"/>
      <c r="EV561" s="121"/>
      <c r="EW561" s="121"/>
      <c r="EX561" s="121"/>
      <c r="EY561" s="121"/>
      <c r="EZ561" s="121"/>
      <c r="FA561" s="121"/>
      <c r="FB561" s="121"/>
      <c r="FC561" s="121"/>
      <c r="FD561" s="122"/>
      <c r="FE561" s="122"/>
      <c r="FF561" s="122"/>
      <c r="FG561" s="122"/>
      <c r="FH561" s="122"/>
      <c r="FI561" s="122"/>
      <c r="FJ561" s="122"/>
      <c r="FK561" s="122"/>
    </row>
    <row r="562" spans="1:167" s="120" customFormat="1" ht="12.75">
      <c r="A562" s="124"/>
      <c r="B562" s="124"/>
      <c r="C562" s="124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4"/>
      <c r="O562" s="124"/>
      <c r="P562" s="902"/>
      <c r="Q562" s="124"/>
      <c r="R562" s="901"/>
      <c r="DB562" s="121"/>
      <c r="DC562" s="121"/>
      <c r="DD562" s="121"/>
      <c r="DE562" s="121"/>
      <c r="DF562" s="121"/>
      <c r="DG562" s="121"/>
      <c r="DH562" s="121"/>
      <c r="DI562" s="121"/>
      <c r="DJ562" s="121"/>
      <c r="DK562" s="121"/>
      <c r="DL562" s="121"/>
      <c r="DM562" s="121"/>
      <c r="DN562" s="121"/>
      <c r="DO562" s="121"/>
      <c r="DP562" s="121"/>
      <c r="DQ562" s="121"/>
      <c r="DR562" s="121"/>
      <c r="DS562" s="121"/>
      <c r="DT562" s="121"/>
      <c r="DU562" s="121"/>
      <c r="DV562" s="121"/>
      <c r="DW562" s="121"/>
      <c r="DX562" s="121"/>
      <c r="DY562" s="121"/>
      <c r="DZ562" s="121"/>
      <c r="EA562" s="121"/>
      <c r="EB562" s="121"/>
      <c r="EC562" s="121"/>
      <c r="ED562" s="121"/>
      <c r="EE562" s="121"/>
      <c r="EF562" s="121"/>
      <c r="EG562" s="121"/>
      <c r="EH562" s="121"/>
      <c r="EI562" s="121"/>
      <c r="EJ562" s="121"/>
      <c r="EK562" s="121"/>
      <c r="EL562" s="121"/>
      <c r="EM562" s="121"/>
      <c r="EN562" s="121"/>
      <c r="EO562" s="121"/>
      <c r="EP562" s="121"/>
      <c r="EQ562" s="121"/>
      <c r="ER562" s="121"/>
      <c r="ES562" s="121"/>
      <c r="ET562" s="121"/>
      <c r="EU562" s="121"/>
      <c r="EV562" s="121"/>
      <c r="EW562" s="121"/>
      <c r="EX562" s="121"/>
      <c r="EY562" s="121"/>
      <c r="EZ562" s="121"/>
      <c r="FA562" s="121"/>
      <c r="FB562" s="121"/>
      <c r="FC562" s="121"/>
      <c r="FD562" s="122"/>
      <c r="FE562" s="122"/>
      <c r="FF562" s="122"/>
      <c r="FG562" s="122"/>
      <c r="FH562" s="122"/>
      <c r="FI562" s="122"/>
      <c r="FJ562" s="122"/>
      <c r="FK562" s="122"/>
    </row>
    <row r="563" spans="1:167" s="120" customFormat="1" ht="12.75">
      <c r="A563" s="124"/>
      <c r="B563" s="124"/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124"/>
      <c r="P563" s="902"/>
      <c r="Q563" s="124"/>
      <c r="R563" s="901"/>
      <c r="DB563" s="121"/>
      <c r="DC563" s="121"/>
      <c r="DD563" s="121"/>
      <c r="DE563" s="121"/>
      <c r="DF563" s="121"/>
      <c r="DG563" s="121"/>
      <c r="DH563" s="121"/>
      <c r="DI563" s="121"/>
      <c r="DJ563" s="121"/>
      <c r="DK563" s="121"/>
      <c r="DL563" s="121"/>
      <c r="DM563" s="121"/>
      <c r="DN563" s="121"/>
      <c r="DO563" s="121"/>
      <c r="DP563" s="121"/>
      <c r="DQ563" s="121"/>
      <c r="DR563" s="121"/>
      <c r="DS563" s="121"/>
      <c r="DT563" s="121"/>
      <c r="DU563" s="121"/>
      <c r="DV563" s="121"/>
      <c r="DW563" s="121"/>
      <c r="DX563" s="121"/>
      <c r="DY563" s="121"/>
      <c r="DZ563" s="121"/>
      <c r="EA563" s="121"/>
      <c r="EB563" s="121"/>
      <c r="EC563" s="121"/>
      <c r="ED563" s="121"/>
      <c r="EE563" s="121"/>
      <c r="EF563" s="121"/>
      <c r="EG563" s="121"/>
      <c r="EH563" s="121"/>
      <c r="EI563" s="121"/>
      <c r="EJ563" s="121"/>
      <c r="EK563" s="121"/>
      <c r="EL563" s="121"/>
      <c r="EM563" s="121"/>
      <c r="EN563" s="121"/>
      <c r="EO563" s="121"/>
      <c r="EP563" s="121"/>
      <c r="EQ563" s="121"/>
      <c r="ER563" s="121"/>
      <c r="ES563" s="121"/>
      <c r="ET563" s="121"/>
      <c r="EU563" s="121"/>
      <c r="EV563" s="121"/>
      <c r="EW563" s="121"/>
      <c r="EX563" s="121"/>
      <c r="EY563" s="121"/>
      <c r="EZ563" s="121"/>
      <c r="FA563" s="121"/>
      <c r="FB563" s="121"/>
      <c r="FC563" s="121"/>
      <c r="FD563" s="122"/>
      <c r="FE563" s="122"/>
      <c r="FF563" s="122"/>
      <c r="FG563" s="122"/>
      <c r="FH563" s="122"/>
      <c r="FI563" s="122"/>
      <c r="FJ563" s="122"/>
      <c r="FK563" s="122"/>
    </row>
    <row r="564" spans="1:167" s="120" customFormat="1" ht="12.75">
      <c r="A564" s="124"/>
      <c r="B564" s="124"/>
      <c r="C564" s="124"/>
      <c r="D564" s="124"/>
      <c r="E564" s="124"/>
      <c r="F564" s="124"/>
      <c r="G564" s="124"/>
      <c r="H564" s="124"/>
      <c r="I564" s="124"/>
      <c r="J564" s="124"/>
      <c r="K564" s="124"/>
      <c r="L564" s="124"/>
      <c r="M564" s="124"/>
      <c r="N564" s="124"/>
      <c r="O564" s="124"/>
      <c r="P564" s="902"/>
      <c r="Q564" s="124"/>
      <c r="R564" s="901"/>
      <c r="DB564" s="121"/>
      <c r="DC564" s="121"/>
      <c r="DD564" s="121"/>
      <c r="DE564" s="121"/>
      <c r="DF564" s="121"/>
      <c r="DG564" s="121"/>
      <c r="DH564" s="121"/>
      <c r="DI564" s="121"/>
      <c r="DJ564" s="121"/>
      <c r="DK564" s="121"/>
      <c r="DL564" s="121"/>
      <c r="DM564" s="121"/>
      <c r="DN564" s="121"/>
      <c r="DO564" s="121"/>
      <c r="DP564" s="121"/>
      <c r="DQ564" s="121"/>
      <c r="DR564" s="121"/>
      <c r="DS564" s="121"/>
      <c r="DT564" s="121"/>
      <c r="DU564" s="121"/>
      <c r="DV564" s="121"/>
      <c r="DW564" s="121"/>
      <c r="DX564" s="121"/>
      <c r="DY564" s="121"/>
      <c r="DZ564" s="121"/>
      <c r="EA564" s="121"/>
      <c r="EB564" s="121"/>
      <c r="EC564" s="121"/>
      <c r="ED564" s="121"/>
      <c r="EE564" s="121"/>
      <c r="EF564" s="121"/>
      <c r="EG564" s="121"/>
      <c r="EH564" s="121"/>
      <c r="EI564" s="121"/>
      <c r="EJ564" s="121"/>
      <c r="EK564" s="121"/>
      <c r="EL564" s="121"/>
      <c r="EM564" s="121"/>
      <c r="EN564" s="121"/>
      <c r="EO564" s="121"/>
      <c r="EP564" s="121"/>
      <c r="EQ564" s="121"/>
      <c r="ER564" s="121"/>
      <c r="ES564" s="121"/>
      <c r="ET564" s="121"/>
      <c r="EU564" s="121"/>
      <c r="EV564" s="121"/>
      <c r="EW564" s="121"/>
      <c r="EX564" s="121"/>
      <c r="EY564" s="121"/>
      <c r="EZ564" s="121"/>
      <c r="FA564" s="121"/>
      <c r="FB564" s="121"/>
      <c r="FC564" s="121"/>
      <c r="FD564" s="122"/>
      <c r="FE564" s="122"/>
      <c r="FF564" s="122"/>
      <c r="FG564" s="122"/>
      <c r="FH564" s="122"/>
      <c r="FI564" s="122"/>
      <c r="FJ564" s="122"/>
      <c r="FK564" s="122"/>
    </row>
    <row r="565" spans="1:167" s="120" customFormat="1" ht="12.75">
      <c r="A565" s="124"/>
      <c r="B565" s="124"/>
      <c r="C565" s="124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4"/>
      <c r="O565" s="124"/>
      <c r="P565" s="902"/>
      <c r="Q565" s="124"/>
      <c r="R565" s="901"/>
      <c r="DB565" s="121"/>
      <c r="DC565" s="121"/>
      <c r="DD565" s="121"/>
      <c r="DE565" s="121"/>
      <c r="DF565" s="121"/>
      <c r="DG565" s="121"/>
      <c r="DH565" s="121"/>
      <c r="DI565" s="121"/>
      <c r="DJ565" s="121"/>
      <c r="DK565" s="121"/>
      <c r="DL565" s="121"/>
      <c r="DM565" s="121"/>
      <c r="DN565" s="121"/>
      <c r="DO565" s="121"/>
      <c r="DP565" s="121"/>
      <c r="DQ565" s="121"/>
      <c r="DR565" s="121"/>
      <c r="DS565" s="121"/>
      <c r="DT565" s="121"/>
      <c r="DU565" s="121"/>
      <c r="DV565" s="121"/>
      <c r="DW565" s="121"/>
      <c r="DX565" s="121"/>
      <c r="DY565" s="121"/>
      <c r="DZ565" s="121"/>
      <c r="EA565" s="121"/>
      <c r="EB565" s="121"/>
      <c r="EC565" s="121"/>
      <c r="ED565" s="121"/>
      <c r="EE565" s="121"/>
      <c r="EF565" s="121"/>
      <c r="EG565" s="121"/>
      <c r="EH565" s="121"/>
      <c r="EI565" s="121"/>
      <c r="EJ565" s="121"/>
      <c r="EK565" s="121"/>
      <c r="EL565" s="121"/>
      <c r="EM565" s="121"/>
      <c r="EN565" s="121"/>
      <c r="EO565" s="121"/>
      <c r="EP565" s="121"/>
      <c r="EQ565" s="121"/>
      <c r="ER565" s="121"/>
      <c r="ES565" s="121"/>
      <c r="ET565" s="121"/>
      <c r="EU565" s="121"/>
      <c r="EV565" s="121"/>
      <c r="EW565" s="121"/>
      <c r="EX565" s="121"/>
      <c r="EY565" s="121"/>
      <c r="EZ565" s="121"/>
      <c r="FA565" s="121"/>
      <c r="FB565" s="121"/>
      <c r="FC565" s="121"/>
      <c r="FD565" s="122"/>
      <c r="FE565" s="122"/>
      <c r="FF565" s="122"/>
      <c r="FG565" s="122"/>
      <c r="FH565" s="122"/>
      <c r="FI565" s="122"/>
      <c r="FJ565" s="122"/>
      <c r="FK565" s="122"/>
    </row>
    <row r="566" spans="1:167" s="120" customFormat="1" ht="12.75">
      <c r="A566" s="124"/>
      <c r="B566" s="124"/>
      <c r="C566" s="124"/>
      <c r="D566" s="124"/>
      <c r="E566" s="124"/>
      <c r="F566" s="124"/>
      <c r="G566" s="124"/>
      <c r="H566" s="124"/>
      <c r="I566" s="124"/>
      <c r="J566" s="124"/>
      <c r="K566" s="124"/>
      <c r="L566" s="124"/>
      <c r="M566" s="124"/>
      <c r="N566" s="124"/>
      <c r="O566" s="124"/>
      <c r="P566" s="902"/>
      <c r="Q566" s="124"/>
      <c r="R566" s="901"/>
      <c r="DB566" s="121"/>
      <c r="DC566" s="121"/>
      <c r="DD566" s="121"/>
      <c r="DE566" s="121"/>
      <c r="DF566" s="121"/>
      <c r="DG566" s="121"/>
      <c r="DH566" s="121"/>
      <c r="DI566" s="121"/>
      <c r="DJ566" s="121"/>
      <c r="DK566" s="121"/>
      <c r="DL566" s="121"/>
      <c r="DM566" s="121"/>
      <c r="DN566" s="121"/>
      <c r="DO566" s="121"/>
      <c r="DP566" s="121"/>
      <c r="DQ566" s="121"/>
      <c r="DR566" s="121"/>
      <c r="DS566" s="121"/>
      <c r="DT566" s="121"/>
      <c r="DU566" s="121"/>
      <c r="DV566" s="121"/>
      <c r="DW566" s="121"/>
      <c r="DX566" s="121"/>
      <c r="DY566" s="121"/>
      <c r="DZ566" s="121"/>
      <c r="EA566" s="121"/>
      <c r="EB566" s="121"/>
      <c r="EC566" s="121"/>
      <c r="ED566" s="121"/>
      <c r="EE566" s="121"/>
      <c r="EF566" s="121"/>
      <c r="EG566" s="121"/>
      <c r="EH566" s="121"/>
      <c r="EI566" s="121"/>
      <c r="EJ566" s="121"/>
      <c r="EK566" s="121"/>
      <c r="EL566" s="121"/>
      <c r="EM566" s="121"/>
      <c r="EN566" s="121"/>
      <c r="EO566" s="121"/>
      <c r="EP566" s="121"/>
      <c r="EQ566" s="121"/>
      <c r="ER566" s="121"/>
      <c r="ES566" s="121"/>
      <c r="ET566" s="121"/>
      <c r="EU566" s="121"/>
      <c r="EV566" s="121"/>
      <c r="EW566" s="121"/>
      <c r="EX566" s="121"/>
      <c r="EY566" s="121"/>
      <c r="EZ566" s="121"/>
      <c r="FA566" s="121"/>
      <c r="FB566" s="121"/>
      <c r="FC566" s="121"/>
      <c r="FD566" s="122"/>
      <c r="FE566" s="122"/>
      <c r="FF566" s="122"/>
      <c r="FG566" s="122"/>
      <c r="FH566" s="122"/>
      <c r="FI566" s="122"/>
      <c r="FJ566" s="122"/>
      <c r="FK566" s="122"/>
    </row>
    <row r="567" spans="1:167" s="120" customFormat="1" ht="12.75">
      <c r="A567" s="124"/>
      <c r="B567" s="124"/>
      <c r="C567" s="124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4"/>
      <c r="O567" s="124"/>
      <c r="P567" s="902"/>
      <c r="Q567" s="124"/>
      <c r="R567" s="901"/>
      <c r="DB567" s="121"/>
      <c r="DC567" s="121"/>
      <c r="DD567" s="121"/>
      <c r="DE567" s="121"/>
      <c r="DF567" s="121"/>
      <c r="DG567" s="121"/>
      <c r="DH567" s="121"/>
      <c r="DI567" s="121"/>
      <c r="DJ567" s="121"/>
      <c r="DK567" s="121"/>
      <c r="DL567" s="121"/>
      <c r="DM567" s="121"/>
      <c r="DN567" s="121"/>
      <c r="DO567" s="121"/>
      <c r="DP567" s="121"/>
      <c r="DQ567" s="121"/>
      <c r="DR567" s="121"/>
      <c r="DS567" s="121"/>
      <c r="DT567" s="121"/>
      <c r="DU567" s="121"/>
      <c r="DV567" s="121"/>
      <c r="DW567" s="121"/>
      <c r="DX567" s="121"/>
      <c r="DY567" s="121"/>
      <c r="DZ567" s="121"/>
      <c r="EA567" s="121"/>
      <c r="EB567" s="121"/>
      <c r="EC567" s="121"/>
      <c r="ED567" s="121"/>
      <c r="EE567" s="121"/>
      <c r="EF567" s="121"/>
      <c r="EG567" s="121"/>
      <c r="EH567" s="121"/>
      <c r="EI567" s="121"/>
      <c r="EJ567" s="121"/>
      <c r="EK567" s="121"/>
      <c r="EL567" s="121"/>
      <c r="EM567" s="121"/>
      <c r="EN567" s="121"/>
      <c r="EO567" s="121"/>
      <c r="EP567" s="121"/>
      <c r="EQ567" s="121"/>
      <c r="ER567" s="121"/>
      <c r="ES567" s="121"/>
      <c r="ET567" s="121"/>
      <c r="EU567" s="121"/>
      <c r="EV567" s="121"/>
      <c r="EW567" s="121"/>
      <c r="EX567" s="121"/>
      <c r="EY567" s="121"/>
      <c r="EZ567" s="121"/>
      <c r="FA567" s="121"/>
      <c r="FB567" s="121"/>
      <c r="FC567" s="121"/>
      <c r="FD567" s="122"/>
      <c r="FE567" s="122"/>
      <c r="FF567" s="122"/>
      <c r="FG567" s="122"/>
      <c r="FH567" s="122"/>
      <c r="FI567" s="122"/>
      <c r="FJ567" s="122"/>
      <c r="FK567" s="122"/>
    </row>
    <row r="568" spans="1:167" s="120" customFormat="1" ht="12.75">
      <c r="A568" s="124"/>
      <c r="B568" s="124"/>
      <c r="C568" s="124"/>
      <c r="D568" s="124"/>
      <c r="E568" s="124"/>
      <c r="F568" s="124"/>
      <c r="G568" s="124"/>
      <c r="H568" s="124"/>
      <c r="I568" s="124"/>
      <c r="J568" s="124"/>
      <c r="K568" s="124"/>
      <c r="L568" s="124"/>
      <c r="M568" s="124"/>
      <c r="N568" s="124"/>
      <c r="O568" s="124"/>
      <c r="P568" s="902"/>
      <c r="Q568" s="124"/>
      <c r="R568" s="901"/>
      <c r="DB568" s="121"/>
      <c r="DC568" s="121"/>
      <c r="DD568" s="121"/>
      <c r="DE568" s="121"/>
      <c r="DF568" s="121"/>
      <c r="DG568" s="121"/>
      <c r="DH568" s="121"/>
      <c r="DI568" s="121"/>
      <c r="DJ568" s="121"/>
      <c r="DK568" s="121"/>
      <c r="DL568" s="121"/>
      <c r="DM568" s="121"/>
      <c r="DN568" s="121"/>
      <c r="DO568" s="121"/>
      <c r="DP568" s="121"/>
      <c r="DQ568" s="121"/>
      <c r="DR568" s="121"/>
      <c r="DS568" s="121"/>
      <c r="DT568" s="121"/>
      <c r="DU568" s="121"/>
      <c r="DV568" s="121"/>
      <c r="DW568" s="121"/>
      <c r="DX568" s="121"/>
      <c r="DY568" s="121"/>
      <c r="DZ568" s="121"/>
      <c r="EA568" s="121"/>
      <c r="EB568" s="121"/>
      <c r="EC568" s="121"/>
      <c r="ED568" s="121"/>
      <c r="EE568" s="121"/>
      <c r="EF568" s="121"/>
      <c r="EG568" s="121"/>
      <c r="EH568" s="121"/>
      <c r="EI568" s="121"/>
      <c r="EJ568" s="121"/>
      <c r="EK568" s="121"/>
      <c r="EL568" s="121"/>
      <c r="EM568" s="121"/>
      <c r="EN568" s="121"/>
      <c r="EO568" s="121"/>
      <c r="EP568" s="121"/>
      <c r="EQ568" s="121"/>
      <c r="ER568" s="121"/>
      <c r="ES568" s="121"/>
      <c r="ET568" s="121"/>
      <c r="EU568" s="121"/>
      <c r="EV568" s="121"/>
      <c r="EW568" s="121"/>
      <c r="EX568" s="121"/>
      <c r="EY568" s="121"/>
      <c r="EZ568" s="121"/>
      <c r="FA568" s="121"/>
      <c r="FB568" s="121"/>
      <c r="FC568" s="121"/>
      <c r="FD568" s="122"/>
      <c r="FE568" s="122"/>
      <c r="FF568" s="122"/>
      <c r="FG568" s="122"/>
      <c r="FH568" s="122"/>
      <c r="FI568" s="122"/>
      <c r="FJ568" s="122"/>
      <c r="FK568" s="122"/>
    </row>
    <row r="569" spans="1:167" s="120" customFormat="1" ht="12.75">
      <c r="A569" s="124"/>
      <c r="B569" s="124"/>
      <c r="C569" s="124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4"/>
      <c r="O569" s="124"/>
      <c r="P569" s="902"/>
      <c r="Q569" s="124"/>
      <c r="R569" s="901"/>
      <c r="DB569" s="121"/>
      <c r="DC569" s="121"/>
      <c r="DD569" s="121"/>
      <c r="DE569" s="121"/>
      <c r="DF569" s="121"/>
      <c r="DG569" s="121"/>
      <c r="DH569" s="121"/>
      <c r="DI569" s="121"/>
      <c r="DJ569" s="121"/>
      <c r="DK569" s="121"/>
      <c r="DL569" s="121"/>
      <c r="DM569" s="121"/>
      <c r="DN569" s="121"/>
      <c r="DO569" s="121"/>
      <c r="DP569" s="121"/>
      <c r="DQ569" s="121"/>
      <c r="DR569" s="121"/>
      <c r="DS569" s="121"/>
      <c r="DT569" s="121"/>
      <c r="DU569" s="121"/>
      <c r="DV569" s="121"/>
      <c r="DW569" s="121"/>
      <c r="DX569" s="121"/>
      <c r="DY569" s="121"/>
      <c r="DZ569" s="121"/>
      <c r="EA569" s="121"/>
      <c r="EB569" s="121"/>
      <c r="EC569" s="121"/>
      <c r="ED569" s="121"/>
      <c r="EE569" s="121"/>
      <c r="EF569" s="121"/>
      <c r="EG569" s="121"/>
      <c r="EH569" s="121"/>
      <c r="EI569" s="121"/>
      <c r="EJ569" s="121"/>
      <c r="EK569" s="121"/>
      <c r="EL569" s="121"/>
      <c r="EM569" s="121"/>
      <c r="EN569" s="121"/>
      <c r="EO569" s="121"/>
      <c r="EP569" s="121"/>
      <c r="EQ569" s="121"/>
      <c r="ER569" s="121"/>
      <c r="ES569" s="121"/>
      <c r="ET569" s="121"/>
      <c r="EU569" s="121"/>
      <c r="EV569" s="121"/>
      <c r="EW569" s="121"/>
      <c r="EX569" s="121"/>
      <c r="EY569" s="121"/>
      <c r="EZ569" s="121"/>
      <c r="FA569" s="121"/>
      <c r="FB569" s="121"/>
      <c r="FC569" s="121"/>
      <c r="FD569" s="122"/>
      <c r="FE569" s="122"/>
      <c r="FF569" s="122"/>
      <c r="FG569" s="122"/>
      <c r="FH569" s="122"/>
      <c r="FI569" s="122"/>
      <c r="FJ569" s="122"/>
      <c r="FK569" s="122"/>
    </row>
    <row r="570" spans="1:167" s="120" customFormat="1" ht="12.75">
      <c r="A570" s="124"/>
      <c r="B570" s="124"/>
      <c r="C570" s="124"/>
      <c r="D570" s="124"/>
      <c r="E570" s="124"/>
      <c r="F570" s="124"/>
      <c r="G570" s="124"/>
      <c r="H570" s="124"/>
      <c r="I570" s="124"/>
      <c r="J570" s="124"/>
      <c r="K570" s="124"/>
      <c r="L570" s="124"/>
      <c r="M570" s="124"/>
      <c r="N570" s="124"/>
      <c r="O570" s="124"/>
      <c r="P570" s="902"/>
      <c r="Q570" s="124"/>
      <c r="R570" s="901"/>
      <c r="DB570" s="121"/>
      <c r="DC570" s="121"/>
      <c r="DD570" s="121"/>
      <c r="DE570" s="121"/>
      <c r="DF570" s="121"/>
      <c r="DG570" s="121"/>
      <c r="DH570" s="121"/>
      <c r="DI570" s="121"/>
      <c r="DJ570" s="121"/>
      <c r="DK570" s="121"/>
      <c r="DL570" s="121"/>
      <c r="DM570" s="121"/>
      <c r="DN570" s="121"/>
      <c r="DO570" s="121"/>
      <c r="DP570" s="121"/>
      <c r="DQ570" s="121"/>
      <c r="DR570" s="121"/>
      <c r="DS570" s="121"/>
      <c r="DT570" s="121"/>
      <c r="DU570" s="121"/>
      <c r="DV570" s="121"/>
      <c r="DW570" s="121"/>
      <c r="DX570" s="121"/>
      <c r="DY570" s="121"/>
      <c r="DZ570" s="121"/>
      <c r="EA570" s="121"/>
      <c r="EB570" s="121"/>
      <c r="EC570" s="121"/>
      <c r="ED570" s="121"/>
      <c r="EE570" s="121"/>
      <c r="EF570" s="121"/>
      <c r="EG570" s="121"/>
      <c r="EH570" s="121"/>
      <c r="EI570" s="121"/>
      <c r="EJ570" s="121"/>
      <c r="EK570" s="121"/>
      <c r="EL570" s="121"/>
      <c r="EM570" s="121"/>
      <c r="EN570" s="121"/>
      <c r="EO570" s="121"/>
      <c r="EP570" s="121"/>
      <c r="EQ570" s="121"/>
      <c r="ER570" s="121"/>
      <c r="ES570" s="121"/>
      <c r="ET570" s="121"/>
      <c r="EU570" s="121"/>
      <c r="EV570" s="121"/>
      <c r="EW570" s="121"/>
      <c r="EX570" s="121"/>
      <c r="EY570" s="121"/>
      <c r="EZ570" s="121"/>
      <c r="FA570" s="121"/>
      <c r="FB570" s="121"/>
      <c r="FC570" s="121"/>
      <c r="FD570" s="122"/>
      <c r="FE570" s="122"/>
      <c r="FF570" s="122"/>
      <c r="FG570" s="122"/>
      <c r="FH570" s="122"/>
      <c r="FI570" s="122"/>
      <c r="FJ570" s="122"/>
      <c r="FK570" s="122"/>
    </row>
    <row r="571" spans="1:167" s="120" customFormat="1" ht="12.75">
      <c r="A571" s="124"/>
      <c r="B571" s="124"/>
      <c r="C571" s="124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4"/>
      <c r="O571" s="124"/>
      <c r="P571" s="902"/>
      <c r="Q571" s="124"/>
      <c r="R571" s="901"/>
      <c r="DB571" s="121"/>
      <c r="DC571" s="121"/>
      <c r="DD571" s="121"/>
      <c r="DE571" s="121"/>
      <c r="DF571" s="121"/>
      <c r="DG571" s="121"/>
      <c r="DH571" s="121"/>
      <c r="DI571" s="121"/>
      <c r="DJ571" s="121"/>
      <c r="DK571" s="121"/>
      <c r="DL571" s="121"/>
      <c r="DM571" s="121"/>
      <c r="DN571" s="121"/>
      <c r="DO571" s="121"/>
      <c r="DP571" s="121"/>
      <c r="DQ571" s="121"/>
      <c r="DR571" s="121"/>
      <c r="DS571" s="121"/>
      <c r="DT571" s="121"/>
      <c r="DU571" s="121"/>
      <c r="DV571" s="121"/>
      <c r="DW571" s="121"/>
      <c r="DX571" s="121"/>
      <c r="DY571" s="121"/>
      <c r="DZ571" s="121"/>
      <c r="EA571" s="121"/>
      <c r="EB571" s="121"/>
      <c r="EC571" s="121"/>
      <c r="ED571" s="121"/>
      <c r="EE571" s="121"/>
      <c r="EF571" s="121"/>
      <c r="EG571" s="121"/>
      <c r="EH571" s="121"/>
      <c r="EI571" s="121"/>
      <c r="EJ571" s="121"/>
      <c r="EK571" s="121"/>
      <c r="EL571" s="121"/>
      <c r="EM571" s="121"/>
      <c r="EN571" s="121"/>
      <c r="EO571" s="121"/>
      <c r="EP571" s="121"/>
      <c r="EQ571" s="121"/>
      <c r="ER571" s="121"/>
      <c r="ES571" s="121"/>
      <c r="ET571" s="121"/>
      <c r="EU571" s="121"/>
      <c r="EV571" s="121"/>
      <c r="EW571" s="121"/>
      <c r="EX571" s="121"/>
      <c r="EY571" s="121"/>
      <c r="EZ571" s="121"/>
      <c r="FA571" s="121"/>
      <c r="FB571" s="121"/>
      <c r="FC571" s="121"/>
      <c r="FD571" s="122"/>
      <c r="FE571" s="122"/>
      <c r="FF571" s="122"/>
      <c r="FG571" s="122"/>
      <c r="FH571" s="122"/>
      <c r="FI571" s="122"/>
      <c r="FJ571" s="122"/>
      <c r="FK571" s="122"/>
    </row>
    <row r="572" spans="1:167" s="120" customFormat="1" ht="12.75">
      <c r="A572" s="124"/>
      <c r="B572" s="124"/>
      <c r="C572" s="124"/>
      <c r="D572" s="124"/>
      <c r="E572" s="124"/>
      <c r="F572" s="124"/>
      <c r="G572" s="124"/>
      <c r="H572" s="124"/>
      <c r="I572" s="124"/>
      <c r="J572" s="124"/>
      <c r="K572" s="124"/>
      <c r="L572" s="124"/>
      <c r="M572" s="124"/>
      <c r="N572" s="124"/>
      <c r="O572" s="124"/>
      <c r="P572" s="902"/>
      <c r="Q572" s="124"/>
      <c r="R572" s="901"/>
      <c r="DB572" s="121"/>
      <c r="DC572" s="121"/>
      <c r="DD572" s="121"/>
      <c r="DE572" s="121"/>
      <c r="DF572" s="121"/>
      <c r="DG572" s="121"/>
      <c r="DH572" s="121"/>
      <c r="DI572" s="121"/>
      <c r="DJ572" s="121"/>
      <c r="DK572" s="121"/>
      <c r="DL572" s="121"/>
      <c r="DM572" s="121"/>
      <c r="DN572" s="121"/>
      <c r="DO572" s="121"/>
      <c r="DP572" s="121"/>
      <c r="DQ572" s="121"/>
      <c r="DR572" s="121"/>
      <c r="DS572" s="121"/>
      <c r="DT572" s="121"/>
      <c r="DU572" s="121"/>
      <c r="DV572" s="121"/>
      <c r="DW572" s="121"/>
      <c r="DX572" s="121"/>
      <c r="DY572" s="121"/>
      <c r="DZ572" s="121"/>
      <c r="EA572" s="121"/>
      <c r="EB572" s="121"/>
      <c r="EC572" s="121"/>
      <c r="ED572" s="121"/>
      <c r="EE572" s="121"/>
      <c r="EF572" s="121"/>
      <c r="EG572" s="121"/>
      <c r="EH572" s="121"/>
      <c r="EI572" s="121"/>
      <c r="EJ572" s="121"/>
      <c r="EK572" s="121"/>
      <c r="EL572" s="121"/>
      <c r="EM572" s="121"/>
      <c r="EN572" s="121"/>
      <c r="EO572" s="121"/>
      <c r="EP572" s="121"/>
      <c r="EQ572" s="121"/>
      <c r="ER572" s="121"/>
      <c r="ES572" s="121"/>
      <c r="ET572" s="121"/>
      <c r="EU572" s="121"/>
      <c r="EV572" s="121"/>
      <c r="EW572" s="121"/>
      <c r="EX572" s="121"/>
      <c r="EY572" s="121"/>
      <c r="EZ572" s="121"/>
      <c r="FA572" s="121"/>
      <c r="FB572" s="121"/>
      <c r="FC572" s="121"/>
      <c r="FD572" s="122"/>
      <c r="FE572" s="122"/>
      <c r="FF572" s="122"/>
      <c r="FG572" s="122"/>
      <c r="FH572" s="122"/>
      <c r="FI572" s="122"/>
      <c r="FJ572" s="122"/>
      <c r="FK572" s="122"/>
    </row>
    <row r="573" spans="1:167" s="120" customFormat="1" ht="12.75">
      <c r="A573" s="124"/>
      <c r="B573" s="124"/>
      <c r="C573" s="124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4"/>
      <c r="O573" s="124"/>
      <c r="P573" s="902"/>
      <c r="Q573" s="124"/>
      <c r="R573" s="901"/>
      <c r="DB573" s="121"/>
      <c r="DC573" s="121"/>
      <c r="DD573" s="121"/>
      <c r="DE573" s="121"/>
      <c r="DF573" s="121"/>
      <c r="DG573" s="121"/>
      <c r="DH573" s="121"/>
      <c r="DI573" s="121"/>
      <c r="DJ573" s="121"/>
      <c r="DK573" s="121"/>
      <c r="DL573" s="121"/>
      <c r="DM573" s="121"/>
      <c r="DN573" s="121"/>
      <c r="DO573" s="121"/>
      <c r="DP573" s="121"/>
      <c r="DQ573" s="121"/>
      <c r="DR573" s="121"/>
      <c r="DS573" s="121"/>
      <c r="DT573" s="121"/>
      <c r="DU573" s="121"/>
      <c r="DV573" s="121"/>
      <c r="DW573" s="121"/>
      <c r="DX573" s="121"/>
      <c r="DY573" s="121"/>
      <c r="DZ573" s="121"/>
      <c r="EA573" s="121"/>
      <c r="EB573" s="121"/>
      <c r="EC573" s="121"/>
      <c r="ED573" s="121"/>
      <c r="EE573" s="121"/>
      <c r="EF573" s="121"/>
      <c r="EG573" s="121"/>
      <c r="EH573" s="121"/>
      <c r="EI573" s="121"/>
      <c r="EJ573" s="121"/>
      <c r="EK573" s="121"/>
      <c r="EL573" s="121"/>
      <c r="EM573" s="121"/>
      <c r="EN573" s="121"/>
      <c r="EO573" s="121"/>
      <c r="EP573" s="121"/>
      <c r="EQ573" s="121"/>
      <c r="ER573" s="121"/>
      <c r="ES573" s="121"/>
      <c r="ET573" s="121"/>
      <c r="EU573" s="121"/>
      <c r="EV573" s="121"/>
      <c r="EW573" s="121"/>
      <c r="EX573" s="121"/>
      <c r="EY573" s="121"/>
      <c r="EZ573" s="121"/>
      <c r="FA573" s="121"/>
      <c r="FB573" s="121"/>
      <c r="FC573" s="121"/>
      <c r="FD573" s="122"/>
      <c r="FE573" s="122"/>
      <c r="FF573" s="122"/>
      <c r="FG573" s="122"/>
      <c r="FH573" s="122"/>
      <c r="FI573" s="122"/>
      <c r="FJ573" s="122"/>
      <c r="FK573" s="122"/>
    </row>
    <row r="574" spans="1:167" s="120" customFormat="1" ht="12.75">
      <c r="A574" s="124"/>
      <c r="B574" s="124"/>
      <c r="C574" s="124"/>
      <c r="D574" s="124"/>
      <c r="E574" s="124"/>
      <c r="F574" s="124"/>
      <c r="G574" s="124"/>
      <c r="H574" s="124"/>
      <c r="I574" s="124"/>
      <c r="J574" s="124"/>
      <c r="K574" s="124"/>
      <c r="L574" s="124"/>
      <c r="M574" s="124"/>
      <c r="N574" s="124"/>
      <c r="O574" s="124"/>
      <c r="P574" s="902"/>
      <c r="Q574" s="124"/>
      <c r="R574" s="901"/>
      <c r="DB574" s="121"/>
      <c r="DC574" s="121"/>
      <c r="DD574" s="121"/>
      <c r="DE574" s="121"/>
      <c r="DF574" s="121"/>
      <c r="DG574" s="121"/>
      <c r="DH574" s="121"/>
      <c r="DI574" s="121"/>
      <c r="DJ574" s="121"/>
      <c r="DK574" s="121"/>
      <c r="DL574" s="121"/>
      <c r="DM574" s="121"/>
      <c r="DN574" s="121"/>
      <c r="DO574" s="121"/>
      <c r="DP574" s="121"/>
      <c r="DQ574" s="121"/>
      <c r="DR574" s="121"/>
      <c r="DS574" s="121"/>
      <c r="DT574" s="121"/>
      <c r="DU574" s="121"/>
      <c r="DV574" s="121"/>
      <c r="DW574" s="121"/>
      <c r="DX574" s="121"/>
      <c r="DY574" s="121"/>
      <c r="DZ574" s="121"/>
      <c r="EA574" s="121"/>
      <c r="EB574" s="121"/>
      <c r="EC574" s="121"/>
      <c r="ED574" s="121"/>
      <c r="EE574" s="121"/>
      <c r="EF574" s="121"/>
      <c r="EG574" s="121"/>
      <c r="EH574" s="121"/>
      <c r="EI574" s="121"/>
      <c r="EJ574" s="121"/>
      <c r="EK574" s="121"/>
      <c r="EL574" s="121"/>
      <c r="EM574" s="121"/>
      <c r="EN574" s="121"/>
      <c r="EO574" s="121"/>
      <c r="EP574" s="121"/>
      <c r="EQ574" s="121"/>
      <c r="ER574" s="121"/>
      <c r="ES574" s="121"/>
      <c r="ET574" s="121"/>
      <c r="EU574" s="121"/>
      <c r="EV574" s="121"/>
      <c r="EW574" s="121"/>
      <c r="EX574" s="121"/>
      <c r="EY574" s="121"/>
      <c r="EZ574" s="121"/>
      <c r="FA574" s="121"/>
      <c r="FB574" s="121"/>
      <c r="FC574" s="121"/>
      <c r="FD574" s="122"/>
      <c r="FE574" s="122"/>
      <c r="FF574" s="122"/>
      <c r="FG574" s="122"/>
      <c r="FH574" s="122"/>
      <c r="FI574" s="122"/>
      <c r="FJ574" s="122"/>
      <c r="FK574" s="122"/>
    </row>
    <row r="575" spans="1:167" s="120" customFormat="1" ht="12.75">
      <c r="A575" s="124"/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  <c r="P575" s="902"/>
      <c r="Q575" s="124"/>
      <c r="R575" s="901"/>
      <c r="DB575" s="121"/>
      <c r="DC575" s="121"/>
      <c r="DD575" s="121"/>
      <c r="DE575" s="121"/>
      <c r="DF575" s="121"/>
      <c r="DG575" s="121"/>
      <c r="DH575" s="121"/>
      <c r="DI575" s="121"/>
      <c r="DJ575" s="121"/>
      <c r="DK575" s="121"/>
      <c r="DL575" s="121"/>
      <c r="DM575" s="121"/>
      <c r="DN575" s="121"/>
      <c r="DO575" s="121"/>
      <c r="DP575" s="121"/>
      <c r="DQ575" s="121"/>
      <c r="DR575" s="121"/>
      <c r="DS575" s="121"/>
      <c r="DT575" s="121"/>
      <c r="DU575" s="121"/>
      <c r="DV575" s="121"/>
      <c r="DW575" s="121"/>
      <c r="DX575" s="121"/>
      <c r="DY575" s="121"/>
      <c r="DZ575" s="121"/>
      <c r="EA575" s="121"/>
      <c r="EB575" s="121"/>
      <c r="EC575" s="121"/>
      <c r="ED575" s="121"/>
      <c r="EE575" s="121"/>
      <c r="EF575" s="121"/>
      <c r="EG575" s="121"/>
      <c r="EH575" s="121"/>
      <c r="EI575" s="121"/>
      <c r="EJ575" s="121"/>
      <c r="EK575" s="121"/>
      <c r="EL575" s="121"/>
      <c r="EM575" s="121"/>
      <c r="EN575" s="121"/>
      <c r="EO575" s="121"/>
      <c r="EP575" s="121"/>
      <c r="EQ575" s="121"/>
      <c r="ER575" s="121"/>
      <c r="ES575" s="121"/>
      <c r="ET575" s="121"/>
      <c r="EU575" s="121"/>
      <c r="EV575" s="121"/>
      <c r="EW575" s="121"/>
      <c r="EX575" s="121"/>
      <c r="EY575" s="121"/>
      <c r="EZ575" s="121"/>
      <c r="FA575" s="121"/>
      <c r="FB575" s="121"/>
      <c r="FC575" s="121"/>
      <c r="FD575" s="122"/>
      <c r="FE575" s="122"/>
      <c r="FF575" s="122"/>
      <c r="FG575" s="122"/>
      <c r="FH575" s="122"/>
      <c r="FI575" s="122"/>
      <c r="FJ575" s="122"/>
      <c r="FK575" s="122"/>
    </row>
    <row r="576" spans="1:167" s="120" customFormat="1" ht="12.75">
      <c r="A576" s="124"/>
      <c r="B576" s="124"/>
      <c r="C576" s="124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4"/>
      <c r="O576" s="124"/>
      <c r="P576" s="902"/>
      <c r="Q576" s="124"/>
      <c r="R576" s="901"/>
      <c r="DB576" s="121"/>
      <c r="DC576" s="121"/>
      <c r="DD576" s="121"/>
      <c r="DE576" s="121"/>
      <c r="DF576" s="121"/>
      <c r="DG576" s="121"/>
      <c r="DH576" s="121"/>
      <c r="DI576" s="121"/>
      <c r="DJ576" s="121"/>
      <c r="DK576" s="121"/>
      <c r="DL576" s="121"/>
      <c r="DM576" s="121"/>
      <c r="DN576" s="121"/>
      <c r="DO576" s="121"/>
      <c r="DP576" s="121"/>
      <c r="DQ576" s="121"/>
      <c r="DR576" s="121"/>
      <c r="DS576" s="121"/>
      <c r="DT576" s="121"/>
      <c r="DU576" s="121"/>
      <c r="DV576" s="121"/>
      <c r="DW576" s="121"/>
      <c r="DX576" s="121"/>
      <c r="DY576" s="121"/>
      <c r="DZ576" s="121"/>
      <c r="EA576" s="121"/>
      <c r="EB576" s="121"/>
      <c r="EC576" s="121"/>
      <c r="ED576" s="121"/>
      <c r="EE576" s="121"/>
      <c r="EF576" s="121"/>
      <c r="EG576" s="121"/>
      <c r="EH576" s="121"/>
      <c r="EI576" s="121"/>
      <c r="EJ576" s="121"/>
      <c r="EK576" s="121"/>
      <c r="EL576" s="121"/>
      <c r="EM576" s="121"/>
      <c r="EN576" s="121"/>
      <c r="EO576" s="121"/>
      <c r="EP576" s="121"/>
      <c r="EQ576" s="121"/>
      <c r="ER576" s="121"/>
      <c r="ES576" s="121"/>
      <c r="ET576" s="121"/>
      <c r="EU576" s="121"/>
      <c r="EV576" s="121"/>
      <c r="EW576" s="121"/>
      <c r="EX576" s="121"/>
      <c r="EY576" s="121"/>
      <c r="EZ576" s="121"/>
      <c r="FA576" s="121"/>
      <c r="FB576" s="121"/>
      <c r="FC576" s="121"/>
      <c r="FD576" s="122"/>
      <c r="FE576" s="122"/>
      <c r="FF576" s="122"/>
      <c r="FG576" s="122"/>
      <c r="FH576" s="122"/>
      <c r="FI576" s="122"/>
      <c r="FJ576" s="122"/>
      <c r="FK576" s="122"/>
    </row>
    <row r="577" spans="1:167" s="120" customFormat="1" ht="12.75">
      <c r="A577" s="124"/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4"/>
      <c r="P577" s="902"/>
      <c r="Q577" s="124"/>
      <c r="R577" s="901"/>
      <c r="DB577" s="121"/>
      <c r="DC577" s="121"/>
      <c r="DD577" s="121"/>
      <c r="DE577" s="121"/>
      <c r="DF577" s="121"/>
      <c r="DG577" s="121"/>
      <c r="DH577" s="121"/>
      <c r="DI577" s="121"/>
      <c r="DJ577" s="121"/>
      <c r="DK577" s="121"/>
      <c r="DL577" s="121"/>
      <c r="DM577" s="121"/>
      <c r="DN577" s="121"/>
      <c r="DO577" s="121"/>
      <c r="DP577" s="121"/>
      <c r="DQ577" s="121"/>
      <c r="DR577" s="121"/>
      <c r="DS577" s="121"/>
      <c r="DT577" s="121"/>
      <c r="DU577" s="121"/>
      <c r="DV577" s="121"/>
      <c r="DW577" s="121"/>
      <c r="DX577" s="121"/>
      <c r="DY577" s="121"/>
      <c r="DZ577" s="121"/>
      <c r="EA577" s="121"/>
      <c r="EB577" s="121"/>
      <c r="EC577" s="121"/>
      <c r="ED577" s="121"/>
      <c r="EE577" s="121"/>
      <c r="EF577" s="121"/>
      <c r="EG577" s="121"/>
      <c r="EH577" s="121"/>
      <c r="EI577" s="121"/>
      <c r="EJ577" s="121"/>
      <c r="EK577" s="121"/>
      <c r="EL577" s="121"/>
      <c r="EM577" s="121"/>
      <c r="EN577" s="121"/>
      <c r="EO577" s="121"/>
      <c r="EP577" s="121"/>
      <c r="EQ577" s="121"/>
      <c r="ER577" s="121"/>
      <c r="ES577" s="121"/>
      <c r="ET577" s="121"/>
      <c r="EU577" s="121"/>
      <c r="EV577" s="121"/>
      <c r="EW577" s="121"/>
      <c r="EX577" s="121"/>
      <c r="EY577" s="121"/>
      <c r="EZ577" s="121"/>
      <c r="FA577" s="121"/>
      <c r="FB577" s="121"/>
      <c r="FC577" s="121"/>
      <c r="FD577" s="122"/>
      <c r="FE577" s="122"/>
      <c r="FF577" s="122"/>
      <c r="FG577" s="122"/>
      <c r="FH577" s="122"/>
      <c r="FI577" s="122"/>
      <c r="FJ577" s="122"/>
      <c r="FK577" s="122"/>
    </row>
    <row r="578" spans="1:167" s="120" customFormat="1" ht="12.75">
      <c r="A578" s="124"/>
      <c r="B578" s="124"/>
      <c r="C578" s="124"/>
      <c r="D578" s="124"/>
      <c r="E578" s="124"/>
      <c r="F578" s="124"/>
      <c r="G578" s="124"/>
      <c r="H578" s="124"/>
      <c r="I578" s="124"/>
      <c r="J578" s="124"/>
      <c r="K578" s="124"/>
      <c r="L578" s="124"/>
      <c r="M578" s="124"/>
      <c r="N578" s="124"/>
      <c r="O578" s="124"/>
      <c r="P578" s="902"/>
      <c r="Q578" s="124"/>
      <c r="R578" s="901"/>
      <c r="DB578" s="121"/>
      <c r="DC578" s="121"/>
      <c r="DD578" s="121"/>
      <c r="DE578" s="121"/>
      <c r="DF578" s="121"/>
      <c r="DG578" s="121"/>
      <c r="DH578" s="121"/>
      <c r="DI578" s="121"/>
      <c r="DJ578" s="121"/>
      <c r="DK578" s="121"/>
      <c r="DL578" s="121"/>
      <c r="DM578" s="121"/>
      <c r="DN578" s="121"/>
      <c r="DO578" s="121"/>
      <c r="DP578" s="121"/>
      <c r="DQ578" s="121"/>
      <c r="DR578" s="121"/>
      <c r="DS578" s="121"/>
      <c r="DT578" s="121"/>
      <c r="DU578" s="121"/>
      <c r="DV578" s="121"/>
      <c r="DW578" s="121"/>
      <c r="DX578" s="121"/>
      <c r="DY578" s="121"/>
      <c r="DZ578" s="121"/>
      <c r="EA578" s="121"/>
      <c r="EB578" s="121"/>
      <c r="EC578" s="121"/>
      <c r="ED578" s="121"/>
      <c r="EE578" s="121"/>
      <c r="EF578" s="121"/>
      <c r="EG578" s="121"/>
      <c r="EH578" s="121"/>
      <c r="EI578" s="121"/>
      <c r="EJ578" s="121"/>
      <c r="EK578" s="121"/>
      <c r="EL578" s="121"/>
      <c r="EM578" s="121"/>
      <c r="EN578" s="121"/>
      <c r="EO578" s="121"/>
      <c r="EP578" s="121"/>
      <c r="EQ578" s="121"/>
      <c r="ER578" s="121"/>
      <c r="ES578" s="121"/>
      <c r="ET578" s="121"/>
      <c r="EU578" s="121"/>
      <c r="EV578" s="121"/>
      <c r="EW578" s="121"/>
      <c r="EX578" s="121"/>
      <c r="EY578" s="121"/>
      <c r="EZ578" s="121"/>
      <c r="FA578" s="121"/>
      <c r="FB578" s="121"/>
      <c r="FC578" s="121"/>
      <c r="FD578" s="122"/>
      <c r="FE578" s="122"/>
      <c r="FF578" s="122"/>
      <c r="FG578" s="122"/>
      <c r="FH578" s="122"/>
      <c r="FI578" s="122"/>
      <c r="FJ578" s="122"/>
      <c r="FK578" s="122"/>
    </row>
    <row r="579" spans="1:167" s="120" customFormat="1" ht="12.75">
      <c r="A579" s="124"/>
      <c r="B579" s="124"/>
      <c r="C579" s="124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4"/>
      <c r="O579" s="124"/>
      <c r="P579" s="902"/>
      <c r="Q579" s="124"/>
      <c r="R579" s="901"/>
      <c r="DB579" s="121"/>
      <c r="DC579" s="121"/>
      <c r="DD579" s="121"/>
      <c r="DE579" s="121"/>
      <c r="DF579" s="121"/>
      <c r="DG579" s="121"/>
      <c r="DH579" s="121"/>
      <c r="DI579" s="121"/>
      <c r="DJ579" s="121"/>
      <c r="DK579" s="121"/>
      <c r="DL579" s="121"/>
      <c r="DM579" s="121"/>
      <c r="DN579" s="121"/>
      <c r="DO579" s="121"/>
      <c r="DP579" s="121"/>
      <c r="DQ579" s="121"/>
      <c r="DR579" s="121"/>
      <c r="DS579" s="121"/>
      <c r="DT579" s="121"/>
      <c r="DU579" s="121"/>
      <c r="DV579" s="121"/>
      <c r="DW579" s="121"/>
      <c r="DX579" s="121"/>
      <c r="DY579" s="121"/>
      <c r="DZ579" s="121"/>
      <c r="EA579" s="121"/>
      <c r="EB579" s="121"/>
      <c r="EC579" s="121"/>
      <c r="ED579" s="121"/>
      <c r="EE579" s="121"/>
      <c r="EF579" s="121"/>
      <c r="EG579" s="121"/>
      <c r="EH579" s="121"/>
      <c r="EI579" s="121"/>
      <c r="EJ579" s="121"/>
      <c r="EK579" s="121"/>
      <c r="EL579" s="121"/>
      <c r="EM579" s="121"/>
      <c r="EN579" s="121"/>
      <c r="EO579" s="121"/>
      <c r="EP579" s="121"/>
      <c r="EQ579" s="121"/>
      <c r="ER579" s="121"/>
      <c r="ES579" s="121"/>
      <c r="ET579" s="121"/>
      <c r="EU579" s="121"/>
      <c r="EV579" s="121"/>
      <c r="EW579" s="121"/>
      <c r="EX579" s="121"/>
      <c r="EY579" s="121"/>
      <c r="EZ579" s="121"/>
      <c r="FA579" s="121"/>
      <c r="FB579" s="121"/>
      <c r="FC579" s="121"/>
      <c r="FD579" s="122"/>
      <c r="FE579" s="122"/>
      <c r="FF579" s="122"/>
      <c r="FG579" s="122"/>
      <c r="FH579" s="122"/>
      <c r="FI579" s="122"/>
      <c r="FJ579" s="122"/>
      <c r="FK579" s="122"/>
    </row>
    <row r="580" spans="1:167" s="120" customFormat="1" ht="12.75">
      <c r="A580" s="124"/>
      <c r="B580" s="124"/>
      <c r="C580" s="124"/>
      <c r="D580" s="124"/>
      <c r="E580" s="124"/>
      <c r="F580" s="124"/>
      <c r="G580" s="124"/>
      <c r="H580" s="124"/>
      <c r="I580" s="124"/>
      <c r="J580" s="124"/>
      <c r="K580" s="124"/>
      <c r="L580" s="124"/>
      <c r="M580" s="124"/>
      <c r="N580" s="124"/>
      <c r="O580" s="124"/>
      <c r="P580" s="902"/>
      <c r="Q580" s="124"/>
      <c r="R580" s="901"/>
      <c r="DB580" s="121"/>
      <c r="DC580" s="121"/>
      <c r="DD580" s="121"/>
      <c r="DE580" s="121"/>
      <c r="DF580" s="121"/>
      <c r="DG580" s="121"/>
      <c r="DH580" s="121"/>
      <c r="DI580" s="121"/>
      <c r="DJ580" s="121"/>
      <c r="DK580" s="121"/>
      <c r="DL580" s="121"/>
      <c r="DM580" s="121"/>
      <c r="DN580" s="121"/>
      <c r="DO580" s="121"/>
      <c r="DP580" s="121"/>
      <c r="DQ580" s="121"/>
      <c r="DR580" s="121"/>
      <c r="DS580" s="121"/>
      <c r="DT580" s="121"/>
      <c r="DU580" s="121"/>
      <c r="DV580" s="121"/>
      <c r="DW580" s="121"/>
      <c r="DX580" s="121"/>
      <c r="DY580" s="121"/>
      <c r="DZ580" s="121"/>
      <c r="EA580" s="121"/>
      <c r="EB580" s="121"/>
      <c r="EC580" s="121"/>
      <c r="ED580" s="121"/>
      <c r="EE580" s="121"/>
      <c r="EF580" s="121"/>
      <c r="EG580" s="121"/>
      <c r="EH580" s="121"/>
      <c r="EI580" s="121"/>
      <c r="EJ580" s="121"/>
      <c r="EK580" s="121"/>
      <c r="EL580" s="121"/>
      <c r="EM580" s="121"/>
      <c r="EN580" s="121"/>
      <c r="EO580" s="121"/>
      <c r="EP580" s="121"/>
      <c r="EQ580" s="121"/>
      <c r="ER580" s="121"/>
      <c r="ES580" s="121"/>
      <c r="ET580" s="121"/>
      <c r="EU580" s="121"/>
      <c r="EV580" s="121"/>
      <c r="EW580" s="121"/>
      <c r="EX580" s="121"/>
      <c r="EY580" s="121"/>
      <c r="EZ580" s="121"/>
      <c r="FA580" s="121"/>
      <c r="FB580" s="121"/>
      <c r="FC580" s="121"/>
      <c r="FD580" s="122"/>
      <c r="FE580" s="122"/>
      <c r="FF580" s="122"/>
      <c r="FG580" s="122"/>
      <c r="FH580" s="122"/>
      <c r="FI580" s="122"/>
      <c r="FJ580" s="122"/>
      <c r="FK580" s="122"/>
    </row>
    <row r="581" spans="1:167" s="120" customFormat="1" ht="12.75">
      <c r="A581" s="124"/>
      <c r="B581" s="124"/>
      <c r="C581" s="124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4"/>
      <c r="O581" s="124"/>
      <c r="P581" s="902"/>
      <c r="Q581" s="124"/>
      <c r="R581" s="901"/>
      <c r="DB581" s="121"/>
      <c r="DC581" s="121"/>
      <c r="DD581" s="121"/>
      <c r="DE581" s="121"/>
      <c r="DF581" s="121"/>
      <c r="DG581" s="121"/>
      <c r="DH581" s="121"/>
      <c r="DI581" s="121"/>
      <c r="DJ581" s="121"/>
      <c r="DK581" s="121"/>
      <c r="DL581" s="121"/>
      <c r="DM581" s="121"/>
      <c r="DN581" s="121"/>
      <c r="DO581" s="121"/>
      <c r="DP581" s="121"/>
      <c r="DQ581" s="121"/>
      <c r="DR581" s="121"/>
      <c r="DS581" s="121"/>
      <c r="DT581" s="121"/>
      <c r="DU581" s="121"/>
      <c r="DV581" s="121"/>
      <c r="DW581" s="121"/>
      <c r="DX581" s="121"/>
      <c r="DY581" s="121"/>
      <c r="DZ581" s="121"/>
      <c r="EA581" s="121"/>
      <c r="EB581" s="121"/>
      <c r="EC581" s="121"/>
      <c r="ED581" s="121"/>
      <c r="EE581" s="121"/>
      <c r="EF581" s="121"/>
      <c r="EG581" s="121"/>
      <c r="EH581" s="121"/>
      <c r="EI581" s="121"/>
      <c r="EJ581" s="121"/>
      <c r="EK581" s="121"/>
      <c r="EL581" s="121"/>
      <c r="EM581" s="121"/>
      <c r="EN581" s="121"/>
      <c r="EO581" s="121"/>
      <c r="EP581" s="121"/>
      <c r="EQ581" s="121"/>
      <c r="ER581" s="121"/>
      <c r="ES581" s="121"/>
      <c r="ET581" s="121"/>
      <c r="EU581" s="121"/>
      <c r="EV581" s="121"/>
      <c r="EW581" s="121"/>
      <c r="EX581" s="121"/>
      <c r="EY581" s="121"/>
      <c r="EZ581" s="121"/>
      <c r="FA581" s="121"/>
      <c r="FB581" s="121"/>
      <c r="FC581" s="121"/>
      <c r="FD581" s="122"/>
      <c r="FE581" s="122"/>
      <c r="FF581" s="122"/>
      <c r="FG581" s="122"/>
      <c r="FH581" s="122"/>
      <c r="FI581" s="122"/>
      <c r="FJ581" s="122"/>
      <c r="FK581" s="122"/>
    </row>
    <row r="582" spans="1:167" s="120" customFormat="1" ht="12.75">
      <c r="A582" s="124"/>
      <c r="B582" s="124"/>
      <c r="C582" s="124"/>
      <c r="D582" s="124"/>
      <c r="E582" s="124"/>
      <c r="F582" s="124"/>
      <c r="G582" s="124"/>
      <c r="H582" s="124"/>
      <c r="I582" s="124"/>
      <c r="J582" s="124"/>
      <c r="K582" s="124"/>
      <c r="L582" s="124"/>
      <c r="M582" s="124"/>
      <c r="N582" s="124"/>
      <c r="O582" s="124"/>
      <c r="P582" s="902"/>
      <c r="Q582" s="124"/>
      <c r="R582" s="901"/>
      <c r="DB582" s="121"/>
      <c r="DC582" s="121"/>
      <c r="DD582" s="121"/>
      <c r="DE582" s="121"/>
      <c r="DF582" s="121"/>
      <c r="DG582" s="121"/>
      <c r="DH582" s="121"/>
      <c r="DI582" s="121"/>
      <c r="DJ582" s="121"/>
      <c r="DK582" s="121"/>
      <c r="DL582" s="121"/>
      <c r="DM582" s="121"/>
      <c r="DN582" s="121"/>
      <c r="DO582" s="121"/>
      <c r="DP582" s="121"/>
      <c r="DQ582" s="121"/>
      <c r="DR582" s="121"/>
      <c r="DS582" s="121"/>
      <c r="DT582" s="121"/>
      <c r="DU582" s="121"/>
      <c r="DV582" s="121"/>
      <c r="DW582" s="121"/>
      <c r="DX582" s="121"/>
      <c r="DY582" s="121"/>
      <c r="DZ582" s="121"/>
      <c r="EA582" s="121"/>
      <c r="EB582" s="121"/>
      <c r="EC582" s="121"/>
      <c r="ED582" s="121"/>
      <c r="EE582" s="121"/>
      <c r="EF582" s="121"/>
      <c r="EG582" s="121"/>
      <c r="EH582" s="121"/>
      <c r="EI582" s="121"/>
      <c r="EJ582" s="121"/>
      <c r="EK582" s="121"/>
      <c r="EL582" s="121"/>
      <c r="EM582" s="121"/>
      <c r="EN582" s="121"/>
      <c r="EO582" s="121"/>
      <c r="EP582" s="121"/>
      <c r="EQ582" s="121"/>
      <c r="ER582" s="121"/>
      <c r="ES582" s="121"/>
      <c r="ET582" s="121"/>
      <c r="EU582" s="121"/>
      <c r="EV582" s="121"/>
      <c r="EW582" s="121"/>
      <c r="EX582" s="121"/>
      <c r="EY582" s="121"/>
      <c r="EZ582" s="121"/>
      <c r="FA582" s="121"/>
      <c r="FB582" s="121"/>
      <c r="FC582" s="121"/>
      <c r="FD582" s="122"/>
      <c r="FE582" s="122"/>
      <c r="FF582" s="122"/>
      <c r="FG582" s="122"/>
      <c r="FH582" s="122"/>
      <c r="FI582" s="122"/>
      <c r="FJ582" s="122"/>
      <c r="FK582" s="122"/>
    </row>
    <row r="583" spans="1:167" s="120" customFormat="1" ht="12.75">
      <c r="A583" s="124"/>
      <c r="B583" s="124"/>
      <c r="C583" s="124"/>
      <c r="D583" s="124"/>
      <c r="E583" s="124"/>
      <c r="F583" s="124"/>
      <c r="G583" s="124"/>
      <c r="H583" s="124"/>
      <c r="I583" s="124"/>
      <c r="J583" s="124"/>
      <c r="K583" s="124"/>
      <c r="L583" s="124"/>
      <c r="M583" s="124"/>
      <c r="N583" s="124"/>
      <c r="O583" s="124"/>
      <c r="P583" s="902"/>
      <c r="Q583" s="124"/>
      <c r="R583" s="901"/>
      <c r="DB583" s="121"/>
      <c r="DC583" s="121"/>
      <c r="DD583" s="121"/>
      <c r="DE583" s="121"/>
      <c r="DF583" s="121"/>
      <c r="DG583" s="121"/>
      <c r="DH583" s="121"/>
      <c r="DI583" s="121"/>
      <c r="DJ583" s="121"/>
      <c r="DK583" s="121"/>
      <c r="DL583" s="121"/>
      <c r="DM583" s="121"/>
      <c r="DN583" s="121"/>
      <c r="DO583" s="121"/>
      <c r="DP583" s="121"/>
      <c r="DQ583" s="121"/>
      <c r="DR583" s="121"/>
      <c r="DS583" s="121"/>
      <c r="DT583" s="121"/>
      <c r="DU583" s="121"/>
      <c r="DV583" s="121"/>
      <c r="DW583" s="121"/>
      <c r="DX583" s="121"/>
      <c r="DY583" s="121"/>
      <c r="DZ583" s="121"/>
      <c r="EA583" s="121"/>
      <c r="EB583" s="121"/>
      <c r="EC583" s="121"/>
      <c r="ED583" s="121"/>
      <c r="EE583" s="121"/>
      <c r="EF583" s="121"/>
      <c r="EG583" s="121"/>
      <c r="EH583" s="121"/>
      <c r="EI583" s="121"/>
      <c r="EJ583" s="121"/>
      <c r="EK583" s="121"/>
      <c r="EL583" s="121"/>
      <c r="EM583" s="121"/>
      <c r="EN583" s="121"/>
      <c r="EO583" s="121"/>
      <c r="EP583" s="121"/>
      <c r="EQ583" s="121"/>
      <c r="ER583" s="121"/>
      <c r="ES583" s="121"/>
      <c r="ET583" s="121"/>
      <c r="EU583" s="121"/>
      <c r="EV583" s="121"/>
      <c r="EW583" s="121"/>
      <c r="EX583" s="121"/>
      <c r="EY583" s="121"/>
      <c r="EZ583" s="121"/>
      <c r="FA583" s="121"/>
      <c r="FB583" s="121"/>
      <c r="FC583" s="121"/>
      <c r="FD583" s="122"/>
      <c r="FE583" s="122"/>
      <c r="FF583" s="122"/>
      <c r="FG583" s="122"/>
      <c r="FH583" s="122"/>
      <c r="FI583" s="122"/>
      <c r="FJ583" s="122"/>
      <c r="FK583" s="122"/>
    </row>
    <row r="584" spans="1:167" s="120" customFormat="1" ht="12.75">
      <c r="A584" s="124"/>
      <c r="B584" s="124"/>
      <c r="C584" s="124"/>
      <c r="D584" s="124"/>
      <c r="E584" s="124"/>
      <c r="F584" s="124"/>
      <c r="G584" s="124"/>
      <c r="H584" s="124"/>
      <c r="I584" s="124"/>
      <c r="J584" s="124"/>
      <c r="K584" s="124"/>
      <c r="L584" s="124"/>
      <c r="M584" s="124"/>
      <c r="N584" s="124"/>
      <c r="O584" s="124"/>
      <c r="P584" s="902"/>
      <c r="Q584" s="124"/>
      <c r="R584" s="901"/>
      <c r="DB584" s="121"/>
      <c r="DC584" s="121"/>
      <c r="DD584" s="121"/>
      <c r="DE584" s="121"/>
      <c r="DF584" s="121"/>
      <c r="DG584" s="121"/>
      <c r="DH584" s="121"/>
      <c r="DI584" s="121"/>
      <c r="DJ584" s="121"/>
      <c r="DK584" s="121"/>
      <c r="DL584" s="121"/>
      <c r="DM584" s="121"/>
      <c r="DN584" s="121"/>
      <c r="DO584" s="121"/>
      <c r="DP584" s="121"/>
      <c r="DQ584" s="121"/>
      <c r="DR584" s="121"/>
      <c r="DS584" s="121"/>
      <c r="DT584" s="121"/>
      <c r="DU584" s="121"/>
      <c r="DV584" s="121"/>
      <c r="DW584" s="121"/>
      <c r="DX584" s="121"/>
      <c r="DY584" s="121"/>
      <c r="DZ584" s="121"/>
      <c r="EA584" s="121"/>
      <c r="EB584" s="121"/>
      <c r="EC584" s="121"/>
      <c r="ED584" s="121"/>
      <c r="EE584" s="121"/>
      <c r="EF584" s="121"/>
      <c r="EG584" s="121"/>
      <c r="EH584" s="121"/>
      <c r="EI584" s="121"/>
      <c r="EJ584" s="121"/>
      <c r="EK584" s="121"/>
      <c r="EL584" s="121"/>
      <c r="EM584" s="121"/>
      <c r="EN584" s="121"/>
      <c r="EO584" s="121"/>
      <c r="EP584" s="121"/>
      <c r="EQ584" s="121"/>
      <c r="ER584" s="121"/>
      <c r="ES584" s="121"/>
      <c r="ET584" s="121"/>
      <c r="EU584" s="121"/>
      <c r="EV584" s="121"/>
      <c r="EW584" s="121"/>
      <c r="EX584" s="121"/>
      <c r="EY584" s="121"/>
      <c r="EZ584" s="121"/>
      <c r="FA584" s="121"/>
      <c r="FB584" s="121"/>
      <c r="FC584" s="121"/>
      <c r="FD584" s="122"/>
      <c r="FE584" s="122"/>
      <c r="FF584" s="122"/>
      <c r="FG584" s="122"/>
      <c r="FH584" s="122"/>
      <c r="FI584" s="122"/>
      <c r="FJ584" s="122"/>
      <c r="FK584" s="122"/>
    </row>
    <row r="585" spans="1:167" s="120" customFormat="1" ht="12.75">
      <c r="A585" s="124"/>
      <c r="B585" s="124"/>
      <c r="C585" s="124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4"/>
      <c r="O585" s="124"/>
      <c r="P585" s="902"/>
      <c r="Q585" s="124"/>
      <c r="R585" s="901"/>
      <c r="DB585" s="121"/>
      <c r="DC585" s="121"/>
      <c r="DD585" s="121"/>
      <c r="DE585" s="121"/>
      <c r="DF585" s="121"/>
      <c r="DG585" s="121"/>
      <c r="DH585" s="121"/>
      <c r="DI585" s="121"/>
      <c r="DJ585" s="121"/>
      <c r="DK585" s="121"/>
      <c r="DL585" s="121"/>
      <c r="DM585" s="121"/>
      <c r="DN585" s="121"/>
      <c r="DO585" s="121"/>
      <c r="DP585" s="121"/>
      <c r="DQ585" s="121"/>
      <c r="DR585" s="121"/>
      <c r="DS585" s="121"/>
      <c r="DT585" s="121"/>
      <c r="DU585" s="121"/>
      <c r="DV585" s="121"/>
      <c r="DW585" s="121"/>
      <c r="DX585" s="121"/>
      <c r="DY585" s="121"/>
      <c r="DZ585" s="121"/>
      <c r="EA585" s="121"/>
      <c r="EB585" s="121"/>
      <c r="EC585" s="121"/>
      <c r="ED585" s="121"/>
      <c r="EE585" s="121"/>
      <c r="EF585" s="121"/>
      <c r="EG585" s="121"/>
      <c r="EH585" s="121"/>
      <c r="EI585" s="121"/>
      <c r="EJ585" s="121"/>
      <c r="EK585" s="121"/>
      <c r="EL585" s="121"/>
      <c r="EM585" s="121"/>
      <c r="EN585" s="121"/>
      <c r="EO585" s="121"/>
      <c r="EP585" s="121"/>
      <c r="EQ585" s="121"/>
      <c r="ER585" s="121"/>
      <c r="ES585" s="121"/>
      <c r="ET585" s="121"/>
      <c r="EU585" s="121"/>
      <c r="EV585" s="121"/>
      <c r="EW585" s="121"/>
      <c r="EX585" s="121"/>
      <c r="EY585" s="121"/>
      <c r="EZ585" s="121"/>
      <c r="FA585" s="121"/>
      <c r="FB585" s="121"/>
      <c r="FC585" s="121"/>
      <c r="FD585" s="122"/>
      <c r="FE585" s="122"/>
      <c r="FF585" s="122"/>
      <c r="FG585" s="122"/>
      <c r="FH585" s="122"/>
      <c r="FI585" s="122"/>
      <c r="FJ585" s="122"/>
      <c r="FK585" s="122"/>
    </row>
    <row r="586" spans="1:167" s="120" customFormat="1" ht="12.75">
      <c r="A586" s="124"/>
      <c r="B586" s="124"/>
      <c r="C586" s="124"/>
      <c r="D586" s="124"/>
      <c r="E586" s="124"/>
      <c r="F586" s="124"/>
      <c r="G586" s="124"/>
      <c r="H586" s="124"/>
      <c r="I586" s="124"/>
      <c r="J586" s="124"/>
      <c r="K586" s="124"/>
      <c r="L586" s="124"/>
      <c r="M586" s="124"/>
      <c r="N586" s="124"/>
      <c r="O586" s="124"/>
      <c r="P586" s="902"/>
      <c r="Q586" s="124"/>
      <c r="R586" s="901"/>
      <c r="DB586" s="121"/>
      <c r="DC586" s="121"/>
      <c r="DD586" s="121"/>
      <c r="DE586" s="121"/>
      <c r="DF586" s="121"/>
      <c r="DG586" s="121"/>
      <c r="DH586" s="121"/>
      <c r="DI586" s="121"/>
      <c r="DJ586" s="121"/>
      <c r="DK586" s="121"/>
      <c r="DL586" s="121"/>
      <c r="DM586" s="121"/>
      <c r="DN586" s="121"/>
      <c r="DO586" s="121"/>
      <c r="DP586" s="121"/>
      <c r="DQ586" s="121"/>
      <c r="DR586" s="121"/>
      <c r="DS586" s="121"/>
      <c r="DT586" s="121"/>
      <c r="DU586" s="121"/>
      <c r="DV586" s="121"/>
      <c r="DW586" s="121"/>
      <c r="DX586" s="121"/>
      <c r="DY586" s="121"/>
      <c r="DZ586" s="121"/>
      <c r="EA586" s="121"/>
      <c r="EB586" s="121"/>
      <c r="EC586" s="121"/>
      <c r="ED586" s="121"/>
      <c r="EE586" s="121"/>
      <c r="EF586" s="121"/>
      <c r="EG586" s="121"/>
      <c r="EH586" s="121"/>
      <c r="EI586" s="121"/>
      <c r="EJ586" s="121"/>
      <c r="EK586" s="121"/>
      <c r="EL586" s="121"/>
      <c r="EM586" s="121"/>
      <c r="EN586" s="121"/>
      <c r="EO586" s="121"/>
      <c r="EP586" s="121"/>
      <c r="EQ586" s="121"/>
      <c r="ER586" s="121"/>
      <c r="ES586" s="121"/>
      <c r="ET586" s="121"/>
      <c r="EU586" s="121"/>
      <c r="EV586" s="121"/>
      <c r="EW586" s="121"/>
      <c r="EX586" s="121"/>
      <c r="EY586" s="121"/>
      <c r="EZ586" s="121"/>
      <c r="FA586" s="121"/>
      <c r="FB586" s="121"/>
      <c r="FC586" s="121"/>
      <c r="FD586" s="122"/>
      <c r="FE586" s="122"/>
      <c r="FF586" s="122"/>
      <c r="FG586" s="122"/>
      <c r="FH586" s="122"/>
      <c r="FI586" s="122"/>
      <c r="FJ586" s="122"/>
      <c r="FK586" s="122"/>
    </row>
    <row r="587" spans="1:167" s="120" customFormat="1" ht="12.75">
      <c r="A587" s="124"/>
      <c r="B587" s="124"/>
      <c r="C587" s="124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4"/>
      <c r="O587" s="124"/>
      <c r="P587" s="902"/>
      <c r="Q587" s="124"/>
      <c r="R587" s="901"/>
      <c r="DB587" s="121"/>
      <c r="DC587" s="121"/>
      <c r="DD587" s="121"/>
      <c r="DE587" s="121"/>
      <c r="DF587" s="121"/>
      <c r="DG587" s="121"/>
      <c r="DH587" s="121"/>
      <c r="DI587" s="121"/>
      <c r="DJ587" s="121"/>
      <c r="DK587" s="121"/>
      <c r="DL587" s="121"/>
      <c r="DM587" s="121"/>
      <c r="DN587" s="121"/>
      <c r="DO587" s="121"/>
      <c r="DP587" s="121"/>
      <c r="DQ587" s="121"/>
      <c r="DR587" s="121"/>
      <c r="DS587" s="121"/>
      <c r="DT587" s="121"/>
      <c r="DU587" s="121"/>
      <c r="DV587" s="121"/>
      <c r="DW587" s="121"/>
      <c r="DX587" s="121"/>
      <c r="DY587" s="121"/>
      <c r="DZ587" s="121"/>
      <c r="EA587" s="121"/>
      <c r="EB587" s="121"/>
      <c r="EC587" s="121"/>
      <c r="ED587" s="121"/>
      <c r="EE587" s="121"/>
      <c r="EF587" s="121"/>
      <c r="EG587" s="121"/>
      <c r="EH587" s="121"/>
      <c r="EI587" s="121"/>
      <c r="EJ587" s="121"/>
      <c r="EK587" s="121"/>
      <c r="EL587" s="121"/>
      <c r="EM587" s="121"/>
      <c r="EN587" s="121"/>
      <c r="EO587" s="121"/>
      <c r="EP587" s="121"/>
      <c r="EQ587" s="121"/>
      <c r="ER587" s="121"/>
      <c r="ES587" s="121"/>
      <c r="ET587" s="121"/>
      <c r="EU587" s="121"/>
      <c r="EV587" s="121"/>
      <c r="EW587" s="121"/>
      <c r="EX587" s="121"/>
      <c r="EY587" s="121"/>
      <c r="EZ587" s="121"/>
      <c r="FA587" s="121"/>
      <c r="FB587" s="121"/>
      <c r="FC587" s="121"/>
      <c r="FD587" s="122"/>
      <c r="FE587" s="122"/>
      <c r="FF587" s="122"/>
      <c r="FG587" s="122"/>
      <c r="FH587" s="122"/>
      <c r="FI587" s="122"/>
      <c r="FJ587" s="122"/>
      <c r="FK587" s="122"/>
    </row>
    <row r="588" spans="1:167" s="120" customFormat="1" ht="12.75">
      <c r="A588" s="124"/>
      <c r="B588" s="124"/>
      <c r="C588" s="124"/>
      <c r="D588" s="124"/>
      <c r="E588" s="124"/>
      <c r="F588" s="124"/>
      <c r="G588" s="124"/>
      <c r="H588" s="124"/>
      <c r="I588" s="124"/>
      <c r="J588" s="124"/>
      <c r="K588" s="124"/>
      <c r="L588" s="124"/>
      <c r="M588" s="124"/>
      <c r="N588" s="124"/>
      <c r="O588" s="124"/>
      <c r="P588" s="902"/>
      <c r="Q588" s="124"/>
      <c r="R588" s="901"/>
      <c r="DB588" s="121"/>
      <c r="DC588" s="121"/>
      <c r="DD588" s="121"/>
      <c r="DE588" s="121"/>
      <c r="DF588" s="121"/>
      <c r="DG588" s="121"/>
      <c r="DH588" s="121"/>
      <c r="DI588" s="121"/>
      <c r="DJ588" s="121"/>
      <c r="DK588" s="121"/>
      <c r="DL588" s="121"/>
      <c r="DM588" s="121"/>
      <c r="DN588" s="121"/>
      <c r="DO588" s="121"/>
      <c r="DP588" s="121"/>
      <c r="DQ588" s="121"/>
      <c r="DR588" s="121"/>
      <c r="DS588" s="121"/>
      <c r="DT588" s="121"/>
      <c r="DU588" s="121"/>
      <c r="DV588" s="121"/>
      <c r="DW588" s="121"/>
      <c r="DX588" s="121"/>
      <c r="DY588" s="121"/>
      <c r="DZ588" s="121"/>
      <c r="EA588" s="121"/>
      <c r="EB588" s="121"/>
      <c r="EC588" s="121"/>
      <c r="ED588" s="121"/>
      <c r="EE588" s="121"/>
      <c r="EF588" s="121"/>
      <c r="EG588" s="121"/>
      <c r="EH588" s="121"/>
      <c r="EI588" s="121"/>
      <c r="EJ588" s="121"/>
      <c r="EK588" s="121"/>
      <c r="EL588" s="121"/>
      <c r="EM588" s="121"/>
      <c r="EN588" s="121"/>
      <c r="EO588" s="121"/>
      <c r="EP588" s="121"/>
      <c r="EQ588" s="121"/>
      <c r="ER588" s="121"/>
      <c r="ES588" s="121"/>
      <c r="ET588" s="121"/>
      <c r="EU588" s="121"/>
      <c r="EV588" s="121"/>
      <c r="EW588" s="121"/>
      <c r="EX588" s="121"/>
      <c r="EY588" s="121"/>
      <c r="EZ588" s="121"/>
      <c r="FA588" s="121"/>
      <c r="FB588" s="121"/>
      <c r="FC588" s="121"/>
      <c r="FD588" s="122"/>
      <c r="FE588" s="122"/>
      <c r="FF588" s="122"/>
      <c r="FG588" s="122"/>
      <c r="FH588" s="122"/>
      <c r="FI588" s="122"/>
      <c r="FJ588" s="122"/>
      <c r="FK588" s="122"/>
    </row>
    <row r="589" spans="1:167" s="120" customFormat="1" ht="12.75">
      <c r="A589" s="124"/>
      <c r="B589" s="124"/>
      <c r="C589" s="124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4"/>
      <c r="O589" s="124"/>
      <c r="P589" s="902"/>
      <c r="Q589" s="124"/>
      <c r="R589" s="901"/>
      <c r="DB589" s="121"/>
      <c r="DC589" s="121"/>
      <c r="DD589" s="121"/>
      <c r="DE589" s="121"/>
      <c r="DF589" s="121"/>
      <c r="DG589" s="121"/>
      <c r="DH589" s="121"/>
      <c r="DI589" s="121"/>
      <c r="DJ589" s="121"/>
      <c r="DK589" s="121"/>
      <c r="DL589" s="121"/>
      <c r="DM589" s="121"/>
      <c r="DN589" s="121"/>
      <c r="DO589" s="121"/>
      <c r="DP589" s="121"/>
      <c r="DQ589" s="121"/>
      <c r="DR589" s="121"/>
      <c r="DS589" s="121"/>
      <c r="DT589" s="121"/>
      <c r="DU589" s="121"/>
      <c r="DV589" s="121"/>
      <c r="DW589" s="121"/>
      <c r="DX589" s="121"/>
      <c r="DY589" s="121"/>
      <c r="DZ589" s="121"/>
      <c r="EA589" s="121"/>
      <c r="EB589" s="121"/>
      <c r="EC589" s="121"/>
      <c r="ED589" s="121"/>
      <c r="EE589" s="121"/>
      <c r="EF589" s="121"/>
      <c r="EG589" s="121"/>
      <c r="EH589" s="121"/>
      <c r="EI589" s="121"/>
      <c r="EJ589" s="121"/>
      <c r="EK589" s="121"/>
      <c r="EL589" s="121"/>
      <c r="EM589" s="121"/>
      <c r="EN589" s="121"/>
      <c r="EO589" s="121"/>
      <c r="EP589" s="121"/>
      <c r="EQ589" s="121"/>
      <c r="ER589" s="121"/>
      <c r="ES589" s="121"/>
      <c r="ET589" s="121"/>
      <c r="EU589" s="121"/>
      <c r="EV589" s="121"/>
      <c r="EW589" s="121"/>
      <c r="EX589" s="121"/>
      <c r="EY589" s="121"/>
      <c r="EZ589" s="121"/>
      <c r="FA589" s="121"/>
      <c r="FB589" s="121"/>
      <c r="FC589" s="121"/>
      <c r="FD589" s="122"/>
      <c r="FE589" s="122"/>
      <c r="FF589" s="122"/>
      <c r="FG589" s="122"/>
      <c r="FH589" s="122"/>
      <c r="FI589" s="122"/>
      <c r="FJ589" s="122"/>
      <c r="FK589" s="122"/>
    </row>
    <row r="590" spans="1:167" s="120" customFormat="1" ht="12.75">
      <c r="A590" s="124"/>
      <c r="B590" s="124"/>
      <c r="C590" s="124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4"/>
      <c r="O590" s="124"/>
      <c r="P590" s="902"/>
      <c r="Q590" s="124"/>
      <c r="R590" s="901"/>
      <c r="DB590" s="121"/>
      <c r="DC590" s="121"/>
      <c r="DD590" s="121"/>
      <c r="DE590" s="121"/>
      <c r="DF590" s="121"/>
      <c r="DG590" s="121"/>
      <c r="DH590" s="121"/>
      <c r="DI590" s="121"/>
      <c r="DJ590" s="121"/>
      <c r="DK590" s="121"/>
      <c r="DL590" s="121"/>
      <c r="DM590" s="121"/>
      <c r="DN590" s="121"/>
      <c r="DO590" s="121"/>
      <c r="DP590" s="121"/>
      <c r="DQ590" s="121"/>
      <c r="DR590" s="121"/>
      <c r="DS590" s="121"/>
      <c r="DT590" s="121"/>
      <c r="DU590" s="121"/>
      <c r="DV590" s="121"/>
      <c r="DW590" s="121"/>
      <c r="DX590" s="121"/>
      <c r="DY590" s="121"/>
      <c r="DZ590" s="121"/>
      <c r="EA590" s="121"/>
      <c r="EB590" s="121"/>
      <c r="EC590" s="121"/>
      <c r="ED590" s="121"/>
      <c r="EE590" s="121"/>
      <c r="EF590" s="121"/>
      <c r="EG590" s="121"/>
      <c r="EH590" s="121"/>
      <c r="EI590" s="121"/>
      <c r="EJ590" s="121"/>
      <c r="EK590" s="121"/>
      <c r="EL590" s="121"/>
      <c r="EM590" s="121"/>
      <c r="EN590" s="121"/>
      <c r="EO590" s="121"/>
      <c r="EP590" s="121"/>
      <c r="EQ590" s="121"/>
      <c r="ER590" s="121"/>
      <c r="ES590" s="121"/>
      <c r="ET590" s="121"/>
      <c r="EU590" s="121"/>
      <c r="EV590" s="121"/>
      <c r="EW590" s="121"/>
      <c r="EX590" s="121"/>
      <c r="EY590" s="121"/>
      <c r="EZ590" s="121"/>
      <c r="FA590" s="121"/>
      <c r="FB590" s="121"/>
      <c r="FC590" s="121"/>
      <c r="FD590" s="122"/>
      <c r="FE590" s="122"/>
      <c r="FF590" s="122"/>
      <c r="FG590" s="122"/>
      <c r="FH590" s="122"/>
      <c r="FI590" s="122"/>
      <c r="FJ590" s="122"/>
      <c r="FK590" s="122"/>
    </row>
    <row r="591" spans="1:167" s="120" customFormat="1" ht="12.75">
      <c r="A591" s="124"/>
      <c r="B591" s="124"/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124"/>
      <c r="P591" s="902"/>
      <c r="Q591" s="124"/>
      <c r="R591" s="901"/>
      <c r="DB591" s="121"/>
      <c r="DC591" s="121"/>
      <c r="DD591" s="121"/>
      <c r="DE591" s="121"/>
      <c r="DF591" s="121"/>
      <c r="DG591" s="121"/>
      <c r="DH591" s="121"/>
      <c r="DI591" s="121"/>
      <c r="DJ591" s="121"/>
      <c r="DK591" s="121"/>
      <c r="DL591" s="121"/>
      <c r="DM591" s="121"/>
      <c r="DN591" s="121"/>
      <c r="DO591" s="121"/>
      <c r="DP591" s="121"/>
      <c r="DQ591" s="121"/>
      <c r="DR591" s="121"/>
      <c r="DS591" s="121"/>
      <c r="DT591" s="121"/>
      <c r="DU591" s="121"/>
      <c r="DV591" s="121"/>
      <c r="DW591" s="121"/>
      <c r="DX591" s="121"/>
      <c r="DY591" s="121"/>
      <c r="DZ591" s="121"/>
      <c r="EA591" s="121"/>
      <c r="EB591" s="121"/>
      <c r="EC591" s="121"/>
      <c r="ED591" s="121"/>
      <c r="EE591" s="121"/>
      <c r="EF591" s="121"/>
      <c r="EG591" s="121"/>
      <c r="EH591" s="121"/>
      <c r="EI591" s="121"/>
      <c r="EJ591" s="121"/>
      <c r="EK591" s="121"/>
      <c r="EL591" s="121"/>
      <c r="EM591" s="121"/>
      <c r="EN591" s="121"/>
      <c r="EO591" s="121"/>
      <c r="EP591" s="121"/>
      <c r="EQ591" s="121"/>
      <c r="ER591" s="121"/>
      <c r="ES591" s="121"/>
      <c r="ET591" s="121"/>
      <c r="EU591" s="121"/>
      <c r="EV591" s="121"/>
      <c r="EW591" s="121"/>
      <c r="EX591" s="121"/>
      <c r="EY591" s="121"/>
      <c r="EZ591" s="121"/>
      <c r="FA591" s="121"/>
      <c r="FB591" s="121"/>
      <c r="FC591" s="121"/>
      <c r="FD591" s="122"/>
      <c r="FE591" s="122"/>
      <c r="FF591" s="122"/>
      <c r="FG591" s="122"/>
      <c r="FH591" s="122"/>
      <c r="FI591" s="122"/>
      <c r="FJ591" s="122"/>
      <c r="FK591" s="122"/>
    </row>
    <row r="592" spans="1:167" s="120" customFormat="1" ht="12.75">
      <c r="A592" s="124"/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902"/>
      <c r="Q592" s="124"/>
      <c r="R592" s="901"/>
      <c r="DB592" s="121"/>
      <c r="DC592" s="121"/>
      <c r="DD592" s="121"/>
      <c r="DE592" s="121"/>
      <c r="DF592" s="121"/>
      <c r="DG592" s="121"/>
      <c r="DH592" s="121"/>
      <c r="DI592" s="121"/>
      <c r="DJ592" s="121"/>
      <c r="DK592" s="121"/>
      <c r="DL592" s="121"/>
      <c r="DM592" s="121"/>
      <c r="DN592" s="121"/>
      <c r="DO592" s="121"/>
      <c r="DP592" s="121"/>
      <c r="DQ592" s="121"/>
      <c r="DR592" s="121"/>
      <c r="DS592" s="121"/>
      <c r="DT592" s="121"/>
      <c r="DU592" s="121"/>
      <c r="DV592" s="121"/>
      <c r="DW592" s="121"/>
      <c r="DX592" s="121"/>
      <c r="DY592" s="121"/>
      <c r="DZ592" s="121"/>
      <c r="EA592" s="121"/>
      <c r="EB592" s="121"/>
      <c r="EC592" s="121"/>
      <c r="ED592" s="121"/>
      <c r="EE592" s="121"/>
      <c r="EF592" s="121"/>
      <c r="EG592" s="121"/>
      <c r="EH592" s="121"/>
      <c r="EI592" s="121"/>
      <c r="EJ592" s="121"/>
      <c r="EK592" s="121"/>
      <c r="EL592" s="121"/>
      <c r="EM592" s="121"/>
      <c r="EN592" s="121"/>
      <c r="EO592" s="121"/>
      <c r="EP592" s="121"/>
      <c r="EQ592" s="121"/>
      <c r="ER592" s="121"/>
      <c r="ES592" s="121"/>
      <c r="ET592" s="121"/>
      <c r="EU592" s="121"/>
      <c r="EV592" s="121"/>
      <c r="EW592" s="121"/>
      <c r="EX592" s="121"/>
      <c r="EY592" s="121"/>
      <c r="EZ592" s="121"/>
      <c r="FA592" s="121"/>
      <c r="FB592" s="121"/>
      <c r="FC592" s="121"/>
      <c r="FD592" s="122"/>
      <c r="FE592" s="122"/>
      <c r="FF592" s="122"/>
      <c r="FG592" s="122"/>
      <c r="FH592" s="122"/>
      <c r="FI592" s="122"/>
      <c r="FJ592" s="122"/>
      <c r="FK592" s="122"/>
    </row>
    <row r="593" spans="1:167" s="120" customFormat="1" ht="12.75">
      <c r="A593" s="124"/>
      <c r="B593" s="124"/>
      <c r="C593" s="124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4"/>
      <c r="O593" s="124"/>
      <c r="P593" s="902"/>
      <c r="Q593" s="124"/>
      <c r="R593" s="901"/>
      <c r="DB593" s="121"/>
      <c r="DC593" s="121"/>
      <c r="DD593" s="121"/>
      <c r="DE593" s="121"/>
      <c r="DF593" s="121"/>
      <c r="DG593" s="121"/>
      <c r="DH593" s="121"/>
      <c r="DI593" s="121"/>
      <c r="DJ593" s="121"/>
      <c r="DK593" s="121"/>
      <c r="DL593" s="121"/>
      <c r="DM593" s="121"/>
      <c r="DN593" s="121"/>
      <c r="DO593" s="121"/>
      <c r="DP593" s="121"/>
      <c r="DQ593" s="121"/>
      <c r="DR593" s="121"/>
      <c r="DS593" s="121"/>
      <c r="DT593" s="121"/>
      <c r="DU593" s="121"/>
      <c r="DV593" s="121"/>
      <c r="DW593" s="121"/>
      <c r="DX593" s="121"/>
      <c r="DY593" s="121"/>
      <c r="DZ593" s="121"/>
      <c r="EA593" s="121"/>
      <c r="EB593" s="121"/>
      <c r="EC593" s="121"/>
      <c r="ED593" s="121"/>
      <c r="EE593" s="121"/>
      <c r="EF593" s="121"/>
      <c r="EG593" s="121"/>
      <c r="EH593" s="121"/>
      <c r="EI593" s="121"/>
      <c r="EJ593" s="121"/>
      <c r="EK593" s="121"/>
      <c r="EL593" s="121"/>
      <c r="EM593" s="121"/>
      <c r="EN593" s="121"/>
      <c r="EO593" s="121"/>
      <c r="EP593" s="121"/>
      <c r="EQ593" s="121"/>
      <c r="ER593" s="121"/>
      <c r="ES593" s="121"/>
      <c r="ET593" s="121"/>
      <c r="EU593" s="121"/>
      <c r="EV593" s="121"/>
      <c r="EW593" s="121"/>
      <c r="EX593" s="121"/>
      <c r="EY593" s="121"/>
      <c r="EZ593" s="121"/>
      <c r="FA593" s="121"/>
      <c r="FB593" s="121"/>
      <c r="FC593" s="121"/>
      <c r="FD593" s="122"/>
      <c r="FE593" s="122"/>
      <c r="FF593" s="122"/>
      <c r="FG593" s="122"/>
      <c r="FH593" s="122"/>
      <c r="FI593" s="122"/>
      <c r="FJ593" s="122"/>
      <c r="FK593" s="122"/>
    </row>
    <row r="594" spans="1:167" s="120" customFormat="1" ht="12.75">
      <c r="A594" s="124"/>
      <c r="B594" s="124"/>
      <c r="C594" s="124"/>
      <c r="D594" s="124"/>
      <c r="E594" s="124"/>
      <c r="F594" s="124"/>
      <c r="G594" s="124"/>
      <c r="H594" s="124"/>
      <c r="I594" s="124"/>
      <c r="J594" s="124"/>
      <c r="K594" s="124"/>
      <c r="L594" s="124"/>
      <c r="M594" s="124"/>
      <c r="N594" s="124"/>
      <c r="O594" s="124"/>
      <c r="P594" s="902"/>
      <c r="Q594" s="124"/>
      <c r="R594" s="901"/>
      <c r="DB594" s="121"/>
      <c r="DC594" s="121"/>
      <c r="DD594" s="121"/>
      <c r="DE594" s="121"/>
      <c r="DF594" s="121"/>
      <c r="DG594" s="121"/>
      <c r="DH594" s="121"/>
      <c r="DI594" s="121"/>
      <c r="DJ594" s="121"/>
      <c r="DK594" s="121"/>
      <c r="DL594" s="121"/>
      <c r="DM594" s="121"/>
      <c r="DN594" s="121"/>
      <c r="DO594" s="121"/>
      <c r="DP594" s="121"/>
      <c r="DQ594" s="121"/>
      <c r="DR594" s="121"/>
      <c r="DS594" s="121"/>
      <c r="DT594" s="121"/>
      <c r="DU594" s="121"/>
      <c r="DV594" s="121"/>
      <c r="DW594" s="121"/>
      <c r="DX594" s="121"/>
      <c r="DY594" s="121"/>
      <c r="DZ594" s="121"/>
      <c r="EA594" s="121"/>
      <c r="EB594" s="121"/>
      <c r="EC594" s="121"/>
      <c r="ED594" s="121"/>
      <c r="EE594" s="121"/>
      <c r="EF594" s="121"/>
      <c r="EG594" s="121"/>
      <c r="EH594" s="121"/>
      <c r="EI594" s="121"/>
      <c r="EJ594" s="121"/>
      <c r="EK594" s="121"/>
      <c r="EL594" s="121"/>
      <c r="EM594" s="121"/>
      <c r="EN594" s="121"/>
      <c r="EO594" s="121"/>
      <c r="EP594" s="121"/>
      <c r="EQ594" s="121"/>
      <c r="ER594" s="121"/>
      <c r="ES594" s="121"/>
      <c r="ET594" s="121"/>
      <c r="EU594" s="121"/>
      <c r="EV594" s="121"/>
      <c r="EW594" s="121"/>
      <c r="EX594" s="121"/>
      <c r="EY594" s="121"/>
      <c r="EZ594" s="121"/>
      <c r="FA594" s="121"/>
      <c r="FB594" s="121"/>
      <c r="FC594" s="121"/>
      <c r="FD594" s="122"/>
      <c r="FE594" s="122"/>
      <c r="FF594" s="122"/>
      <c r="FG594" s="122"/>
      <c r="FH594" s="122"/>
      <c r="FI594" s="122"/>
      <c r="FJ594" s="122"/>
      <c r="FK594" s="122"/>
    </row>
    <row r="595" spans="1:167" s="120" customFormat="1" ht="12.75">
      <c r="A595" s="124"/>
      <c r="B595" s="124"/>
      <c r="C595" s="124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4"/>
      <c r="O595" s="124"/>
      <c r="P595" s="902"/>
      <c r="Q595" s="124"/>
      <c r="R595" s="901"/>
      <c r="DB595" s="121"/>
      <c r="DC595" s="121"/>
      <c r="DD595" s="121"/>
      <c r="DE595" s="121"/>
      <c r="DF595" s="121"/>
      <c r="DG595" s="121"/>
      <c r="DH595" s="121"/>
      <c r="DI595" s="121"/>
      <c r="DJ595" s="121"/>
      <c r="DK595" s="121"/>
      <c r="DL595" s="121"/>
      <c r="DM595" s="121"/>
      <c r="DN595" s="121"/>
      <c r="DO595" s="121"/>
      <c r="DP595" s="121"/>
      <c r="DQ595" s="121"/>
      <c r="DR595" s="121"/>
      <c r="DS595" s="121"/>
      <c r="DT595" s="121"/>
      <c r="DU595" s="121"/>
      <c r="DV595" s="121"/>
      <c r="DW595" s="121"/>
      <c r="DX595" s="121"/>
      <c r="DY595" s="121"/>
      <c r="DZ595" s="121"/>
      <c r="EA595" s="121"/>
      <c r="EB595" s="121"/>
      <c r="EC595" s="121"/>
      <c r="ED595" s="121"/>
      <c r="EE595" s="121"/>
      <c r="EF595" s="121"/>
      <c r="EG595" s="121"/>
      <c r="EH595" s="121"/>
      <c r="EI595" s="121"/>
      <c r="EJ595" s="121"/>
      <c r="EK595" s="121"/>
      <c r="EL595" s="121"/>
      <c r="EM595" s="121"/>
      <c r="EN595" s="121"/>
      <c r="EO595" s="121"/>
      <c r="EP595" s="121"/>
      <c r="EQ595" s="121"/>
      <c r="ER595" s="121"/>
      <c r="ES595" s="121"/>
      <c r="ET595" s="121"/>
      <c r="EU595" s="121"/>
      <c r="EV595" s="121"/>
      <c r="EW595" s="121"/>
      <c r="EX595" s="121"/>
      <c r="EY595" s="121"/>
      <c r="EZ595" s="121"/>
      <c r="FA595" s="121"/>
      <c r="FB595" s="121"/>
      <c r="FC595" s="121"/>
      <c r="FD595" s="122"/>
      <c r="FE595" s="122"/>
      <c r="FF595" s="122"/>
      <c r="FG595" s="122"/>
      <c r="FH595" s="122"/>
      <c r="FI595" s="122"/>
      <c r="FJ595" s="122"/>
      <c r="FK595" s="122"/>
    </row>
    <row r="596" spans="1:167" s="120" customFormat="1" ht="12.75">
      <c r="A596" s="124"/>
      <c r="B596" s="124"/>
      <c r="C596" s="124"/>
      <c r="D596" s="124"/>
      <c r="E596" s="124"/>
      <c r="F596" s="124"/>
      <c r="G596" s="124"/>
      <c r="H596" s="124"/>
      <c r="I596" s="124"/>
      <c r="J596" s="124"/>
      <c r="K596" s="124"/>
      <c r="L596" s="124"/>
      <c r="M596" s="124"/>
      <c r="N596" s="124"/>
      <c r="O596" s="124"/>
      <c r="P596" s="902"/>
      <c r="Q596" s="124"/>
      <c r="R596" s="901"/>
      <c r="DB596" s="121"/>
      <c r="DC596" s="121"/>
      <c r="DD596" s="121"/>
      <c r="DE596" s="121"/>
      <c r="DF596" s="121"/>
      <c r="DG596" s="121"/>
      <c r="DH596" s="121"/>
      <c r="DI596" s="121"/>
      <c r="DJ596" s="121"/>
      <c r="DK596" s="121"/>
      <c r="DL596" s="121"/>
      <c r="DM596" s="121"/>
      <c r="DN596" s="121"/>
      <c r="DO596" s="121"/>
      <c r="DP596" s="121"/>
      <c r="DQ596" s="121"/>
      <c r="DR596" s="121"/>
      <c r="DS596" s="121"/>
      <c r="DT596" s="121"/>
      <c r="DU596" s="121"/>
      <c r="DV596" s="121"/>
      <c r="DW596" s="121"/>
      <c r="DX596" s="121"/>
      <c r="DY596" s="121"/>
      <c r="DZ596" s="121"/>
      <c r="EA596" s="121"/>
      <c r="EB596" s="121"/>
      <c r="EC596" s="121"/>
      <c r="ED596" s="121"/>
      <c r="EE596" s="121"/>
      <c r="EF596" s="121"/>
      <c r="EG596" s="121"/>
      <c r="EH596" s="121"/>
      <c r="EI596" s="121"/>
      <c r="EJ596" s="121"/>
      <c r="EK596" s="121"/>
      <c r="EL596" s="121"/>
      <c r="EM596" s="121"/>
      <c r="EN596" s="121"/>
      <c r="EO596" s="121"/>
      <c r="EP596" s="121"/>
      <c r="EQ596" s="121"/>
      <c r="ER596" s="121"/>
      <c r="ES596" s="121"/>
      <c r="ET596" s="121"/>
      <c r="EU596" s="121"/>
      <c r="EV596" s="121"/>
      <c r="EW596" s="121"/>
      <c r="EX596" s="121"/>
      <c r="EY596" s="121"/>
      <c r="EZ596" s="121"/>
      <c r="FA596" s="121"/>
      <c r="FB596" s="121"/>
      <c r="FC596" s="121"/>
      <c r="FD596" s="122"/>
      <c r="FE596" s="122"/>
      <c r="FF596" s="122"/>
      <c r="FG596" s="122"/>
      <c r="FH596" s="122"/>
      <c r="FI596" s="122"/>
      <c r="FJ596" s="122"/>
      <c r="FK596" s="122"/>
    </row>
    <row r="597" spans="1:167" s="120" customFormat="1" ht="12.75">
      <c r="A597" s="124"/>
      <c r="B597" s="124"/>
      <c r="C597" s="124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4"/>
      <c r="O597" s="124"/>
      <c r="P597" s="902"/>
      <c r="Q597" s="124"/>
      <c r="R597" s="901"/>
      <c r="DB597" s="121"/>
      <c r="DC597" s="121"/>
      <c r="DD597" s="121"/>
      <c r="DE597" s="121"/>
      <c r="DF597" s="121"/>
      <c r="DG597" s="121"/>
      <c r="DH597" s="121"/>
      <c r="DI597" s="121"/>
      <c r="DJ597" s="121"/>
      <c r="DK597" s="121"/>
      <c r="DL597" s="121"/>
      <c r="DM597" s="121"/>
      <c r="DN597" s="121"/>
      <c r="DO597" s="121"/>
      <c r="DP597" s="121"/>
      <c r="DQ597" s="121"/>
      <c r="DR597" s="121"/>
      <c r="DS597" s="121"/>
      <c r="DT597" s="121"/>
      <c r="DU597" s="121"/>
      <c r="DV597" s="121"/>
      <c r="DW597" s="121"/>
      <c r="DX597" s="121"/>
      <c r="DY597" s="121"/>
      <c r="DZ597" s="121"/>
      <c r="EA597" s="121"/>
      <c r="EB597" s="121"/>
      <c r="EC597" s="121"/>
      <c r="ED597" s="121"/>
      <c r="EE597" s="121"/>
      <c r="EF597" s="121"/>
      <c r="EG597" s="121"/>
      <c r="EH597" s="121"/>
      <c r="EI597" s="121"/>
      <c r="EJ597" s="121"/>
      <c r="EK597" s="121"/>
      <c r="EL597" s="121"/>
      <c r="EM597" s="121"/>
      <c r="EN597" s="121"/>
      <c r="EO597" s="121"/>
      <c r="EP597" s="121"/>
      <c r="EQ597" s="121"/>
      <c r="ER597" s="121"/>
      <c r="ES597" s="121"/>
      <c r="ET597" s="121"/>
      <c r="EU597" s="121"/>
      <c r="EV597" s="121"/>
      <c r="EW597" s="121"/>
      <c r="EX597" s="121"/>
      <c r="EY597" s="121"/>
      <c r="EZ597" s="121"/>
      <c r="FA597" s="121"/>
      <c r="FB597" s="121"/>
      <c r="FC597" s="121"/>
      <c r="FD597" s="122"/>
      <c r="FE597" s="122"/>
      <c r="FF597" s="122"/>
      <c r="FG597" s="122"/>
      <c r="FH597" s="122"/>
      <c r="FI597" s="122"/>
      <c r="FJ597" s="122"/>
      <c r="FK597" s="122"/>
    </row>
    <row r="598" spans="1:167" s="120" customFormat="1" ht="12.75">
      <c r="A598" s="124"/>
      <c r="B598" s="124"/>
      <c r="C598" s="124"/>
      <c r="D598" s="124"/>
      <c r="E598" s="124"/>
      <c r="F598" s="124"/>
      <c r="G598" s="124"/>
      <c r="H598" s="124"/>
      <c r="I598" s="124"/>
      <c r="J598" s="124"/>
      <c r="K598" s="124"/>
      <c r="L598" s="124"/>
      <c r="M598" s="124"/>
      <c r="N598" s="124"/>
      <c r="O598" s="124"/>
      <c r="P598" s="902"/>
      <c r="Q598" s="124"/>
      <c r="R598" s="901"/>
      <c r="DB598" s="121"/>
      <c r="DC598" s="121"/>
      <c r="DD598" s="121"/>
      <c r="DE598" s="121"/>
      <c r="DF598" s="121"/>
      <c r="DG598" s="121"/>
      <c r="DH598" s="121"/>
      <c r="DI598" s="121"/>
      <c r="DJ598" s="121"/>
      <c r="DK598" s="121"/>
      <c r="DL598" s="121"/>
      <c r="DM598" s="121"/>
      <c r="DN598" s="121"/>
      <c r="DO598" s="121"/>
      <c r="DP598" s="121"/>
      <c r="DQ598" s="121"/>
      <c r="DR598" s="121"/>
      <c r="DS598" s="121"/>
      <c r="DT598" s="121"/>
      <c r="DU598" s="121"/>
      <c r="DV598" s="121"/>
      <c r="DW598" s="121"/>
      <c r="DX598" s="121"/>
      <c r="DY598" s="121"/>
      <c r="DZ598" s="121"/>
      <c r="EA598" s="121"/>
      <c r="EB598" s="121"/>
      <c r="EC598" s="121"/>
      <c r="ED598" s="121"/>
      <c r="EE598" s="121"/>
      <c r="EF598" s="121"/>
      <c r="EG598" s="121"/>
      <c r="EH598" s="121"/>
      <c r="EI598" s="121"/>
      <c r="EJ598" s="121"/>
      <c r="EK598" s="121"/>
      <c r="EL598" s="121"/>
      <c r="EM598" s="121"/>
      <c r="EN598" s="121"/>
      <c r="EO598" s="121"/>
      <c r="EP598" s="121"/>
      <c r="EQ598" s="121"/>
      <c r="ER598" s="121"/>
      <c r="ES598" s="121"/>
      <c r="ET598" s="121"/>
      <c r="EU598" s="121"/>
      <c r="EV598" s="121"/>
      <c r="EW598" s="121"/>
      <c r="EX598" s="121"/>
      <c r="EY598" s="121"/>
      <c r="EZ598" s="121"/>
      <c r="FA598" s="121"/>
      <c r="FB598" s="121"/>
      <c r="FC598" s="121"/>
      <c r="FD598" s="122"/>
      <c r="FE598" s="122"/>
      <c r="FF598" s="122"/>
      <c r="FG598" s="122"/>
      <c r="FH598" s="122"/>
      <c r="FI598" s="122"/>
      <c r="FJ598" s="122"/>
      <c r="FK598" s="122"/>
    </row>
    <row r="599" spans="1:167" s="120" customFormat="1" ht="12.75">
      <c r="A599" s="124"/>
      <c r="B599" s="124"/>
      <c r="C599" s="124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4"/>
      <c r="O599" s="124"/>
      <c r="P599" s="902"/>
      <c r="Q599" s="124"/>
      <c r="R599" s="901"/>
      <c r="DB599" s="121"/>
      <c r="DC599" s="121"/>
      <c r="DD599" s="121"/>
      <c r="DE599" s="121"/>
      <c r="DF599" s="121"/>
      <c r="DG599" s="121"/>
      <c r="DH599" s="121"/>
      <c r="DI599" s="121"/>
      <c r="DJ599" s="121"/>
      <c r="DK599" s="121"/>
      <c r="DL599" s="121"/>
      <c r="DM599" s="121"/>
      <c r="DN599" s="121"/>
      <c r="DO599" s="121"/>
      <c r="DP599" s="121"/>
      <c r="DQ599" s="121"/>
      <c r="DR599" s="121"/>
      <c r="DS599" s="121"/>
      <c r="DT599" s="121"/>
      <c r="DU599" s="121"/>
      <c r="DV599" s="121"/>
      <c r="DW599" s="121"/>
      <c r="DX599" s="121"/>
      <c r="DY599" s="121"/>
      <c r="DZ599" s="121"/>
      <c r="EA599" s="121"/>
      <c r="EB599" s="121"/>
      <c r="EC599" s="121"/>
      <c r="ED599" s="121"/>
      <c r="EE599" s="121"/>
      <c r="EF599" s="121"/>
      <c r="EG599" s="121"/>
      <c r="EH599" s="121"/>
      <c r="EI599" s="121"/>
      <c r="EJ599" s="121"/>
      <c r="EK599" s="121"/>
      <c r="EL599" s="121"/>
      <c r="EM599" s="121"/>
      <c r="EN599" s="121"/>
      <c r="EO599" s="121"/>
      <c r="EP599" s="121"/>
      <c r="EQ599" s="121"/>
      <c r="ER599" s="121"/>
      <c r="ES599" s="121"/>
      <c r="ET599" s="121"/>
      <c r="EU599" s="121"/>
      <c r="EV599" s="121"/>
      <c r="EW599" s="121"/>
      <c r="EX599" s="121"/>
      <c r="EY599" s="121"/>
      <c r="EZ599" s="121"/>
      <c r="FA599" s="121"/>
      <c r="FB599" s="121"/>
      <c r="FC599" s="121"/>
      <c r="FD599" s="122"/>
      <c r="FE599" s="122"/>
      <c r="FF599" s="122"/>
      <c r="FG599" s="122"/>
      <c r="FH599" s="122"/>
      <c r="FI599" s="122"/>
      <c r="FJ599" s="122"/>
      <c r="FK599" s="122"/>
    </row>
    <row r="600" spans="1:167" s="120" customFormat="1" ht="12.75">
      <c r="A600" s="124"/>
      <c r="B600" s="124"/>
      <c r="C600" s="124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4"/>
      <c r="O600" s="124"/>
      <c r="P600" s="902"/>
      <c r="Q600" s="124"/>
      <c r="R600" s="901"/>
      <c r="DB600" s="121"/>
      <c r="DC600" s="121"/>
      <c r="DD600" s="121"/>
      <c r="DE600" s="121"/>
      <c r="DF600" s="121"/>
      <c r="DG600" s="121"/>
      <c r="DH600" s="121"/>
      <c r="DI600" s="121"/>
      <c r="DJ600" s="121"/>
      <c r="DK600" s="121"/>
      <c r="DL600" s="121"/>
      <c r="DM600" s="121"/>
      <c r="DN600" s="121"/>
      <c r="DO600" s="121"/>
      <c r="DP600" s="121"/>
      <c r="DQ600" s="121"/>
      <c r="DR600" s="121"/>
      <c r="DS600" s="121"/>
      <c r="DT600" s="121"/>
      <c r="DU600" s="121"/>
      <c r="DV600" s="121"/>
      <c r="DW600" s="121"/>
      <c r="DX600" s="121"/>
      <c r="DY600" s="121"/>
      <c r="DZ600" s="121"/>
      <c r="EA600" s="121"/>
      <c r="EB600" s="121"/>
      <c r="EC600" s="121"/>
      <c r="ED600" s="121"/>
      <c r="EE600" s="121"/>
      <c r="EF600" s="121"/>
      <c r="EG600" s="121"/>
      <c r="EH600" s="121"/>
      <c r="EI600" s="121"/>
      <c r="EJ600" s="121"/>
      <c r="EK600" s="121"/>
      <c r="EL600" s="121"/>
      <c r="EM600" s="121"/>
      <c r="EN600" s="121"/>
      <c r="EO600" s="121"/>
      <c r="EP600" s="121"/>
      <c r="EQ600" s="121"/>
      <c r="ER600" s="121"/>
      <c r="ES600" s="121"/>
      <c r="ET600" s="121"/>
      <c r="EU600" s="121"/>
      <c r="EV600" s="121"/>
      <c r="EW600" s="121"/>
      <c r="EX600" s="121"/>
      <c r="EY600" s="121"/>
      <c r="EZ600" s="121"/>
      <c r="FA600" s="121"/>
      <c r="FB600" s="121"/>
      <c r="FC600" s="121"/>
      <c r="FD600" s="122"/>
      <c r="FE600" s="122"/>
      <c r="FF600" s="122"/>
      <c r="FG600" s="122"/>
      <c r="FH600" s="122"/>
      <c r="FI600" s="122"/>
      <c r="FJ600" s="122"/>
      <c r="FK600" s="122"/>
    </row>
    <row r="601" spans="1:167" s="120" customFormat="1" ht="12.75">
      <c r="A601" s="124"/>
      <c r="B601" s="124"/>
      <c r="C601" s="124"/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4"/>
      <c r="O601" s="124"/>
      <c r="P601" s="902"/>
      <c r="Q601" s="124"/>
      <c r="R601" s="901"/>
      <c r="DB601" s="121"/>
      <c r="DC601" s="121"/>
      <c r="DD601" s="121"/>
      <c r="DE601" s="121"/>
      <c r="DF601" s="121"/>
      <c r="DG601" s="121"/>
      <c r="DH601" s="121"/>
      <c r="DI601" s="121"/>
      <c r="DJ601" s="121"/>
      <c r="DK601" s="121"/>
      <c r="DL601" s="121"/>
      <c r="DM601" s="121"/>
      <c r="DN601" s="121"/>
      <c r="DO601" s="121"/>
      <c r="DP601" s="121"/>
      <c r="DQ601" s="121"/>
      <c r="DR601" s="121"/>
      <c r="DS601" s="121"/>
      <c r="DT601" s="121"/>
      <c r="DU601" s="121"/>
      <c r="DV601" s="121"/>
      <c r="DW601" s="121"/>
      <c r="DX601" s="121"/>
      <c r="DY601" s="121"/>
      <c r="DZ601" s="121"/>
      <c r="EA601" s="121"/>
      <c r="EB601" s="121"/>
      <c r="EC601" s="121"/>
      <c r="ED601" s="121"/>
      <c r="EE601" s="121"/>
      <c r="EF601" s="121"/>
      <c r="EG601" s="121"/>
      <c r="EH601" s="121"/>
      <c r="EI601" s="121"/>
      <c r="EJ601" s="121"/>
      <c r="EK601" s="121"/>
      <c r="EL601" s="121"/>
      <c r="EM601" s="121"/>
      <c r="EN601" s="121"/>
      <c r="EO601" s="121"/>
      <c r="EP601" s="121"/>
      <c r="EQ601" s="121"/>
      <c r="ER601" s="121"/>
      <c r="ES601" s="121"/>
      <c r="ET601" s="121"/>
      <c r="EU601" s="121"/>
      <c r="EV601" s="121"/>
      <c r="EW601" s="121"/>
      <c r="EX601" s="121"/>
      <c r="EY601" s="121"/>
      <c r="EZ601" s="121"/>
      <c r="FA601" s="121"/>
      <c r="FB601" s="121"/>
      <c r="FC601" s="121"/>
      <c r="FD601" s="122"/>
      <c r="FE601" s="122"/>
      <c r="FF601" s="122"/>
      <c r="FG601" s="122"/>
      <c r="FH601" s="122"/>
      <c r="FI601" s="122"/>
      <c r="FJ601" s="122"/>
      <c r="FK601" s="122"/>
    </row>
    <row r="602" spans="1:167" s="120" customFormat="1" ht="12.75">
      <c r="A602" s="124"/>
      <c r="B602" s="124"/>
      <c r="C602" s="124"/>
      <c r="D602" s="124"/>
      <c r="E602" s="124"/>
      <c r="F602" s="124"/>
      <c r="G602" s="124"/>
      <c r="H602" s="124"/>
      <c r="I602" s="124"/>
      <c r="J602" s="124"/>
      <c r="K602" s="124"/>
      <c r="L602" s="124"/>
      <c r="M602" s="124"/>
      <c r="N602" s="124"/>
      <c r="O602" s="124"/>
      <c r="P602" s="902"/>
      <c r="Q602" s="124"/>
      <c r="R602" s="901"/>
      <c r="DB602" s="121"/>
      <c r="DC602" s="121"/>
      <c r="DD602" s="121"/>
      <c r="DE602" s="121"/>
      <c r="DF602" s="121"/>
      <c r="DG602" s="121"/>
      <c r="DH602" s="121"/>
      <c r="DI602" s="121"/>
      <c r="DJ602" s="121"/>
      <c r="DK602" s="121"/>
      <c r="DL602" s="121"/>
      <c r="DM602" s="121"/>
      <c r="DN602" s="121"/>
      <c r="DO602" s="121"/>
      <c r="DP602" s="121"/>
      <c r="DQ602" s="121"/>
      <c r="DR602" s="121"/>
      <c r="DS602" s="121"/>
      <c r="DT602" s="121"/>
      <c r="DU602" s="121"/>
      <c r="DV602" s="121"/>
      <c r="DW602" s="121"/>
      <c r="DX602" s="121"/>
      <c r="DY602" s="121"/>
      <c r="DZ602" s="121"/>
      <c r="EA602" s="121"/>
      <c r="EB602" s="121"/>
      <c r="EC602" s="121"/>
      <c r="ED602" s="121"/>
      <c r="EE602" s="121"/>
      <c r="EF602" s="121"/>
      <c r="EG602" s="121"/>
      <c r="EH602" s="121"/>
      <c r="EI602" s="121"/>
      <c r="EJ602" s="121"/>
      <c r="EK602" s="121"/>
      <c r="EL602" s="121"/>
      <c r="EM602" s="121"/>
      <c r="EN602" s="121"/>
      <c r="EO602" s="121"/>
      <c r="EP602" s="121"/>
      <c r="EQ602" s="121"/>
      <c r="ER602" s="121"/>
      <c r="ES602" s="121"/>
      <c r="ET602" s="121"/>
      <c r="EU602" s="121"/>
      <c r="EV602" s="121"/>
      <c r="EW602" s="121"/>
      <c r="EX602" s="121"/>
      <c r="EY602" s="121"/>
      <c r="EZ602" s="121"/>
      <c r="FA602" s="121"/>
      <c r="FB602" s="121"/>
      <c r="FC602" s="121"/>
      <c r="FD602" s="122"/>
      <c r="FE602" s="122"/>
      <c r="FF602" s="122"/>
      <c r="FG602" s="122"/>
      <c r="FH602" s="122"/>
      <c r="FI602" s="122"/>
      <c r="FJ602" s="122"/>
      <c r="FK602" s="122"/>
    </row>
    <row r="603" spans="1:167" s="120" customFormat="1" ht="12.75">
      <c r="A603" s="124"/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  <c r="L603" s="124"/>
      <c r="M603" s="124"/>
      <c r="N603" s="124"/>
      <c r="O603" s="124"/>
      <c r="P603" s="902"/>
      <c r="Q603" s="124"/>
      <c r="R603" s="901"/>
      <c r="DB603" s="121"/>
      <c r="DC603" s="121"/>
      <c r="DD603" s="121"/>
      <c r="DE603" s="121"/>
      <c r="DF603" s="121"/>
      <c r="DG603" s="121"/>
      <c r="DH603" s="121"/>
      <c r="DI603" s="121"/>
      <c r="DJ603" s="121"/>
      <c r="DK603" s="121"/>
      <c r="DL603" s="121"/>
      <c r="DM603" s="121"/>
      <c r="DN603" s="121"/>
      <c r="DO603" s="121"/>
      <c r="DP603" s="121"/>
      <c r="DQ603" s="121"/>
      <c r="DR603" s="121"/>
      <c r="DS603" s="121"/>
      <c r="DT603" s="121"/>
      <c r="DU603" s="121"/>
      <c r="DV603" s="121"/>
      <c r="DW603" s="121"/>
      <c r="DX603" s="121"/>
      <c r="DY603" s="121"/>
      <c r="DZ603" s="121"/>
      <c r="EA603" s="121"/>
      <c r="EB603" s="121"/>
      <c r="EC603" s="121"/>
      <c r="ED603" s="121"/>
      <c r="EE603" s="121"/>
      <c r="EF603" s="121"/>
      <c r="EG603" s="121"/>
      <c r="EH603" s="121"/>
      <c r="EI603" s="121"/>
      <c r="EJ603" s="121"/>
      <c r="EK603" s="121"/>
      <c r="EL603" s="121"/>
      <c r="EM603" s="121"/>
      <c r="EN603" s="121"/>
      <c r="EO603" s="121"/>
      <c r="EP603" s="121"/>
      <c r="EQ603" s="121"/>
      <c r="ER603" s="121"/>
      <c r="ES603" s="121"/>
      <c r="ET603" s="121"/>
      <c r="EU603" s="121"/>
      <c r="EV603" s="121"/>
      <c r="EW603" s="121"/>
      <c r="EX603" s="121"/>
      <c r="EY603" s="121"/>
      <c r="EZ603" s="121"/>
      <c r="FA603" s="121"/>
      <c r="FB603" s="121"/>
      <c r="FC603" s="121"/>
      <c r="FD603" s="122"/>
      <c r="FE603" s="122"/>
      <c r="FF603" s="122"/>
      <c r="FG603" s="122"/>
      <c r="FH603" s="122"/>
      <c r="FI603" s="122"/>
      <c r="FJ603" s="122"/>
      <c r="FK603" s="122"/>
    </row>
    <row r="604" spans="1:167" s="120" customFormat="1" ht="12.75">
      <c r="A604" s="124"/>
      <c r="B604" s="124"/>
      <c r="C604" s="124"/>
      <c r="D604" s="124"/>
      <c r="E604" s="124"/>
      <c r="F604" s="124"/>
      <c r="G604" s="124"/>
      <c r="H604" s="124"/>
      <c r="I604" s="124"/>
      <c r="J604" s="124"/>
      <c r="K604" s="124"/>
      <c r="L604" s="124"/>
      <c r="M604" s="124"/>
      <c r="N604" s="124"/>
      <c r="O604" s="124"/>
      <c r="P604" s="902"/>
      <c r="Q604" s="124"/>
      <c r="R604" s="901"/>
      <c r="DB604" s="121"/>
      <c r="DC604" s="121"/>
      <c r="DD604" s="121"/>
      <c r="DE604" s="121"/>
      <c r="DF604" s="121"/>
      <c r="DG604" s="121"/>
      <c r="DH604" s="121"/>
      <c r="DI604" s="121"/>
      <c r="DJ604" s="121"/>
      <c r="DK604" s="121"/>
      <c r="DL604" s="121"/>
      <c r="DM604" s="121"/>
      <c r="DN604" s="121"/>
      <c r="DO604" s="121"/>
      <c r="DP604" s="121"/>
      <c r="DQ604" s="121"/>
      <c r="DR604" s="121"/>
      <c r="DS604" s="121"/>
      <c r="DT604" s="121"/>
      <c r="DU604" s="121"/>
      <c r="DV604" s="121"/>
      <c r="DW604" s="121"/>
      <c r="DX604" s="121"/>
      <c r="DY604" s="121"/>
      <c r="DZ604" s="121"/>
      <c r="EA604" s="121"/>
      <c r="EB604" s="121"/>
      <c r="EC604" s="121"/>
      <c r="ED604" s="121"/>
      <c r="EE604" s="121"/>
      <c r="EF604" s="121"/>
      <c r="EG604" s="121"/>
      <c r="EH604" s="121"/>
      <c r="EI604" s="121"/>
      <c r="EJ604" s="121"/>
      <c r="EK604" s="121"/>
      <c r="EL604" s="121"/>
      <c r="EM604" s="121"/>
      <c r="EN604" s="121"/>
      <c r="EO604" s="121"/>
      <c r="EP604" s="121"/>
      <c r="EQ604" s="121"/>
      <c r="ER604" s="121"/>
      <c r="ES604" s="121"/>
      <c r="ET604" s="121"/>
      <c r="EU604" s="121"/>
      <c r="EV604" s="121"/>
      <c r="EW604" s="121"/>
      <c r="EX604" s="121"/>
      <c r="EY604" s="121"/>
      <c r="EZ604" s="121"/>
      <c r="FA604" s="121"/>
      <c r="FB604" s="121"/>
      <c r="FC604" s="121"/>
      <c r="FD604" s="122"/>
      <c r="FE604" s="122"/>
      <c r="FF604" s="122"/>
      <c r="FG604" s="122"/>
      <c r="FH604" s="122"/>
      <c r="FI604" s="122"/>
      <c r="FJ604" s="122"/>
      <c r="FK604" s="122"/>
    </row>
    <row r="605" spans="1:167" s="120" customFormat="1" ht="12.75">
      <c r="A605" s="124"/>
      <c r="B605" s="124"/>
      <c r="C605" s="124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4"/>
      <c r="O605" s="124"/>
      <c r="P605" s="902"/>
      <c r="Q605" s="124"/>
      <c r="R605" s="901"/>
      <c r="DB605" s="121"/>
      <c r="DC605" s="121"/>
      <c r="DD605" s="121"/>
      <c r="DE605" s="121"/>
      <c r="DF605" s="121"/>
      <c r="DG605" s="121"/>
      <c r="DH605" s="121"/>
      <c r="DI605" s="121"/>
      <c r="DJ605" s="121"/>
      <c r="DK605" s="121"/>
      <c r="DL605" s="121"/>
      <c r="DM605" s="121"/>
      <c r="DN605" s="121"/>
      <c r="DO605" s="121"/>
      <c r="DP605" s="121"/>
      <c r="DQ605" s="121"/>
      <c r="DR605" s="121"/>
      <c r="DS605" s="121"/>
      <c r="DT605" s="121"/>
      <c r="DU605" s="121"/>
      <c r="DV605" s="121"/>
      <c r="DW605" s="121"/>
      <c r="DX605" s="121"/>
      <c r="DY605" s="121"/>
      <c r="DZ605" s="121"/>
      <c r="EA605" s="121"/>
      <c r="EB605" s="121"/>
      <c r="EC605" s="121"/>
      <c r="ED605" s="121"/>
      <c r="EE605" s="121"/>
      <c r="EF605" s="121"/>
      <c r="EG605" s="121"/>
      <c r="EH605" s="121"/>
      <c r="EI605" s="121"/>
      <c r="EJ605" s="121"/>
      <c r="EK605" s="121"/>
      <c r="EL605" s="121"/>
      <c r="EM605" s="121"/>
      <c r="EN605" s="121"/>
      <c r="EO605" s="121"/>
      <c r="EP605" s="121"/>
      <c r="EQ605" s="121"/>
      <c r="ER605" s="121"/>
      <c r="ES605" s="121"/>
      <c r="ET605" s="121"/>
      <c r="EU605" s="121"/>
      <c r="EV605" s="121"/>
      <c r="EW605" s="121"/>
      <c r="EX605" s="121"/>
      <c r="EY605" s="121"/>
      <c r="EZ605" s="121"/>
      <c r="FA605" s="121"/>
      <c r="FB605" s="121"/>
      <c r="FC605" s="121"/>
      <c r="FD605" s="122"/>
      <c r="FE605" s="122"/>
      <c r="FF605" s="122"/>
      <c r="FG605" s="122"/>
      <c r="FH605" s="122"/>
      <c r="FI605" s="122"/>
      <c r="FJ605" s="122"/>
      <c r="FK605" s="122"/>
    </row>
    <row r="606" spans="1:167" s="120" customFormat="1" ht="12.75">
      <c r="A606" s="124"/>
      <c r="B606" s="124"/>
      <c r="C606" s="124"/>
      <c r="D606" s="124"/>
      <c r="E606" s="124"/>
      <c r="F606" s="124"/>
      <c r="G606" s="124"/>
      <c r="H606" s="124"/>
      <c r="I606" s="124"/>
      <c r="J606" s="124"/>
      <c r="K606" s="124"/>
      <c r="L606" s="124"/>
      <c r="M606" s="124"/>
      <c r="N606" s="124"/>
      <c r="O606" s="124"/>
      <c r="P606" s="902"/>
      <c r="Q606" s="124"/>
      <c r="R606" s="901"/>
      <c r="DB606" s="121"/>
      <c r="DC606" s="121"/>
      <c r="DD606" s="121"/>
      <c r="DE606" s="121"/>
      <c r="DF606" s="121"/>
      <c r="DG606" s="121"/>
      <c r="DH606" s="121"/>
      <c r="DI606" s="121"/>
      <c r="DJ606" s="121"/>
      <c r="DK606" s="121"/>
      <c r="DL606" s="121"/>
      <c r="DM606" s="121"/>
      <c r="DN606" s="121"/>
      <c r="DO606" s="121"/>
      <c r="DP606" s="121"/>
      <c r="DQ606" s="121"/>
      <c r="DR606" s="121"/>
      <c r="DS606" s="121"/>
      <c r="DT606" s="121"/>
      <c r="DU606" s="121"/>
      <c r="DV606" s="121"/>
      <c r="DW606" s="121"/>
      <c r="DX606" s="121"/>
      <c r="DY606" s="121"/>
      <c r="DZ606" s="121"/>
      <c r="EA606" s="121"/>
      <c r="EB606" s="121"/>
      <c r="EC606" s="121"/>
      <c r="ED606" s="121"/>
      <c r="EE606" s="121"/>
      <c r="EF606" s="121"/>
      <c r="EG606" s="121"/>
      <c r="EH606" s="121"/>
      <c r="EI606" s="121"/>
      <c r="EJ606" s="121"/>
      <c r="EK606" s="121"/>
      <c r="EL606" s="121"/>
      <c r="EM606" s="121"/>
      <c r="EN606" s="121"/>
      <c r="EO606" s="121"/>
      <c r="EP606" s="121"/>
      <c r="EQ606" s="121"/>
      <c r="ER606" s="121"/>
      <c r="ES606" s="121"/>
      <c r="ET606" s="121"/>
      <c r="EU606" s="121"/>
      <c r="EV606" s="121"/>
      <c r="EW606" s="121"/>
      <c r="EX606" s="121"/>
      <c r="EY606" s="121"/>
      <c r="EZ606" s="121"/>
      <c r="FA606" s="121"/>
      <c r="FB606" s="121"/>
      <c r="FC606" s="121"/>
      <c r="FD606" s="122"/>
      <c r="FE606" s="122"/>
      <c r="FF606" s="122"/>
      <c r="FG606" s="122"/>
      <c r="FH606" s="122"/>
      <c r="FI606" s="122"/>
      <c r="FJ606" s="122"/>
      <c r="FK606" s="122"/>
    </row>
    <row r="607" spans="1:167" s="120" customFormat="1" ht="12.75">
      <c r="A607" s="124"/>
      <c r="B607" s="124"/>
      <c r="C607" s="124"/>
      <c r="D607" s="124"/>
      <c r="E607" s="124"/>
      <c r="F607" s="124"/>
      <c r="G607" s="124"/>
      <c r="H607" s="124"/>
      <c r="I607" s="124"/>
      <c r="J607" s="124"/>
      <c r="K607" s="124"/>
      <c r="L607" s="124"/>
      <c r="M607" s="124"/>
      <c r="N607" s="124"/>
      <c r="O607" s="124"/>
      <c r="P607" s="902"/>
      <c r="Q607" s="124"/>
      <c r="R607" s="901"/>
      <c r="DB607" s="121"/>
      <c r="DC607" s="121"/>
      <c r="DD607" s="121"/>
      <c r="DE607" s="121"/>
      <c r="DF607" s="121"/>
      <c r="DG607" s="121"/>
      <c r="DH607" s="121"/>
      <c r="DI607" s="121"/>
      <c r="DJ607" s="121"/>
      <c r="DK607" s="121"/>
      <c r="DL607" s="121"/>
      <c r="DM607" s="121"/>
      <c r="DN607" s="121"/>
      <c r="DO607" s="121"/>
      <c r="DP607" s="121"/>
      <c r="DQ607" s="121"/>
      <c r="DR607" s="121"/>
      <c r="DS607" s="121"/>
      <c r="DT607" s="121"/>
      <c r="DU607" s="121"/>
      <c r="DV607" s="121"/>
      <c r="DW607" s="121"/>
      <c r="DX607" s="121"/>
      <c r="DY607" s="121"/>
      <c r="DZ607" s="121"/>
      <c r="EA607" s="121"/>
      <c r="EB607" s="121"/>
      <c r="EC607" s="121"/>
      <c r="ED607" s="121"/>
      <c r="EE607" s="121"/>
      <c r="EF607" s="121"/>
      <c r="EG607" s="121"/>
      <c r="EH607" s="121"/>
      <c r="EI607" s="121"/>
      <c r="EJ607" s="121"/>
      <c r="EK607" s="121"/>
      <c r="EL607" s="121"/>
      <c r="EM607" s="121"/>
      <c r="EN607" s="121"/>
      <c r="EO607" s="121"/>
      <c r="EP607" s="121"/>
      <c r="EQ607" s="121"/>
      <c r="ER607" s="121"/>
      <c r="ES607" s="121"/>
      <c r="ET607" s="121"/>
      <c r="EU607" s="121"/>
      <c r="EV607" s="121"/>
      <c r="EW607" s="121"/>
      <c r="EX607" s="121"/>
      <c r="EY607" s="121"/>
      <c r="EZ607" s="121"/>
      <c r="FA607" s="121"/>
      <c r="FB607" s="121"/>
      <c r="FC607" s="121"/>
      <c r="FD607" s="122"/>
      <c r="FE607" s="122"/>
      <c r="FF607" s="122"/>
      <c r="FG607" s="122"/>
      <c r="FH607" s="122"/>
      <c r="FI607" s="122"/>
      <c r="FJ607" s="122"/>
      <c r="FK607" s="122"/>
    </row>
    <row r="608" spans="1:167" s="120" customFormat="1" ht="12.75">
      <c r="A608" s="124"/>
      <c r="B608" s="124"/>
      <c r="C608" s="124"/>
      <c r="D608" s="124"/>
      <c r="E608" s="124"/>
      <c r="F608" s="124"/>
      <c r="G608" s="124"/>
      <c r="H608" s="124"/>
      <c r="I608" s="124"/>
      <c r="J608" s="124"/>
      <c r="K608" s="124"/>
      <c r="L608" s="124"/>
      <c r="M608" s="124"/>
      <c r="N608" s="124"/>
      <c r="O608" s="124"/>
      <c r="P608" s="902"/>
      <c r="Q608" s="124"/>
      <c r="R608" s="901"/>
      <c r="DB608" s="121"/>
      <c r="DC608" s="121"/>
      <c r="DD608" s="121"/>
      <c r="DE608" s="121"/>
      <c r="DF608" s="121"/>
      <c r="DG608" s="121"/>
      <c r="DH608" s="121"/>
      <c r="DI608" s="121"/>
      <c r="DJ608" s="121"/>
      <c r="DK608" s="121"/>
      <c r="DL608" s="121"/>
      <c r="DM608" s="121"/>
      <c r="DN608" s="121"/>
      <c r="DO608" s="121"/>
      <c r="DP608" s="121"/>
      <c r="DQ608" s="121"/>
      <c r="DR608" s="121"/>
      <c r="DS608" s="121"/>
      <c r="DT608" s="121"/>
      <c r="DU608" s="121"/>
      <c r="DV608" s="121"/>
      <c r="DW608" s="121"/>
      <c r="DX608" s="121"/>
      <c r="DY608" s="121"/>
      <c r="DZ608" s="121"/>
      <c r="EA608" s="121"/>
      <c r="EB608" s="121"/>
      <c r="EC608" s="121"/>
      <c r="ED608" s="121"/>
      <c r="EE608" s="121"/>
      <c r="EF608" s="121"/>
      <c r="EG608" s="121"/>
      <c r="EH608" s="121"/>
      <c r="EI608" s="121"/>
      <c r="EJ608" s="121"/>
      <c r="EK608" s="121"/>
      <c r="EL608" s="121"/>
      <c r="EM608" s="121"/>
      <c r="EN608" s="121"/>
      <c r="EO608" s="121"/>
      <c r="EP608" s="121"/>
      <c r="EQ608" s="121"/>
      <c r="ER608" s="121"/>
      <c r="ES608" s="121"/>
      <c r="ET608" s="121"/>
      <c r="EU608" s="121"/>
      <c r="EV608" s="121"/>
      <c r="EW608" s="121"/>
      <c r="EX608" s="121"/>
      <c r="EY608" s="121"/>
      <c r="EZ608" s="121"/>
      <c r="FA608" s="121"/>
      <c r="FB608" s="121"/>
      <c r="FC608" s="121"/>
      <c r="FD608" s="122"/>
      <c r="FE608" s="122"/>
      <c r="FF608" s="122"/>
      <c r="FG608" s="122"/>
      <c r="FH608" s="122"/>
      <c r="FI608" s="122"/>
      <c r="FJ608" s="122"/>
      <c r="FK608" s="122"/>
    </row>
    <row r="609" spans="1:167" s="120" customFormat="1" ht="12.75">
      <c r="A609" s="124"/>
      <c r="B609" s="124"/>
      <c r="C609" s="124"/>
      <c r="D609" s="124"/>
      <c r="E609" s="124"/>
      <c r="F609" s="124"/>
      <c r="G609" s="124"/>
      <c r="H609" s="124"/>
      <c r="I609" s="124"/>
      <c r="J609" s="124"/>
      <c r="K609" s="124"/>
      <c r="L609" s="124"/>
      <c r="M609" s="124"/>
      <c r="N609" s="124"/>
      <c r="O609" s="124"/>
      <c r="P609" s="902"/>
      <c r="Q609" s="124"/>
      <c r="R609" s="901"/>
      <c r="DB609" s="121"/>
      <c r="DC609" s="121"/>
      <c r="DD609" s="121"/>
      <c r="DE609" s="121"/>
      <c r="DF609" s="121"/>
      <c r="DG609" s="121"/>
      <c r="DH609" s="121"/>
      <c r="DI609" s="121"/>
      <c r="DJ609" s="121"/>
      <c r="DK609" s="121"/>
      <c r="DL609" s="121"/>
      <c r="DM609" s="121"/>
      <c r="DN609" s="121"/>
      <c r="DO609" s="121"/>
      <c r="DP609" s="121"/>
      <c r="DQ609" s="121"/>
      <c r="DR609" s="121"/>
      <c r="DS609" s="121"/>
      <c r="DT609" s="121"/>
      <c r="DU609" s="121"/>
      <c r="DV609" s="121"/>
      <c r="DW609" s="121"/>
      <c r="DX609" s="121"/>
      <c r="DY609" s="121"/>
      <c r="DZ609" s="121"/>
      <c r="EA609" s="121"/>
      <c r="EB609" s="121"/>
      <c r="EC609" s="121"/>
      <c r="ED609" s="121"/>
      <c r="EE609" s="121"/>
      <c r="EF609" s="121"/>
      <c r="EG609" s="121"/>
      <c r="EH609" s="121"/>
      <c r="EI609" s="121"/>
      <c r="EJ609" s="121"/>
      <c r="EK609" s="121"/>
      <c r="EL609" s="121"/>
      <c r="EM609" s="121"/>
      <c r="EN609" s="121"/>
      <c r="EO609" s="121"/>
      <c r="EP609" s="121"/>
      <c r="EQ609" s="121"/>
      <c r="ER609" s="121"/>
      <c r="ES609" s="121"/>
      <c r="ET609" s="121"/>
      <c r="EU609" s="121"/>
      <c r="EV609" s="121"/>
      <c r="EW609" s="121"/>
      <c r="EX609" s="121"/>
      <c r="EY609" s="121"/>
      <c r="EZ609" s="121"/>
      <c r="FA609" s="121"/>
      <c r="FB609" s="121"/>
      <c r="FC609" s="121"/>
      <c r="FD609" s="122"/>
      <c r="FE609" s="122"/>
      <c r="FF609" s="122"/>
      <c r="FG609" s="122"/>
      <c r="FH609" s="122"/>
      <c r="FI609" s="122"/>
      <c r="FJ609" s="122"/>
      <c r="FK609" s="122"/>
    </row>
    <row r="610" spans="1:167" s="120" customFormat="1" ht="12.75">
      <c r="A610" s="124"/>
      <c r="B610" s="124"/>
      <c r="C610" s="124"/>
      <c r="D610" s="124"/>
      <c r="E610" s="124"/>
      <c r="F610" s="124"/>
      <c r="G610" s="124"/>
      <c r="H610" s="124"/>
      <c r="I610" s="124"/>
      <c r="J610" s="124"/>
      <c r="K610" s="124"/>
      <c r="L610" s="124"/>
      <c r="M610" s="124"/>
      <c r="N610" s="124"/>
      <c r="O610" s="124"/>
      <c r="P610" s="902"/>
      <c r="Q610" s="124"/>
      <c r="R610" s="901"/>
      <c r="DB610" s="121"/>
      <c r="DC610" s="121"/>
      <c r="DD610" s="121"/>
      <c r="DE610" s="121"/>
      <c r="DF610" s="121"/>
      <c r="DG610" s="121"/>
      <c r="DH610" s="121"/>
      <c r="DI610" s="121"/>
      <c r="DJ610" s="121"/>
      <c r="DK610" s="121"/>
      <c r="DL610" s="121"/>
      <c r="DM610" s="121"/>
      <c r="DN610" s="121"/>
      <c r="DO610" s="121"/>
      <c r="DP610" s="121"/>
      <c r="DQ610" s="121"/>
      <c r="DR610" s="121"/>
      <c r="DS610" s="121"/>
      <c r="DT610" s="121"/>
      <c r="DU610" s="121"/>
      <c r="DV610" s="121"/>
      <c r="DW610" s="121"/>
      <c r="DX610" s="121"/>
      <c r="DY610" s="121"/>
      <c r="DZ610" s="121"/>
      <c r="EA610" s="121"/>
      <c r="EB610" s="121"/>
      <c r="EC610" s="121"/>
      <c r="ED610" s="121"/>
      <c r="EE610" s="121"/>
      <c r="EF610" s="121"/>
      <c r="EG610" s="121"/>
      <c r="EH610" s="121"/>
      <c r="EI610" s="121"/>
      <c r="EJ610" s="121"/>
      <c r="EK610" s="121"/>
      <c r="EL610" s="121"/>
      <c r="EM610" s="121"/>
      <c r="EN610" s="121"/>
      <c r="EO610" s="121"/>
      <c r="EP610" s="121"/>
      <c r="EQ610" s="121"/>
      <c r="ER610" s="121"/>
      <c r="ES610" s="121"/>
      <c r="ET610" s="121"/>
      <c r="EU610" s="121"/>
      <c r="EV610" s="121"/>
      <c r="EW610" s="121"/>
      <c r="EX610" s="121"/>
      <c r="EY610" s="121"/>
      <c r="EZ610" s="121"/>
      <c r="FA610" s="121"/>
      <c r="FB610" s="121"/>
      <c r="FC610" s="121"/>
      <c r="FD610" s="122"/>
      <c r="FE610" s="122"/>
      <c r="FF610" s="122"/>
      <c r="FG610" s="122"/>
      <c r="FH610" s="122"/>
      <c r="FI610" s="122"/>
      <c r="FJ610" s="122"/>
      <c r="FK610" s="122"/>
    </row>
    <row r="611" spans="1:167" s="120" customFormat="1" ht="12.75">
      <c r="A611" s="124"/>
      <c r="B611" s="124"/>
      <c r="C611" s="124"/>
      <c r="D611" s="124"/>
      <c r="E611" s="124"/>
      <c r="F611" s="124"/>
      <c r="G611" s="124"/>
      <c r="H611" s="124"/>
      <c r="I611" s="124"/>
      <c r="J611" s="124"/>
      <c r="K611" s="124"/>
      <c r="L611" s="124"/>
      <c r="M611" s="124"/>
      <c r="N611" s="124"/>
      <c r="O611" s="124"/>
      <c r="P611" s="902"/>
      <c r="Q611" s="124"/>
      <c r="R611" s="901"/>
      <c r="DB611" s="121"/>
      <c r="DC611" s="121"/>
      <c r="DD611" s="121"/>
      <c r="DE611" s="121"/>
      <c r="DF611" s="121"/>
      <c r="DG611" s="121"/>
      <c r="DH611" s="121"/>
      <c r="DI611" s="121"/>
      <c r="DJ611" s="121"/>
      <c r="DK611" s="121"/>
      <c r="DL611" s="121"/>
      <c r="DM611" s="121"/>
      <c r="DN611" s="121"/>
      <c r="DO611" s="121"/>
      <c r="DP611" s="121"/>
      <c r="DQ611" s="121"/>
      <c r="DR611" s="121"/>
      <c r="DS611" s="121"/>
      <c r="DT611" s="121"/>
      <c r="DU611" s="121"/>
      <c r="DV611" s="121"/>
      <c r="DW611" s="121"/>
      <c r="DX611" s="121"/>
      <c r="DY611" s="121"/>
      <c r="DZ611" s="121"/>
      <c r="EA611" s="121"/>
      <c r="EB611" s="121"/>
      <c r="EC611" s="121"/>
      <c r="ED611" s="121"/>
      <c r="EE611" s="121"/>
      <c r="EF611" s="121"/>
      <c r="EG611" s="121"/>
      <c r="EH611" s="121"/>
      <c r="EI611" s="121"/>
      <c r="EJ611" s="121"/>
      <c r="EK611" s="121"/>
      <c r="EL611" s="121"/>
      <c r="EM611" s="121"/>
      <c r="EN611" s="121"/>
      <c r="EO611" s="121"/>
      <c r="EP611" s="121"/>
      <c r="EQ611" s="121"/>
      <c r="ER611" s="121"/>
      <c r="ES611" s="121"/>
      <c r="ET611" s="121"/>
      <c r="EU611" s="121"/>
      <c r="EV611" s="121"/>
      <c r="EW611" s="121"/>
      <c r="EX611" s="121"/>
      <c r="EY611" s="121"/>
      <c r="EZ611" s="121"/>
      <c r="FA611" s="121"/>
      <c r="FB611" s="121"/>
      <c r="FC611" s="121"/>
      <c r="FD611" s="122"/>
      <c r="FE611" s="122"/>
      <c r="FF611" s="122"/>
      <c r="FG611" s="122"/>
      <c r="FH611" s="122"/>
      <c r="FI611" s="122"/>
      <c r="FJ611" s="122"/>
      <c r="FK611" s="122"/>
    </row>
    <row r="612" spans="1:167" s="120" customFormat="1" ht="12.75">
      <c r="A612" s="124"/>
      <c r="B612" s="124"/>
      <c r="C612" s="124"/>
      <c r="D612" s="124"/>
      <c r="E612" s="124"/>
      <c r="F612" s="124"/>
      <c r="G612" s="124"/>
      <c r="H612" s="124"/>
      <c r="I612" s="124"/>
      <c r="J612" s="124"/>
      <c r="K612" s="124"/>
      <c r="L612" s="124"/>
      <c r="M612" s="124"/>
      <c r="N612" s="124"/>
      <c r="O612" s="124"/>
      <c r="P612" s="902"/>
      <c r="Q612" s="124"/>
      <c r="R612" s="901"/>
      <c r="DB612" s="121"/>
      <c r="DC612" s="121"/>
      <c r="DD612" s="121"/>
      <c r="DE612" s="121"/>
      <c r="DF612" s="121"/>
      <c r="DG612" s="121"/>
      <c r="DH612" s="121"/>
      <c r="DI612" s="121"/>
      <c r="DJ612" s="121"/>
      <c r="DK612" s="121"/>
      <c r="DL612" s="121"/>
      <c r="DM612" s="121"/>
      <c r="DN612" s="121"/>
      <c r="DO612" s="121"/>
      <c r="DP612" s="121"/>
      <c r="DQ612" s="121"/>
      <c r="DR612" s="121"/>
      <c r="DS612" s="121"/>
      <c r="DT612" s="121"/>
      <c r="DU612" s="121"/>
      <c r="DV612" s="121"/>
      <c r="DW612" s="121"/>
      <c r="DX612" s="121"/>
      <c r="DY612" s="121"/>
      <c r="DZ612" s="121"/>
      <c r="EA612" s="121"/>
      <c r="EB612" s="121"/>
      <c r="EC612" s="121"/>
      <c r="ED612" s="121"/>
      <c r="EE612" s="121"/>
      <c r="EF612" s="121"/>
      <c r="EG612" s="121"/>
      <c r="EH612" s="121"/>
      <c r="EI612" s="121"/>
      <c r="EJ612" s="121"/>
      <c r="EK612" s="121"/>
      <c r="EL612" s="121"/>
      <c r="EM612" s="121"/>
      <c r="EN612" s="121"/>
      <c r="EO612" s="121"/>
      <c r="EP612" s="121"/>
      <c r="EQ612" s="121"/>
      <c r="ER612" s="121"/>
      <c r="ES612" s="121"/>
      <c r="ET612" s="121"/>
      <c r="EU612" s="121"/>
      <c r="EV612" s="121"/>
      <c r="EW612" s="121"/>
      <c r="EX612" s="121"/>
      <c r="EY612" s="121"/>
      <c r="EZ612" s="121"/>
      <c r="FA612" s="121"/>
      <c r="FB612" s="121"/>
      <c r="FC612" s="121"/>
      <c r="FD612" s="122"/>
      <c r="FE612" s="122"/>
      <c r="FF612" s="122"/>
      <c r="FG612" s="122"/>
      <c r="FH612" s="122"/>
      <c r="FI612" s="122"/>
      <c r="FJ612" s="122"/>
      <c r="FK612" s="122"/>
    </row>
    <row r="613" spans="1:167" s="120" customFormat="1" ht="12.75">
      <c r="A613" s="124"/>
      <c r="B613" s="124"/>
      <c r="C613" s="124"/>
      <c r="D613" s="124"/>
      <c r="E613" s="124"/>
      <c r="F613" s="124"/>
      <c r="G613" s="124"/>
      <c r="H613" s="124"/>
      <c r="I613" s="124"/>
      <c r="J613" s="124"/>
      <c r="K613" s="124"/>
      <c r="L613" s="124"/>
      <c r="M613" s="124"/>
      <c r="N613" s="124"/>
      <c r="O613" s="124"/>
      <c r="P613" s="902"/>
      <c r="Q613" s="124"/>
      <c r="R613" s="901"/>
      <c r="DB613" s="121"/>
      <c r="DC613" s="121"/>
      <c r="DD613" s="121"/>
      <c r="DE613" s="121"/>
      <c r="DF613" s="121"/>
      <c r="DG613" s="121"/>
      <c r="DH613" s="121"/>
      <c r="DI613" s="121"/>
      <c r="DJ613" s="121"/>
      <c r="DK613" s="121"/>
      <c r="DL613" s="121"/>
      <c r="DM613" s="121"/>
      <c r="DN613" s="121"/>
      <c r="DO613" s="121"/>
      <c r="DP613" s="121"/>
      <c r="DQ613" s="121"/>
      <c r="DR613" s="121"/>
      <c r="DS613" s="121"/>
      <c r="DT613" s="121"/>
      <c r="DU613" s="121"/>
      <c r="DV613" s="121"/>
      <c r="DW613" s="121"/>
      <c r="DX613" s="121"/>
      <c r="DY613" s="121"/>
      <c r="DZ613" s="121"/>
      <c r="EA613" s="121"/>
      <c r="EB613" s="121"/>
      <c r="EC613" s="121"/>
      <c r="ED613" s="121"/>
      <c r="EE613" s="121"/>
      <c r="EF613" s="121"/>
      <c r="EG613" s="121"/>
      <c r="EH613" s="121"/>
      <c r="EI613" s="121"/>
      <c r="EJ613" s="121"/>
      <c r="EK613" s="121"/>
      <c r="EL613" s="121"/>
      <c r="EM613" s="121"/>
      <c r="EN613" s="121"/>
      <c r="EO613" s="121"/>
      <c r="EP613" s="121"/>
      <c r="EQ613" s="121"/>
      <c r="ER613" s="121"/>
      <c r="ES613" s="121"/>
      <c r="ET613" s="121"/>
      <c r="EU613" s="121"/>
      <c r="EV613" s="121"/>
      <c r="EW613" s="121"/>
      <c r="EX613" s="121"/>
      <c r="EY613" s="121"/>
      <c r="EZ613" s="121"/>
      <c r="FA613" s="121"/>
      <c r="FB613" s="121"/>
      <c r="FC613" s="121"/>
      <c r="FD613" s="122"/>
      <c r="FE613" s="122"/>
      <c r="FF613" s="122"/>
      <c r="FG613" s="122"/>
      <c r="FH613" s="122"/>
      <c r="FI613" s="122"/>
      <c r="FJ613" s="122"/>
      <c r="FK613" s="122"/>
    </row>
    <row r="614" spans="1:167" s="120" customFormat="1" ht="12.75">
      <c r="A614" s="124"/>
      <c r="B614" s="124"/>
      <c r="C614" s="124"/>
      <c r="D614" s="124"/>
      <c r="E614" s="124"/>
      <c r="F614" s="124"/>
      <c r="G614" s="124"/>
      <c r="H614" s="124"/>
      <c r="I614" s="124"/>
      <c r="J614" s="124"/>
      <c r="K614" s="124"/>
      <c r="L614" s="124"/>
      <c r="M614" s="124"/>
      <c r="N614" s="124"/>
      <c r="O614" s="124"/>
      <c r="P614" s="902"/>
      <c r="Q614" s="124"/>
      <c r="R614" s="901"/>
      <c r="DB614" s="121"/>
      <c r="DC614" s="121"/>
      <c r="DD614" s="121"/>
      <c r="DE614" s="121"/>
      <c r="DF614" s="121"/>
      <c r="DG614" s="121"/>
      <c r="DH614" s="121"/>
      <c r="DI614" s="121"/>
      <c r="DJ614" s="121"/>
      <c r="DK614" s="121"/>
      <c r="DL614" s="121"/>
      <c r="DM614" s="121"/>
      <c r="DN614" s="121"/>
      <c r="DO614" s="121"/>
      <c r="DP614" s="121"/>
      <c r="DQ614" s="121"/>
      <c r="DR614" s="121"/>
      <c r="DS614" s="121"/>
      <c r="DT614" s="121"/>
      <c r="DU614" s="121"/>
      <c r="DV614" s="121"/>
      <c r="DW614" s="121"/>
      <c r="DX614" s="121"/>
      <c r="DY614" s="121"/>
      <c r="DZ614" s="121"/>
      <c r="EA614" s="121"/>
      <c r="EB614" s="121"/>
      <c r="EC614" s="121"/>
      <c r="ED614" s="121"/>
      <c r="EE614" s="121"/>
      <c r="EF614" s="121"/>
      <c r="EG614" s="121"/>
      <c r="EH614" s="121"/>
      <c r="EI614" s="121"/>
      <c r="EJ614" s="121"/>
      <c r="EK614" s="121"/>
      <c r="EL614" s="121"/>
      <c r="EM614" s="121"/>
      <c r="EN614" s="121"/>
      <c r="EO614" s="121"/>
      <c r="EP614" s="121"/>
      <c r="EQ614" s="121"/>
      <c r="ER614" s="121"/>
      <c r="ES614" s="121"/>
      <c r="ET614" s="121"/>
      <c r="EU614" s="121"/>
      <c r="EV614" s="121"/>
      <c r="EW614" s="121"/>
      <c r="EX614" s="121"/>
      <c r="EY614" s="121"/>
      <c r="EZ614" s="121"/>
      <c r="FA614" s="121"/>
      <c r="FB614" s="121"/>
      <c r="FC614" s="121"/>
      <c r="FD614" s="122"/>
      <c r="FE614" s="122"/>
      <c r="FF614" s="122"/>
      <c r="FG614" s="122"/>
      <c r="FH614" s="122"/>
      <c r="FI614" s="122"/>
      <c r="FJ614" s="122"/>
      <c r="FK614" s="122"/>
    </row>
    <row r="615" spans="1:167" s="120" customFormat="1" ht="12.75">
      <c r="A615" s="124"/>
      <c r="B615" s="124"/>
      <c r="C615" s="124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4"/>
      <c r="O615" s="124"/>
      <c r="P615" s="902"/>
      <c r="Q615" s="124"/>
      <c r="R615" s="901"/>
      <c r="DB615" s="121"/>
      <c r="DC615" s="121"/>
      <c r="DD615" s="121"/>
      <c r="DE615" s="121"/>
      <c r="DF615" s="121"/>
      <c r="DG615" s="121"/>
      <c r="DH615" s="121"/>
      <c r="DI615" s="121"/>
      <c r="DJ615" s="121"/>
      <c r="DK615" s="121"/>
      <c r="DL615" s="121"/>
      <c r="DM615" s="121"/>
      <c r="DN615" s="121"/>
      <c r="DO615" s="121"/>
      <c r="DP615" s="121"/>
      <c r="DQ615" s="121"/>
      <c r="DR615" s="121"/>
      <c r="DS615" s="121"/>
      <c r="DT615" s="121"/>
      <c r="DU615" s="121"/>
      <c r="DV615" s="121"/>
      <c r="DW615" s="121"/>
      <c r="DX615" s="121"/>
      <c r="DY615" s="121"/>
      <c r="DZ615" s="121"/>
      <c r="EA615" s="121"/>
      <c r="EB615" s="121"/>
      <c r="EC615" s="121"/>
      <c r="ED615" s="121"/>
      <c r="EE615" s="121"/>
      <c r="EF615" s="121"/>
      <c r="EG615" s="121"/>
      <c r="EH615" s="121"/>
      <c r="EI615" s="121"/>
      <c r="EJ615" s="121"/>
      <c r="EK615" s="121"/>
      <c r="EL615" s="121"/>
      <c r="EM615" s="121"/>
      <c r="EN615" s="121"/>
      <c r="EO615" s="121"/>
      <c r="EP615" s="121"/>
      <c r="EQ615" s="121"/>
      <c r="ER615" s="121"/>
      <c r="ES615" s="121"/>
      <c r="ET615" s="121"/>
      <c r="EU615" s="121"/>
      <c r="EV615" s="121"/>
      <c r="EW615" s="121"/>
      <c r="EX615" s="121"/>
      <c r="EY615" s="121"/>
      <c r="EZ615" s="121"/>
      <c r="FA615" s="121"/>
      <c r="FB615" s="121"/>
      <c r="FC615" s="121"/>
      <c r="FD615" s="122"/>
      <c r="FE615" s="122"/>
      <c r="FF615" s="122"/>
      <c r="FG615" s="122"/>
      <c r="FH615" s="122"/>
      <c r="FI615" s="122"/>
      <c r="FJ615" s="122"/>
      <c r="FK615" s="122"/>
    </row>
    <row r="616" spans="1:167" s="120" customFormat="1" ht="12.75">
      <c r="A616" s="124"/>
      <c r="B616" s="124"/>
      <c r="C616" s="124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4"/>
      <c r="O616" s="124"/>
      <c r="P616" s="902"/>
      <c r="Q616" s="124"/>
      <c r="R616" s="901"/>
      <c r="DB616" s="121"/>
      <c r="DC616" s="121"/>
      <c r="DD616" s="121"/>
      <c r="DE616" s="121"/>
      <c r="DF616" s="121"/>
      <c r="DG616" s="121"/>
      <c r="DH616" s="121"/>
      <c r="DI616" s="121"/>
      <c r="DJ616" s="121"/>
      <c r="DK616" s="121"/>
      <c r="DL616" s="121"/>
      <c r="DM616" s="121"/>
      <c r="DN616" s="121"/>
      <c r="DO616" s="121"/>
      <c r="DP616" s="121"/>
      <c r="DQ616" s="121"/>
      <c r="DR616" s="121"/>
      <c r="DS616" s="121"/>
      <c r="DT616" s="121"/>
      <c r="DU616" s="121"/>
      <c r="DV616" s="121"/>
      <c r="DW616" s="121"/>
      <c r="DX616" s="121"/>
      <c r="DY616" s="121"/>
      <c r="DZ616" s="121"/>
      <c r="EA616" s="121"/>
      <c r="EB616" s="121"/>
      <c r="EC616" s="121"/>
      <c r="ED616" s="121"/>
      <c r="EE616" s="121"/>
      <c r="EF616" s="121"/>
      <c r="EG616" s="121"/>
      <c r="EH616" s="121"/>
      <c r="EI616" s="121"/>
      <c r="EJ616" s="121"/>
      <c r="EK616" s="121"/>
      <c r="EL616" s="121"/>
      <c r="EM616" s="121"/>
      <c r="EN616" s="121"/>
      <c r="EO616" s="121"/>
      <c r="EP616" s="121"/>
      <c r="EQ616" s="121"/>
      <c r="ER616" s="121"/>
      <c r="ES616" s="121"/>
      <c r="ET616" s="121"/>
      <c r="EU616" s="121"/>
      <c r="EV616" s="121"/>
      <c r="EW616" s="121"/>
      <c r="EX616" s="121"/>
      <c r="EY616" s="121"/>
      <c r="EZ616" s="121"/>
      <c r="FA616" s="121"/>
      <c r="FB616" s="121"/>
      <c r="FC616" s="121"/>
      <c r="FD616" s="122"/>
      <c r="FE616" s="122"/>
      <c r="FF616" s="122"/>
      <c r="FG616" s="122"/>
      <c r="FH616" s="122"/>
      <c r="FI616" s="122"/>
      <c r="FJ616" s="122"/>
      <c r="FK616" s="122"/>
    </row>
    <row r="617" spans="1:167" s="120" customFormat="1" ht="12.75">
      <c r="A617" s="124"/>
      <c r="B617" s="124"/>
      <c r="C617" s="124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4"/>
      <c r="O617" s="124"/>
      <c r="P617" s="902"/>
      <c r="Q617" s="124"/>
      <c r="R617" s="901"/>
      <c r="DB617" s="121"/>
      <c r="DC617" s="121"/>
      <c r="DD617" s="121"/>
      <c r="DE617" s="121"/>
      <c r="DF617" s="121"/>
      <c r="DG617" s="121"/>
      <c r="DH617" s="121"/>
      <c r="DI617" s="121"/>
      <c r="DJ617" s="121"/>
      <c r="DK617" s="121"/>
      <c r="DL617" s="121"/>
      <c r="DM617" s="121"/>
      <c r="DN617" s="121"/>
      <c r="DO617" s="121"/>
      <c r="DP617" s="121"/>
      <c r="DQ617" s="121"/>
      <c r="DR617" s="121"/>
      <c r="DS617" s="121"/>
      <c r="DT617" s="121"/>
      <c r="DU617" s="121"/>
      <c r="DV617" s="121"/>
      <c r="DW617" s="121"/>
      <c r="DX617" s="121"/>
      <c r="DY617" s="121"/>
      <c r="DZ617" s="121"/>
      <c r="EA617" s="121"/>
      <c r="EB617" s="121"/>
      <c r="EC617" s="121"/>
      <c r="ED617" s="121"/>
      <c r="EE617" s="121"/>
      <c r="EF617" s="121"/>
      <c r="EG617" s="121"/>
      <c r="EH617" s="121"/>
      <c r="EI617" s="121"/>
      <c r="EJ617" s="121"/>
      <c r="EK617" s="121"/>
      <c r="EL617" s="121"/>
      <c r="EM617" s="121"/>
      <c r="EN617" s="121"/>
      <c r="EO617" s="121"/>
      <c r="EP617" s="121"/>
      <c r="EQ617" s="121"/>
      <c r="ER617" s="121"/>
      <c r="ES617" s="121"/>
      <c r="ET617" s="121"/>
      <c r="EU617" s="121"/>
      <c r="EV617" s="121"/>
      <c r="EW617" s="121"/>
      <c r="EX617" s="121"/>
      <c r="EY617" s="121"/>
      <c r="EZ617" s="121"/>
      <c r="FA617" s="121"/>
      <c r="FB617" s="121"/>
      <c r="FC617" s="121"/>
      <c r="FD617" s="122"/>
      <c r="FE617" s="122"/>
      <c r="FF617" s="122"/>
      <c r="FG617" s="122"/>
      <c r="FH617" s="122"/>
      <c r="FI617" s="122"/>
      <c r="FJ617" s="122"/>
      <c r="FK617" s="122"/>
    </row>
    <row r="618" spans="1:167" s="120" customFormat="1" ht="12.75">
      <c r="A618" s="124"/>
      <c r="B618" s="124"/>
      <c r="C618" s="124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4"/>
      <c r="O618" s="124"/>
      <c r="P618" s="902"/>
      <c r="Q618" s="124"/>
      <c r="R618" s="901"/>
      <c r="DB618" s="121"/>
      <c r="DC618" s="121"/>
      <c r="DD618" s="121"/>
      <c r="DE618" s="121"/>
      <c r="DF618" s="121"/>
      <c r="DG618" s="121"/>
      <c r="DH618" s="121"/>
      <c r="DI618" s="121"/>
      <c r="DJ618" s="121"/>
      <c r="DK618" s="121"/>
      <c r="DL618" s="121"/>
      <c r="DM618" s="121"/>
      <c r="DN618" s="121"/>
      <c r="DO618" s="121"/>
      <c r="DP618" s="121"/>
      <c r="DQ618" s="121"/>
      <c r="DR618" s="121"/>
      <c r="DS618" s="121"/>
      <c r="DT618" s="121"/>
      <c r="DU618" s="121"/>
      <c r="DV618" s="121"/>
      <c r="DW618" s="121"/>
      <c r="DX618" s="121"/>
      <c r="DY618" s="121"/>
      <c r="DZ618" s="121"/>
      <c r="EA618" s="121"/>
      <c r="EB618" s="121"/>
      <c r="EC618" s="121"/>
      <c r="ED618" s="121"/>
      <c r="EE618" s="121"/>
      <c r="EF618" s="121"/>
      <c r="EG618" s="121"/>
      <c r="EH618" s="121"/>
      <c r="EI618" s="121"/>
      <c r="EJ618" s="121"/>
      <c r="EK618" s="121"/>
      <c r="EL618" s="121"/>
      <c r="EM618" s="121"/>
      <c r="EN618" s="121"/>
      <c r="EO618" s="121"/>
      <c r="EP618" s="121"/>
      <c r="EQ618" s="121"/>
      <c r="ER618" s="121"/>
      <c r="ES618" s="121"/>
      <c r="ET618" s="121"/>
      <c r="EU618" s="121"/>
      <c r="EV618" s="121"/>
      <c r="EW618" s="121"/>
      <c r="EX618" s="121"/>
      <c r="EY618" s="121"/>
      <c r="EZ618" s="121"/>
      <c r="FA618" s="121"/>
      <c r="FB618" s="121"/>
      <c r="FC618" s="121"/>
      <c r="FD618" s="122"/>
      <c r="FE618" s="122"/>
      <c r="FF618" s="122"/>
      <c r="FG618" s="122"/>
      <c r="FH618" s="122"/>
      <c r="FI618" s="122"/>
      <c r="FJ618" s="122"/>
      <c r="FK618" s="122"/>
    </row>
    <row r="619" spans="1:167" s="120" customFormat="1" ht="12.75">
      <c r="A619" s="124"/>
      <c r="B619" s="124"/>
      <c r="C619" s="124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4"/>
      <c r="O619" s="124"/>
      <c r="P619" s="902"/>
      <c r="Q619" s="124"/>
      <c r="R619" s="901"/>
      <c r="DB619" s="121"/>
      <c r="DC619" s="121"/>
      <c r="DD619" s="121"/>
      <c r="DE619" s="121"/>
      <c r="DF619" s="121"/>
      <c r="DG619" s="121"/>
      <c r="DH619" s="121"/>
      <c r="DI619" s="121"/>
      <c r="DJ619" s="121"/>
      <c r="DK619" s="121"/>
      <c r="DL619" s="121"/>
      <c r="DM619" s="121"/>
      <c r="DN619" s="121"/>
      <c r="DO619" s="121"/>
      <c r="DP619" s="121"/>
      <c r="DQ619" s="121"/>
      <c r="DR619" s="121"/>
      <c r="DS619" s="121"/>
      <c r="DT619" s="121"/>
      <c r="DU619" s="121"/>
      <c r="DV619" s="121"/>
      <c r="DW619" s="121"/>
      <c r="DX619" s="121"/>
      <c r="DY619" s="121"/>
      <c r="DZ619" s="121"/>
      <c r="EA619" s="121"/>
      <c r="EB619" s="121"/>
      <c r="EC619" s="121"/>
      <c r="ED619" s="121"/>
      <c r="EE619" s="121"/>
      <c r="EF619" s="121"/>
      <c r="EG619" s="121"/>
      <c r="EH619" s="121"/>
      <c r="EI619" s="121"/>
      <c r="EJ619" s="121"/>
      <c r="EK619" s="121"/>
      <c r="EL619" s="121"/>
      <c r="EM619" s="121"/>
      <c r="EN619" s="121"/>
      <c r="EO619" s="121"/>
      <c r="EP619" s="121"/>
      <c r="EQ619" s="121"/>
      <c r="ER619" s="121"/>
      <c r="ES619" s="121"/>
      <c r="ET619" s="121"/>
      <c r="EU619" s="121"/>
      <c r="EV619" s="121"/>
      <c r="EW619" s="121"/>
      <c r="EX619" s="121"/>
      <c r="EY619" s="121"/>
      <c r="EZ619" s="121"/>
      <c r="FA619" s="121"/>
      <c r="FB619" s="121"/>
      <c r="FC619" s="121"/>
      <c r="FD619" s="122"/>
      <c r="FE619" s="122"/>
      <c r="FF619" s="122"/>
      <c r="FG619" s="122"/>
      <c r="FH619" s="122"/>
      <c r="FI619" s="122"/>
      <c r="FJ619" s="122"/>
      <c r="FK619" s="122"/>
    </row>
    <row r="620" spans="1:167" s="120" customFormat="1" ht="12.75">
      <c r="A620" s="124"/>
      <c r="B620" s="124"/>
      <c r="C620" s="124"/>
      <c r="D620" s="124"/>
      <c r="E620" s="124"/>
      <c r="F620" s="124"/>
      <c r="G620" s="124"/>
      <c r="H620" s="124"/>
      <c r="I620" s="124"/>
      <c r="J620" s="124"/>
      <c r="K620" s="124"/>
      <c r="L620" s="124"/>
      <c r="M620" s="124"/>
      <c r="N620" s="124"/>
      <c r="O620" s="124"/>
      <c r="P620" s="902"/>
      <c r="Q620" s="124"/>
      <c r="R620" s="901"/>
      <c r="DB620" s="121"/>
      <c r="DC620" s="121"/>
      <c r="DD620" s="121"/>
      <c r="DE620" s="121"/>
      <c r="DF620" s="121"/>
      <c r="DG620" s="121"/>
      <c r="DH620" s="121"/>
      <c r="DI620" s="121"/>
      <c r="DJ620" s="121"/>
      <c r="DK620" s="121"/>
      <c r="DL620" s="121"/>
      <c r="DM620" s="121"/>
      <c r="DN620" s="121"/>
      <c r="DO620" s="121"/>
      <c r="DP620" s="121"/>
      <c r="DQ620" s="121"/>
      <c r="DR620" s="121"/>
      <c r="DS620" s="121"/>
      <c r="DT620" s="121"/>
      <c r="DU620" s="121"/>
      <c r="DV620" s="121"/>
      <c r="DW620" s="121"/>
      <c r="DX620" s="121"/>
      <c r="DY620" s="121"/>
      <c r="DZ620" s="121"/>
      <c r="EA620" s="121"/>
      <c r="EB620" s="121"/>
      <c r="EC620" s="121"/>
      <c r="ED620" s="121"/>
      <c r="EE620" s="121"/>
      <c r="EF620" s="121"/>
      <c r="EG620" s="121"/>
      <c r="EH620" s="121"/>
      <c r="EI620" s="121"/>
      <c r="EJ620" s="121"/>
      <c r="EK620" s="121"/>
      <c r="EL620" s="121"/>
      <c r="EM620" s="121"/>
      <c r="EN620" s="121"/>
      <c r="EO620" s="121"/>
      <c r="EP620" s="121"/>
      <c r="EQ620" s="121"/>
      <c r="ER620" s="121"/>
      <c r="ES620" s="121"/>
      <c r="ET620" s="121"/>
      <c r="EU620" s="121"/>
      <c r="EV620" s="121"/>
      <c r="EW620" s="121"/>
      <c r="EX620" s="121"/>
      <c r="EY620" s="121"/>
      <c r="EZ620" s="121"/>
      <c r="FA620" s="121"/>
      <c r="FB620" s="121"/>
      <c r="FC620" s="121"/>
      <c r="FD620" s="122"/>
      <c r="FE620" s="122"/>
      <c r="FF620" s="122"/>
      <c r="FG620" s="122"/>
      <c r="FH620" s="122"/>
      <c r="FI620" s="122"/>
      <c r="FJ620" s="122"/>
      <c r="FK620" s="122"/>
    </row>
    <row r="621" spans="1:167" s="120" customFormat="1" ht="12.75">
      <c r="A621" s="124"/>
      <c r="B621" s="124"/>
      <c r="C621" s="124"/>
      <c r="D621" s="124"/>
      <c r="E621" s="124"/>
      <c r="F621" s="124"/>
      <c r="G621" s="124"/>
      <c r="H621" s="124"/>
      <c r="I621" s="124"/>
      <c r="J621" s="124"/>
      <c r="K621" s="124"/>
      <c r="L621" s="124"/>
      <c r="M621" s="124"/>
      <c r="N621" s="124"/>
      <c r="O621" s="124"/>
      <c r="P621" s="902"/>
      <c r="Q621" s="124"/>
      <c r="R621" s="901"/>
      <c r="DB621" s="121"/>
      <c r="DC621" s="121"/>
      <c r="DD621" s="121"/>
      <c r="DE621" s="121"/>
      <c r="DF621" s="121"/>
      <c r="DG621" s="121"/>
      <c r="DH621" s="121"/>
      <c r="DI621" s="121"/>
      <c r="DJ621" s="121"/>
      <c r="DK621" s="121"/>
      <c r="DL621" s="121"/>
      <c r="DM621" s="121"/>
      <c r="DN621" s="121"/>
      <c r="DO621" s="121"/>
      <c r="DP621" s="121"/>
      <c r="DQ621" s="121"/>
      <c r="DR621" s="121"/>
      <c r="DS621" s="121"/>
      <c r="DT621" s="121"/>
      <c r="DU621" s="121"/>
      <c r="DV621" s="121"/>
      <c r="DW621" s="121"/>
      <c r="DX621" s="121"/>
      <c r="DY621" s="121"/>
      <c r="DZ621" s="121"/>
      <c r="EA621" s="121"/>
      <c r="EB621" s="121"/>
      <c r="EC621" s="121"/>
      <c r="ED621" s="121"/>
      <c r="EE621" s="121"/>
      <c r="EF621" s="121"/>
      <c r="EG621" s="121"/>
      <c r="EH621" s="121"/>
      <c r="EI621" s="121"/>
      <c r="EJ621" s="121"/>
      <c r="EK621" s="121"/>
      <c r="EL621" s="121"/>
      <c r="EM621" s="121"/>
      <c r="EN621" s="121"/>
      <c r="EO621" s="121"/>
      <c r="EP621" s="121"/>
      <c r="EQ621" s="121"/>
      <c r="ER621" s="121"/>
      <c r="ES621" s="121"/>
      <c r="ET621" s="121"/>
      <c r="EU621" s="121"/>
      <c r="EV621" s="121"/>
      <c r="EW621" s="121"/>
      <c r="EX621" s="121"/>
      <c r="EY621" s="121"/>
      <c r="EZ621" s="121"/>
      <c r="FA621" s="121"/>
      <c r="FB621" s="121"/>
      <c r="FC621" s="121"/>
      <c r="FD621" s="122"/>
      <c r="FE621" s="122"/>
      <c r="FF621" s="122"/>
      <c r="FG621" s="122"/>
      <c r="FH621" s="122"/>
      <c r="FI621" s="122"/>
      <c r="FJ621" s="122"/>
      <c r="FK621" s="122"/>
    </row>
    <row r="622" spans="1:167" s="120" customFormat="1" ht="12.75">
      <c r="A622" s="124"/>
      <c r="B622" s="124"/>
      <c r="C622" s="124"/>
      <c r="D622" s="124"/>
      <c r="E622" s="124"/>
      <c r="F622" s="124"/>
      <c r="G622" s="124"/>
      <c r="H622" s="124"/>
      <c r="I622" s="124"/>
      <c r="J622" s="124"/>
      <c r="K622" s="124"/>
      <c r="L622" s="124"/>
      <c r="M622" s="124"/>
      <c r="N622" s="124"/>
      <c r="O622" s="124"/>
      <c r="P622" s="902"/>
      <c r="Q622" s="124"/>
      <c r="R622" s="901"/>
      <c r="DB622" s="121"/>
      <c r="DC622" s="121"/>
      <c r="DD622" s="121"/>
      <c r="DE622" s="121"/>
      <c r="DF622" s="121"/>
      <c r="DG622" s="121"/>
      <c r="DH622" s="121"/>
      <c r="DI622" s="121"/>
      <c r="DJ622" s="121"/>
      <c r="DK622" s="121"/>
      <c r="DL622" s="121"/>
      <c r="DM622" s="121"/>
      <c r="DN622" s="121"/>
      <c r="DO622" s="121"/>
      <c r="DP622" s="121"/>
      <c r="DQ622" s="121"/>
      <c r="DR622" s="121"/>
      <c r="DS622" s="121"/>
      <c r="DT622" s="121"/>
      <c r="DU622" s="121"/>
      <c r="DV622" s="121"/>
      <c r="DW622" s="121"/>
      <c r="DX622" s="121"/>
      <c r="DY622" s="121"/>
      <c r="DZ622" s="121"/>
      <c r="EA622" s="121"/>
      <c r="EB622" s="121"/>
      <c r="EC622" s="121"/>
      <c r="ED622" s="121"/>
      <c r="EE622" s="121"/>
      <c r="EF622" s="121"/>
      <c r="EG622" s="121"/>
      <c r="EH622" s="121"/>
      <c r="EI622" s="121"/>
      <c r="EJ622" s="121"/>
      <c r="EK622" s="121"/>
      <c r="EL622" s="121"/>
      <c r="EM622" s="121"/>
      <c r="EN622" s="121"/>
      <c r="EO622" s="121"/>
      <c r="EP622" s="121"/>
      <c r="EQ622" s="121"/>
      <c r="ER622" s="121"/>
      <c r="ES622" s="121"/>
      <c r="ET622" s="121"/>
      <c r="EU622" s="121"/>
      <c r="EV622" s="121"/>
      <c r="EW622" s="121"/>
      <c r="EX622" s="121"/>
      <c r="EY622" s="121"/>
      <c r="EZ622" s="121"/>
      <c r="FA622" s="121"/>
      <c r="FB622" s="121"/>
      <c r="FC622" s="121"/>
      <c r="FD622" s="122"/>
      <c r="FE622" s="122"/>
      <c r="FF622" s="122"/>
      <c r="FG622" s="122"/>
      <c r="FH622" s="122"/>
      <c r="FI622" s="122"/>
      <c r="FJ622" s="122"/>
      <c r="FK622" s="122"/>
    </row>
    <row r="623" spans="1:167" s="120" customFormat="1" ht="12.75">
      <c r="A623" s="124"/>
      <c r="B623" s="124"/>
      <c r="C623" s="124"/>
      <c r="D623" s="124"/>
      <c r="E623" s="124"/>
      <c r="F623" s="124"/>
      <c r="G623" s="124"/>
      <c r="H623" s="124"/>
      <c r="I623" s="124"/>
      <c r="J623" s="124"/>
      <c r="K623" s="124"/>
      <c r="L623" s="124"/>
      <c r="M623" s="124"/>
      <c r="N623" s="124"/>
      <c r="O623" s="124"/>
      <c r="P623" s="902"/>
      <c r="Q623" s="124"/>
      <c r="R623" s="901"/>
      <c r="DB623" s="121"/>
      <c r="DC623" s="121"/>
      <c r="DD623" s="121"/>
      <c r="DE623" s="121"/>
      <c r="DF623" s="121"/>
      <c r="DG623" s="121"/>
      <c r="DH623" s="121"/>
      <c r="DI623" s="121"/>
      <c r="DJ623" s="121"/>
      <c r="DK623" s="121"/>
      <c r="DL623" s="121"/>
      <c r="DM623" s="121"/>
      <c r="DN623" s="121"/>
      <c r="DO623" s="121"/>
      <c r="DP623" s="121"/>
      <c r="DQ623" s="121"/>
      <c r="DR623" s="121"/>
      <c r="DS623" s="121"/>
      <c r="DT623" s="121"/>
      <c r="DU623" s="121"/>
      <c r="DV623" s="121"/>
      <c r="DW623" s="121"/>
      <c r="DX623" s="121"/>
      <c r="DY623" s="121"/>
      <c r="DZ623" s="121"/>
      <c r="EA623" s="121"/>
      <c r="EB623" s="121"/>
      <c r="EC623" s="121"/>
      <c r="ED623" s="121"/>
      <c r="EE623" s="121"/>
      <c r="EF623" s="121"/>
      <c r="EG623" s="121"/>
      <c r="EH623" s="121"/>
      <c r="EI623" s="121"/>
      <c r="EJ623" s="121"/>
      <c r="EK623" s="121"/>
      <c r="EL623" s="121"/>
      <c r="EM623" s="121"/>
      <c r="EN623" s="121"/>
      <c r="EO623" s="121"/>
      <c r="EP623" s="121"/>
      <c r="EQ623" s="121"/>
      <c r="ER623" s="121"/>
      <c r="ES623" s="121"/>
      <c r="ET623" s="121"/>
      <c r="EU623" s="121"/>
      <c r="EV623" s="121"/>
      <c r="EW623" s="121"/>
      <c r="EX623" s="121"/>
      <c r="EY623" s="121"/>
      <c r="EZ623" s="121"/>
      <c r="FA623" s="121"/>
      <c r="FB623" s="121"/>
      <c r="FC623" s="121"/>
      <c r="FD623" s="122"/>
      <c r="FE623" s="122"/>
      <c r="FF623" s="122"/>
      <c r="FG623" s="122"/>
      <c r="FH623" s="122"/>
      <c r="FI623" s="122"/>
      <c r="FJ623" s="122"/>
      <c r="FK623" s="122"/>
    </row>
    <row r="624" spans="1:167" s="120" customFormat="1" ht="12.75">
      <c r="A624" s="124"/>
      <c r="B624" s="124"/>
      <c r="C624" s="124"/>
      <c r="D624" s="124"/>
      <c r="E624" s="124"/>
      <c r="F624" s="124"/>
      <c r="G624" s="124"/>
      <c r="H624" s="124"/>
      <c r="I624" s="124"/>
      <c r="J624" s="124"/>
      <c r="K624" s="124"/>
      <c r="L624" s="124"/>
      <c r="M624" s="124"/>
      <c r="N624" s="124"/>
      <c r="O624" s="124"/>
      <c r="P624" s="902"/>
      <c r="Q624" s="124"/>
      <c r="R624" s="901"/>
      <c r="DB624" s="121"/>
      <c r="DC624" s="121"/>
      <c r="DD624" s="121"/>
      <c r="DE624" s="121"/>
      <c r="DF624" s="121"/>
      <c r="DG624" s="121"/>
      <c r="DH624" s="121"/>
      <c r="DI624" s="121"/>
      <c r="DJ624" s="121"/>
      <c r="DK624" s="121"/>
      <c r="DL624" s="121"/>
      <c r="DM624" s="121"/>
      <c r="DN624" s="121"/>
      <c r="DO624" s="121"/>
      <c r="DP624" s="121"/>
      <c r="DQ624" s="121"/>
      <c r="DR624" s="121"/>
      <c r="DS624" s="121"/>
      <c r="DT624" s="121"/>
      <c r="DU624" s="121"/>
      <c r="DV624" s="121"/>
      <c r="DW624" s="121"/>
      <c r="DX624" s="121"/>
      <c r="DY624" s="121"/>
      <c r="DZ624" s="121"/>
      <c r="EA624" s="121"/>
      <c r="EB624" s="121"/>
      <c r="EC624" s="121"/>
      <c r="ED624" s="121"/>
      <c r="EE624" s="121"/>
      <c r="EF624" s="121"/>
      <c r="EG624" s="121"/>
      <c r="EH624" s="121"/>
      <c r="EI624" s="121"/>
      <c r="EJ624" s="121"/>
      <c r="EK624" s="121"/>
      <c r="EL624" s="121"/>
      <c r="EM624" s="121"/>
      <c r="EN624" s="121"/>
      <c r="EO624" s="121"/>
      <c r="EP624" s="121"/>
      <c r="EQ624" s="121"/>
      <c r="ER624" s="121"/>
      <c r="ES624" s="121"/>
      <c r="ET624" s="121"/>
      <c r="EU624" s="121"/>
      <c r="EV624" s="121"/>
      <c r="EW624" s="121"/>
      <c r="EX624" s="121"/>
      <c r="EY624" s="121"/>
      <c r="EZ624" s="121"/>
      <c r="FA624" s="121"/>
      <c r="FB624" s="121"/>
      <c r="FC624" s="121"/>
      <c r="FD624" s="122"/>
      <c r="FE624" s="122"/>
      <c r="FF624" s="122"/>
      <c r="FG624" s="122"/>
      <c r="FH624" s="122"/>
      <c r="FI624" s="122"/>
      <c r="FJ624" s="122"/>
      <c r="FK624" s="122"/>
    </row>
    <row r="625" spans="1:167" s="120" customFormat="1" ht="12.75">
      <c r="A625" s="124"/>
      <c r="B625" s="124"/>
      <c r="C625" s="124"/>
      <c r="D625" s="124"/>
      <c r="E625" s="124"/>
      <c r="F625" s="124"/>
      <c r="G625" s="124"/>
      <c r="H625" s="124"/>
      <c r="I625" s="124"/>
      <c r="J625" s="124"/>
      <c r="K625" s="124"/>
      <c r="L625" s="124"/>
      <c r="M625" s="124"/>
      <c r="N625" s="124"/>
      <c r="O625" s="124"/>
      <c r="P625" s="902"/>
      <c r="Q625" s="124"/>
      <c r="R625" s="901"/>
      <c r="DB625" s="121"/>
      <c r="DC625" s="121"/>
      <c r="DD625" s="121"/>
      <c r="DE625" s="121"/>
      <c r="DF625" s="121"/>
      <c r="DG625" s="121"/>
      <c r="DH625" s="121"/>
      <c r="DI625" s="121"/>
      <c r="DJ625" s="121"/>
      <c r="DK625" s="121"/>
      <c r="DL625" s="121"/>
      <c r="DM625" s="121"/>
      <c r="DN625" s="121"/>
      <c r="DO625" s="121"/>
      <c r="DP625" s="121"/>
      <c r="DQ625" s="121"/>
      <c r="DR625" s="121"/>
      <c r="DS625" s="121"/>
      <c r="DT625" s="121"/>
      <c r="DU625" s="121"/>
      <c r="DV625" s="121"/>
      <c r="DW625" s="121"/>
      <c r="DX625" s="121"/>
      <c r="DY625" s="121"/>
      <c r="DZ625" s="121"/>
      <c r="EA625" s="121"/>
      <c r="EB625" s="121"/>
      <c r="EC625" s="121"/>
      <c r="ED625" s="121"/>
      <c r="EE625" s="121"/>
      <c r="EF625" s="121"/>
      <c r="EG625" s="121"/>
      <c r="EH625" s="121"/>
      <c r="EI625" s="121"/>
      <c r="EJ625" s="121"/>
      <c r="EK625" s="121"/>
      <c r="EL625" s="121"/>
      <c r="EM625" s="121"/>
      <c r="EN625" s="121"/>
      <c r="EO625" s="121"/>
      <c r="EP625" s="121"/>
      <c r="EQ625" s="121"/>
      <c r="ER625" s="121"/>
      <c r="ES625" s="121"/>
      <c r="ET625" s="121"/>
      <c r="EU625" s="121"/>
      <c r="EV625" s="121"/>
      <c r="EW625" s="121"/>
      <c r="EX625" s="121"/>
      <c r="EY625" s="121"/>
      <c r="EZ625" s="121"/>
      <c r="FA625" s="121"/>
      <c r="FB625" s="121"/>
      <c r="FC625" s="121"/>
      <c r="FD625" s="122"/>
      <c r="FE625" s="122"/>
      <c r="FF625" s="122"/>
      <c r="FG625" s="122"/>
      <c r="FH625" s="122"/>
      <c r="FI625" s="122"/>
      <c r="FJ625" s="122"/>
      <c r="FK625" s="122"/>
    </row>
    <row r="626" spans="1:167" s="120" customFormat="1" ht="12.75">
      <c r="A626" s="124"/>
      <c r="B626" s="124"/>
      <c r="C626" s="124"/>
      <c r="D626" s="124"/>
      <c r="E626" s="124"/>
      <c r="F626" s="124"/>
      <c r="G626" s="124"/>
      <c r="H626" s="124"/>
      <c r="I626" s="124"/>
      <c r="J626" s="124"/>
      <c r="K626" s="124"/>
      <c r="L626" s="124"/>
      <c r="M626" s="124"/>
      <c r="N626" s="124"/>
      <c r="O626" s="124"/>
      <c r="P626" s="902"/>
      <c r="Q626" s="124"/>
      <c r="R626" s="901"/>
      <c r="DB626" s="121"/>
      <c r="DC626" s="121"/>
      <c r="DD626" s="121"/>
      <c r="DE626" s="121"/>
      <c r="DF626" s="121"/>
      <c r="DG626" s="121"/>
      <c r="DH626" s="121"/>
      <c r="DI626" s="121"/>
      <c r="DJ626" s="121"/>
      <c r="DK626" s="121"/>
      <c r="DL626" s="121"/>
      <c r="DM626" s="121"/>
      <c r="DN626" s="121"/>
      <c r="DO626" s="121"/>
      <c r="DP626" s="121"/>
      <c r="DQ626" s="121"/>
      <c r="DR626" s="121"/>
      <c r="DS626" s="121"/>
      <c r="DT626" s="121"/>
      <c r="DU626" s="121"/>
      <c r="DV626" s="121"/>
      <c r="DW626" s="121"/>
      <c r="DX626" s="121"/>
      <c r="DY626" s="121"/>
      <c r="DZ626" s="121"/>
      <c r="EA626" s="121"/>
      <c r="EB626" s="121"/>
      <c r="EC626" s="121"/>
      <c r="ED626" s="121"/>
      <c r="EE626" s="121"/>
      <c r="EF626" s="121"/>
      <c r="EG626" s="121"/>
      <c r="EH626" s="121"/>
      <c r="EI626" s="121"/>
      <c r="EJ626" s="121"/>
      <c r="EK626" s="121"/>
      <c r="EL626" s="121"/>
      <c r="EM626" s="121"/>
      <c r="EN626" s="121"/>
      <c r="EO626" s="121"/>
      <c r="EP626" s="121"/>
      <c r="EQ626" s="121"/>
      <c r="ER626" s="121"/>
      <c r="ES626" s="121"/>
      <c r="ET626" s="121"/>
      <c r="EU626" s="121"/>
      <c r="EV626" s="121"/>
      <c r="EW626" s="121"/>
      <c r="EX626" s="121"/>
      <c r="EY626" s="121"/>
      <c r="EZ626" s="121"/>
      <c r="FA626" s="121"/>
      <c r="FB626" s="121"/>
      <c r="FC626" s="121"/>
      <c r="FD626" s="122"/>
      <c r="FE626" s="122"/>
      <c r="FF626" s="122"/>
      <c r="FG626" s="122"/>
      <c r="FH626" s="122"/>
      <c r="FI626" s="122"/>
      <c r="FJ626" s="122"/>
      <c r="FK626" s="122"/>
    </row>
    <row r="627" spans="1:167" s="120" customFormat="1" ht="12.75">
      <c r="A627" s="124"/>
      <c r="B627" s="124"/>
      <c r="C627" s="124"/>
      <c r="D627" s="124"/>
      <c r="E627" s="124"/>
      <c r="F627" s="124"/>
      <c r="G627" s="124"/>
      <c r="H627" s="124"/>
      <c r="I627" s="124"/>
      <c r="J627" s="124"/>
      <c r="K627" s="124"/>
      <c r="L627" s="124"/>
      <c r="M627" s="124"/>
      <c r="N627" s="124"/>
      <c r="O627" s="124"/>
      <c r="P627" s="902"/>
      <c r="Q627" s="124"/>
      <c r="R627" s="901"/>
      <c r="DB627" s="121"/>
      <c r="DC627" s="121"/>
      <c r="DD627" s="121"/>
      <c r="DE627" s="121"/>
      <c r="DF627" s="121"/>
      <c r="DG627" s="121"/>
      <c r="DH627" s="121"/>
      <c r="DI627" s="121"/>
      <c r="DJ627" s="121"/>
      <c r="DK627" s="121"/>
      <c r="DL627" s="121"/>
      <c r="DM627" s="121"/>
      <c r="DN627" s="121"/>
      <c r="DO627" s="121"/>
      <c r="DP627" s="121"/>
      <c r="DQ627" s="121"/>
      <c r="DR627" s="121"/>
      <c r="DS627" s="121"/>
      <c r="DT627" s="121"/>
      <c r="DU627" s="121"/>
      <c r="DV627" s="121"/>
      <c r="DW627" s="121"/>
      <c r="DX627" s="121"/>
      <c r="DY627" s="121"/>
      <c r="DZ627" s="121"/>
      <c r="EA627" s="121"/>
      <c r="EB627" s="121"/>
      <c r="EC627" s="121"/>
      <c r="ED627" s="121"/>
      <c r="EE627" s="121"/>
      <c r="EF627" s="121"/>
      <c r="EG627" s="121"/>
      <c r="EH627" s="121"/>
      <c r="EI627" s="121"/>
      <c r="EJ627" s="121"/>
      <c r="EK627" s="121"/>
      <c r="EL627" s="121"/>
      <c r="EM627" s="121"/>
      <c r="EN627" s="121"/>
      <c r="EO627" s="121"/>
      <c r="EP627" s="121"/>
      <c r="EQ627" s="121"/>
      <c r="ER627" s="121"/>
      <c r="ES627" s="121"/>
      <c r="ET627" s="121"/>
      <c r="EU627" s="121"/>
      <c r="EV627" s="121"/>
      <c r="EW627" s="121"/>
      <c r="EX627" s="121"/>
      <c r="EY627" s="121"/>
      <c r="EZ627" s="121"/>
      <c r="FA627" s="121"/>
      <c r="FB627" s="121"/>
      <c r="FC627" s="121"/>
      <c r="FD627" s="122"/>
      <c r="FE627" s="122"/>
      <c r="FF627" s="122"/>
      <c r="FG627" s="122"/>
      <c r="FH627" s="122"/>
      <c r="FI627" s="122"/>
      <c r="FJ627" s="122"/>
      <c r="FK627" s="122"/>
    </row>
    <row r="628" spans="1:167" s="120" customFormat="1" ht="12.75">
      <c r="A628" s="124"/>
      <c r="B628" s="124"/>
      <c r="C628" s="124"/>
      <c r="D628" s="124"/>
      <c r="E628" s="124"/>
      <c r="F628" s="124"/>
      <c r="G628" s="124"/>
      <c r="H628" s="124"/>
      <c r="I628" s="124"/>
      <c r="J628" s="124"/>
      <c r="K628" s="124"/>
      <c r="L628" s="124"/>
      <c r="M628" s="124"/>
      <c r="N628" s="124"/>
      <c r="O628" s="124"/>
      <c r="P628" s="902"/>
      <c r="Q628" s="124"/>
      <c r="R628" s="901"/>
      <c r="DB628" s="121"/>
      <c r="DC628" s="121"/>
      <c r="DD628" s="121"/>
      <c r="DE628" s="121"/>
      <c r="DF628" s="121"/>
      <c r="DG628" s="121"/>
      <c r="DH628" s="121"/>
      <c r="DI628" s="121"/>
      <c r="DJ628" s="121"/>
      <c r="DK628" s="121"/>
      <c r="DL628" s="121"/>
      <c r="DM628" s="121"/>
      <c r="DN628" s="121"/>
      <c r="DO628" s="121"/>
      <c r="DP628" s="121"/>
      <c r="DQ628" s="121"/>
      <c r="DR628" s="121"/>
      <c r="DS628" s="121"/>
      <c r="DT628" s="121"/>
      <c r="DU628" s="121"/>
      <c r="DV628" s="121"/>
      <c r="DW628" s="121"/>
      <c r="DX628" s="121"/>
      <c r="DY628" s="121"/>
      <c r="DZ628" s="121"/>
      <c r="EA628" s="121"/>
      <c r="EB628" s="121"/>
      <c r="EC628" s="121"/>
      <c r="ED628" s="121"/>
      <c r="EE628" s="121"/>
      <c r="EF628" s="121"/>
      <c r="EG628" s="121"/>
      <c r="EH628" s="121"/>
      <c r="EI628" s="121"/>
      <c r="EJ628" s="121"/>
      <c r="EK628" s="121"/>
      <c r="EL628" s="121"/>
      <c r="EM628" s="121"/>
      <c r="EN628" s="121"/>
      <c r="EO628" s="121"/>
      <c r="EP628" s="121"/>
      <c r="EQ628" s="121"/>
      <c r="ER628" s="121"/>
      <c r="ES628" s="121"/>
      <c r="ET628" s="121"/>
      <c r="EU628" s="121"/>
      <c r="EV628" s="121"/>
      <c r="EW628" s="121"/>
      <c r="EX628" s="121"/>
      <c r="EY628" s="121"/>
      <c r="EZ628" s="121"/>
      <c r="FA628" s="121"/>
      <c r="FB628" s="121"/>
      <c r="FC628" s="121"/>
      <c r="FD628" s="122"/>
      <c r="FE628" s="122"/>
      <c r="FF628" s="122"/>
      <c r="FG628" s="122"/>
      <c r="FH628" s="122"/>
      <c r="FI628" s="122"/>
      <c r="FJ628" s="122"/>
      <c r="FK628" s="122"/>
    </row>
    <row r="629" spans="1:167" s="120" customFormat="1" ht="12.75">
      <c r="A629" s="124"/>
      <c r="B629" s="124"/>
      <c r="C629" s="124"/>
      <c r="D629" s="124"/>
      <c r="E629" s="124"/>
      <c r="F629" s="124"/>
      <c r="G629" s="124"/>
      <c r="H629" s="124"/>
      <c r="I629" s="124"/>
      <c r="J629" s="124"/>
      <c r="K629" s="124"/>
      <c r="L629" s="124"/>
      <c r="M629" s="124"/>
      <c r="N629" s="124"/>
      <c r="O629" s="124"/>
      <c r="P629" s="902"/>
      <c r="Q629" s="124"/>
      <c r="R629" s="901"/>
      <c r="DB629" s="121"/>
      <c r="DC629" s="121"/>
      <c r="DD629" s="121"/>
      <c r="DE629" s="121"/>
      <c r="DF629" s="121"/>
      <c r="DG629" s="121"/>
      <c r="DH629" s="121"/>
      <c r="DI629" s="121"/>
      <c r="DJ629" s="121"/>
      <c r="DK629" s="121"/>
      <c r="DL629" s="121"/>
      <c r="DM629" s="121"/>
      <c r="DN629" s="121"/>
      <c r="DO629" s="121"/>
      <c r="DP629" s="121"/>
      <c r="DQ629" s="121"/>
      <c r="DR629" s="121"/>
      <c r="DS629" s="121"/>
      <c r="DT629" s="121"/>
      <c r="DU629" s="121"/>
      <c r="DV629" s="121"/>
      <c r="DW629" s="121"/>
      <c r="DX629" s="121"/>
      <c r="DY629" s="121"/>
      <c r="DZ629" s="121"/>
      <c r="EA629" s="121"/>
      <c r="EB629" s="121"/>
      <c r="EC629" s="121"/>
      <c r="ED629" s="121"/>
      <c r="EE629" s="121"/>
      <c r="EF629" s="121"/>
      <c r="EG629" s="121"/>
      <c r="EH629" s="121"/>
      <c r="EI629" s="121"/>
      <c r="EJ629" s="121"/>
      <c r="EK629" s="121"/>
      <c r="EL629" s="121"/>
      <c r="EM629" s="121"/>
      <c r="EN629" s="121"/>
      <c r="EO629" s="121"/>
      <c r="EP629" s="121"/>
      <c r="EQ629" s="121"/>
      <c r="ER629" s="121"/>
      <c r="ES629" s="121"/>
      <c r="ET629" s="121"/>
      <c r="EU629" s="121"/>
      <c r="EV629" s="121"/>
      <c r="EW629" s="121"/>
      <c r="EX629" s="121"/>
      <c r="EY629" s="121"/>
      <c r="EZ629" s="121"/>
      <c r="FA629" s="121"/>
      <c r="FB629" s="121"/>
      <c r="FC629" s="121"/>
      <c r="FD629" s="122"/>
      <c r="FE629" s="122"/>
      <c r="FF629" s="122"/>
      <c r="FG629" s="122"/>
      <c r="FH629" s="122"/>
      <c r="FI629" s="122"/>
      <c r="FJ629" s="122"/>
      <c r="FK629" s="122"/>
    </row>
    <row r="630" spans="1:167" s="120" customFormat="1" ht="12.75">
      <c r="A630" s="124"/>
      <c r="B630" s="124"/>
      <c r="C630" s="124"/>
      <c r="D630" s="124"/>
      <c r="E630" s="124"/>
      <c r="F630" s="124"/>
      <c r="G630" s="124"/>
      <c r="H630" s="124"/>
      <c r="I630" s="124"/>
      <c r="J630" s="124"/>
      <c r="K630" s="124"/>
      <c r="L630" s="124"/>
      <c r="M630" s="124"/>
      <c r="N630" s="124"/>
      <c r="O630" s="124"/>
      <c r="P630" s="902"/>
      <c r="Q630" s="124"/>
      <c r="R630" s="901"/>
      <c r="DB630" s="121"/>
      <c r="DC630" s="121"/>
      <c r="DD630" s="121"/>
      <c r="DE630" s="121"/>
      <c r="DF630" s="121"/>
      <c r="DG630" s="121"/>
      <c r="DH630" s="121"/>
      <c r="DI630" s="121"/>
      <c r="DJ630" s="121"/>
      <c r="DK630" s="121"/>
      <c r="DL630" s="121"/>
      <c r="DM630" s="121"/>
      <c r="DN630" s="121"/>
      <c r="DO630" s="121"/>
      <c r="DP630" s="121"/>
      <c r="DQ630" s="121"/>
      <c r="DR630" s="121"/>
      <c r="DS630" s="121"/>
      <c r="DT630" s="121"/>
      <c r="DU630" s="121"/>
      <c r="DV630" s="121"/>
      <c r="DW630" s="121"/>
      <c r="DX630" s="121"/>
      <c r="DY630" s="121"/>
      <c r="DZ630" s="121"/>
      <c r="EA630" s="121"/>
      <c r="EB630" s="121"/>
      <c r="EC630" s="121"/>
      <c r="ED630" s="121"/>
      <c r="EE630" s="121"/>
      <c r="EF630" s="121"/>
      <c r="EG630" s="121"/>
      <c r="EH630" s="121"/>
      <c r="EI630" s="121"/>
      <c r="EJ630" s="121"/>
      <c r="EK630" s="121"/>
      <c r="EL630" s="121"/>
      <c r="EM630" s="121"/>
      <c r="EN630" s="121"/>
      <c r="EO630" s="121"/>
      <c r="EP630" s="121"/>
      <c r="EQ630" s="121"/>
      <c r="ER630" s="121"/>
      <c r="ES630" s="121"/>
      <c r="ET630" s="121"/>
      <c r="EU630" s="121"/>
      <c r="EV630" s="121"/>
      <c r="EW630" s="121"/>
      <c r="EX630" s="121"/>
      <c r="EY630" s="121"/>
      <c r="EZ630" s="121"/>
      <c r="FA630" s="121"/>
      <c r="FB630" s="121"/>
      <c r="FC630" s="121"/>
      <c r="FD630" s="122"/>
      <c r="FE630" s="122"/>
      <c r="FF630" s="122"/>
      <c r="FG630" s="122"/>
      <c r="FH630" s="122"/>
      <c r="FI630" s="122"/>
      <c r="FJ630" s="122"/>
      <c r="FK630" s="122"/>
    </row>
    <row r="631" spans="1:167" s="120" customFormat="1" ht="12.75">
      <c r="A631" s="124"/>
      <c r="B631" s="124"/>
      <c r="C631" s="124"/>
      <c r="D631" s="124"/>
      <c r="E631" s="124"/>
      <c r="F631" s="124"/>
      <c r="G631" s="124"/>
      <c r="H631" s="124"/>
      <c r="I631" s="124"/>
      <c r="J631" s="124"/>
      <c r="K631" s="124"/>
      <c r="L631" s="124"/>
      <c r="M631" s="124"/>
      <c r="N631" s="124"/>
      <c r="O631" s="124"/>
      <c r="P631" s="902"/>
      <c r="Q631" s="124"/>
      <c r="R631" s="901"/>
      <c r="DB631" s="121"/>
      <c r="DC631" s="121"/>
      <c r="DD631" s="121"/>
      <c r="DE631" s="121"/>
      <c r="DF631" s="121"/>
      <c r="DG631" s="121"/>
      <c r="DH631" s="121"/>
      <c r="DI631" s="121"/>
      <c r="DJ631" s="121"/>
      <c r="DK631" s="121"/>
      <c r="DL631" s="121"/>
      <c r="DM631" s="121"/>
      <c r="DN631" s="121"/>
      <c r="DO631" s="121"/>
      <c r="DP631" s="121"/>
      <c r="DQ631" s="121"/>
      <c r="DR631" s="121"/>
      <c r="DS631" s="121"/>
      <c r="DT631" s="121"/>
      <c r="DU631" s="121"/>
      <c r="DV631" s="121"/>
      <c r="DW631" s="121"/>
      <c r="DX631" s="121"/>
      <c r="DY631" s="121"/>
      <c r="DZ631" s="121"/>
      <c r="EA631" s="121"/>
      <c r="EB631" s="121"/>
      <c r="EC631" s="121"/>
      <c r="ED631" s="121"/>
      <c r="EE631" s="121"/>
      <c r="EF631" s="121"/>
      <c r="EG631" s="121"/>
      <c r="EH631" s="121"/>
      <c r="EI631" s="121"/>
      <c r="EJ631" s="121"/>
      <c r="EK631" s="121"/>
      <c r="EL631" s="121"/>
      <c r="EM631" s="121"/>
      <c r="EN631" s="121"/>
      <c r="EO631" s="121"/>
      <c r="EP631" s="121"/>
      <c r="EQ631" s="121"/>
      <c r="ER631" s="121"/>
      <c r="ES631" s="121"/>
      <c r="ET631" s="121"/>
      <c r="EU631" s="121"/>
      <c r="EV631" s="121"/>
      <c r="EW631" s="121"/>
      <c r="EX631" s="121"/>
      <c r="EY631" s="121"/>
      <c r="EZ631" s="121"/>
      <c r="FA631" s="121"/>
      <c r="FB631" s="121"/>
      <c r="FC631" s="121"/>
      <c r="FD631" s="122"/>
      <c r="FE631" s="122"/>
      <c r="FF631" s="122"/>
      <c r="FG631" s="122"/>
      <c r="FH631" s="122"/>
      <c r="FI631" s="122"/>
      <c r="FJ631" s="122"/>
      <c r="FK631" s="122"/>
    </row>
    <row r="632" spans="1:167" s="120" customFormat="1" ht="12.75">
      <c r="A632" s="124"/>
      <c r="B632" s="124"/>
      <c r="C632" s="124"/>
      <c r="D632" s="124"/>
      <c r="E632" s="124"/>
      <c r="F632" s="124"/>
      <c r="G632" s="124"/>
      <c r="H632" s="124"/>
      <c r="I632" s="124"/>
      <c r="J632" s="124"/>
      <c r="K632" s="124"/>
      <c r="L632" s="124"/>
      <c r="M632" s="124"/>
      <c r="N632" s="124"/>
      <c r="O632" s="124"/>
      <c r="P632" s="902"/>
      <c r="Q632" s="124"/>
      <c r="R632" s="901"/>
      <c r="DB632" s="121"/>
      <c r="DC632" s="121"/>
      <c r="DD632" s="121"/>
      <c r="DE632" s="121"/>
      <c r="DF632" s="121"/>
      <c r="DG632" s="121"/>
      <c r="DH632" s="121"/>
      <c r="DI632" s="121"/>
      <c r="DJ632" s="121"/>
      <c r="DK632" s="121"/>
      <c r="DL632" s="121"/>
      <c r="DM632" s="121"/>
      <c r="DN632" s="121"/>
      <c r="DO632" s="121"/>
      <c r="DP632" s="121"/>
      <c r="DQ632" s="121"/>
      <c r="DR632" s="121"/>
      <c r="DS632" s="121"/>
      <c r="DT632" s="121"/>
      <c r="DU632" s="121"/>
      <c r="DV632" s="121"/>
      <c r="DW632" s="121"/>
      <c r="DX632" s="121"/>
      <c r="DY632" s="121"/>
      <c r="DZ632" s="121"/>
      <c r="EA632" s="121"/>
      <c r="EB632" s="121"/>
      <c r="EC632" s="121"/>
      <c r="ED632" s="121"/>
      <c r="EE632" s="121"/>
      <c r="EF632" s="121"/>
      <c r="EG632" s="121"/>
      <c r="EH632" s="121"/>
      <c r="EI632" s="121"/>
      <c r="EJ632" s="121"/>
      <c r="EK632" s="121"/>
      <c r="EL632" s="121"/>
      <c r="EM632" s="121"/>
      <c r="EN632" s="121"/>
      <c r="EO632" s="121"/>
      <c r="EP632" s="121"/>
      <c r="EQ632" s="121"/>
      <c r="ER632" s="121"/>
      <c r="ES632" s="121"/>
      <c r="ET632" s="121"/>
      <c r="EU632" s="121"/>
      <c r="EV632" s="121"/>
      <c r="EW632" s="121"/>
      <c r="EX632" s="121"/>
      <c r="EY632" s="121"/>
      <c r="EZ632" s="121"/>
      <c r="FA632" s="121"/>
      <c r="FB632" s="121"/>
      <c r="FC632" s="121"/>
      <c r="FD632" s="122"/>
      <c r="FE632" s="122"/>
      <c r="FF632" s="122"/>
      <c r="FG632" s="122"/>
      <c r="FH632" s="122"/>
      <c r="FI632" s="122"/>
      <c r="FJ632" s="122"/>
      <c r="FK632" s="122"/>
    </row>
    <row r="633" spans="1:167" s="120" customFormat="1" ht="12.75">
      <c r="A633" s="124"/>
      <c r="B633" s="124"/>
      <c r="C633" s="124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4"/>
      <c r="O633" s="124"/>
      <c r="P633" s="902"/>
      <c r="Q633" s="124"/>
      <c r="R633" s="901"/>
      <c r="DB633" s="121"/>
      <c r="DC633" s="121"/>
      <c r="DD633" s="121"/>
      <c r="DE633" s="121"/>
      <c r="DF633" s="121"/>
      <c r="DG633" s="121"/>
      <c r="DH633" s="121"/>
      <c r="DI633" s="121"/>
      <c r="DJ633" s="121"/>
      <c r="DK633" s="121"/>
      <c r="DL633" s="121"/>
      <c r="DM633" s="121"/>
      <c r="DN633" s="121"/>
      <c r="DO633" s="121"/>
      <c r="DP633" s="121"/>
      <c r="DQ633" s="121"/>
      <c r="DR633" s="121"/>
      <c r="DS633" s="121"/>
      <c r="DT633" s="121"/>
      <c r="DU633" s="121"/>
      <c r="DV633" s="121"/>
      <c r="DW633" s="121"/>
      <c r="DX633" s="121"/>
      <c r="DY633" s="121"/>
      <c r="DZ633" s="121"/>
      <c r="EA633" s="121"/>
      <c r="EB633" s="121"/>
      <c r="EC633" s="121"/>
      <c r="ED633" s="121"/>
      <c r="EE633" s="121"/>
      <c r="EF633" s="121"/>
      <c r="EG633" s="121"/>
      <c r="EH633" s="121"/>
      <c r="EI633" s="121"/>
      <c r="EJ633" s="121"/>
      <c r="EK633" s="121"/>
      <c r="EL633" s="121"/>
      <c r="EM633" s="121"/>
      <c r="EN633" s="121"/>
      <c r="EO633" s="121"/>
      <c r="EP633" s="121"/>
      <c r="EQ633" s="121"/>
      <c r="ER633" s="121"/>
      <c r="ES633" s="121"/>
      <c r="ET633" s="121"/>
      <c r="EU633" s="121"/>
      <c r="EV633" s="121"/>
      <c r="EW633" s="121"/>
      <c r="EX633" s="121"/>
      <c r="EY633" s="121"/>
      <c r="EZ633" s="121"/>
      <c r="FA633" s="121"/>
      <c r="FB633" s="121"/>
      <c r="FC633" s="121"/>
      <c r="FD633" s="122"/>
      <c r="FE633" s="122"/>
      <c r="FF633" s="122"/>
      <c r="FG633" s="122"/>
      <c r="FH633" s="122"/>
      <c r="FI633" s="122"/>
      <c r="FJ633" s="122"/>
      <c r="FK633" s="122"/>
    </row>
    <row r="634" spans="1:167" s="120" customFormat="1" ht="12.75">
      <c r="A634" s="124"/>
      <c r="B634" s="124"/>
      <c r="C634" s="124"/>
      <c r="D634" s="124"/>
      <c r="E634" s="124"/>
      <c r="F634" s="124"/>
      <c r="G634" s="124"/>
      <c r="H634" s="124"/>
      <c r="I634" s="124"/>
      <c r="J634" s="124"/>
      <c r="K634" s="124"/>
      <c r="L634" s="124"/>
      <c r="M634" s="124"/>
      <c r="N634" s="124"/>
      <c r="O634" s="124"/>
      <c r="P634" s="902"/>
      <c r="Q634" s="124"/>
      <c r="R634" s="901"/>
      <c r="DB634" s="121"/>
      <c r="DC634" s="121"/>
      <c r="DD634" s="121"/>
      <c r="DE634" s="121"/>
      <c r="DF634" s="121"/>
      <c r="DG634" s="121"/>
      <c r="DH634" s="121"/>
      <c r="DI634" s="121"/>
      <c r="DJ634" s="121"/>
      <c r="DK634" s="121"/>
      <c r="DL634" s="121"/>
      <c r="DM634" s="121"/>
      <c r="DN634" s="121"/>
      <c r="DO634" s="121"/>
      <c r="DP634" s="121"/>
      <c r="DQ634" s="121"/>
      <c r="DR634" s="121"/>
      <c r="DS634" s="121"/>
      <c r="DT634" s="121"/>
      <c r="DU634" s="121"/>
      <c r="DV634" s="121"/>
      <c r="DW634" s="121"/>
      <c r="DX634" s="121"/>
      <c r="DY634" s="121"/>
      <c r="DZ634" s="121"/>
      <c r="EA634" s="121"/>
      <c r="EB634" s="121"/>
      <c r="EC634" s="121"/>
      <c r="ED634" s="121"/>
      <c r="EE634" s="121"/>
      <c r="EF634" s="121"/>
      <c r="EG634" s="121"/>
      <c r="EH634" s="121"/>
      <c r="EI634" s="121"/>
      <c r="EJ634" s="121"/>
      <c r="EK634" s="121"/>
      <c r="EL634" s="121"/>
      <c r="EM634" s="121"/>
      <c r="EN634" s="121"/>
      <c r="EO634" s="121"/>
      <c r="EP634" s="121"/>
      <c r="EQ634" s="121"/>
      <c r="ER634" s="121"/>
      <c r="ES634" s="121"/>
      <c r="ET634" s="121"/>
      <c r="EU634" s="121"/>
      <c r="EV634" s="121"/>
      <c r="EW634" s="121"/>
      <c r="EX634" s="121"/>
      <c r="EY634" s="121"/>
      <c r="EZ634" s="121"/>
      <c r="FA634" s="121"/>
      <c r="FB634" s="121"/>
      <c r="FC634" s="121"/>
      <c r="FD634" s="122"/>
      <c r="FE634" s="122"/>
      <c r="FF634" s="122"/>
      <c r="FG634" s="122"/>
      <c r="FH634" s="122"/>
      <c r="FI634" s="122"/>
      <c r="FJ634" s="122"/>
      <c r="FK634" s="122"/>
    </row>
    <row r="635" spans="1:167" s="120" customFormat="1" ht="12.75">
      <c r="A635" s="124"/>
      <c r="B635" s="124"/>
      <c r="C635" s="124"/>
      <c r="D635" s="124"/>
      <c r="E635" s="124"/>
      <c r="F635" s="124"/>
      <c r="G635" s="124"/>
      <c r="H635" s="124"/>
      <c r="I635" s="124"/>
      <c r="J635" s="124"/>
      <c r="K635" s="124"/>
      <c r="L635" s="124"/>
      <c r="M635" s="124"/>
      <c r="N635" s="124"/>
      <c r="O635" s="124"/>
      <c r="P635" s="902"/>
      <c r="Q635" s="124"/>
      <c r="R635" s="901"/>
      <c r="DB635" s="121"/>
      <c r="DC635" s="121"/>
      <c r="DD635" s="121"/>
      <c r="DE635" s="121"/>
      <c r="DF635" s="121"/>
      <c r="DG635" s="121"/>
      <c r="DH635" s="121"/>
      <c r="DI635" s="121"/>
      <c r="DJ635" s="121"/>
      <c r="DK635" s="121"/>
      <c r="DL635" s="121"/>
      <c r="DM635" s="121"/>
      <c r="DN635" s="121"/>
      <c r="DO635" s="121"/>
      <c r="DP635" s="121"/>
      <c r="DQ635" s="121"/>
      <c r="DR635" s="121"/>
      <c r="DS635" s="121"/>
      <c r="DT635" s="121"/>
      <c r="DU635" s="121"/>
      <c r="DV635" s="121"/>
      <c r="DW635" s="121"/>
      <c r="DX635" s="121"/>
      <c r="DY635" s="121"/>
      <c r="DZ635" s="121"/>
      <c r="EA635" s="121"/>
      <c r="EB635" s="121"/>
      <c r="EC635" s="121"/>
      <c r="ED635" s="121"/>
      <c r="EE635" s="121"/>
      <c r="EF635" s="121"/>
      <c r="EG635" s="121"/>
      <c r="EH635" s="121"/>
      <c r="EI635" s="121"/>
      <c r="EJ635" s="121"/>
      <c r="EK635" s="121"/>
      <c r="EL635" s="121"/>
      <c r="EM635" s="121"/>
      <c r="EN635" s="121"/>
      <c r="EO635" s="121"/>
      <c r="EP635" s="121"/>
      <c r="EQ635" s="121"/>
      <c r="ER635" s="121"/>
      <c r="ES635" s="121"/>
      <c r="ET635" s="121"/>
      <c r="EU635" s="121"/>
      <c r="EV635" s="121"/>
      <c r="EW635" s="121"/>
      <c r="EX635" s="121"/>
      <c r="EY635" s="121"/>
      <c r="EZ635" s="121"/>
      <c r="FA635" s="121"/>
      <c r="FB635" s="121"/>
      <c r="FC635" s="121"/>
      <c r="FD635" s="122"/>
      <c r="FE635" s="122"/>
      <c r="FF635" s="122"/>
      <c r="FG635" s="122"/>
      <c r="FH635" s="122"/>
      <c r="FI635" s="122"/>
      <c r="FJ635" s="122"/>
      <c r="FK635" s="122"/>
    </row>
    <row r="636" spans="1:167" s="120" customFormat="1" ht="12.75">
      <c r="A636" s="124"/>
      <c r="B636" s="124"/>
      <c r="C636" s="124"/>
      <c r="D636" s="124"/>
      <c r="E636" s="124"/>
      <c r="F636" s="124"/>
      <c r="G636" s="124"/>
      <c r="H636" s="124"/>
      <c r="I636" s="124"/>
      <c r="J636" s="124"/>
      <c r="K636" s="124"/>
      <c r="L636" s="124"/>
      <c r="M636" s="124"/>
      <c r="N636" s="124"/>
      <c r="O636" s="124"/>
      <c r="P636" s="902"/>
      <c r="Q636" s="124"/>
      <c r="R636" s="901"/>
      <c r="DB636" s="121"/>
      <c r="DC636" s="121"/>
      <c r="DD636" s="121"/>
      <c r="DE636" s="121"/>
      <c r="DF636" s="121"/>
      <c r="DG636" s="121"/>
      <c r="DH636" s="121"/>
      <c r="DI636" s="121"/>
      <c r="DJ636" s="121"/>
      <c r="DK636" s="121"/>
      <c r="DL636" s="121"/>
      <c r="DM636" s="121"/>
      <c r="DN636" s="121"/>
      <c r="DO636" s="121"/>
      <c r="DP636" s="121"/>
      <c r="DQ636" s="121"/>
      <c r="DR636" s="121"/>
      <c r="DS636" s="121"/>
      <c r="DT636" s="121"/>
      <c r="DU636" s="121"/>
      <c r="DV636" s="121"/>
      <c r="DW636" s="121"/>
      <c r="DX636" s="121"/>
      <c r="DY636" s="121"/>
      <c r="DZ636" s="121"/>
      <c r="EA636" s="121"/>
      <c r="EB636" s="121"/>
      <c r="EC636" s="121"/>
      <c r="ED636" s="121"/>
      <c r="EE636" s="121"/>
      <c r="EF636" s="121"/>
      <c r="EG636" s="121"/>
      <c r="EH636" s="121"/>
      <c r="EI636" s="121"/>
      <c r="EJ636" s="121"/>
      <c r="EK636" s="121"/>
      <c r="EL636" s="121"/>
      <c r="EM636" s="121"/>
      <c r="EN636" s="121"/>
      <c r="EO636" s="121"/>
      <c r="EP636" s="121"/>
      <c r="EQ636" s="121"/>
      <c r="ER636" s="121"/>
      <c r="ES636" s="121"/>
      <c r="ET636" s="121"/>
      <c r="EU636" s="121"/>
      <c r="EV636" s="121"/>
      <c r="EW636" s="121"/>
      <c r="EX636" s="121"/>
      <c r="EY636" s="121"/>
      <c r="EZ636" s="121"/>
      <c r="FA636" s="121"/>
      <c r="FB636" s="121"/>
      <c r="FC636" s="121"/>
      <c r="FD636" s="122"/>
      <c r="FE636" s="122"/>
      <c r="FF636" s="122"/>
      <c r="FG636" s="122"/>
      <c r="FH636" s="122"/>
      <c r="FI636" s="122"/>
      <c r="FJ636" s="122"/>
      <c r="FK636" s="122"/>
    </row>
    <row r="637" spans="1:167" s="120" customFormat="1" ht="12.75">
      <c r="A637" s="124"/>
      <c r="B637" s="124"/>
      <c r="C637" s="124"/>
      <c r="D637" s="124"/>
      <c r="E637" s="124"/>
      <c r="F637" s="124"/>
      <c r="G637" s="124"/>
      <c r="H637" s="124"/>
      <c r="I637" s="124"/>
      <c r="J637" s="124"/>
      <c r="K637" s="124"/>
      <c r="L637" s="124"/>
      <c r="M637" s="124"/>
      <c r="N637" s="124"/>
      <c r="O637" s="124"/>
      <c r="P637" s="902"/>
      <c r="Q637" s="124"/>
      <c r="R637" s="901"/>
      <c r="DB637" s="121"/>
      <c r="DC637" s="121"/>
      <c r="DD637" s="121"/>
      <c r="DE637" s="121"/>
      <c r="DF637" s="121"/>
      <c r="DG637" s="121"/>
      <c r="DH637" s="121"/>
      <c r="DI637" s="121"/>
      <c r="DJ637" s="121"/>
      <c r="DK637" s="121"/>
      <c r="DL637" s="121"/>
      <c r="DM637" s="121"/>
      <c r="DN637" s="121"/>
      <c r="DO637" s="121"/>
      <c r="DP637" s="121"/>
      <c r="DQ637" s="121"/>
      <c r="DR637" s="121"/>
      <c r="DS637" s="121"/>
      <c r="DT637" s="121"/>
      <c r="DU637" s="121"/>
      <c r="DV637" s="121"/>
      <c r="DW637" s="121"/>
      <c r="DX637" s="121"/>
      <c r="DY637" s="121"/>
      <c r="DZ637" s="121"/>
      <c r="EA637" s="121"/>
      <c r="EB637" s="121"/>
      <c r="EC637" s="121"/>
      <c r="ED637" s="121"/>
      <c r="EE637" s="121"/>
      <c r="EF637" s="121"/>
      <c r="EG637" s="121"/>
      <c r="EH637" s="121"/>
      <c r="EI637" s="121"/>
      <c r="EJ637" s="121"/>
      <c r="EK637" s="121"/>
      <c r="EL637" s="121"/>
      <c r="EM637" s="121"/>
      <c r="EN637" s="121"/>
      <c r="EO637" s="121"/>
      <c r="EP637" s="121"/>
      <c r="EQ637" s="121"/>
      <c r="ER637" s="121"/>
      <c r="ES637" s="121"/>
      <c r="ET637" s="121"/>
      <c r="EU637" s="121"/>
      <c r="EV637" s="121"/>
      <c r="EW637" s="121"/>
      <c r="EX637" s="121"/>
      <c r="EY637" s="121"/>
      <c r="EZ637" s="121"/>
      <c r="FA637" s="121"/>
      <c r="FB637" s="121"/>
      <c r="FC637" s="121"/>
      <c r="FD637" s="122"/>
      <c r="FE637" s="122"/>
      <c r="FF637" s="122"/>
      <c r="FG637" s="122"/>
      <c r="FH637" s="122"/>
      <c r="FI637" s="122"/>
      <c r="FJ637" s="122"/>
      <c r="FK637" s="122"/>
    </row>
    <row r="638" spans="1:167" s="120" customFormat="1" ht="12.75">
      <c r="A638" s="124"/>
      <c r="B638" s="124"/>
      <c r="C638" s="124"/>
      <c r="D638" s="124"/>
      <c r="E638" s="124"/>
      <c r="F638" s="124"/>
      <c r="G638" s="124"/>
      <c r="H638" s="124"/>
      <c r="I638" s="124"/>
      <c r="J638" s="124"/>
      <c r="K638" s="124"/>
      <c r="L638" s="124"/>
      <c r="M638" s="124"/>
      <c r="N638" s="124"/>
      <c r="O638" s="124"/>
      <c r="P638" s="902"/>
      <c r="Q638" s="124"/>
      <c r="R638" s="901"/>
      <c r="DB638" s="121"/>
      <c r="DC638" s="121"/>
      <c r="DD638" s="121"/>
      <c r="DE638" s="121"/>
      <c r="DF638" s="121"/>
      <c r="DG638" s="121"/>
      <c r="DH638" s="121"/>
      <c r="DI638" s="121"/>
      <c r="DJ638" s="121"/>
      <c r="DK638" s="121"/>
      <c r="DL638" s="121"/>
      <c r="DM638" s="121"/>
      <c r="DN638" s="121"/>
      <c r="DO638" s="121"/>
      <c r="DP638" s="121"/>
      <c r="DQ638" s="121"/>
      <c r="DR638" s="121"/>
      <c r="DS638" s="121"/>
      <c r="DT638" s="121"/>
      <c r="DU638" s="121"/>
      <c r="DV638" s="121"/>
      <c r="DW638" s="121"/>
      <c r="DX638" s="121"/>
      <c r="DY638" s="121"/>
      <c r="DZ638" s="121"/>
      <c r="EA638" s="121"/>
      <c r="EB638" s="121"/>
      <c r="EC638" s="121"/>
      <c r="ED638" s="121"/>
      <c r="EE638" s="121"/>
      <c r="EF638" s="121"/>
      <c r="EG638" s="121"/>
      <c r="EH638" s="121"/>
      <c r="EI638" s="121"/>
      <c r="EJ638" s="121"/>
      <c r="EK638" s="121"/>
      <c r="EL638" s="121"/>
      <c r="EM638" s="121"/>
      <c r="EN638" s="121"/>
      <c r="EO638" s="121"/>
      <c r="EP638" s="121"/>
      <c r="EQ638" s="121"/>
      <c r="ER638" s="121"/>
      <c r="ES638" s="121"/>
      <c r="ET638" s="121"/>
      <c r="EU638" s="121"/>
      <c r="EV638" s="121"/>
      <c r="EW638" s="121"/>
      <c r="EX638" s="121"/>
      <c r="EY638" s="121"/>
      <c r="EZ638" s="121"/>
      <c r="FA638" s="121"/>
      <c r="FB638" s="121"/>
      <c r="FC638" s="121"/>
      <c r="FD638" s="122"/>
      <c r="FE638" s="122"/>
      <c r="FF638" s="122"/>
      <c r="FG638" s="122"/>
      <c r="FH638" s="122"/>
      <c r="FI638" s="122"/>
      <c r="FJ638" s="122"/>
      <c r="FK638" s="122"/>
    </row>
    <row r="639" spans="1:167" s="120" customFormat="1" ht="12.75">
      <c r="A639" s="124"/>
      <c r="B639" s="124"/>
      <c r="C639" s="124"/>
      <c r="D639" s="124"/>
      <c r="E639" s="124"/>
      <c r="F639" s="124"/>
      <c r="G639" s="124"/>
      <c r="H639" s="124"/>
      <c r="I639" s="124"/>
      <c r="J639" s="124"/>
      <c r="K639" s="124"/>
      <c r="L639" s="124"/>
      <c r="M639" s="124"/>
      <c r="N639" s="124"/>
      <c r="O639" s="124"/>
      <c r="P639" s="902"/>
      <c r="Q639" s="124"/>
      <c r="R639" s="901"/>
      <c r="DB639" s="121"/>
      <c r="DC639" s="121"/>
      <c r="DD639" s="121"/>
      <c r="DE639" s="121"/>
      <c r="DF639" s="121"/>
      <c r="DG639" s="121"/>
      <c r="DH639" s="121"/>
      <c r="DI639" s="121"/>
      <c r="DJ639" s="121"/>
      <c r="DK639" s="121"/>
      <c r="DL639" s="121"/>
      <c r="DM639" s="121"/>
      <c r="DN639" s="121"/>
      <c r="DO639" s="121"/>
      <c r="DP639" s="121"/>
      <c r="DQ639" s="121"/>
      <c r="DR639" s="121"/>
      <c r="DS639" s="121"/>
      <c r="DT639" s="121"/>
      <c r="DU639" s="121"/>
      <c r="DV639" s="121"/>
      <c r="DW639" s="121"/>
      <c r="DX639" s="121"/>
      <c r="DY639" s="121"/>
      <c r="DZ639" s="121"/>
      <c r="EA639" s="121"/>
      <c r="EB639" s="121"/>
      <c r="EC639" s="121"/>
      <c r="ED639" s="121"/>
      <c r="EE639" s="121"/>
      <c r="EF639" s="121"/>
      <c r="EG639" s="121"/>
      <c r="EH639" s="121"/>
      <c r="EI639" s="121"/>
      <c r="EJ639" s="121"/>
      <c r="EK639" s="121"/>
      <c r="EL639" s="121"/>
      <c r="EM639" s="121"/>
      <c r="EN639" s="121"/>
      <c r="EO639" s="121"/>
      <c r="EP639" s="121"/>
      <c r="EQ639" s="121"/>
      <c r="ER639" s="121"/>
      <c r="ES639" s="121"/>
      <c r="ET639" s="121"/>
      <c r="EU639" s="121"/>
      <c r="EV639" s="121"/>
      <c r="EW639" s="121"/>
      <c r="EX639" s="121"/>
      <c r="EY639" s="121"/>
      <c r="EZ639" s="121"/>
      <c r="FA639" s="121"/>
      <c r="FB639" s="121"/>
      <c r="FC639" s="121"/>
      <c r="FD639" s="122"/>
      <c r="FE639" s="122"/>
      <c r="FF639" s="122"/>
      <c r="FG639" s="122"/>
      <c r="FH639" s="122"/>
      <c r="FI639" s="122"/>
      <c r="FJ639" s="122"/>
      <c r="FK639" s="122"/>
    </row>
    <row r="640" spans="1:167" s="120" customFormat="1" ht="12.75">
      <c r="A640" s="124"/>
      <c r="B640" s="124"/>
      <c r="C640" s="124"/>
      <c r="D640" s="124"/>
      <c r="E640" s="124"/>
      <c r="F640" s="124"/>
      <c r="G640" s="124"/>
      <c r="H640" s="124"/>
      <c r="I640" s="124"/>
      <c r="J640" s="124"/>
      <c r="K640" s="124"/>
      <c r="L640" s="124"/>
      <c r="M640" s="124"/>
      <c r="N640" s="124"/>
      <c r="O640" s="124"/>
      <c r="P640" s="902"/>
      <c r="Q640" s="124"/>
      <c r="R640" s="901"/>
      <c r="DB640" s="121"/>
      <c r="DC640" s="121"/>
      <c r="DD640" s="121"/>
      <c r="DE640" s="121"/>
      <c r="DF640" s="121"/>
      <c r="DG640" s="121"/>
      <c r="DH640" s="121"/>
      <c r="DI640" s="121"/>
      <c r="DJ640" s="121"/>
      <c r="DK640" s="121"/>
      <c r="DL640" s="121"/>
      <c r="DM640" s="121"/>
      <c r="DN640" s="121"/>
      <c r="DO640" s="121"/>
      <c r="DP640" s="121"/>
      <c r="DQ640" s="121"/>
      <c r="DR640" s="121"/>
      <c r="DS640" s="121"/>
      <c r="DT640" s="121"/>
      <c r="DU640" s="121"/>
      <c r="DV640" s="121"/>
      <c r="DW640" s="121"/>
      <c r="DX640" s="121"/>
      <c r="DY640" s="121"/>
      <c r="DZ640" s="121"/>
      <c r="EA640" s="121"/>
      <c r="EB640" s="121"/>
      <c r="EC640" s="121"/>
      <c r="ED640" s="121"/>
      <c r="EE640" s="121"/>
      <c r="EF640" s="121"/>
      <c r="EG640" s="121"/>
      <c r="EH640" s="121"/>
      <c r="EI640" s="121"/>
      <c r="EJ640" s="121"/>
      <c r="EK640" s="121"/>
      <c r="EL640" s="121"/>
      <c r="EM640" s="121"/>
      <c r="EN640" s="121"/>
      <c r="EO640" s="121"/>
      <c r="EP640" s="121"/>
      <c r="EQ640" s="121"/>
      <c r="ER640" s="121"/>
      <c r="ES640" s="121"/>
      <c r="ET640" s="121"/>
      <c r="EU640" s="121"/>
      <c r="EV640" s="121"/>
      <c r="EW640" s="121"/>
      <c r="EX640" s="121"/>
      <c r="EY640" s="121"/>
      <c r="EZ640" s="121"/>
      <c r="FA640" s="121"/>
      <c r="FB640" s="121"/>
      <c r="FC640" s="121"/>
      <c r="FD640" s="122"/>
      <c r="FE640" s="122"/>
      <c r="FF640" s="122"/>
      <c r="FG640" s="122"/>
      <c r="FH640" s="122"/>
      <c r="FI640" s="122"/>
      <c r="FJ640" s="122"/>
      <c r="FK640" s="122"/>
    </row>
    <row r="641" spans="1:167" s="120" customFormat="1" ht="12.75">
      <c r="A641" s="124"/>
      <c r="B641" s="124"/>
      <c r="C641" s="124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4"/>
      <c r="O641" s="124"/>
      <c r="P641" s="902"/>
      <c r="Q641" s="124"/>
      <c r="R641" s="901"/>
      <c r="DB641" s="121"/>
      <c r="DC641" s="121"/>
      <c r="DD641" s="121"/>
      <c r="DE641" s="121"/>
      <c r="DF641" s="121"/>
      <c r="DG641" s="121"/>
      <c r="DH641" s="121"/>
      <c r="DI641" s="121"/>
      <c r="DJ641" s="121"/>
      <c r="DK641" s="121"/>
      <c r="DL641" s="121"/>
      <c r="DM641" s="121"/>
      <c r="DN641" s="121"/>
      <c r="DO641" s="121"/>
      <c r="DP641" s="121"/>
      <c r="DQ641" s="121"/>
      <c r="DR641" s="121"/>
      <c r="DS641" s="121"/>
      <c r="DT641" s="121"/>
      <c r="DU641" s="121"/>
      <c r="DV641" s="121"/>
      <c r="DW641" s="121"/>
      <c r="DX641" s="121"/>
      <c r="DY641" s="121"/>
      <c r="DZ641" s="121"/>
      <c r="EA641" s="121"/>
      <c r="EB641" s="121"/>
      <c r="EC641" s="121"/>
      <c r="ED641" s="121"/>
      <c r="EE641" s="121"/>
      <c r="EF641" s="121"/>
      <c r="EG641" s="121"/>
      <c r="EH641" s="121"/>
      <c r="EI641" s="121"/>
      <c r="EJ641" s="121"/>
      <c r="EK641" s="121"/>
      <c r="EL641" s="121"/>
      <c r="EM641" s="121"/>
      <c r="EN641" s="121"/>
      <c r="EO641" s="121"/>
      <c r="EP641" s="121"/>
      <c r="EQ641" s="121"/>
      <c r="ER641" s="121"/>
      <c r="ES641" s="121"/>
      <c r="ET641" s="121"/>
      <c r="EU641" s="121"/>
      <c r="EV641" s="121"/>
      <c r="EW641" s="121"/>
      <c r="EX641" s="121"/>
      <c r="EY641" s="121"/>
      <c r="EZ641" s="121"/>
      <c r="FA641" s="121"/>
      <c r="FB641" s="121"/>
      <c r="FC641" s="121"/>
      <c r="FD641" s="122"/>
      <c r="FE641" s="122"/>
      <c r="FF641" s="122"/>
      <c r="FG641" s="122"/>
      <c r="FH641" s="122"/>
      <c r="FI641" s="122"/>
      <c r="FJ641" s="122"/>
      <c r="FK641" s="122"/>
    </row>
    <row r="642" spans="1:167" s="120" customFormat="1" ht="12.75">
      <c r="A642" s="124"/>
      <c r="B642" s="124"/>
      <c r="C642" s="124"/>
      <c r="D642" s="124"/>
      <c r="E642" s="124"/>
      <c r="F642" s="124"/>
      <c r="G642" s="124"/>
      <c r="H642" s="124"/>
      <c r="I642" s="124"/>
      <c r="J642" s="124"/>
      <c r="K642" s="124"/>
      <c r="L642" s="124"/>
      <c r="M642" s="124"/>
      <c r="N642" s="124"/>
      <c r="O642" s="124"/>
      <c r="P642" s="902"/>
      <c r="Q642" s="124"/>
      <c r="R642" s="901"/>
      <c r="DB642" s="121"/>
      <c r="DC642" s="121"/>
      <c r="DD642" s="121"/>
      <c r="DE642" s="121"/>
      <c r="DF642" s="121"/>
      <c r="DG642" s="121"/>
      <c r="DH642" s="121"/>
      <c r="DI642" s="121"/>
      <c r="DJ642" s="121"/>
      <c r="DK642" s="121"/>
      <c r="DL642" s="121"/>
      <c r="DM642" s="121"/>
      <c r="DN642" s="121"/>
      <c r="DO642" s="121"/>
      <c r="DP642" s="121"/>
      <c r="DQ642" s="121"/>
      <c r="DR642" s="121"/>
      <c r="DS642" s="121"/>
      <c r="DT642" s="121"/>
      <c r="DU642" s="121"/>
      <c r="DV642" s="121"/>
      <c r="DW642" s="121"/>
      <c r="DX642" s="121"/>
      <c r="DY642" s="121"/>
      <c r="DZ642" s="121"/>
      <c r="EA642" s="121"/>
      <c r="EB642" s="121"/>
      <c r="EC642" s="121"/>
      <c r="ED642" s="121"/>
      <c r="EE642" s="121"/>
      <c r="EF642" s="121"/>
      <c r="EG642" s="121"/>
      <c r="EH642" s="121"/>
      <c r="EI642" s="121"/>
      <c r="EJ642" s="121"/>
      <c r="EK642" s="121"/>
      <c r="EL642" s="121"/>
      <c r="EM642" s="121"/>
      <c r="EN642" s="121"/>
      <c r="EO642" s="121"/>
      <c r="EP642" s="121"/>
      <c r="EQ642" s="121"/>
      <c r="ER642" s="121"/>
      <c r="ES642" s="121"/>
      <c r="ET642" s="121"/>
      <c r="EU642" s="121"/>
      <c r="EV642" s="121"/>
      <c r="EW642" s="121"/>
      <c r="EX642" s="121"/>
      <c r="EY642" s="121"/>
      <c r="EZ642" s="121"/>
      <c r="FA642" s="121"/>
      <c r="FB642" s="121"/>
      <c r="FC642" s="121"/>
      <c r="FD642" s="122"/>
      <c r="FE642" s="122"/>
      <c r="FF642" s="122"/>
      <c r="FG642" s="122"/>
      <c r="FH642" s="122"/>
      <c r="FI642" s="122"/>
      <c r="FJ642" s="122"/>
      <c r="FK642" s="122"/>
    </row>
    <row r="643" spans="1:167" s="120" customFormat="1" ht="12.75">
      <c r="A643" s="124"/>
      <c r="B643" s="124"/>
      <c r="C643" s="124"/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4"/>
      <c r="O643" s="124"/>
      <c r="P643" s="902"/>
      <c r="Q643" s="124"/>
      <c r="R643" s="901"/>
      <c r="DB643" s="121"/>
      <c r="DC643" s="121"/>
      <c r="DD643" s="121"/>
      <c r="DE643" s="121"/>
      <c r="DF643" s="121"/>
      <c r="DG643" s="121"/>
      <c r="DH643" s="121"/>
      <c r="DI643" s="121"/>
      <c r="DJ643" s="121"/>
      <c r="DK643" s="121"/>
      <c r="DL643" s="121"/>
      <c r="DM643" s="121"/>
      <c r="DN643" s="121"/>
      <c r="DO643" s="121"/>
      <c r="DP643" s="121"/>
      <c r="DQ643" s="121"/>
      <c r="DR643" s="121"/>
      <c r="DS643" s="121"/>
      <c r="DT643" s="121"/>
      <c r="DU643" s="121"/>
      <c r="DV643" s="121"/>
      <c r="DW643" s="121"/>
      <c r="DX643" s="121"/>
      <c r="DY643" s="121"/>
      <c r="DZ643" s="121"/>
      <c r="EA643" s="121"/>
      <c r="EB643" s="121"/>
      <c r="EC643" s="121"/>
      <c r="ED643" s="121"/>
      <c r="EE643" s="121"/>
      <c r="EF643" s="121"/>
      <c r="EG643" s="121"/>
      <c r="EH643" s="121"/>
      <c r="EI643" s="121"/>
      <c r="EJ643" s="121"/>
      <c r="EK643" s="121"/>
      <c r="EL643" s="121"/>
      <c r="EM643" s="121"/>
      <c r="EN643" s="121"/>
      <c r="EO643" s="121"/>
      <c r="EP643" s="121"/>
      <c r="EQ643" s="121"/>
      <c r="ER643" s="121"/>
      <c r="ES643" s="121"/>
      <c r="ET643" s="121"/>
      <c r="EU643" s="121"/>
      <c r="EV643" s="121"/>
      <c r="EW643" s="121"/>
      <c r="EX643" s="121"/>
      <c r="EY643" s="121"/>
      <c r="EZ643" s="121"/>
      <c r="FA643" s="121"/>
      <c r="FB643" s="121"/>
      <c r="FC643" s="121"/>
      <c r="FD643" s="122"/>
      <c r="FE643" s="122"/>
      <c r="FF643" s="122"/>
      <c r="FG643" s="122"/>
      <c r="FH643" s="122"/>
      <c r="FI643" s="122"/>
      <c r="FJ643" s="122"/>
      <c r="FK643" s="122"/>
    </row>
    <row r="644" spans="1:167" s="120" customFormat="1" ht="12.75">
      <c r="A644" s="124"/>
      <c r="B644" s="124"/>
      <c r="C644" s="124"/>
      <c r="D644" s="124"/>
      <c r="E644" s="124"/>
      <c r="F644" s="124"/>
      <c r="G644" s="124"/>
      <c r="H644" s="124"/>
      <c r="I644" s="124"/>
      <c r="J644" s="124"/>
      <c r="K644" s="124"/>
      <c r="L644" s="124"/>
      <c r="M644" s="124"/>
      <c r="N644" s="124"/>
      <c r="O644" s="124"/>
      <c r="P644" s="902"/>
      <c r="Q644" s="124"/>
      <c r="R644" s="901"/>
      <c r="DB644" s="121"/>
      <c r="DC644" s="121"/>
      <c r="DD644" s="121"/>
      <c r="DE644" s="121"/>
      <c r="DF644" s="121"/>
      <c r="DG644" s="121"/>
      <c r="DH644" s="121"/>
      <c r="DI644" s="121"/>
      <c r="DJ644" s="121"/>
      <c r="DK644" s="121"/>
      <c r="DL644" s="121"/>
      <c r="DM644" s="121"/>
      <c r="DN644" s="121"/>
      <c r="DO644" s="121"/>
      <c r="DP644" s="121"/>
      <c r="DQ644" s="121"/>
      <c r="DR644" s="121"/>
      <c r="DS644" s="121"/>
      <c r="DT644" s="121"/>
      <c r="DU644" s="121"/>
      <c r="DV644" s="121"/>
      <c r="DW644" s="121"/>
      <c r="DX644" s="121"/>
      <c r="DY644" s="121"/>
      <c r="DZ644" s="121"/>
      <c r="EA644" s="121"/>
      <c r="EB644" s="121"/>
      <c r="EC644" s="121"/>
      <c r="ED644" s="121"/>
      <c r="EE644" s="121"/>
      <c r="EF644" s="121"/>
      <c r="EG644" s="121"/>
      <c r="EH644" s="121"/>
      <c r="EI644" s="121"/>
      <c r="EJ644" s="121"/>
      <c r="EK644" s="121"/>
      <c r="EL644" s="121"/>
      <c r="EM644" s="121"/>
      <c r="EN644" s="121"/>
      <c r="EO644" s="121"/>
      <c r="EP644" s="121"/>
      <c r="EQ644" s="121"/>
      <c r="ER644" s="121"/>
      <c r="ES644" s="121"/>
      <c r="ET644" s="121"/>
      <c r="EU644" s="121"/>
      <c r="EV644" s="121"/>
      <c r="EW644" s="121"/>
      <c r="EX644" s="121"/>
      <c r="EY644" s="121"/>
      <c r="EZ644" s="121"/>
      <c r="FA644" s="121"/>
      <c r="FB644" s="121"/>
      <c r="FC644" s="121"/>
      <c r="FD644" s="122"/>
      <c r="FE644" s="122"/>
      <c r="FF644" s="122"/>
      <c r="FG644" s="122"/>
      <c r="FH644" s="122"/>
      <c r="FI644" s="122"/>
      <c r="FJ644" s="122"/>
      <c r="FK644" s="122"/>
    </row>
    <row r="645" spans="1:167" s="120" customFormat="1" ht="12.75">
      <c r="A645" s="124"/>
      <c r="B645" s="124"/>
      <c r="C645" s="124"/>
      <c r="D645" s="124"/>
      <c r="E645" s="124"/>
      <c r="F645" s="124"/>
      <c r="G645" s="124"/>
      <c r="H645" s="124"/>
      <c r="I645" s="124"/>
      <c r="J645" s="124"/>
      <c r="K645" s="124"/>
      <c r="L645" s="124"/>
      <c r="M645" s="124"/>
      <c r="N645" s="124"/>
      <c r="O645" s="124"/>
      <c r="P645" s="902"/>
      <c r="Q645" s="124"/>
      <c r="R645" s="901"/>
      <c r="DB645" s="121"/>
      <c r="DC645" s="121"/>
      <c r="DD645" s="121"/>
      <c r="DE645" s="121"/>
      <c r="DF645" s="121"/>
      <c r="DG645" s="121"/>
      <c r="DH645" s="121"/>
      <c r="DI645" s="121"/>
      <c r="DJ645" s="121"/>
      <c r="DK645" s="121"/>
      <c r="DL645" s="121"/>
      <c r="DM645" s="121"/>
      <c r="DN645" s="121"/>
      <c r="DO645" s="121"/>
      <c r="DP645" s="121"/>
      <c r="DQ645" s="121"/>
      <c r="DR645" s="121"/>
      <c r="DS645" s="121"/>
      <c r="DT645" s="121"/>
      <c r="DU645" s="121"/>
      <c r="DV645" s="121"/>
      <c r="DW645" s="121"/>
      <c r="DX645" s="121"/>
      <c r="DY645" s="121"/>
      <c r="DZ645" s="121"/>
      <c r="EA645" s="121"/>
      <c r="EB645" s="121"/>
      <c r="EC645" s="121"/>
      <c r="ED645" s="121"/>
      <c r="EE645" s="121"/>
      <c r="EF645" s="121"/>
      <c r="EG645" s="121"/>
      <c r="EH645" s="121"/>
      <c r="EI645" s="121"/>
      <c r="EJ645" s="121"/>
      <c r="EK645" s="121"/>
      <c r="EL645" s="121"/>
      <c r="EM645" s="121"/>
      <c r="EN645" s="121"/>
      <c r="EO645" s="121"/>
      <c r="EP645" s="121"/>
      <c r="EQ645" s="121"/>
      <c r="ER645" s="121"/>
      <c r="ES645" s="121"/>
      <c r="ET645" s="121"/>
      <c r="EU645" s="121"/>
      <c r="EV645" s="121"/>
      <c r="EW645" s="121"/>
      <c r="EX645" s="121"/>
      <c r="EY645" s="121"/>
      <c r="EZ645" s="121"/>
      <c r="FA645" s="121"/>
      <c r="FB645" s="121"/>
      <c r="FC645" s="121"/>
      <c r="FD645" s="122"/>
      <c r="FE645" s="122"/>
      <c r="FF645" s="122"/>
      <c r="FG645" s="122"/>
      <c r="FH645" s="122"/>
      <c r="FI645" s="122"/>
      <c r="FJ645" s="122"/>
      <c r="FK645" s="122"/>
    </row>
    <row r="646" spans="1:167" s="120" customFormat="1" ht="12.75">
      <c r="A646" s="124"/>
      <c r="B646" s="124"/>
      <c r="C646" s="124"/>
      <c r="D646" s="124"/>
      <c r="E646" s="124"/>
      <c r="F646" s="124"/>
      <c r="G646" s="124"/>
      <c r="H646" s="124"/>
      <c r="I646" s="124"/>
      <c r="J646" s="124"/>
      <c r="K646" s="124"/>
      <c r="L646" s="124"/>
      <c r="M646" s="124"/>
      <c r="N646" s="124"/>
      <c r="O646" s="124"/>
      <c r="P646" s="902"/>
      <c r="Q646" s="124"/>
      <c r="R646" s="901"/>
      <c r="DB646" s="121"/>
      <c r="DC646" s="121"/>
      <c r="DD646" s="121"/>
      <c r="DE646" s="121"/>
      <c r="DF646" s="121"/>
      <c r="DG646" s="121"/>
      <c r="DH646" s="121"/>
      <c r="DI646" s="121"/>
      <c r="DJ646" s="121"/>
      <c r="DK646" s="121"/>
      <c r="DL646" s="121"/>
      <c r="DM646" s="121"/>
      <c r="DN646" s="121"/>
      <c r="DO646" s="121"/>
      <c r="DP646" s="121"/>
      <c r="DQ646" s="121"/>
      <c r="DR646" s="121"/>
      <c r="DS646" s="121"/>
      <c r="DT646" s="121"/>
      <c r="DU646" s="121"/>
      <c r="DV646" s="121"/>
      <c r="DW646" s="121"/>
      <c r="DX646" s="121"/>
      <c r="DY646" s="121"/>
      <c r="DZ646" s="121"/>
      <c r="EA646" s="121"/>
      <c r="EB646" s="121"/>
      <c r="EC646" s="121"/>
      <c r="ED646" s="121"/>
      <c r="EE646" s="121"/>
      <c r="EF646" s="121"/>
      <c r="EG646" s="121"/>
      <c r="EH646" s="121"/>
      <c r="EI646" s="121"/>
      <c r="EJ646" s="121"/>
      <c r="EK646" s="121"/>
      <c r="EL646" s="121"/>
      <c r="EM646" s="121"/>
      <c r="EN646" s="121"/>
      <c r="EO646" s="121"/>
      <c r="EP646" s="121"/>
      <c r="EQ646" s="121"/>
      <c r="ER646" s="121"/>
      <c r="ES646" s="121"/>
      <c r="ET646" s="121"/>
      <c r="EU646" s="121"/>
      <c r="EV646" s="121"/>
      <c r="EW646" s="121"/>
      <c r="EX646" s="121"/>
      <c r="EY646" s="121"/>
      <c r="EZ646" s="121"/>
      <c r="FA646" s="121"/>
      <c r="FB646" s="121"/>
      <c r="FC646" s="121"/>
      <c r="FD646" s="122"/>
      <c r="FE646" s="122"/>
      <c r="FF646" s="122"/>
      <c r="FG646" s="122"/>
      <c r="FH646" s="122"/>
      <c r="FI646" s="122"/>
      <c r="FJ646" s="122"/>
      <c r="FK646" s="122"/>
    </row>
    <row r="647" spans="1:167" s="120" customFormat="1" ht="12.75">
      <c r="A647" s="124"/>
      <c r="B647" s="124"/>
      <c r="C647" s="124"/>
      <c r="D647" s="124"/>
      <c r="E647" s="124"/>
      <c r="F647" s="124"/>
      <c r="G647" s="124"/>
      <c r="H647" s="124"/>
      <c r="I647" s="124"/>
      <c r="J647" s="124"/>
      <c r="K647" s="124"/>
      <c r="L647" s="124"/>
      <c r="M647" s="124"/>
      <c r="N647" s="124"/>
      <c r="O647" s="124"/>
      <c r="P647" s="902"/>
      <c r="Q647" s="124"/>
      <c r="R647" s="901"/>
      <c r="DB647" s="121"/>
      <c r="DC647" s="121"/>
      <c r="DD647" s="121"/>
      <c r="DE647" s="121"/>
      <c r="DF647" s="121"/>
      <c r="DG647" s="121"/>
      <c r="DH647" s="121"/>
      <c r="DI647" s="121"/>
      <c r="DJ647" s="121"/>
      <c r="DK647" s="121"/>
      <c r="DL647" s="121"/>
      <c r="DM647" s="121"/>
      <c r="DN647" s="121"/>
      <c r="DO647" s="121"/>
      <c r="DP647" s="121"/>
      <c r="DQ647" s="121"/>
      <c r="DR647" s="121"/>
      <c r="DS647" s="121"/>
      <c r="DT647" s="121"/>
      <c r="DU647" s="121"/>
      <c r="DV647" s="121"/>
      <c r="DW647" s="121"/>
      <c r="DX647" s="121"/>
      <c r="DY647" s="121"/>
      <c r="DZ647" s="121"/>
      <c r="EA647" s="121"/>
      <c r="EB647" s="121"/>
      <c r="EC647" s="121"/>
      <c r="ED647" s="121"/>
      <c r="EE647" s="121"/>
      <c r="EF647" s="121"/>
      <c r="EG647" s="121"/>
      <c r="EH647" s="121"/>
      <c r="EI647" s="121"/>
      <c r="EJ647" s="121"/>
      <c r="EK647" s="121"/>
      <c r="EL647" s="121"/>
      <c r="EM647" s="121"/>
      <c r="EN647" s="121"/>
      <c r="EO647" s="121"/>
      <c r="EP647" s="121"/>
      <c r="EQ647" s="121"/>
      <c r="ER647" s="121"/>
      <c r="ES647" s="121"/>
      <c r="ET647" s="121"/>
      <c r="EU647" s="121"/>
      <c r="EV647" s="121"/>
      <c r="EW647" s="121"/>
      <c r="EX647" s="121"/>
      <c r="EY647" s="121"/>
      <c r="EZ647" s="121"/>
      <c r="FA647" s="121"/>
      <c r="FB647" s="121"/>
      <c r="FC647" s="121"/>
      <c r="FD647" s="122"/>
      <c r="FE647" s="122"/>
      <c r="FF647" s="122"/>
      <c r="FG647" s="122"/>
      <c r="FH647" s="122"/>
      <c r="FI647" s="122"/>
      <c r="FJ647" s="122"/>
      <c r="FK647" s="122"/>
    </row>
    <row r="648" spans="1:167" s="120" customFormat="1" ht="12.75">
      <c r="A648" s="124"/>
      <c r="B648" s="124"/>
      <c r="C648" s="124"/>
      <c r="D648" s="124"/>
      <c r="E648" s="124"/>
      <c r="F648" s="124"/>
      <c r="G648" s="124"/>
      <c r="H648" s="124"/>
      <c r="I648" s="124"/>
      <c r="J648" s="124"/>
      <c r="K648" s="124"/>
      <c r="L648" s="124"/>
      <c r="M648" s="124"/>
      <c r="N648" s="124"/>
      <c r="O648" s="124"/>
      <c r="P648" s="902"/>
      <c r="Q648" s="124"/>
      <c r="R648" s="901"/>
      <c r="DB648" s="121"/>
      <c r="DC648" s="121"/>
      <c r="DD648" s="121"/>
      <c r="DE648" s="121"/>
      <c r="DF648" s="121"/>
      <c r="DG648" s="121"/>
      <c r="DH648" s="121"/>
      <c r="DI648" s="121"/>
      <c r="DJ648" s="121"/>
      <c r="DK648" s="121"/>
      <c r="DL648" s="121"/>
      <c r="DM648" s="121"/>
      <c r="DN648" s="121"/>
      <c r="DO648" s="121"/>
      <c r="DP648" s="121"/>
      <c r="DQ648" s="121"/>
      <c r="DR648" s="121"/>
      <c r="DS648" s="121"/>
      <c r="DT648" s="121"/>
      <c r="DU648" s="121"/>
      <c r="DV648" s="121"/>
      <c r="DW648" s="121"/>
      <c r="DX648" s="121"/>
      <c r="DY648" s="121"/>
      <c r="DZ648" s="121"/>
      <c r="EA648" s="121"/>
      <c r="EB648" s="121"/>
      <c r="EC648" s="121"/>
      <c r="ED648" s="121"/>
      <c r="EE648" s="121"/>
      <c r="EF648" s="121"/>
      <c r="EG648" s="121"/>
      <c r="EH648" s="121"/>
      <c r="EI648" s="121"/>
      <c r="EJ648" s="121"/>
      <c r="EK648" s="121"/>
      <c r="EL648" s="121"/>
      <c r="EM648" s="121"/>
      <c r="EN648" s="121"/>
      <c r="EO648" s="121"/>
      <c r="EP648" s="121"/>
      <c r="EQ648" s="121"/>
      <c r="ER648" s="121"/>
      <c r="ES648" s="121"/>
      <c r="ET648" s="121"/>
      <c r="EU648" s="121"/>
      <c r="EV648" s="121"/>
      <c r="EW648" s="121"/>
      <c r="EX648" s="121"/>
      <c r="EY648" s="121"/>
      <c r="EZ648" s="121"/>
      <c r="FA648" s="121"/>
      <c r="FB648" s="121"/>
      <c r="FC648" s="121"/>
      <c r="FD648" s="122"/>
      <c r="FE648" s="122"/>
      <c r="FF648" s="122"/>
      <c r="FG648" s="122"/>
      <c r="FH648" s="122"/>
      <c r="FI648" s="122"/>
      <c r="FJ648" s="122"/>
      <c r="FK648" s="122"/>
    </row>
    <row r="649" spans="1:167" s="120" customFormat="1" ht="12.75">
      <c r="A649" s="124"/>
      <c r="B649" s="124"/>
      <c r="C649" s="124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4"/>
      <c r="O649" s="124"/>
      <c r="P649" s="902"/>
      <c r="Q649" s="124"/>
      <c r="R649" s="901"/>
      <c r="DB649" s="121"/>
      <c r="DC649" s="121"/>
      <c r="DD649" s="121"/>
      <c r="DE649" s="121"/>
      <c r="DF649" s="121"/>
      <c r="DG649" s="121"/>
      <c r="DH649" s="121"/>
      <c r="DI649" s="121"/>
      <c r="DJ649" s="121"/>
      <c r="DK649" s="121"/>
      <c r="DL649" s="121"/>
      <c r="DM649" s="121"/>
      <c r="DN649" s="121"/>
      <c r="DO649" s="121"/>
      <c r="DP649" s="121"/>
      <c r="DQ649" s="121"/>
      <c r="DR649" s="121"/>
      <c r="DS649" s="121"/>
      <c r="DT649" s="121"/>
      <c r="DU649" s="121"/>
      <c r="DV649" s="121"/>
      <c r="DW649" s="121"/>
      <c r="DX649" s="121"/>
      <c r="DY649" s="121"/>
      <c r="DZ649" s="121"/>
      <c r="EA649" s="121"/>
      <c r="EB649" s="121"/>
      <c r="EC649" s="121"/>
      <c r="ED649" s="121"/>
      <c r="EE649" s="121"/>
      <c r="EF649" s="121"/>
      <c r="EG649" s="121"/>
      <c r="EH649" s="121"/>
      <c r="EI649" s="121"/>
      <c r="EJ649" s="121"/>
      <c r="EK649" s="121"/>
      <c r="EL649" s="121"/>
      <c r="EM649" s="121"/>
      <c r="EN649" s="121"/>
      <c r="EO649" s="121"/>
      <c r="EP649" s="121"/>
      <c r="EQ649" s="121"/>
      <c r="ER649" s="121"/>
      <c r="ES649" s="121"/>
      <c r="ET649" s="121"/>
      <c r="EU649" s="121"/>
      <c r="EV649" s="121"/>
      <c r="EW649" s="121"/>
      <c r="EX649" s="121"/>
      <c r="EY649" s="121"/>
      <c r="EZ649" s="121"/>
      <c r="FA649" s="121"/>
      <c r="FB649" s="121"/>
      <c r="FC649" s="121"/>
      <c r="FD649" s="122"/>
      <c r="FE649" s="122"/>
      <c r="FF649" s="122"/>
      <c r="FG649" s="122"/>
      <c r="FH649" s="122"/>
      <c r="FI649" s="122"/>
      <c r="FJ649" s="122"/>
      <c r="FK649" s="122"/>
    </row>
    <row r="650" spans="1:167" s="120" customFormat="1" ht="12.75">
      <c r="A650" s="124"/>
      <c r="B650" s="124"/>
      <c r="C650" s="124"/>
      <c r="D650" s="124"/>
      <c r="E650" s="124"/>
      <c r="F650" s="124"/>
      <c r="G650" s="124"/>
      <c r="H650" s="124"/>
      <c r="I650" s="124"/>
      <c r="J650" s="124"/>
      <c r="K650" s="124"/>
      <c r="L650" s="124"/>
      <c r="M650" s="124"/>
      <c r="N650" s="124"/>
      <c r="O650" s="124"/>
      <c r="P650" s="902"/>
      <c r="Q650" s="124"/>
      <c r="R650" s="901"/>
      <c r="DB650" s="121"/>
      <c r="DC650" s="121"/>
      <c r="DD650" s="121"/>
      <c r="DE650" s="121"/>
      <c r="DF650" s="121"/>
      <c r="DG650" s="121"/>
      <c r="DH650" s="121"/>
      <c r="DI650" s="121"/>
      <c r="DJ650" s="121"/>
      <c r="DK650" s="121"/>
      <c r="DL650" s="121"/>
      <c r="DM650" s="121"/>
      <c r="DN650" s="121"/>
      <c r="DO650" s="121"/>
      <c r="DP650" s="121"/>
      <c r="DQ650" s="121"/>
      <c r="DR650" s="121"/>
      <c r="DS650" s="121"/>
      <c r="DT650" s="121"/>
      <c r="DU650" s="121"/>
      <c r="DV650" s="121"/>
      <c r="DW650" s="121"/>
      <c r="DX650" s="121"/>
      <c r="DY650" s="121"/>
      <c r="DZ650" s="121"/>
      <c r="EA650" s="121"/>
      <c r="EB650" s="121"/>
      <c r="EC650" s="121"/>
      <c r="ED650" s="121"/>
      <c r="EE650" s="121"/>
      <c r="EF650" s="121"/>
      <c r="EG650" s="121"/>
      <c r="EH650" s="121"/>
      <c r="EI650" s="121"/>
      <c r="EJ650" s="121"/>
      <c r="EK650" s="121"/>
      <c r="EL650" s="121"/>
      <c r="EM650" s="121"/>
      <c r="EN650" s="121"/>
      <c r="EO650" s="121"/>
      <c r="EP650" s="121"/>
      <c r="EQ650" s="121"/>
      <c r="ER650" s="121"/>
      <c r="ES650" s="121"/>
      <c r="ET650" s="121"/>
      <c r="EU650" s="121"/>
      <c r="EV650" s="121"/>
      <c r="EW650" s="121"/>
      <c r="EX650" s="121"/>
      <c r="EY650" s="121"/>
      <c r="EZ650" s="121"/>
      <c r="FA650" s="121"/>
      <c r="FB650" s="121"/>
      <c r="FC650" s="121"/>
      <c r="FD650" s="122"/>
      <c r="FE650" s="122"/>
      <c r="FF650" s="122"/>
      <c r="FG650" s="122"/>
      <c r="FH650" s="122"/>
      <c r="FI650" s="122"/>
      <c r="FJ650" s="122"/>
      <c r="FK650" s="122"/>
    </row>
    <row r="651" spans="1:167" s="120" customFormat="1" ht="12.75">
      <c r="A651" s="124"/>
      <c r="B651" s="124"/>
      <c r="C651" s="124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4"/>
      <c r="O651" s="124"/>
      <c r="P651" s="902"/>
      <c r="Q651" s="124"/>
      <c r="R651" s="901"/>
      <c r="DB651" s="121"/>
      <c r="DC651" s="121"/>
      <c r="DD651" s="121"/>
      <c r="DE651" s="121"/>
      <c r="DF651" s="121"/>
      <c r="DG651" s="121"/>
      <c r="DH651" s="121"/>
      <c r="DI651" s="121"/>
      <c r="DJ651" s="121"/>
      <c r="DK651" s="121"/>
      <c r="DL651" s="121"/>
      <c r="DM651" s="121"/>
      <c r="DN651" s="121"/>
      <c r="DO651" s="121"/>
      <c r="DP651" s="121"/>
      <c r="DQ651" s="121"/>
      <c r="DR651" s="121"/>
      <c r="DS651" s="121"/>
      <c r="DT651" s="121"/>
      <c r="DU651" s="121"/>
      <c r="DV651" s="121"/>
      <c r="DW651" s="121"/>
      <c r="DX651" s="121"/>
      <c r="DY651" s="121"/>
      <c r="DZ651" s="121"/>
      <c r="EA651" s="121"/>
      <c r="EB651" s="121"/>
      <c r="EC651" s="121"/>
      <c r="ED651" s="121"/>
      <c r="EE651" s="121"/>
      <c r="EF651" s="121"/>
      <c r="EG651" s="121"/>
      <c r="EH651" s="121"/>
      <c r="EI651" s="121"/>
      <c r="EJ651" s="121"/>
      <c r="EK651" s="121"/>
      <c r="EL651" s="121"/>
      <c r="EM651" s="121"/>
      <c r="EN651" s="121"/>
      <c r="EO651" s="121"/>
      <c r="EP651" s="121"/>
      <c r="EQ651" s="121"/>
      <c r="ER651" s="121"/>
      <c r="ES651" s="121"/>
      <c r="ET651" s="121"/>
      <c r="EU651" s="121"/>
      <c r="EV651" s="121"/>
      <c r="EW651" s="121"/>
      <c r="EX651" s="121"/>
      <c r="EY651" s="121"/>
      <c r="EZ651" s="121"/>
      <c r="FA651" s="121"/>
      <c r="FB651" s="121"/>
      <c r="FC651" s="121"/>
      <c r="FD651" s="122"/>
      <c r="FE651" s="122"/>
      <c r="FF651" s="122"/>
      <c r="FG651" s="122"/>
      <c r="FH651" s="122"/>
      <c r="FI651" s="122"/>
      <c r="FJ651" s="122"/>
      <c r="FK651" s="122"/>
    </row>
    <row r="652" spans="1:167" s="120" customFormat="1" ht="12.75">
      <c r="A652" s="124"/>
      <c r="B652" s="124"/>
      <c r="C652" s="124"/>
      <c r="D652" s="124"/>
      <c r="E652" s="124"/>
      <c r="F652" s="124"/>
      <c r="G652" s="124"/>
      <c r="H652" s="124"/>
      <c r="I652" s="124"/>
      <c r="J652" s="124"/>
      <c r="K652" s="124"/>
      <c r="L652" s="124"/>
      <c r="M652" s="124"/>
      <c r="N652" s="124"/>
      <c r="O652" s="124"/>
      <c r="P652" s="902"/>
      <c r="Q652" s="124"/>
      <c r="R652" s="901"/>
      <c r="DB652" s="121"/>
      <c r="DC652" s="121"/>
      <c r="DD652" s="121"/>
      <c r="DE652" s="121"/>
      <c r="DF652" s="121"/>
      <c r="DG652" s="121"/>
      <c r="DH652" s="121"/>
      <c r="DI652" s="121"/>
      <c r="DJ652" s="121"/>
      <c r="DK652" s="121"/>
      <c r="DL652" s="121"/>
      <c r="DM652" s="121"/>
      <c r="DN652" s="121"/>
      <c r="DO652" s="121"/>
      <c r="DP652" s="121"/>
      <c r="DQ652" s="121"/>
      <c r="DR652" s="121"/>
      <c r="DS652" s="121"/>
      <c r="DT652" s="121"/>
      <c r="DU652" s="121"/>
      <c r="DV652" s="121"/>
      <c r="DW652" s="121"/>
      <c r="DX652" s="121"/>
      <c r="DY652" s="121"/>
      <c r="DZ652" s="121"/>
      <c r="EA652" s="121"/>
      <c r="EB652" s="121"/>
      <c r="EC652" s="121"/>
      <c r="ED652" s="121"/>
      <c r="EE652" s="121"/>
      <c r="EF652" s="121"/>
      <c r="EG652" s="121"/>
      <c r="EH652" s="121"/>
      <c r="EI652" s="121"/>
      <c r="EJ652" s="121"/>
      <c r="EK652" s="121"/>
      <c r="EL652" s="121"/>
      <c r="EM652" s="121"/>
      <c r="EN652" s="121"/>
      <c r="EO652" s="121"/>
      <c r="EP652" s="121"/>
      <c r="EQ652" s="121"/>
      <c r="ER652" s="121"/>
      <c r="ES652" s="121"/>
      <c r="ET652" s="121"/>
      <c r="EU652" s="121"/>
      <c r="EV652" s="121"/>
      <c r="EW652" s="121"/>
      <c r="EX652" s="121"/>
      <c r="EY652" s="121"/>
      <c r="EZ652" s="121"/>
      <c r="FA652" s="121"/>
      <c r="FB652" s="121"/>
      <c r="FC652" s="121"/>
      <c r="FD652" s="122"/>
      <c r="FE652" s="122"/>
      <c r="FF652" s="122"/>
      <c r="FG652" s="122"/>
      <c r="FH652" s="122"/>
      <c r="FI652" s="122"/>
      <c r="FJ652" s="122"/>
      <c r="FK652" s="122"/>
    </row>
    <row r="653" spans="1:167" s="120" customFormat="1" ht="12.75">
      <c r="A653" s="124"/>
      <c r="B653" s="124"/>
      <c r="C653" s="124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4"/>
      <c r="O653" s="124"/>
      <c r="P653" s="902"/>
      <c r="Q653" s="124"/>
      <c r="R653" s="901"/>
      <c r="DB653" s="121"/>
      <c r="DC653" s="121"/>
      <c r="DD653" s="121"/>
      <c r="DE653" s="121"/>
      <c r="DF653" s="121"/>
      <c r="DG653" s="121"/>
      <c r="DH653" s="121"/>
      <c r="DI653" s="121"/>
      <c r="DJ653" s="121"/>
      <c r="DK653" s="121"/>
      <c r="DL653" s="121"/>
      <c r="DM653" s="121"/>
      <c r="DN653" s="121"/>
      <c r="DO653" s="121"/>
      <c r="DP653" s="121"/>
      <c r="DQ653" s="121"/>
      <c r="DR653" s="121"/>
      <c r="DS653" s="121"/>
      <c r="DT653" s="121"/>
      <c r="DU653" s="121"/>
      <c r="DV653" s="121"/>
      <c r="DW653" s="121"/>
      <c r="DX653" s="121"/>
      <c r="DY653" s="121"/>
      <c r="DZ653" s="121"/>
      <c r="EA653" s="121"/>
      <c r="EB653" s="121"/>
      <c r="EC653" s="121"/>
      <c r="ED653" s="121"/>
      <c r="EE653" s="121"/>
      <c r="EF653" s="121"/>
      <c r="EG653" s="121"/>
      <c r="EH653" s="121"/>
      <c r="EI653" s="121"/>
      <c r="EJ653" s="121"/>
      <c r="EK653" s="121"/>
      <c r="EL653" s="121"/>
      <c r="EM653" s="121"/>
      <c r="EN653" s="121"/>
      <c r="EO653" s="121"/>
      <c r="EP653" s="121"/>
      <c r="EQ653" s="121"/>
      <c r="ER653" s="121"/>
      <c r="ES653" s="121"/>
      <c r="ET653" s="121"/>
      <c r="EU653" s="121"/>
      <c r="EV653" s="121"/>
      <c r="EW653" s="121"/>
      <c r="EX653" s="121"/>
      <c r="EY653" s="121"/>
      <c r="EZ653" s="121"/>
      <c r="FA653" s="121"/>
      <c r="FB653" s="121"/>
      <c r="FC653" s="121"/>
      <c r="FD653" s="122"/>
      <c r="FE653" s="122"/>
      <c r="FF653" s="122"/>
      <c r="FG653" s="122"/>
      <c r="FH653" s="122"/>
      <c r="FI653" s="122"/>
      <c r="FJ653" s="122"/>
      <c r="FK653" s="122"/>
    </row>
    <row r="654" spans="1:167" s="120" customFormat="1" ht="12.75">
      <c r="A654" s="124"/>
      <c r="B654" s="124"/>
      <c r="C654" s="124"/>
      <c r="D654" s="124"/>
      <c r="E654" s="124"/>
      <c r="F654" s="124"/>
      <c r="G654" s="124"/>
      <c r="H654" s="124"/>
      <c r="I654" s="124"/>
      <c r="J654" s="124"/>
      <c r="K654" s="124"/>
      <c r="L654" s="124"/>
      <c r="M654" s="124"/>
      <c r="N654" s="124"/>
      <c r="O654" s="124"/>
      <c r="P654" s="902"/>
      <c r="Q654" s="124"/>
      <c r="R654" s="901"/>
      <c r="DB654" s="121"/>
      <c r="DC654" s="121"/>
      <c r="DD654" s="121"/>
      <c r="DE654" s="121"/>
      <c r="DF654" s="121"/>
      <c r="DG654" s="121"/>
      <c r="DH654" s="121"/>
      <c r="DI654" s="121"/>
      <c r="DJ654" s="121"/>
      <c r="DK654" s="121"/>
      <c r="DL654" s="121"/>
      <c r="DM654" s="121"/>
      <c r="DN654" s="121"/>
      <c r="DO654" s="121"/>
      <c r="DP654" s="121"/>
      <c r="DQ654" s="121"/>
      <c r="DR654" s="121"/>
      <c r="DS654" s="121"/>
      <c r="DT654" s="121"/>
      <c r="DU654" s="121"/>
      <c r="DV654" s="121"/>
      <c r="DW654" s="121"/>
      <c r="DX654" s="121"/>
      <c r="DY654" s="121"/>
      <c r="DZ654" s="121"/>
      <c r="EA654" s="121"/>
      <c r="EB654" s="121"/>
      <c r="EC654" s="121"/>
      <c r="ED654" s="121"/>
      <c r="EE654" s="121"/>
      <c r="EF654" s="121"/>
      <c r="EG654" s="121"/>
      <c r="EH654" s="121"/>
      <c r="EI654" s="121"/>
      <c r="EJ654" s="121"/>
      <c r="EK654" s="121"/>
      <c r="EL654" s="121"/>
      <c r="EM654" s="121"/>
      <c r="EN654" s="121"/>
      <c r="EO654" s="121"/>
      <c r="EP654" s="121"/>
      <c r="EQ654" s="121"/>
      <c r="ER654" s="121"/>
      <c r="ES654" s="121"/>
      <c r="ET654" s="121"/>
      <c r="EU654" s="121"/>
      <c r="EV654" s="121"/>
      <c r="EW654" s="121"/>
      <c r="EX654" s="121"/>
      <c r="EY654" s="121"/>
      <c r="EZ654" s="121"/>
      <c r="FA654" s="121"/>
      <c r="FB654" s="121"/>
      <c r="FC654" s="121"/>
      <c r="FD654" s="122"/>
      <c r="FE654" s="122"/>
      <c r="FF654" s="122"/>
      <c r="FG654" s="122"/>
      <c r="FH654" s="122"/>
      <c r="FI654" s="122"/>
      <c r="FJ654" s="122"/>
      <c r="FK654" s="122"/>
    </row>
    <row r="655" spans="1:167" s="120" customFormat="1" ht="12.75">
      <c r="A655" s="124"/>
      <c r="B655" s="124"/>
      <c r="C655" s="124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4"/>
      <c r="O655" s="124"/>
      <c r="P655" s="902"/>
      <c r="Q655" s="124"/>
      <c r="R655" s="901"/>
      <c r="DB655" s="121"/>
      <c r="DC655" s="121"/>
      <c r="DD655" s="121"/>
      <c r="DE655" s="121"/>
      <c r="DF655" s="121"/>
      <c r="DG655" s="121"/>
      <c r="DH655" s="121"/>
      <c r="DI655" s="121"/>
      <c r="DJ655" s="121"/>
      <c r="DK655" s="121"/>
      <c r="DL655" s="121"/>
      <c r="DM655" s="121"/>
      <c r="DN655" s="121"/>
      <c r="DO655" s="121"/>
      <c r="DP655" s="121"/>
      <c r="DQ655" s="121"/>
      <c r="DR655" s="121"/>
      <c r="DS655" s="121"/>
      <c r="DT655" s="121"/>
      <c r="DU655" s="121"/>
      <c r="DV655" s="121"/>
      <c r="DW655" s="121"/>
      <c r="DX655" s="121"/>
      <c r="DY655" s="121"/>
      <c r="DZ655" s="121"/>
      <c r="EA655" s="121"/>
      <c r="EB655" s="121"/>
      <c r="EC655" s="121"/>
      <c r="ED655" s="121"/>
      <c r="EE655" s="121"/>
      <c r="EF655" s="121"/>
      <c r="EG655" s="121"/>
      <c r="EH655" s="121"/>
      <c r="EI655" s="121"/>
      <c r="EJ655" s="121"/>
      <c r="EK655" s="121"/>
      <c r="EL655" s="121"/>
      <c r="EM655" s="121"/>
      <c r="EN655" s="121"/>
      <c r="EO655" s="121"/>
      <c r="EP655" s="121"/>
      <c r="EQ655" s="121"/>
      <c r="ER655" s="121"/>
      <c r="ES655" s="121"/>
      <c r="ET655" s="121"/>
      <c r="EU655" s="121"/>
      <c r="EV655" s="121"/>
      <c r="EW655" s="121"/>
      <c r="EX655" s="121"/>
      <c r="EY655" s="121"/>
      <c r="EZ655" s="121"/>
      <c r="FA655" s="121"/>
      <c r="FB655" s="121"/>
      <c r="FC655" s="121"/>
      <c r="FD655" s="122"/>
      <c r="FE655" s="122"/>
      <c r="FF655" s="122"/>
      <c r="FG655" s="122"/>
      <c r="FH655" s="122"/>
      <c r="FI655" s="122"/>
      <c r="FJ655" s="122"/>
      <c r="FK655" s="122"/>
    </row>
    <row r="656" spans="1:167" s="120" customFormat="1" ht="12.75">
      <c r="A656" s="124"/>
      <c r="B656" s="124"/>
      <c r="C656" s="124"/>
      <c r="D656" s="124"/>
      <c r="E656" s="124"/>
      <c r="F656" s="124"/>
      <c r="G656" s="124"/>
      <c r="H656" s="124"/>
      <c r="I656" s="124"/>
      <c r="J656" s="124"/>
      <c r="K656" s="124"/>
      <c r="L656" s="124"/>
      <c r="M656" s="124"/>
      <c r="N656" s="124"/>
      <c r="O656" s="124"/>
      <c r="P656" s="902"/>
      <c r="Q656" s="124"/>
      <c r="R656" s="901"/>
      <c r="DB656" s="121"/>
      <c r="DC656" s="121"/>
      <c r="DD656" s="121"/>
      <c r="DE656" s="121"/>
      <c r="DF656" s="121"/>
      <c r="DG656" s="121"/>
      <c r="DH656" s="121"/>
      <c r="DI656" s="121"/>
      <c r="DJ656" s="121"/>
      <c r="DK656" s="121"/>
      <c r="DL656" s="121"/>
      <c r="DM656" s="121"/>
      <c r="DN656" s="121"/>
      <c r="DO656" s="121"/>
      <c r="DP656" s="121"/>
      <c r="DQ656" s="121"/>
      <c r="DR656" s="121"/>
      <c r="DS656" s="121"/>
      <c r="DT656" s="121"/>
      <c r="DU656" s="121"/>
      <c r="DV656" s="121"/>
      <c r="DW656" s="121"/>
      <c r="DX656" s="121"/>
      <c r="DY656" s="121"/>
      <c r="DZ656" s="121"/>
      <c r="EA656" s="121"/>
      <c r="EB656" s="121"/>
      <c r="EC656" s="121"/>
      <c r="ED656" s="121"/>
      <c r="EE656" s="121"/>
      <c r="EF656" s="121"/>
      <c r="EG656" s="121"/>
      <c r="EH656" s="121"/>
      <c r="EI656" s="121"/>
      <c r="EJ656" s="121"/>
      <c r="EK656" s="121"/>
      <c r="EL656" s="121"/>
      <c r="EM656" s="121"/>
      <c r="EN656" s="121"/>
      <c r="EO656" s="121"/>
      <c r="EP656" s="121"/>
      <c r="EQ656" s="121"/>
      <c r="ER656" s="121"/>
      <c r="ES656" s="121"/>
      <c r="ET656" s="121"/>
      <c r="EU656" s="121"/>
      <c r="EV656" s="121"/>
      <c r="EW656" s="121"/>
      <c r="EX656" s="121"/>
      <c r="EY656" s="121"/>
      <c r="EZ656" s="121"/>
      <c r="FA656" s="121"/>
      <c r="FB656" s="121"/>
      <c r="FC656" s="121"/>
      <c r="FD656" s="122"/>
      <c r="FE656" s="122"/>
      <c r="FF656" s="122"/>
      <c r="FG656" s="122"/>
      <c r="FH656" s="122"/>
      <c r="FI656" s="122"/>
      <c r="FJ656" s="122"/>
      <c r="FK656" s="122"/>
    </row>
    <row r="657" spans="1:167" s="120" customFormat="1" ht="12.75">
      <c r="A657" s="124"/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  <c r="P657" s="902"/>
      <c r="Q657" s="124"/>
      <c r="R657" s="901"/>
      <c r="DB657" s="121"/>
      <c r="DC657" s="121"/>
      <c r="DD657" s="121"/>
      <c r="DE657" s="121"/>
      <c r="DF657" s="121"/>
      <c r="DG657" s="121"/>
      <c r="DH657" s="121"/>
      <c r="DI657" s="121"/>
      <c r="DJ657" s="121"/>
      <c r="DK657" s="121"/>
      <c r="DL657" s="121"/>
      <c r="DM657" s="121"/>
      <c r="DN657" s="121"/>
      <c r="DO657" s="121"/>
      <c r="DP657" s="121"/>
      <c r="DQ657" s="121"/>
      <c r="DR657" s="121"/>
      <c r="DS657" s="121"/>
      <c r="DT657" s="121"/>
      <c r="DU657" s="121"/>
      <c r="DV657" s="121"/>
      <c r="DW657" s="121"/>
      <c r="DX657" s="121"/>
      <c r="DY657" s="121"/>
      <c r="DZ657" s="121"/>
      <c r="EA657" s="121"/>
      <c r="EB657" s="121"/>
      <c r="EC657" s="121"/>
      <c r="ED657" s="121"/>
      <c r="EE657" s="121"/>
      <c r="EF657" s="121"/>
      <c r="EG657" s="121"/>
      <c r="EH657" s="121"/>
      <c r="EI657" s="121"/>
      <c r="EJ657" s="121"/>
      <c r="EK657" s="121"/>
      <c r="EL657" s="121"/>
      <c r="EM657" s="121"/>
      <c r="EN657" s="121"/>
      <c r="EO657" s="121"/>
      <c r="EP657" s="121"/>
      <c r="EQ657" s="121"/>
      <c r="ER657" s="121"/>
      <c r="ES657" s="121"/>
      <c r="ET657" s="121"/>
      <c r="EU657" s="121"/>
      <c r="EV657" s="121"/>
      <c r="EW657" s="121"/>
      <c r="EX657" s="121"/>
      <c r="EY657" s="121"/>
      <c r="EZ657" s="121"/>
      <c r="FA657" s="121"/>
      <c r="FB657" s="121"/>
      <c r="FC657" s="121"/>
      <c r="FD657" s="122"/>
      <c r="FE657" s="122"/>
      <c r="FF657" s="122"/>
      <c r="FG657" s="122"/>
      <c r="FH657" s="122"/>
      <c r="FI657" s="122"/>
      <c r="FJ657" s="122"/>
      <c r="FK657" s="122"/>
    </row>
    <row r="658" spans="1:167" s="120" customFormat="1" ht="12.75">
      <c r="A658" s="124"/>
      <c r="B658" s="124"/>
      <c r="C658" s="124"/>
      <c r="D658" s="124"/>
      <c r="E658" s="124"/>
      <c r="F658" s="124"/>
      <c r="G658" s="124"/>
      <c r="H658" s="124"/>
      <c r="I658" s="124"/>
      <c r="J658" s="124"/>
      <c r="K658" s="124"/>
      <c r="L658" s="124"/>
      <c r="M658" s="124"/>
      <c r="N658" s="124"/>
      <c r="O658" s="124"/>
      <c r="P658" s="902"/>
      <c r="Q658" s="124"/>
      <c r="R658" s="901"/>
      <c r="DB658" s="121"/>
      <c r="DC658" s="121"/>
      <c r="DD658" s="121"/>
      <c r="DE658" s="121"/>
      <c r="DF658" s="121"/>
      <c r="DG658" s="121"/>
      <c r="DH658" s="121"/>
      <c r="DI658" s="121"/>
      <c r="DJ658" s="121"/>
      <c r="DK658" s="121"/>
      <c r="DL658" s="121"/>
      <c r="DM658" s="121"/>
      <c r="DN658" s="121"/>
      <c r="DO658" s="121"/>
      <c r="DP658" s="121"/>
      <c r="DQ658" s="121"/>
      <c r="DR658" s="121"/>
      <c r="DS658" s="121"/>
      <c r="DT658" s="121"/>
      <c r="DU658" s="121"/>
      <c r="DV658" s="121"/>
      <c r="DW658" s="121"/>
      <c r="DX658" s="121"/>
      <c r="DY658" s="121"/>
      <c r="DZ658" s="121"/>
      <c r="EA658" s="121"/>
      <c r="EB658" s="121"/>
      <c r="EC658" s="121"/>
      <c r="ED658" s="121"/>
      <c r="EE658" s="121"/>
      <c r="EF658" s="121"/>
      <c r="EG658" s="121"/>
      <c r="EH658" s="121"/>
      <c r="EI658" s="121"/>
      <c r="EJ658" s="121"/>
      <c r="EK658" s="121"/>
      <c r="EL658" s="121"/>
      <c r="EM658" s="121"/>
      <c r="EN658" s="121"/>
      <c r="EO658" s="121"/>
      <c r="EP658" s="121"/>
      <c r="EQ658" s="121"/>
      <c r="ER658" s="121"/>
      <c r="ES658" s="121"/>
      <c r="ET658" s="121"/>
      <c r="EU658" s="121"/>
      <c r="EV658" s="121"/>
      <c r="EW658" s="121"/>
      <c r="EX658" s="121"/>
      <c r="EY658" s="121"/>
      <c r="EZ658" s="121"/>
      <c r="FA658" s="121"/>
      <c r="FB658" s="121"/>
      <c r="FC658" s="121"/>
      <c r="FD658" s="122"/>
      <c r="FE658" s="122"/>
      <c r="FF658" s="122"/>
      <c r="FG658" s="122"/>
      <c r="FH658" s="122"/>
      <c r="FI658" s="122"/>
      <c r="FJ658" s="122"/>
      <c r="FK658" s="122"/>
    </row>
    <row r="659" spans="1:167" s="120" customFormat="1" ht="12.75">
      <c r="A659" s="124"/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124"/>
      <c r="P659" s="902"/>
      <c r="Q659" s="124"/>
      <c r="R659" s="901"/>
      <c r="DB659" s="121"/>
      <c r="DC659" s="121"/>
      <c r="DD659" s="121"/>
      <c r="DE659" s="121"/>
      <c r="DF659" s="121"/>
      <c r="DG659" s="121"/>
      <c r="DH659" s="121"/>
      <c r="DI659" s="121"/>
      <c r="DJ659" s="121"/>
      <c r="DK659" s="121"/>
      <c r="DL659" s="121"/>
      <c r="DM659" s="121"/>
      <c r="DN659" s="121"/>
      <c r="DO659" s="121"/>
      <c r="DP659" s="121"/>
      <c r="DQ659" s="121"/>
      <c r="DR659" s="121"/>
      <c r="DS659" s="121"/>
      <c r="DT659" s="121"/>
      <c r="DU659" s="121"/>
      <c r="DV659" s="121"/>
      <c r="DW659" s="121"/>
      <c r="DX659" s="121"/>
      <c r="DY659" s="121"/>
      <c r="DZ659" s="121"/>
      <c r="EA659" s="121"/>
      <c r="EB659" s="121"/>
      <c r="EC659" s="121"/>
      <c r="ED659" s="121"/>
      <c r="EE659" s="121"/>
      <c r="EF659" s="121"/>
      <c r="EG659" s="121"/>
      <c r="EH659" s="121"/>
      <c r="EI659" s="121"/>
      <c r="EJ659" s="121"/>
      <c r="EK659" s="121"/>
      <c r="EL659" s="121"/>
      <c r="EM659" s="121"/>
      <c r="EN659" s="121"/>
      <c r="EO659" s="121"/>
      <c r="EP659" s="121"/>
      <c r="EQ659" s="121"/>
      <c r="ER659" s="121"/>
      <c r="ES659" s="121"/>
      <c r="ET659" s="121"/>
      <c r="EU659" s="121"/>
      <c r="EV659" s="121"/>
      <c r="EW659" s="121"/>
      <c r="EX659" s="121"/>
      <c r="EY659" s="121"/>
      <c r="EZ659" s="121"/>
      <c r="FA659" s="121"/>
      <c r="FB659" s="121"/>
      <c r="FC659" s="121"/>
      <c r="FD659" s="122"/>
      <c r="FE659" s="122"/>
      <c r="FF659" s="122"/>
      <c r="FG659" s="122"/>
      <c r="FH659" s="122"/>
      <c r="FI659" s="122"/>
      <c r="FJ659" s="122"/>
      <c r="FK659" s="122"/>
    </row>
    <row r="660" spans="1:167" s="120" customFormat="1" ht="12.75">
      <c r="A660" s="124"/>
      <c r="B660" s="124"/>
      <c r="C660" s="124"/>
      <c r="D660" s="124"/>
      <c r="E660" s="124"/>
      <c r="F660" s="124"/>
      <c r="G660" s="124"/>
      <c r="H660" s="124"/>
      <c r="I660" s="124"/>
      <c r="J660" s="124"/>
      <c r="K660" s="124"/>
      <c r="L660" s="124"/>
      <c r="M660" s="124"/>
      <c r="N660" s="124"/>
      <c r="O660" s="124"/>
      <c r="P660" s="902"/>
      <c r="Q660" s="124"/>
      <c r="R660" s="901"/>
      <c r="DB660" s="121"/>
      <c r="DC660" s="121"/>
      <c r="DD660" s="121"/>
      <c r="DE660" s="121"/>
      <c r="DF660" s="121"/>
      <c r="DG660" s="121"/>
      <c r="DH660" s="121"/>
      <c r="DI660" s="121"/>
      <c r="DJ660" s="121"/>
      <c r="DK660" s="121"/>
      <c r="DL660" s="121"/>
      <c r="DM660" s="121"/>
      <c r="DN660" s="121"/>
      <c r="DO660" s="121"/>
      <c r="DP660" s="121"/>
      <c r="DQ660" s="121"/>
      <c r="DR660" s="121"/>
      <c r="DS660" s="121"/>
      <c r="DT660" s="121"/>
      <c r="DU660" s="121"/>
      <c r="DV660" s="121"/>
      <c r="DW660" s="121"/>
      <c r="DX660" s="121"/>
      <c r="DY660" s="121"/>
      <c r="DZ660" s="121"/>
      <c r="EA660" s="121"/>
      <c r="EB660" s="121"/>
      <c r="EC660" s="121"/>
      <c r="ED660" s="121"/>
      <c r="EE660" s="121"/>
      <c r="EF660" s="121"/>
      <c r="EG660" s="121"/>
      <c r="EH660" s="121"/>
      <c r="EI660" s="121"/>
      <c r="EJ660" s="121"/>
      <c r="EK660" s="121"/>
      <c r="EL660" s="121"/>
      <c r="EM660" s="121"/>
      <c r="EN660" s="121"/>
      <c r="EO660" s="121"/>
      <c r="EP660" s="121"/>
      <c r="EQ660" s="121"/>
      <c r="ER660" s="121"/>
      <c r="ES660" s="121"/>
      <c r="ET660" s="121"/>
      <c r="EU660" s="121"/>
      <c r="EV660" s="121"/>
      <c r="EW660" s="121"/>
      <c r="EX660" s="121"/>
      <c r="EY660" s="121"/>
      <c r="EZ660" s="121"/>
      <c r="FA660" s="121"/>
      <c r="FB660" s="121"/>
      <c r="FC660" s="121"/>
      <c r="FD660" s="122"/>
      <c r="FE660" s="122"/>
      <c r="FF660" s="122"/>
      <c r="FG660" s="122"/>
      <c r="FH660" s="122"/>
      <c r="FI660" s="122"/>
      <c r="FJ660" s="122"/>
      <c r="FK660" s="122"/>
    </row>
    <row r="661" spans="1:167" s="120" customFormat="1" ht="12.75">
      <c r="A661" s="124"/>
      <c r="B661" s="124"/>
      <c r="C661" s="124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4"/>
      <c r="O661" s="124"/>
      <c r="P661" s="902"/>
      <c r="Q661" s="124"/>
      <c r="R661" s="901"/>
      <c r="DB661" s="121"/>
      <c r="DC661" s="121"/>
      <c r="DD661" s="121"/>
      <c r="DE661" s="121"/>
      <c r="DF661" s="121"/>
      <c r="DG661" s="121"/>
      <c r="DH661" s="121"/>
      <c r="DI661" s="121"/>
      <c r="DJ661" s="121"/>
      <c r="DK661" s="121"/>
      <c r="DL661" s="121"/>
      <c r="DM661" s="121"/>
      <c r="DN661" s="121"/>
      <c r="DO661" s="121"/>
      <c r="DP661" s="121"/>
      <c r="DQ661" s="121"/>
      <c r="DR661" s="121"/>
      <c r="DS661" s="121"/>
      <c r="DT661" s="121"/>
      <c r="DU661" s="121"/>
      <c r="DV661" s="121"/>
      <c r="DW661" s="121"/>
      <c r="DX661" s="121"/>
      <c r="DY661" s="121"/>
      <c r="DZ661" s="121"/>
      <c r="EA661" s="121"/>
      <c r="EB661" s="121"/>
      <c r="EC661" s="121"/>
      <c r="ED661" s="121"/>
      <c r="EE661" s="121"/>
      <c r="EF661" s="121"/>
      <c r="EG661" s="121"/>
      <c r="EH661" s="121"/>
      <c r="EI661" s="121"/>
      <c r="EJ661" s="121"/>
      <c r="EK661" s="121"/>
      <c r="EL661" s="121"/>
      <c r="EM661" s="121"/>
      <c r="EN661" s="121"/>
      <c r="EO661" s="121"/>
      <c r="EP661" s="121"/>
      <c r="EQ661" s="121"/>
      <c r="ER661" s="121"/>
      <c r="ES661" s="121"/>
      <c r="ET661" s="121"/>
      <c r="EU661" s="121"/>
      <c r="EV661" s="121"/>
      <c r="EW661" s="121"/>
      <c r="EX661" s="121"/>
      <c r="EY661" s="121"/>
      <c r="EZ661" s="121"/>
      <c r="FA661" s="121"/>
      <c r="FB661" s="121"/>
      <c r="FC661" s="121"/>
      <c r="FD661" s="122"/>
      <c r="FE661" s="122"/>
      <c r="FF661" s="122"/>
      <c r="FG661" s="122"/>
      <c r="FH661" s="122"/>
      <c r="FI661" s="122"/>
      <c r="FJ661" s="122"/>
      <c r="FK661" s="122"/>
    </row>
    <row r="662" spans="1:167" s="120" customFormat="1" ht="12.75">
      <c r="A662" s="124"/>
      <c r="B662" s="124"/>
      <c r="C662" s="124"/>
      <c r="D662" s="124"/>
      <c r="E662" s="124"/>
      <c r="F662" s="124"/>
      <c r="G662" s="124"/>
      <c r="H662" s="124"/>
      <c r="I662" s="124"/>
      <c r="J662" s="124"/>
      <c r="K662" s="124"/>
      <c r="L662" s="124"/>
      <c r="M662" s="124"/>
      <c r="N662" s="124"/>
      <c r="O662" s="124"/>
      <c r="P662" s="902"/>
      <c r="Q662" s="124"/>
      <c r="R662" s="901"/>
      <c r="DB662" s="121"/>
      <c r="DC662" s="121"/>
      <c r="DD662" s="121"/>
      <c r="DE662" s="121"/>
      <c r="DF662" s="121"/>
      <c r="DG662" s="121"/>
      <c r="DH662" s="121"/>
      <c r="DI662" s="121"/>
      <c r="DJ662" s="121"/>
      <c r="DK662" s="121"/>
      <c r="DL662" s="121"/>
      <c r="DM662" s="121"/>
      <c r="DN662" s="121"/>
      <c r="DO662" s="121"/>
      <c r="DP662" s="121"/>
      <c r="DQ662" s="121"/>
      <c r="DR662" s="121"/>
      <c r="DS662" s="121"/>
      <c r="DT662" s="121"/>
      <c r="DU662" s="121"/>
      <c r="DV662" s="121"/>
      <c r="DW662" s="121"/>
      <c r="DX662" s="121"/>
      <c r="DY662" s="121"/>
      <c r="DZ662" s="121"/>
      <c r="EA662" s="121"/>
      <c r="EB662" s="121"/>
      <c r="EC662" s="121"/>
      <c r="ED662" s="121"/>
      <c r="EE662" s="121"/>
      <c r="EF662" s="121"/>
      <c r="EG662" s="121"/>
      <c r="EH662" s="121"/>
      <c r="EI662" s="121"/>
      <c r="EJ662" s="121"/>
      <c r="EK662" s="121"/>
      <c r="EL662" s="121"/>
      <c r="EM662" s="121"/>
      <c r="EN662" s="121"/>
      <c r="EO662" s="121"/>
      <c r="EP662" s="121"/>
      <c r="EQ662" s="121"/>
      <c r="ER662" s="121"/>
      <c r="ES662" s="121"/>
      <c r="ET662" s="121"/>
      <c r="EU662" s="121"/>
      <c r="EV662" s="121"/>
      <c r="EW662" s="121"/>
      <c r="EX662" s="121"/>
      <c r="EY662" s="121"/>
      <c r="EZ662" s="121"/>
      <c r="FA662" s="121"/>
      <c r="FB662" s="121"/>
      <c r="FC662" s="121"/>
      <c r="FD662" s="122"/>
      <c r="FE662" s="122"/>
      <c r="FF662" s="122"/>
      <c r="FG662" s="122"/>
      <c r="FH662" s="122"/>
      <c r="FI662" s="122"/>
      <c r="FJ662" s="122"/>
      <c r="FK662" s="122"/>
    </row>
    <row r="663" spans="1:167" s="120" customFormat="1" ht="12.75">
      <c r="A663" s="124"/>
      <c r="B663" s="124"/>
      <c r="C663" s="124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4"/>
      <c r="O663" s="124"/>
      <c r="P663" s="902"/>
      <c r="Q663" s="124"/>
      <c r="R663" s="901"/>
      <c r="DB663" s="121"/>
      <c r="DC663" s="121"/>
      <c r="DD663" s="121"/>
      <c r="DE663" s="121"/>
      <c r="DF663" s="121"/>
      <c r="DG663" s="121"/>
      <c r="DH663" s="121"/>
      <c r="DI663" s="121"/>
      <c r="DJ663" s="121"/>
      <c r="DK663" s="121"/>
      <c r="DL663" s="121"/>
      <c r="DM663" s="121"/>
      <c r="DN663" s="121"/>
      <c r="DO663" s="121"/>
      <c r="DP663" s="121"/>
      <c r="DQ663" s="121"/>
      <c r="DR663" s="121"/>
      <c r="DS663" s="121"/>
      <c r="DT663" s="121"/>
      <c r="DU663" s="121"/>
      <c r="DV663" s="121"/>
      <c r="DW663" s="121"/>
      <c r="DX663" s="121"/>
      <c r="DY663" s="121"/>
      <c r="DZ663" s="121"/>
      <c r="EA663" s="121"/>
      <c r="EB663" s="121"/>
      <c r="EC663" s="121"/>
      <c r="ED663" s="121"/>
      <c r="EE663" s="121"/>
      <c r="EF663" s="121"/>
      <c r="EG663" s="121"/>
      <c r="EH663" s="121"/>
      <c r="EI663" s="121"/>
      <c r="EJ663" s="121"/>
      <c r="EK663" s="121"/>
      <c r="EL663" s="121"/>
      <c r="EM663" s="121"/>
      <c r="EN663" s="121"/>
      <c r="EO663" s="121"/>
      <c r="EP663" s="121"/>
      <c r="EQ663" s="121"/>
      <c r="ER663" s="121"/>
      <c r="ES663" s="121"/>
      <c r="ET663" s="121"/>
      <c r="EU663" s="121"/>
      <c r="EV663" s="121"/>
      <c r="EW663" s="121"/>
      <c r="EX663" s="121"/>
      <c r="EY663" s="121"/>
      <c r="EZ663" s="121"/>
      <c r="FA663" s="121"/>
      <c r="FB663" s="121"/>
      <c r="FC663" s="121"/>
      <c r="FD663" s="122"/>
      <c r="FE663" s="122"/>
      <c r="FF663" s="122"/>
      <c r="FG663" s="122"/>
      <c r="FH663" s="122"/>
      <c r="FI663" s="122"/>
      <c r="FJ663" s="122"/>
      <c r="FK663" s="122"/>
    </row>
    <row r="664" spans="1:167" s="120" customFormat="1" ht="12.75">
      <c r="A664" s="124"/>
      <c r="B664" s="124"/>
      <c r="C664" s="124"/>
      <c r="D664" s="124"/>
      <c r="E664" s="124"/>
      <c r="F664" s="124"/>
      <c r="G664" s="124"/>
      <c r="H664" s="124"/>
      <c r="I664" s="124"/>
      <c r="J664" s="124"/>
      <c r="K664" s="124"/>
      <c r="L664" s="124"/>
      <c r="M664" s="124"/>
      <c r="N664" s="124"/>
      <c r="O664" s="124"/>
      <c r="P664" s="902"/>
      <c r="Q664" s="124"/>
      <c r="R664" s="901"/>
      <c r="DB664" s="121"/>
      <c r="DC664" s="121"/>
      <c r="DD664" s="121"/>
      <c r="DE664" s="121"/>
      <c r="DF664" s="121"/>
      <c r="DG664" s="121"/>
      <c r="DH664" s="121"/>
      <c r="DI664" s="121"/>
      <c r="DJ664" s="121"/>
      <c r="DK664" s="121"/>
      <c r="DL664" s="121"/>
      <c r="DM664" s="121"/>
      <c r="DN664" s="121"/>
      <c r="DO664" s="121"/>
      <c r="DP664" s="121"/>
      <c r="DQ664" s="121"/>
      <c r="DR664" s="121"/>
      <c r="DS664" s="121"/>
      <c r="DT664" s="121"/>
      <c r="DU664" s="121"/>
      <c r="DV664" s="121"/>
      <c r="DW664" s="121"/>
      <c r="DX664" s="121"/>
      <c r="DY664" s="121"/>
      <c r="DZ664" s="121"/>
      <c r="EA664" s="121"/>
      <c r="EB664" s="121"/>
      <c r="EC664" s="121"/>
      <c r="ED664" s="121"/>
      <c r="EE664" s="121"/>
      <c r="EF664" s="121"/>
      <c r="EG664" s="121"/>
      <c r="EH664" s="121"/>
      <c r="EI664" s="121"/>
      <c r="EJ664" s="121"/>
      <c r="EK664" s="121"/>
      <c r="EL664" s="121"/>
      <c r="EM664" s="121"/>
      <c r="EN664" s="121"/>
      <c r="EO664" s="121"/>
      <c r="EP664" s="121"/>
      <c r="EQ664" s="121"/>
      <c r="ER664" s="121"/>
      <c r="ES664" s="121"/>
      <c r="ET664" s="121"/>
      <c r="EU664" s="121"/>
      <c r="EV664" s="121"/>
      <c r="EW664" s="121"/>
      <c r="EX664" s="121"/>
      <c r="EY664" s="121"/>
      <c r="EZ664" s="121"/>
      <c r="FA664" s="121"/>
      <c r="FB664" s="121"/>
      <c r="FC664" s="121"/>
      <c r="FD664" s="122"/>
      <c r="FE664" s="122"/>
      <c r="FF664" s="122"/>
      <c r="FG664" s="122"/>
      <c r="FH664" s="122"/>
      <c r="FI664" s="122"/>
      <c r="FJ664" s="122"/>
      <c r="FK664" s="122"/>
    </row>
    <row r="665" spans="1:167" s="120" customFormat="1" ht="12.75">
      <c r="A665" s="124"/>
      <c r="B665" s="124"/>
      <c r="C665" s="124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4"/>
      <c r="O665" s="124"/>
      <c r="P665" s="902"/>
      <c r="Q665" s="124"/>
      <c r="R665" s="901"/>
      <c r="DB665" s="121"/>
      <c r="DC665" s="121"/>
      <c r="DD665" s="121"/>
      <c r="DE665" s="121"/>
      <c r="DF665" s="121"/>
      <c r="DG665" s="121"/>
      <c r="DH665" s="121"/>
      <c r="DI665" s="121"/>
      <c r="DJ665" s="121"/>
      <c r="DK665" s="121"/>
      <c r="DL665" s="121"/>
      <c r="DM665" s="121"/>
      <c r="DN665" s="121"/>
      <c r="DO665" s="121"/>
      <c r="DP665" s="121"/>
      <c r="DQ665" s="121"/>
      <c r="DR665" s="121"/>
      <c r="DS665" s="121"/>
      <c r="DT665" s="121"/>
      <c r="DU665" s="121"/>
      <c r="DV665" s="121"/>
      <c r="DW665" s="121"/>
      <c r="DX665" s="121"/>
      <c r="DY665" s="121"/>
      <c r="DZ665" s="121"/>
      <c r="EA665" s="121"/>
      <c r="EB665" s="121"/>
      <c r="EC665" s="121"/>
      <c r="ED665" s="121"/>
      <c r="EE665" s="121"/>
      <c r="EF665" s="121"/>
      <c r="EG665" s="121"/>
      <c r="EH665" s="121"/>
      <c r="EI665" s="121"/>
      <c r="EJ665" s="121"/>
      <c r="EK665" s="121"/>
      <c r="EL665" s="121"/>
      <c r="EM665" s="121"/>
      <c r="EN665" s="121"/>
      <c r="EO665" s="121"/>
      <c r="EP665" s="121"/>
      <c r="EQ665" s="121"/>
      <c r="ER665" s="121"/>
      <c r="ES665" s="121"/>
      <c r="ET665" s="121"/>
      <c r="EU665" s="121"/>
      <c r="EV665" s="121"/>
      <c r="EW665" s="121"/>
      <c r="EX665" s="121"/>
      <c r="EY665" s="121"/>
      <c r="EZ665" s="121"/>
      <c r="FA665" s="121"/>
      <c r="FB665" s="121"/>
      <c r="FC665" s="121"/>
      <c r="FD665" s="122"/>
      <c r="FE665" s="122"/>
      <c r="FF665" s="122"/>
      <c r="FG665" s="122"/>
      <c r="FH665" s="122"/>
      <c r="FI665" s="122"/>
      <c r="FJ665" s="122"/>
      <c r="FK665" s="122"/>
    </row>
    <row r="666" spans="1:167" s="120" customFormat="1" ht="12.75">
      <c r="A666" s="124"/>
      <c r="B666" s="124"/>
      <c r="C666" s="124"/>
      <c r="D666" s="124"/>
      <c r="E666" s="124"/>
      <c r="F666" s="124"/>
      <c r="G666" s="124"/>
      <c r="H666" s="124"/>
      <c r="I666" s="124"/>
      <c r="J666" s="124"/>
      <c r="K666" s="124"/>
      <c r="L666" s="124"/>
      <c r="M666" s="124"/>
      <c r="N666" s="124"/>
      <c r="O666" s="124"/>
      <c r="P666" s="902"/>
      <c r="Q666" s="124"/>
      <c r="R666" s="901"/>
      <c r="DB666" s="121"/>
      <c r="DC666" s="121"/>
      <c r="DD666" s="121"/>
      <c r="DE666" s="121"/>
      <c r="DF666" s="121"/>
      <c r="DG666" s="121"/>
      <c r="DH666" s="121"/>
      <c r="DI666" s="121"/>
      <c r="DJ666" s="121"/>
      <c r="DK666" s="121"/>
      <c r="DL666" s="121"/>
      <c r="DM666" s="121"/>
      <c r="DN666" s="121"/>
      <c r="DO666" s="121"/>
      <c r="DP666" s="121"/>
      <c r="DQ666" s="121"/>
      <c r="DR666" s="121"/>
      <c r="DS666" s="121"/>
      <c r="DT666" s="121"/>
      <c r="DU666" s="121"/>
      <c r="DV666" s="121"/>
      <c r="DW666" s="121"/>
      <c r="DX666" s="121"/>
      <c r="DY666" s="121"/>
      <c r="DZ666" s="121"/>
      <c r="EA666" s="121"/>
      <c r="EB666" s="121"/>
      <c r="EC666" s="121"/>
      <c r="ED666" s="121"/>
      <c r="EE666" s="121"/>
      <c r="EF666" s="121"/>
      <c r="EG666" s="121"/>
      <c r="EH666" s="121"/>
      <c r="EI666" s="121"/>
      <c r="EJ666" s="121"/>
      <c r="EK666" s="121"/>
      <c r="EL666" s="121"/>
      <c r="EM666" s="121"/>
      <c r="EN666" s="121"/>
      <c r="EO666" s="121"/>
      <c r="EP666" s="121"/>
      <c r="EQ666" s="121"/>
      <c r="ER666" s="121"/>
      <c r="ES666" s="121"/>
      <c r="ET666" s="121"/>
      <c r="EU666" s="121"/>
      <c r="EV666" s="121"/>
      <c r="EW666" s="121"/>
      <c r="EX666" s="121"/>
      <c r="EY666" s="121"/>
      <c r="EZ666" s="121"/>
      <c r="FA666" s="121"/>
      <c r="FB666" s="121"/>
      <c r="FC666" s="121"/>
      <c r="FD666" s="122"/>
      <c r="FE666" s="122"/>
      <c r="FF666" s="122"/>
      <c r="FG666" s="122"/>
      <c r="FH666" s="122"/>
      <c r="FI666" s="122"/>
      <c r="FJ666" s="122"/>
      <c r="FK666" s="122"/>
    </row>
    <row r="667" spans="1:167" s="120" customFormat="1" ht="12.75">
      <c r="A667" s="124"/>
      <c r="B667" s="124"/>
      <c r="C667" s="124"/>
      <c r="D667" s="124"/>
      <c r="E667" s="124"/>
      <c r="F667" s="124"/>
      <c r="G667" s="124"/>
      <c r="H667" s="124"/>
      <c r="I667" s="124"/>
      <c r="J667" s="124"/>
      <c r="K667" s="124"/>
      <c r="L667" s="124"/>
      <c r="M667" s="124"/>
      <c r="N667" s="124"/>
      <c r="O667" s="124"/>
      <c r="P667" s="902"/>
      <c r="Q667" s="124"/>
      <c r="R667" s="901"/>
      <c r="DB667" s="121"/>
      <c r="DC667" s="121"/>
      <c r="DD667" s="121"/>
      <c r="DE667" s="121"/>
      <c r="DF667" s="121"/>
      <c r="DG667" s="121"/>
      <c r="DH667" s="121"/>
      <c r="DI667" s="121"/>
      <c r="DJ667" s="121"/>
      <c r="DK667" s="121"/>
      <c r="DL667" s="121"/>
      <c r="DM667" s="121"/>
      <c r="DN667" s="121"/>
      <c r="DO667" s="121"/>
      <c r="DP667" s="121"/>
      <c r="DQ667" s="121"/>
      <c r="DR667" s="121"/>
      <c r="DS667" s="121"/>
      <c r="DT667" s="121"/>
      <c r="DU667" s="121"/>
      <c r="DV667" s="121"/>
      <c r="DW667" s="121"/>
      <c r="DX667" s="121"/>
      <c r="DY667" s="121"/>
      <c r="DZ667" s="121"/>
      <c r="EA667" s="121"/>
      <c r="EB667" s="121"/>
      <c r="EC667" s="121"/>
      <c r="ED667" s="121"/>
      <c r="EE667" s="121"/>
      <c r="EF667" s="121"/>
      <c r="EG667" s="121"/>
      <c r="EH667" s="121"/>
      <c r="EI667" s="121"/>
      <c r="EJ667" s="121"/>
      <c r="EK667" s="121"/>
      <c r="EL667" s="121"/>
      <c r="EM667" s="121"/>
      <c r="EN667" s="121"/>
      <c r="EO667" s="121"/>
      <c r="EP667" s="121"/>
      <c r="EQ667" s="121"/>
      <c r="ER667" s="121"/>
      <c r="ES667" s="121"/>
      <c r="ET667" s="121"/>
      <c r="EU667" s="121"/>
      <c r="EV667" s="121"/>
      <c r="EW667" s="121"/>
      <c r="EX667" s="121"/>
      <c r="EY667" s="121"/>
      <c r="EZ667" s="121"/>
      <c r="FA667" s="121"/>
      <c r="FB667" s="121"/>
      <c r="FC667" s="121"/>
      <c r="FD667" s="122"/>
      <c r="FE667" s="122"/>
      <c r="FF667" s="122"/>
      <c r="FG667" s="122"/>
      <c r="FH667" s="122"/>
      <c r="FI667" s="122"/>
      <c r="FJ667" s="122"/>
      <c r="FK667" s="122"/>
    </row>
    <row r="668" spans="1:167" s="120" customFormat="1" ht="12.75">
      <c r="A668" s="124"/>
      <c r="B668" s="124"/>
      <c r="C668" s="124"/>
      <c r="D668" s="124"/>
      <c r="E668" s="124"/>
      <c r="F668" s="124"/>
      <c r="G668" s="124"/>
      <c r="H668" s="124"/>
      <c r="I668" s="124"/>
      <c r="J668" s="124"/>
      <c r="K668" s="124"/>
      <c r="L668" s="124"/>
      <c r="M668" s="124"/>
      <c r="N668" s="124"/>
      <c r="O668" s="124"/>
      <c r="P668" s="902"/>
      <c r="Q668" s="124"/>
      <c r="R668" s="901"/>
      <c r="DB668" s="121"/>
      <c r="DC668" s="121"/>
      <c r="DD668" s="121"/>
      <c r="DE668" s="121"/>
      <c r="DF668" s="121"/>
      <c r="DG668" s="121"/>
      <c r="DH668" s="121"/>
      <c r="DI668" s="121"/>
      <c r="DJ668" s="121"/>
      <c r="DK668" s="121"/>
      <c r="DL668" s="121"/>
      <c r="DM668" s="121"/>
      <c r="DN668" s="121"/>
      <c r="DO668" s="121"/>
      <c r="DP668" s="121"/>
      <c r="DQ668" s="121"/>
      <c r="DR668" s="121"/>
      <c r="DS668" s="121"/>
      <c r="DT668" s="121"/>
      <c r="DU668" s="121"/>
      <c r="DV668" s="121"/>
      <c r="DW668" s="121"/>
      <c r="DX668" s="121"/>
      <c r="DY668" s="121"/>
      <c r="DZ668" s="121"/>
      <c r="EA668" s="121"/>
      <c r="EB668" s="121"/>
      <c r="EC668" s="121"/>
      <c r="ED668" s="121"/>
      <c r="EE668" s="121"/>
      <c r="EF668" s="121"/>
      <c r="EG668" s="121"/>
      <c r="EH668" s="121"/>
      <c r="EI668" s="121"/>
      <c r="EJ668" s="121"/>
      <c r="EK668" s="121"/>
      <c r="EL668" s="121"/>
      <c r="EM668" s="121"/>
      <c r="EN668" s="121"/>
      <c r="EO668" s="121"/>
      <c r="EP668" s="121"/>
      <c r="EQ668" s="121"/>
      <c r="ER668" s="121"/>
      <c r="ES668" s="121"/>
      <c r="ET668" s="121"/>
      <c r="EU668" s="121"/>
      <c r="EV668" s="121"/>
      <c r="EW668" s="121"/>
      <c r="EX668" s="121"/>
      <c r="EY668" s="121"/>
      <c r="EZ668" s="121"/>
      <c r="FA668" s="121"/>
      <c r="FB668" s="121"/>
      <c r="FC668" s="121"/>
      <c r="FD668" s="122"/>
      <c r="FE668" s="122"/>
      <c r="FF668" s="122"/>
      <c r="FG668" s="122"/>
      <c r="FH668" s="122"/>
      <c r="FI668" s="122"/>
      <c r="FJ668" s="122"/>
      <c r="FK668" s="122"/>
    </row>
    <row r="669" spans="1:167" s="120" customFormat="1" ht="12.75">
      <c r="A669" s="124"/>
      <c r="B669" s="124"/>
      <c r="C669" s="124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4"/>
      <c r="O669" s="124"/>
      <c r="P669" s="902"/>
      <c r="Q669" s="124"/>
      <c r="R669" s="901"/>
      <c r="DB669" s="121"/>
      <c r="DC669" s="121"/>
      <c r="DD669" s="121"/>
      <c r="DE669" s="121"/>
      <c r="DF669" s="121"/>
      <c r="DG669" s="121"/>
      <c r="DH669" s="121"/>
      <c r="DI669" s="121"/>
      <c r="DJ669" s="121"/>
      <c r="DK669" s="121"/>
      <c r="DL669" s="121"/>
      <c r="DM669" s="121"/>
      <c r="DN669" s="121"/>
      <c r="DO669" s="121"/>
      <c r="DP669" s="121"/>
      <c r="DQ669" s="121"/>
      <c r="DR669" s="121"/>
      <c r="DS669" s="121"/>
      <c r="DT669" s="121"/>
      <c r="DU669" s="121"/>
      <c r="DV669" s="121"/>
      <c r="DW669" s="121"/>
      <c r="DX669" s="121"/>
      <c r="DY669" s="121"/>
      <c r="DZ669" s="121"/>
      <c r="EA669" s="121"/>
      <c r="EB669" s="121"/>
      <c r="EC669" s="121"/>
      <c r="ED669" s="121"/>
      <c r="EE669" s="121"/>
      <c r="EF669" s="121"/>
      <c r="EG669" s="121"/>
      <c r="EH669" s="121"/>
      <c r="EI669" s="121"/>
      <c r="EJ669" s="121"/>
      <c r="EK669" s="121"/>
      <c r="EL669" s="121"/>
      <c r="EM669" s="121"/>
      <c r="EN669" s="121"/>
      <c r="EO669" s="121"/>
      <c r="EP669" s="121"/>
      <c r="EQ669" s="121"/>
      <c r="ER669" s="121"/>
      <c r="ES669" s="121"/>
      <c r="ET669" s="121"/>
      <c r="EU669" s="121"/>
      <c r="EV669" s="121"/>
      <c r="EW669" s="121"/>
      <c r="EX669" s="121"/>
      <c r="EY669" s="121"/>
      <c r="EZ669" s="121"/>
      <c r="FA669" s="121"/>
      <c r="FB669" s="121"/>
      <c r="FC669" s="121"/>
      <c r="FD669" s="122"/>
      <c r="FE669" s="122"/>
      <c r="FF669" s="122"/>
      <c r="FG669" s="122"/>
      <c r="FH669" s="122"/>
      <c r="FI669" s="122"/>
      <c r="FJ669" s="122"/>
      <c r="FK669" s="122"/>
    </row>
    <row r="670" spans="1:167" s="120" customFormat="1" ht="12.75">
      <c r="A670" s="124"/>
      <c r="B670" s="124"/>
      <c r="C670" s="124"/>
      <c r="D670" s="124"/>
      <c r="E670" s="124"/>
      <c r="F670" s="124"/>
      <c r="G670" s="124"/>
      <c r="H670" s="124"/>
      <c r="I670" s="124"/>
      <c r="J670" s="124"/>
      <c r="K670" s="124"/>
      <c r="L670" s="124"/>
      <c r="M670" s="124"/>
      <c r="N670" s="124"/>
      <c r="O670" s="124"/>
      <c r="P670" s="902"/>
      <c r="Q670" s="124"/>
      <c r="R670" s="901"/>
      <c r="DB670" s="121"/>
      <c r="DC670" s="121"/>
      <c r="DD670" s="121"/>
      <c r="DE670" s="121"/>
      <c r="DF670" s="121"/>
      <c r="DG670" s="121"/>
      <c r="DH670" s="121"/>
      <c r="DI670" s="121"/>
      <c r="DJ670" s="121"/>
      <c r="DK670" s="121"/>
      <c r="DL670" s="121"/>
      <c r="DM670" s="121"/>
      <c r="DN670" s="121"/>
      <c r="DO670" s="121"/>
      <c r="DP670" s="121"/>
      <c r="DQ670" s="121"/>
      <c r="DR670" s="121"/>
      <c r="DS670" s="121"/>
      <c r="DT670" s="121"/>
      <c r="DU670" s="121"/>
      <c r="DV670" s="121"/>
      <c r="DW670" s="121"/>
      <c r="DX670" s="121"/>
      <c r="DY670" s="121"/>
      <c r="DZ670" s="121"/>
      <c r="EA670" s="121"/>
      <c r="EB670" s="121"/>
      <c r="EC670" s="121"/>
      <c r="ED670" s="121"/>
      <c r="EE670" s="121"/>
      <c r="EF670" s="121"/>
      <c r="EG670" s="121"/>
      <c r="EH670" s="121"/>
      <c r="EI670" s="121"/>
      <c r="EJ670" s="121"/>
      <c r="EK670" s="121"/>
      <c r="EL670" s="121"/>
      <c r="EM670" s="121"/>
      <c r="EN670" s="121"/>
      <c r="EO670" s="121"/>
      <c r="EP670" s="121"/>
      <c r="EQ670" s="121"/>
      <c r="ER670" s="121"/>
      <c r="ES670" s="121"/>
      <c r="ET670" s="121"/>
      <c r="EU670" s="121"/>
      <c r="EV670" s="121"/>
      <c r="EW670" s="121"/>
      <c r="EX670" s="121"/>
      <c r="EY670" s="121"/>
      <c r="EZ670" s="121"/>
      <c r="FA670" s="121"/>
      <c r="FB670" s="121"/>
      <c r="FC670" s="121"/>
      <c r="FD670" s="122"/>
      <c r="FE670" s="122"/>
      <c r="FF670" s="122"/>
      <c r="FG670" s="122"/>
      <c r="FH670" s="122"/>
      <c r="FI670" s="122"/>
      <c r="FJ670" s="122"/>
      <c r="FK670" s="122"/>
    </row>
    <row r="671" spans="1:167" s="120" customFormat="1" ht="12.75">
      <c r="A671" s="124"/>
      <c r="B671" s="124"/>
      <c r="C671" s="124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4"/>
      <c r="O671" s="124"/>
      <c r="P671" s="902"/>
      <c r="Q671" s="124"/>
      <c r="R671" s="901"/>
      <c r="DB671" s="121"/>
      <c r="DC671" s="121"/>
      <c r="DD671" s="121"/>
      <c r="DE671" s="121"/>
      <c r="DF671" s="121"/>
      <c r="DG671" s="121"/>
      <c r="DH671" s="121"/>
      <c r="DI671" s="121"/>
      <c r="DJ671" s="121"/>
      <c r="DK671" s="121"/>
      <c r="DL671" s="121"/>
      <c r="DM671" s="121"/>
      <c r="DN671" s="121"/>
      <c r="DO671" s="121"/>
      <c r="DP671" s="121"/>
      <c r="DQ671" s="121"/>
      <c r="DR671" s="121"/>
      <c r="DS671" s="121"/>
      <c r="DT671" s="121"/>
      <c r="DU671" s="121"/>
      <c r="DV671" s="121"/>
      <c r="DW671" s="121"/>
      <c r="DX671" s="121"/>
      <c r="DY671" s="121"/>
      <c r="DZ671" s="121"/>
      <c r="EA671" s="121"/>
      <c r="EB671" s="121"/>
      <c r="EC671" s="121"/>
      <c r="ED671" s="121"/>
      <c r="EE671" s="121"/>
      <c r="EF671" s="121"/>
      <c r="EG671" s="121"/>
      <c r="EH671" s="121"/>
      <c r="EI671" s="121"/>
      <c r="EJ671" s="121"/>
      <c r="EK671" s="121"/>
      <c r="EL671" s="121"/>
      <c r="EM671" s="121"/>
      <c r="EN671" s="121"/>
      <c r="EO671" s="121"/>
      <c r="EP671" s="121"/>
      <c r="EQ671" s="121"/>
      <c r="ER671" s="121"/>
      <c r="ES671" s="121"/>
      <c r="ET671" s="121"/>
      <c r="EU671" s="121"/>
      <c r="EV671" s="121"/>
      <c r="EW671" s="121"/>
      <c r="EX671" s="121"/>
      <c r="EY671" s="121"/>
      <c r="EZ671" s="121"/>
      <c r="FA671" s="121"/>
      <c r="FB671" s="121"/>
      <c r="FC671" s="121"/>
      <c r="FD671" s="122"/>
      <c r="FE671" s="122"/>
      <c r="FF671" s="122"/>
      <c r="FG671" s="122"/>
      <c r="FH671" s="122"/>
      <c r="FI671" s="122"/>
      <c r="FJ671" s="122"/>
      <c r="FK671" s="122"/>
    </row>
    <row r="672" spans="1:167" s="120" customFormat="1" ht="12.75">
      <c r="A672" s="124"/>
      <c r="B672" s="124"/>
      <c r="C672" s="124"/>
      <c r="D672" s="124"/>
      <c r="E672" s="124"/>
      <c r="F672" s="124"/>
      <c r="G672" s="124"/>
      <c r="H672" s="124"/>
      <c r="I672" s="124"/>
      <c r="J672" s="124"/>
      <c r="K672" s="124"/>
      <c r="L672" s="124"/>
      <c r="M672" s="124"/>
      <c r="N672" s="124"/>
      <c r="O672" s="124"/>
      <c r="P672" s="902"/>
      <c r="Q672" s="124"/>
      <c r="R672" s="901"/>
      <c r="DB672" s="121"/>
      <c r="DC672" s="121"/>
      <c r="DD672" s="121"/>
      <c r="DE672" s="121"/>
      <c r="DF672" s="121"/>
      <c r="DG672" s="121"/>
      <c r="DH672" s="121"/>
      <c r="DI672" s="121"/>
      <c r="DJ672" s="121"/>
      <c r="DK672" s="121"/>
      <c r="DL672" s="121"/>
      <c r="DM672" s="121"/>
      <c r="DN672" s="121"/>
      <c r="DO672" s="121"/>
      <c r="DP672" s="121"/>
      <c r="DQ672" s="121"/>
      <c r="DR672" s="121"/>
      <c r="DS672" s="121"/>
      <c r="DT672" s="121"/>
      <c r="DU672" s="121"/>
      <c r="DV672" s="121"/>
      <c r="DW672" s="121"/>
      <c r="DX672" s="121"/>
      <c r="DY672" s="121"/>
      <c r="DZ672" s="121"/>
      <c r="EA672" s="121"/>
      <c r="EB672" s="121"/>
      <c r="EC672" s="121"/>
      <c r="ED672" s="121"/>
      <c r="EE672" s="121"/>
      <c r="EF672" s="121"/>
      <c r="EG672" s="121"/>
      <c r="EH672" s="121"/>
      <c r="EI672" s="121"/>
      <c r="EJ672" s="121"/>
      <c r="EK672" s="121"/>
      <c r="EL672" s="121"/>
      <c r="EM672" s="121"/>
      <c r="EN672" s="121"/>
      <c r="EO672" s="121"/>
      <c r="EP672" s="121"/>
      <c r="EQ672" s="121"/>
      <c r="ER672" s="121"/>
      <c r="ES672" s="121"/>
      <c r="ET672" s="121"/>
      <c r="EU672" s="121"/>
      <c r="EV672" s="121"/>
      <c r="EW672" s="121"/>
      <c r="EX672" s="121"/>
      <c r="EY672" s="121"/>
      <c r="EZ672" s="121"/>
      <c r="FA672" s="121"/>
      <c r="FB672" s="121"/>
      <c r="FC672" s="121"/>
      <c r="FD672" s="122"/>
      <c r="FE672" s="122"/>
      <c r="FF672" s="122"/>
      <c r="FG672" s="122"/>
      <c r="FH672" s="122"/>
      <c r="FI672" s="122"/>
      <c r="FJ672" s="122"/>
      <c r="FK672" s="122"/>
    </row>
    <row r="673" spans="1:167" s="120" customFormat="1" ht="12.75">
      <c r="A673" s="124"/>
      <c r="B673" s="124"/>
      <c r="C673" s="124"/>
      <c r="D673" s="124"/>
      <c r="E673" s="124"/>
      <c r="F673" s="124"/>
      <c r="G673" s="124"/>
      <c r="H673" s="124"/>
      <c r="I673" s="124"/>
      <c r="J673" s="124"/>
      <c r="K673" s="124"/>
      <c r="L673" s="124"/>
      <c r="M673" s="124"/>
      <c r="N673" s="124"/>
      <c r="O673" s="124"/>
      <c r="P673" s="902"/>
      <c r="Q673" s="124"/>
      <c r="R673" s="901"/>
      <c r="DB673" s="121"/>
      <c r="DC673" s="121"/>
      <c r="DD673" s="121"/>
      <c r="DE673" s="121"/>
      <c r="DF673" s="121"/>
      <c r="DG673" s="121"/>
      <c r="DH673" s="121"/>
      <c r="DI673" s="121"/>
      <c r="DJ673" s="121"/>
      <c r="DK673" s="121"/>
      <c r="DL673" s="121"/>
      <c r="DM673" s="121"/>
      <c r="DN673" s="121"/>
      <c r="DO673" s="121"/>
      <c r="DP673" s="121"/>
      <c r="DQ673" s="121"/>
      <c r="DR673" s="121"/>
      <c r="DS673" s="121"/>
      <c r="DT673" s="121"/>
      <c r="DU673" s="121"/>
      <c r="DV673" s="121"/>
      <c r="DW673" s="121"/>
      <c r="DX673" s="121"/>
      <c r="DY673" s="121"/>
      <c r="DZ673" s="121"/>
      <c r="EA673" s="121"/>
      <c r="EB673" s="121"/>
      <c r="EC673" s="121"/>
      <c r="ED673" s="121"/>
      <c r="EE673" s="121"/>
      <c r="EF673" s="121"/>
      <c r="EG673" s="121"/>
      <c r="EH673" s="121"/>
      <c r="EI673" s="121"/>
      <c r="EJ673" s="121"/>
      <c r="EK673" s="121"/>
      <c r="EL673" s="121"/>
      <c r="EM673" s="121"/>
      <c r="EN673" s="121"/>
      <c r="EO673" s="121"/>
      <c r="EP673" s="121"/>
      <c r="EQ673" s="121"/>
      <c r="ER673" s="121"/>
      <c r="ES673" s="121"/>
      <c r="ET673" s="121"/>
      <c r="EU673" s="121"/>
      <c r="EV673" s="121"/>
      <c r="EW673" s="121"/>
      <c r="EX673" s="121"/>
      <c r="EY673" s="121"/>
      <c r="EZ673" s="121"/>
      <c r="FA673" s="121"/>
      <c r="FB673" s="121"/>
      <c r="FC673" s="121"/>
      <c r="FD673" s="122"/>
      <c r="FE673" s="122"/>
      <c r="FF673" s="122"/>
      <c r="FG673" s="122"/>
      <c r="FH673" s="122"/>
      <c r="FI673" s="122"/>
      <c r="FJ673" s="122"/>
      <c r="FK673" s="122"/>
    </row>
    <row r="674" spans="1:167" s="120" customFormat="1" ht="12.75">
      <c r="A674" s="124"/>
      <c r="B674" s="124"/>
      <c r="C674" s="124"/>
      <c r="D674" s="124"/>
      <c r="E674" s="124"/>
      <c r="F674" s="124"/>
      <c r="G674" s="124"/>
      <c r="H674" s="124"/>
      <c r="I674" s="124"/>
      <c r="J674" s="124"/>
      <c r="K674" s="124"/>
      <c r="L674" s="124"/>
      <c r="M674" s="124"/>
      <c r="N674" s="124"/>
      <c r="O674" s="124"/>
      <c r="P674" s="902"/>
      <c r="Q674" s="124"/>
      <c r="R674" s="901"/>
      <c r="DB674" s="121"/>
      <c r="DC674" s="121"/>
      <c r="DD674" s="121"/>
      <c r="DE674" s="121"/>
      <c r="DF674" s="121"/>
      <c r="DG674" s="121"/>
      <c r="DH674" s="121"/>
      <c r="DI674" s="121"/>
      <c r="DJ674" s="121"/>
      <c r="DK674" s="121"/>
      <c r="DL674" s="121"/>
      <c r="DM674" s="121"/>
      <c r="DN674" s="121"/>
      <c r="DO674" s="121"/>
      <c r="DP674" s="121"/>
      <c r="DQ674" s="121"/>
      <c r="DR674" s="121"/>
      <c r="DS674" s="121"/>
      <c r="DT674" s="121"/>
      <c r="DU674" s="121"/>
      <c r="DV674" s="121"/>
      <c r="DW674" s="121"/>
      <c r="DX674" s="121"/>
      <c r="DY674" s="121"/>
      <c r="DZ674" s="121"/>
      <c r="EA674" s="121"/>
      <c r="EB674" s="121"/>
      <c r="EC674" s="121"/>
      <c r="ED674" s="121"/>
      <c r="EE674" s="121"/>
      <c r="EF674" s="121"/>
      <c r="EG674" s="121"/>
      <c r="EH674" s="121"/>
      <c r="EI674" s="121"/>
      <c r="EJ674" s="121"/>
      <c r="EK674" s="121"/>
      <c r="EL674" s="121"/>
      <c r="EM674" s="121"/>
      <c r="EN674" s="121"/>
      <c r="EO674" s="121"/>
      <c r="EP674" s="121"/>
      <c r="EQ674" s="121"/>
      <c r="ER674" s="121"/>
      <c r="ES674" s="121"/>
      <c r="ET674" s="121"/>
      <c r="EU674" s="121"/>
      <c r="EV674" s="121"/>
      <c r="EW674" s="121"/>
      <c r="EX674" s="121"/>
      <c r="EY674" s="121"/>
      <c r="EZ674" s="121"/>
      <c r="FA674" s="121"/>
      <c r="FB674" s="121"/>
      <c r="FC674" s="121"/>
      <c r="FD674" s="122"/>
      <c r="FE674" s="122"/>
      <c r="FF674" s="122"/>
      <c r="FG674" s="122"/>
      <c r="FH674" s="122"/>
      <c r="FI674" s="122"/>
      <c r="FJ674" s="122"/>
      <c r="FK674" s="122"/>
    </row>
    <row r="675" spans="1:167" s="120" customFormat="1" ht="12.75">
      <c r="A675" s="124"/>
      <c r="B675" s="124"/>
      <c r="C675" s="124"/>
      <c r="D675" s="124"/>
      <c r="E675" s="124"/>
      <c r="F675" s="124"/>
      <c r="G675" s="124"/>
      <c r="H675" s="124"/>
      <c r="I675" s="124"/>
      <c r="J675" s="124"/>
      <c r="K675" s="124"/>
      <c r="L675" s="124"/>
      <c r="M675" s="124"/>
      <c r="N675" s="124"/>
      <c r="O675" s="124"/>
      <c r="P675" s="902"/>
      <c r="Q675" s="124"/>
      <c r="R675" s="901"/>
      <c r="DB675" s="121"/>
      <c r="DC675" s="121"/>
      <c r="DD675" s="121"/>
      <c r="DE675" s="121"/>
      <c r="DF675" s="121"/>
      <c r="DG675" s="121"/>
      <c r="DH675" s="121"/>
      <c r="DI675" s="121"/>
      <c r="DJ675" s="121"/>
      <c r="DK675" s="121"/>
      <c r="DL675" s="121"/>
      <c r="DM675" s="121"/>
      <c r="DN675" s="121"/>
      <c r="DO675" s="121"/>
      <c r="DP675" s="121"/>
      <c r="DQ675" s="121"/>
      <c r="DR675" s="121"/>
      <c r="DS675" s="121"/>
      <c r="DT675" s="121"/>
      <c r="DU675" s="121"/>
      <c r="DV675" s="121"/>
      <c r="DW675" s="121"/>
      <c r="DX675" s="121"/>
      <c r="DY675" s="121"/>
      <c r="DZ675" s="121"/>
      <c r="EA675" s="121"/>
      <c r="EB675" s="121"/>
      <c r="EC675" s="121"/>
      <c r="ED675" s="121"/>
      <c r="EE675" s="121"/>
      <c r="EF675" s="121"/>
      <c r="EG675" s="121"/>
      <c r="EH675" s="121"/>
      <c r="EI675" s="121"/>
      <c r="EJ675" s="121"/>
      <c r="EK675" s="121"/>
      <c r="EL675" s="121"/>
      <c r="EM675" s="121"/>
      <c r="EN675" s="121"/>
      <c r="EO675" s="121"/>
      <c r="EP675" s="121"/>
      <c r="EQ675" s="121"/>
      <c r="ER675" s="121"/>
      <c r="ES675" s="121"/>
      <c r="ET675" s="121"/>
      <c r="EU675" s="121"/>
      <c r="EV675" s="121"/>
      <c r="EW675" s="121"/>
      <c r="EX675" s="121"/>
      <c r="EY675" s="121"/>
      <c r="EZ675" s="121"/>
      <c r="FA675" s="121"/>
      <c r="FB675" s="121"/>
      <c r="FC675" s="121"/>
      <c r="FD675" s="122"/>
      <c r="FE675" s="122"/>
      <c r="FF675" s="122"/>
      <c r="FG675" s="122"/>
      <c r="FH675" s="122"/>
      <c r="FI675" s="122"/>
      <c r="FJ675" s="122"/>
      <c r="FK675" s="122"/>
    </row>
    <row r="676" spans="1:167" s="120" customFormat="1" ht="12.75">
      <c r="A676" s="124"/>
      <c r="B676" s="124"/>
      <c r="C676" s="124"/>
      <c r="D676" s="124"/>
      <c r="E676" s="124"/>
      <c r="F676" s="124"/>
      <c r="G676" s="124"/>
      <c r="H676" s="124"/>
      <c r="I676" s="124"/>
      <c r="J676" s="124"/>
      <c r="K676" s="124"/>
      <c r="L676" s="124"/>
      <c r="M676" s="124"/>
      <c r="N676" s="124"/>
      <c r="O676" s="124"/>
      <c r="P676" s="902"/>
      <c r="Q676" s="124"/>
      <c r="R676" s="901"/>
      <c r="DB676" s="121"/>
      <c r="DC676" s="121"/>
      <c r="DD676" s="121"/>
      <c r="DE676" s="121"/>
      <c r="DF676" s="121"/>
      <c r="DG676" s="121"/>
      <c r="DH676" s="121"/>
      <c r="DI676" s="121"/>
      <c r="DJ676" s="121"/>
      <c r="DK676" s="121"/>
      <c r="DL676" s="121"/>
      <c r="DM676" s="121"/>
      <c r="DN676" s="121"/>
      <c r="DO676" s="121"/>
      <c r="DP676" s="121"/>
      <c r="DQ676" s="121"/>
      <c r="DR676" s="121"/>
      <c r="DS676" s="121"/>
      <c r="DT676" s="121"/>
      <c r="DU676" s="121"/>
      <c r="DV676" s="121"/>
      <c r="DW676" s="121"/>
      <c r="DX676" s="121"/>
      <c r="DY676" s="121"/>
      <c r="DZ676" s="121"/>
      <c r="EA676" s="121"/>
      <c r="EB676" s="121"/>
      <c r="EC676" s="121"/>
      <c r="ED676" s="121"/>
      <c r="EE676" s="121"/>
      <c r="EF676" s="121"/>
      <c r="EG676" s="121"/>
      <c r="EH676" s="121"/>
      <c r="EI676" s="121"/>
      <c r="EJ676" s="121"/>
      <c r="EK676" s="121"/>
      <c r="EL676" s="121"/>
      <c r="EM676" s="121"/>
      <c r="EN676" s="121"/>
      <c r="EO676" s="121"/>
      <c r="EP676" s="121"/>
      <c r="EQ676" s="121"/>
      <c r="ER676" s="121"/>
      <c r="ES676" s="121"/>
      <c r="ET676" s="121"/>
      <c r="EU676" s="121"/>
      <c r="EV676" s="121"/>
      <c r="EW676" s="121"/>
      <c r="EX676" s="121"/>
      <c r="EY676" s="121"/>
      <c r="EZ676" s="121"/>
      <c r="FA676" s="121"/>
      <c r="FB676" s="121"/>
      <c r="FC676" s="121"/>
      <c r="FD676" s="122"/>
      <c r="FE676" s="122"/>
      <c r="FF676" s="122"/>
      <c r="FG676" s="122"/>
      <c r="FH676" s="122"/>
      <c r="FI676" s="122"/>
      <c r="FJ676" s="122"/>
      <c r="FK676" s="122"/>
    </row>
    <row r="677" spans="1:167" s="120" customFormat="1" ht="12.75">
      <c r="A677" s="124"/>
      <c r="B677" s="124"/>
      <c r="C677" s="124"/>
      <c r="D677" s="124"/>
      <c r="E677" s="124"/>
      <c r="F677" s="124"/>
      <c r="G677" s="124"/>
      <c r="H677" s="124"/>
      <c r="I677" s="124"/>
      <c r="J677" s="124"/>
      <c r="K677" s="124"/>
      <c r="L677" s="124"/>
      <c r="M677" s="124"/>
      <c r="N677" s="124"/>
      <c r="O677" s="124"/>
      <c r="P677" s="902"/>
      <c r="Q677" s="124"/>
      <c r="R677" s="901"/>
      <c r="DB677" s="121"/>
      <c r="DC677" s="121"/>
      <c r="DD677" s="121"/>
      <c r="DE677" s="121"/>
      <c r="DF677" s="121"/>
      <c r="DG677" s="121"/>
      <c r="DH677" s="121"/>
      <c r="DI677" s="121"/>
      <c r="DJ677" s="121"/>
      <c r="DK677" s="121"/>
      <c r="DL677" s="121"/>
      <c r="DM677" s="121"/>
      <c r="DN677" s="121"/>
      <c r="DO677" s="121"/>
      <c r="DP677" s="121"/>
      <c r="DQ677" s="121"/>
      <c r="DR677" s="121"/>
      <c r="DS677" s="121"/>
      <c r="DT677" s="121"/>
      <c r="DU677" s="121"/>
      <c r="DV677" s="121"/>
      <c r="DW677" s="121"/>
      <c r="DX677" s="121"/>
      <c r="DY677" s="121"/>
      <c r="DZ677" s="121"/>
      <c r="EA677" s="121"/>
      <c r="EB677" s="121"/>
      <c r="EC677" s="121"/>
      <c r="ED677" s="121"/>
      <c r="EE677" s="121"/>
      <c r="EF677" s="121"/>
      <c r="EG677" s="121"/>
      <c r="EH677" s="121"/>
      <c r="EI677" s="121"/>
      <c r="EJ677" s="121"/>
      <c r="EK677" s="121"/>
      <c r="EL677" s="121"/>
      <c r="EM677" s="121"/>
      <c r="EN677" s="121"/>
      <c r="EO677" s="121"/>
      <c r="EP677" s="121"/>
      <c r="EQ677" s="121"/>
      <c r="ER677" s="121"/>
      <c r="ES677" s="121"/>
      <c r="ET677" s="121"/>
      <c r="EU677" s="121"/>
      <c r="EV677" s="121"/>
      <c r="EW677" s="121"/>
      <c r="EX677" s="121"/>
      <c r="EY677" s="121"/>
      <c r="EZ677" s="121"/>
      <c r="FA677" s="121"/>
      <c r="FB677" s="121"/>
      <c r="FC677" s="121"/>
      <c r="FD677" s="122"/>
      <c r="FE677" s="122"/>
      <c r="FF677" s="122"/>
      <c r="FG677" s="122"/>
      <c r="FH677" s="122"/>
      <c r="FI677" s="122"/>
      <c r="FJ677" s="122"/>
      <c r="FK677" s="122"/>
    </row>
    <row r="678" spans="1:167" s="120" customFormat="1" ht="12.75">
      <c r="A678" s="124"/>
      <c r="B678" s="124"/>
      <c r="C678" s="124"/>
      <c r="D678" s="124"/>
      <c r="E678" s="124"/>
      <c r="F678" s="124"/>
      <c r="G678" s="124"/>
      <c r="H678" s="124"/>
      <c r="I678" s="124"/>
      <c r="J678" s="124"/>
      <c r="K678" s="124"/>
      <c r="L678" s="124"/>
      <c r="M678" s="124"/>
      <c r="N678" s="124"/>
      <c r="O678" s="124"/>
      <c r="P678" s="902"/>
      <c r="Q678" s="124"/>
      <c r="R678" s="901"/>
      <c r="DB678" s="121"/>
      <c r="DC678" s="121"/>
      <c r="DD678" s="121"/>
      <c r="DE678" s="121"/>
      <c r="DF678" s="121"/>
      <c r="DG678" s="121"/>
      <c r="DH678" s="121"/>
      <c r="DI678" s="121"/>
      <c r="DJ678" s="121"/>
      <c r="DK678" s="121"/>
      <c r="DL678" s="121"/>
      <c r="DM678" s="121"/>
      <c r="DN678" s="121"/>
      <c r="DO678" s="121"/>
      <c r="DP678" s="121"/>
      <c r="DQ678" s="121"/>
      <c r="DR678" s="121"/>
      <c r="DS678" s="121"/>
      <c r="DT678" s="121"/>
      <c r="DU678" s="121"/>
      <c r="DV678" s="121"/>
      <c r="DW678" s="121"/>
      <c r="DX678" s="121"/>
      <c r="DY678" s="121"/>
      <c r="DZ678" s="121"/>
      <c r="EA678" s="121"/>
      <c r="EB678" s="121"/>
      <c r="EC678" s="121"/>
      <c r="ED678" s="121"/>
      <c r="EE678" s="121"/>
      <c r="EF678" s="121"/>
      <c r="EG678" s="121"/>
      <c r="EH678" s="121"/>
      <c r="EI678" s="121"/>
      <c r="EJ678" s="121"/>
      <c r="EK678" s="121"/>
      <c r="EL678" s="121"/>
      <c r="EM678" s="121"/>
      <c r="EN678" s="121"/>
      <c r="EO678" s="121"/>
      <c r="EP678" s="121"/>
      <c r="EQ678" s="121"/>
      <c r="ER678" s="121"/>
      <c r="ES678" s="121"/>
      <c r="ET678" s="121"/>
      <c r="EU678" s="121"/>
      <c r="EV678" s="121"/>
      <c r="EW678" s="121"/>
      <c r="EX678" s="121"/>
      <c r="EY678" s="121"/>
      <c r="EZ678" s="121"/>
      <c r="FA678" s="121"/>
      <c r="FB678" s="121"/>
      <c r="FC678" s="121"/>
      <c r="FD678" s="122"/>
      <c r="FE678" s="122"/>
      <c r="FF678" s="122"/>
      <c r="FG678" s="122"/>
      <c r="FH678" s="122"/>
      <c r="FI678" s="122"/>
      <c r="FJ678" s="122"/>
      <c r="FK678" s="122"/>
    </row>
    <row r="679" spans="1:167" s="120" customFormat="1" ht="12.75">
      <c r="A679" s="124"/>
      <c r="B679" s="124"/>
      <c r="C679" s="124"/>
      <c r="D679" s="124"/>
      <c r="E679" s="124"/>
      <c r="F679" s="124"/>
      <c r="G679" s="124"/>
      <c r="H679" s="124"/>
      <c r="I679" s="124"/>
      <c r="J679" s="124"/>
      <c r="K679" s="124"/>
      <c r="L679" s="124"/>
      <c r="M679" s="124"/>
      <c r="N679" s="124"/>
      <c r="O679" s="124"/>
      <c r="P679" s="902"/>
      <c r="Q679" s="124"/>
      <c r="R679" s="901"/>
      <c r="DB679" s="121"/>
      <c r="DC679" s="121"/>
      <c r="DD679" s="121"/>
      <c r="DE679" s="121"/>
      <c r="DF679" s="121"/>
      <c r="DG679" s="121"/>
      <c r="DH679" s="121"/>
      <c r="DI679" s="121"/>
      <c r="DJ679" s="121"/>
      <c r="DK679" s="121"/>
      <c r="DL679" s="121"/>
      <c r="DM679" s="121"/>
      <c r="DN679" s="121"/>
      <c r="DO679" s="121"/>
      <c r="DP679" s="121"/>
      <c r="DQ679" s="121"/>
      <c r="DR679" s="121"/>
      <c r="DS679" s="121"/>
      <c r="DT679" s="121"/>
      <c r="DU679" s="121"/>
      <c r="DV679" s="121"/>
      <c r="DW679" s="121"/>
      <c r="DX679" s="121"/>
      <c r="DY679" s="121"/>
      <c r="DZ679" s="121"/>
      <c r="EA679" s="121"/>
      <c r="EB679" s="121"/>
      <c r="EC679" s="121"/>
      <c r="ED679" s="121"/>
      <c r="EE679" s="121"/>
      <c r="EF679" s="121"/>
      <c r="EG679" s="121"/>
      <c r="EH679" s="121"/>
      <c r="EI679" s="121"/>
      <c r="EJ679" s="121"/>
      <c r="EK679" s="121"/>
      <c r="EL679" s="121"/>
      <c r="EM679" s="121"/>
      <c r="EN679" s="121"/>
      <c r="EO679" s="121"/>
      <c r="EP679" s="121"/>
      <c r="EQ679" s="121"/>
      <c r="ER679" s="121"/>
      <c r="ES679" s="121"/>
      <c r="ET679" s="121"/>
      <c r="EU679" s="121"/>
      <c r="EV679" s="121"/>
      <c r="EW679" s="121"/>
      <c r="EX679" s="121"/>
      <c r="EY679" s="121"/>
      <c r="EZ679" s="121"/>
      <c r="FA679" s="121"/>
      <c r="FB679" s="121"/>
      <c r="FC679" s="121"/>
      <c r="FD679" s="122"/>
      <c r="FE679" s="122"/>
      <c r="FF679" s="122"/>
      <c r="FG679" s="122"/>
      <c r="FH679" s="122"/>
      <c r="FI679" s="122"/>
      <c r="FJ679" s="122"/>
      <c r="FK679" s="122"/>
    </row>
    <row r="680" spans="1:167" s="120" customFormat="1" ht="12.75">
      <c r="A680" s="124"/>
      <c r="B680" s="124"/>
      <c r="C680" s="124"/>
      <c r="D680" s="124"/>
      <c r="E680" s="124"/>
      <c r="F680" s="124"/>
      <c r="G680" s="124"/>
      <c r="H680" s="124"/>
      <c r="I680" s="124"/>
      <c r="J680" s="124"/>
      <c r="K680" s="124"/>
      <c r="L680" s="124"/>
      <c r="M680" s="124"/>
      <c r="N680" s="124"/>
      <c r="O680" s="124"/>
      <c r="P680" s="902"/>
      <c r="Q680" s="124"/>
      <c r="R680" s="901"/>
      <c r="DB680" s="121"/>
      <c r="DC680" s="121"/>
      <c r="DD680" s="121"/>
      <c r="DE680" s="121"/>
      <c r="DF680" s="121"/>
      <c r="DG680" s="121"/>
      <c r="DH680" s="121"/>
      <c r="DI680" s="121"/>
      <c r="DJ680" s="121"/>
      <c r="DK680" s="121"/>
      <c r="DL680" s="121"/>
      <c r="DM680" s="121"/>
      <c r="DN680" s="121"/>
      <c r="DO680" s="121"/>
      <c r="DP680" s="121"/>
      <c r="DQ680" s="121"/>
      <c r="DR680" s="121"/>
      <c r="DS680" s="121"/>
      <c r="DT680" s="121"/>
      <c r="DU680" s="121"/>
      <c r="DV680" s="121"/>
      <c r="DW680" s="121"/>
      <c r="DX680" s="121"/>
      <c r="DY680" s="121"/>
      <c r="DZ680" s="121"/>
      <c r="EA680" s="121"/>
      <c r="EB680" s="121"/>
      <c r="EC680" s="121"/>
      <c r="ED680" s="121"/>
      <c r="EE680" s="121"/>
      <c r="EF680" s="121"/>
      <c r="EG680" s="121"/>
      <c r="EH680" s="121"/>
      <c r="EI680" s="121"/>
      <c r="EJ680" s="121"/>
      <c r="EK680" s="121"/>
      <c r="EL680" s="121"/>
      <c r="EM680" s="121"/>
      <c r="EN680" s="121"/>
      <c r="EO680" s="121"/>
      <c r="EP680" s="121"/>
      <c r="EQ680" s="121"/>
      <c r="ER680" s="121"/>
      <c r="ES680" s="121"/>
      <c r="ET680" s="121"/>
      <c r="EU680" s="121"/>
      <c r="EV680" s="121"/>
      <c r="EW680" s="121"/>
      <c r="EX680" s="121"/>
      <c r="EY680" s="121"/>
      <c r="EZ680" s="121"/>
      <c r="FA680" s="121"/>
      <c r="FB680" s="121"/>
      <c r="FC680" s="121"/>
      <c r="FD680" s="122"/>
      <c r="FE680" s="122"/>
      <c r="FF680" s="122"/>
      <c r="FG680" s="122"/>
      <c r="FH680" s="122"/>
      <c r="FI680" s="122"/>
      <c r="FJ680" s="122"/>
      <c r="FK680" s="122"/>
    </row>
    <row r="681" spans="1:167" s="120" customFormat="1" ht="12.75">
      <c r="A681" s="124"/>
      <c r="B681" s="124"/>
      <c r="C681" s="124"/>
      <c r="D681" s="124"/>
      <c r="E681" s="124"/>
      <c r="F681" s="124"/>
      <c r="G681" s="124"/>
      <c r="H681" s="124"/>
      <c r="I681" s="124"/>
      <c r="J681" s="124"/>
      <c r="K681" s="124"/>
      <c r="L681" s="124"/>
      <c r="M681" s="124"/>
      <c r="N681" s="124"/>
      <c r="O681" s="124"/>
      <c r="P681" s="902"/>
      <c r="Q681" s="124"/>
      <c r="R681" s="901"/>
      <c r="DB681" s="121"/>
      <c r="DC681" s="121"/>
      <c r="DD681" s="121"/>
      <c r="DE681" s="121"/>
      <c r="DF681" s="121"/>
      <c r="DG681" s="121"/>
      <c r="DH681" s="121"/>
      <c r="DI681" s="121"/>
      <c r="DJ681" s="121"/>
      <c r="DK681" s="121"/>
      <c r="DL681" s="121"/>
      <c r="DM681" s="121"/>
      <c r="DN681" s="121"/>
      <c r="DO681" s="121"/>
      <c r="DP681" s="121"/>
      <c r="DQ681" s="121"/>
      <c r="DR681" s="121"/>
      <c r="DS681" s="121"/>
      <c r="DT681" s="121"/>
      <c r="DU681" s="121"/>
      <c r="DV681" s="121"/>
      <c r="DW681" s="121"/>
      <c r="DX681" s="121"/>
      <c r="DY681" s="121"/>
      <c r="DZ681" s="121"/>
      <c r="EA681" s="121"/>
      <c r="EB681" s="121"/>
      <c r="EC681" s="121"/>
      <c r="ED681" s="121"/>
      <c r="EE681" s="121"/>
      <c r="EF681" s="121"/>
      <c r="EG681" s="121"/>
      <c r="EH681" s="121"/>
      <c r="EI681" s="121"/>
      <c r="EJ681" s="121"/>
      <c r="EK681" s="121"/>
      <c r="EL681" s="121"/>
      <c r="EM681" s="121"/>
      <c r="EN681" s="121"/>
      <c r="EO681" s="121"/>
      <c r="EP681" s="121"/>
      <c r="EQ681" s="121"/>
      <c r="ER681" s="121"/>
      <c r="ES681" s="121"/>
      <c r="ET681" s="121"/>
      <c r="EU681" s="121"/>
      <c r="EV681" s="121"/>
      <c r="EW681" s="121"/>
      <c r="EX681" s="121"/>
      <c r="EY681" s="121"/>
      <c r="EZ681" s="121"/>
      <c r="FA681" s="121"/>
      <c r="FB681" s="121"/>
      <c r="FC681" s="121"/>
      <c r="FD681" s="122"/>
      <c r="FE681" s="122"/>
      <c r="FF681" s="122"/>
      <c r="FG681" s="122"/>
      <c r="FH681" s="122"/>
      <c r="FI681" s="122"/>
      <c r="FJ681" s="122"/>
      <c r="FK681" s="122"/>
    </row>
    <row r="682" spans="1:167" s="120" customFormat="1" ht="12.75">
      <c r="A682" s="124"/>
      <c r="B682" s="124"/>
      <c r="C682" s="124"/>
      <c r="D682" s="124"/>
      <c r="E682" s="124"/>
      <c r="F682" s="124"/>
      <c r="G682" s="124"/>
      <c r="H682" s="124"/>
      <c r="I682" s="124"/>
      <c r="J682" s="124"/>
      <c r="K682" s="124"/>
      <c r="L682" s="124"/>
      <c r="M682" s="124"/>
      <c r="N682" s="124"/>
      <c r="O682" s="124"/>
      <c r="P682" s="902"/>
      <c r="Q682" s="124"/>
      <c r="R682" s="901"/>
      <c r="DB682" s="121"/>
      <c r="DC682" s="121"/>
      <c r="DD682" s="121"/>
      <c r="DE682" s="121"/>
      <c r="DF682" s="121"/>
      <c r="DG682" s="121"/>
      <c r="DH682" s="121"/>
      <c r="DI682" s="121"/>
      <c r="DJ682" s="121"/>
      <c r="DK682" s="121"/>
      <c r="DL682" s="121"/>
      <c r="DM682" s="121"/>
      <c r="DN682" s="121"/>
      <c r="DO682" s="121"/>
      <c r="DP682" s="121"/>
      <c r="DQ682" s="121"/>
      <c r="DR682" s="121"/>
      <c r="DS682" s="121"/>
      <c r="DT682" s="121"/>
      <c r="DU682" s="121"/>
      <c r="DV682" s="121"/>
      <c r="DW682" s="121"/>
      <c r="DX682" s="121"/>
      <c r="DY682" s="121"/>
      <c r="DZ682" s="121"/>
      <c r="EA682" s="121"/>
      <c r="EB682" s="121"/>
      <c r="EC682" s="121"/>
      <c r="ED682" s="121"/>
      <c r="EE682" s="121"/>
      <c r="EF682" s="121"/>
      <c r="EG682" s="121"/>
      <c r="EH682" s="121"/>
      <c r="EI682" s="121"/>
      <c r="EJ682" s="121"/>
      <c r="EK682" s="121"/>
      <c r="EL682" s="121"/>
      <c r="EM682" s="121"/>
      <c r="EN682" s="121"/>
      <c r="EO682" s="121"/>
      <c r="EP682" s="121"/>
      <c r="EQ682" s="121"/>
      <c r="ER682" s="121"/>
      <c r="ES682" s="121"/>
      <c r="ET682" s="121"/>
      <c r="EU682" s="121"/>
      <c r="EV682" s="121"/>
      <c r="EW682" s="121"/>
      <c r="EX682" s="121"/>
      <c r="EY682" s="121"/>
      <c r="EZ682" s="121"/>
      <c r="FA682" s="121"/>
      <c r="FB682" s="121"/>
      <c r="FC682" s="121"/>
      <c r="FD682" s="122"/>
      <c r="FE682" s="122"/>
      <c r="FF682" s="122"/>
      <c r="FG682" s="122"/>
      <c r="FH682" s="122"/>
      <c r="FI682" s="122"/>
      <c r="FJ682" s="122"/>
      <c r="FK682" s="122"/>
    </row>
    <row r="683" spans="1:167" s="120" customFormat="1" ht="12.75">
      <c r="A683" s="124"/>
      <c r="B683" s="124"/>
      <c r="C683" s="124"/>
      <c r="D683" s="124"/>
      <c r="E683" s="124"/>
      <c r="F683" s="124"/>
      <c r="G683" s="124"/>
      <c r="H683" s="124"/>
      <c r="I683" s="124"/>
      <c r="J683" s="124"/>
      <c r="K683" s="124"/>
      <c r="L683" s="124"/>
      <c r="M683" s="124"/>
      <c r="N683" s="124"/>
      <c r="O683" s="124"/>
      <c r="P683" s="902"/>
      <c r="Q683" s="124"/>
      <c r="R683" s="901"/>
      <c r="DB683" s="121"/>
      <c r="DC683" s="121"/>
      <c r="DD683" s="121"/>
      <c r="DE683" s="121"/>
      <c r="DF683" s="121"/>
      <c r="DG683" s="121"/>
      <c r="DH683" s="121"/>
      <c r="DI683" s="121"/>
      <c r="DJ683" s="121"/>
      <c r="DK683" s="121"/>
      <c r="DL683" s="121"/>
      <c r="DM683" s="121"/>
      <c r="DN683" s="121"/>
      <c r="DO683" s="121"/>
      <c r="DP683" s="121"/>
      <c r="DQ683" s="121"/>
      <c r="DR683" s="121"/>
      <c r="DS683" s="121"/>
      <c r="DT683" s="121"/>
      <c r="DU683" s="121"/>
      <c r="DV683" s="121"/>
      <c r="DW683" s="121"/>
      <c r="DX683" s="121"/>
      <c r="DY683" s="121"/>
      <c r="DZ683" s="121"/>
      <c r="EA683" s="121"/>
      <c r="EB683" s="121"/>
      <c r="EC683" s="121"/>
      <c r="ED683" s="121"/>
      <c r="EE683" s="121"/>
      <c r="EF683" s="121"/>
      <c r="EG683" s="121"/>
      <c r="EH683" s="121"/>
      <c r="EI683" s="121"/>
      <c r="EJ683" s="121"/>
      <c r="EK683" s="121"/>
      <c r="EL683" s="121"/>
      <c r="EM683" s="121"/>
      <c r="EN683" s="121"/>
      <c r="EO683" s="121"/>
      <c r="EP683" s="121"/>
      <c r="EQ683" s="121"/>
      <c r="ER683" s="121"/>
      <c r="ES683" s="121"/>
      <c r="ET683" s="121"/>
      <c r="EU683" s="121"/>
      <c r="EV683" s="121"/>
      <c r="EW683" s="121"/>
      <c r="EX683" s="121"/>
      <c r="EY683" s="121"/>
      <c r="EZ683" s="121"/>
      <c r="FA683" s="121"/>
      <c r="FB683" s="121"/>
      <c r="FC683" s="121"/>
      <c r="FD683" s="122"/>
      <c r="FE683" s="122"/>
      <c r="FF683" s="122"/>
      <c r="FG683" s="122"/>
      <c r="FH683" s="122"/>
      <c r="FI683" s="122"/>
      <c r="FJ683" s="122"/>
      <c r="FK683" s="122"/>
    </row>
    <row r="684" spans="1:167" s="120" customFormat="1" ht="12.75">
      <c r="A684" s="124"/>
      <c r="B684" s="124"/>
      <c r="C684" s="124"/>
      <c r="D684" s="124"/>
      <c r="E684" s="124"/>
      <c r="F684" s="124"/>
      <c r="G684" s="124"/>
      <c r="H684" s="124"/>
      <c r="I684" s="124"/>
      <c r="J684" s="124"/>
      <c r="K684" s="124"/>
      <c r="L684" s="124"/>
      <c r="M684" s="124"/>
      <c r="N684" s="124"/>
      <c r="O684" s="124"/>
      <c r="P684" s="902"/>
      <c r="Q684" s="124"/>
      <c r="R684" s="901"/>
      <c r="DB684" s="121"/>
      <c r="DC684" s="121"/>
      <c r="DD684" s="121"/>
      <c r="DE684" s="121"/>
      <c r="DF684" s="121"/>
      <c r="DG684" s="121"/>
      <c r="DH684" s="121"/>
      <c r="DI684" s="121"/>
      <c r="DJ684" s="121"/>
      <c r="DK684" s="121"/>
      <c r="DL684" s="121"/>
      <c r="DM684" s="121"/>
      <c r="DN684" s="121"/>
      <c r="DO684" s="121"/>
      <c r="DP684" s="121"/>
      <c r="DQ684" s="121"/>
      <c r="DR684" s="121"/>
      <c r="DS684" s="121"/>
      <c r="DT684" s="121"/>
      <c r="DU684" s="121"/>
      <c r="DV684" s="121"/>
      <c r="DW684" s="121"/>
      <c r="DX684" s="121"/>
      <c r="DY684" s="121"/>
      <c r="DZ684" s="121"/>
      <c r="EA684" s="121"/>
      <c r="EB684" s="121"/>
      <c r="EC684" s="121"/>
      <c r="ED684" s="121"/>
      <c r="EE684" s="121"/>
      <c r="EF684" s="121"/>
      <c r="EG684" s="121"/>
      <c r="EH684" s="121"/>
      <c r="EI684" s="121"/>
      <c r="EJ684" s="121"/>
      <c r="EK684" s="121"/>
      <c r="EL684" s="121"/>
      <c r="EM684" s="121"/>
      <c r="EN684" s="121"/>
      <c r="EO684" s="121"/>
      <c r="EP684" s="121"/>
      <c r="EQ684" s="121"/>
      <c r="ER684" s="121"/>
      <c r="ES684" s="121"/>
      <c r="ET684" s="121"/>
      <c r="EU684" s="121"/>
      <c r="EV684" s="121"/>
      <c r="EW684" s="121"/>
      <c r="EX684" s="121"/>
      <c r="EY684" s="121"/>
      <c r="EZ684" s="121"/>
      <c r="FA684" s="121"/>
      <c r="FB684" s="121"/>
      <c r="FC684" s="121"/>
      <c r="FD684" s="122"/>
      <c r="FE684" s="122"/>
      <c r="FF684" s="122"/>
      <c r="FG684" s="122"/>
      <c r="FH684" s="122"/>
      <c r="FI684" s="122"/>
      <c r="FJ684" s="122"/>
      <c r="FK684" s="122"/>
    </row>
    <row r="685" spans="1:167" s="120" customFormat="1" ht="12.75">
      <c r="A685" s="124"/>
      <c r="B685" s="124"/>
      <c r="C685" s="124"/>
      <c r="D685" s="124"/>
      <c r="E685" s="124"/>
      <c r="F685" s="124"/>
      <c r="G685" s="124"/>
      <c r="H685" s="124"/>
      <c r="I685" s="124"/>
      <c r="J685" s="124"/>
      <c r="K685" s="124"/>
      <c r="L685" s="124"/>
      <c r="M685" s="124"/>
      <c r="N685" s="124"/>
      <c r="O685" s="124"/>
      <c r="P685" s="902"/>
      <c r="Q685" s="124"/>
      <c r="R685" s="901"/>
      <c r="DB685" s="121"/>
      <c r="DC685" s="121"/>
      <c r="DD685" s="121"/>
      <c r="DE685" s="121"/>
      <c r="DF685" s="121"/>
      <c r="DG685" s="121"/>
      <c r="DH685" s="121"/>
      <c r="DI685" s="121"/>
      <c r="DJ685" s="121"/>
      <c r="DK685" s="121"/>
      <c r="DL685" s="121"/>
      <c r="DM685" s="121"/>
      <c r="DN685" s="121"/>
      <c r="DO685" s="121"/>
      <c r="DP685" s="121"/>
      <c r="DQ685" s="121"/>
      <c r="DR685" s="121"/>
      <c r="DS685" s="121"/>
      <c r="DT685" s="121"/>
      <c r="DU685" s="121"/>
      <c r="DV685" s="121"/>
      <c r="DW685" s="121"/>
      <c r="DX685" s="121"/>
      <c r="DY685" s="121"/>
      <c r="DZ685" s="121"/>
      <c r="EA685" s="121"/>
      <c r="EB685" s="121"/>
      <c r="EC685" s="121"/>
      <c r="ED685" s="121"/>
      <c r="EE685" s="121"/>
      <c r="EF685" s="121"/>
      <c r="EG685" s="121"/>
      <c r="EH685" s="121"/>
      <c r="EI685" s="121"/>
      <c r="EJ685" s="121"/>
      <c r="EK685" s="121"/>
      <c r="EL685" s="121"/>
      <c r="EM685" s="121"/>
      <c r="EN685" s="121"/>
      <c r="EO685" s="121"/>
      <c r="EP685" s="121"/>
      <c r="EQ685" s="121"/>
      <c r="ER685" s="121"/>
      <c r="ES685" s="121"/>
      <c r="ET685" s="121"/>
      <c r="EU685" s="121"/>
      <c r="EV685" s="121"/>
      <c r="EW685" s="121"/>
      <c r="EX685" s="121"/>
      <c r="EY685" s="121"/>
      <c r="EZ685" s="121"/>
      <c r="FA685" s="121"/>
      <c r="FB685" s="121"/>
      <c r="FC685" s="121"/>
      <c r="FD685" s="122"/>
      <c r="FE685" s="122"/>
      <c r="FF685" s="122"/>
      <c r="FG685" s="122"/>
      <c r="FH685" s="122"/>
      <c r="FI685" s="122"/>
      <c r="FJ685" s="122"/>
      <c r="FK685" s="122"/>
    </row>
    <row r="686" spans="1:167" s="120" customFormat="1" ht="12.75">
      <c r="A686" s="124"/>
      <c r="B686" s="124"/>
      <c r="C686" s="124"/>
      <c r="D686" s="124"/>
      <c r="E686" s="124"/>
      <c r="F686" s="124"/>
      <c r="G686" s="124"/>
      <c r="H686" s="124"/>
      <c r="I686" s="124"/>
      <c r="J686" s="124"/>
      <c r="K686" s="124"/>
      <c r="L686" s="124"/>
      <c r="M686" s="124"/>
      <c r="N686" s="124"/>
      <c r="O686" s="124"/>
      <c r="P686" s="902"/>
      <c r="Q686" s="124"/>
      <c r="R686" s="901"/>
      <c r="DB686" s="121"/>
      <c r="DC686" s="121"/>
      <c r="DD686" s="121"/>
      <c r="DE686" s="121"/>
      <c r="DF686" s="121"/>
      <c r="DG686" s="121"/>
      <c r="DH686" s="121"/>
      <c r="DI686" s="121"/>
      <c r="DJ686" s="121"/>
      <c r="DK686" s="121"/>
      <c r="DL686" s="121"/>
      <c r="DM686" s="121"/>
      <c r="DN686" s="121"/>
      <c r="DO686" s="121"/>
      <c r="DP686" s="121"/>
      <c r="DQ686" s="121"/>
      <c r="DR686" s="121"/>
      <c r="DS686" s="121"/>
      <c r="DT686" s="121"/>
      <c r="DU686" s="121"/>
      <c r="DV686" s="121"/>
      <c r="DW686" s="121"/>
      <c r="DX686" s="121"/>
      <c r="DY686" s="121"/>
      <c r="DZ686" s="121"/>
      <c r="EA686" s="121"/>
      <c r="EB686" s="121"/>
      <c r="EC686" s="121"/>
      <c r="ED686" s="121"/>
      <c r="EE686" s="121"/>
      <c r="EF686" s="121"/>
      <c r="EG686" s="121"/>
      <c r="EH686" s="121"/>
      <c r="EI686" s="121"/>
      <c r="EJ686" s="121"/>
      <c r="EK686" s="121"/>
      <c r="EL686" s="121"/>
      <c r="EM686" s="121"/>
      <c r="EN686" s="121"/>
      <c r="EO686" s="121"/>
      <c r="EP686" s="121"/>
      <c r="EQ686" s="121"/>
      <c r="ER686" s="121"/>
      <c r="ES686" s="121"/>
      <c r="ET686" s="121"/>
      <c r="EU686" s="121"/>
      <c r="EV686" s="121"/>
      <c r="EW686" s="121"/>
      <c r="EX686" s="121"/>
      <c r="EY686" s="121"/>
      <c r="EZ686" s="121"/>
      <c r="FA686" s="121"/>
      <c r="FB686" s="121"/>
      <c r="FC686" s="121"/>
      <c r="FD686" s="122"/>
      <c r="FE686" s="122"/>
      <c r="FF686" s="122"/>
      <c r="FG686" s="122"/>
      <c r="FH686" s="122"/>
      <c r="FI686" s="122"/>
      <c r="FJ686" s="122"/>
      <c r="FK686" s="122"/>
    </row>
    <row r="687" spans="1:167" s="120" customFormat="1" ht="12.75">
      <c r="A687" s="124"/>
      <c r="B687" s="124"/>
      <c r="C687" s="124"/>
      <c r="D687" s="124"/>
      <c r="E687" s="124"/>
      <c r="F687" s="124"/>
      <c r="G687" s="124"/>
      <c r="H687" s="124"/>
      <c r="I687" s="124"/>
      <c r="J687" s="124"/>
      <c r="K687" s="124"/>
      <c r="L687" s="124"/>
      <c r="M687" s="124"/>
      <c r="N687" s="124"/>
      <c r="O687" s="124"/>
      <c r="P687" s="902"/>
      <c r="Q687" s="124"/>
      <c r="R687" s="901"/>
      <c r="DB687" s="121"/>
      <c r="DC687" s="121"/>
      <c r="DD687" s="121"/>
      <c r="DE687" s="121"/>
      <c r="DF687" s="121"/>
      <c r="DG687" s="121"/>
      <c r="DH687" s="121"/>
      <c r="DI687" s="121"/>
      <c r="DJ687" s="121"/>
      <c r="DK687" s="121"/>
      <c r="DL687" s="121"/>
      <c r="DM687" s="121"/>
      <c r="DN687" s="121"/>
      <c r="DO687" s="121"/>
      <c r="DP687" s="121"/>
      <c r="DQ687" s="121"/>
      <c r="DR687" s="121"/>
      <c r="DS687" s="121"/>
      <c r="DT687" s="121"/>
      <c r="DU687" s="121"/>
      <c r="DV687" s="121"/>
      <c r="DW687" s="121"/>
      <c r="DX687" s="121"/>
      <c r="DY687" s="121"/>
      <c r="DZ687" s="121"/>
      <c r="EA687" s="121"/>
      <c r="EB687" s="121"/>
      <c r="EC687" s="121"/>
      <c r="ED687" s="121"/>
      <c r="EE687" s="121"/>
      <c r="EF687" s="121"/>
      <c r="EG687" s="121"/>
      <c r="EH687" s="121"/>
      <c r="EI687" s="121"/>
      <c r="EJ687" s="121"/>
      <c r="EK687" s="121"/>
      <c r="EL687" s="121"/>
      <c r="EM687" s="121"/>
      <c r="EN687" s="121"/>
      <c r="EO687" s="121"/>
      <c r="EP687" s="121"/>
      <c r="EQ687" s="121"/>
      <c r="ER687" s="121"/>
      <c r="ES687" s="121"/>
      <c r="ET687" s="121"/>
      <c r="EU687" s="121"/>
      <c r="EV687" s="121"/>
      <c r="EW687" s="121"/>
      <c r="EX687" s="121"/>
      <c r="EY687" s="121"/>
      <c r="EZ687" s="121"/>
      <c r="FA687" s="121"/>
      <c r="FB687" s="121"/>
      <c r="FC687" s="121"/>
      <c r="FD687" s="122"/>
      <c r="FE687" s="122"/>
      <c r="FF687" s="122"/>
      <c r="FG687" s="122"/>
      <c r="FH687" s="122"/>
      <c r="FI687" s="122"/>
      <c r="FJ687" s="122"/>
      <c r="FK687" s="122"/>
    </row>
    <row r="688" spans="1:167" s="120" customFormat="1" ht="12.75">
      <c r="A688" s="124"/>
      <c r="B688" s="124"/>
      <c r="C688" s="124"/>
      <c r="D688" s="124"/>
      <c r="E688" s="124"/>
      <c r="F688" s="124"/>
      <c r="G688" s="124"/>
      <c r="H688" s="124"/>
      <c r="I688" s="124"/>
      <c r="J688" s="124"/>
      <c r="K688" s="124"/>
      <c r="L688" s="124"/>
      <c r="M688" s="124"/>
      <c r="N688" s="124"/>
      <c r="O688" s="124"/>
      <c r="P688" s="902"/>
      <c r="Q688" s="124"/>
      <c r="R688" s="901"/>
      <c r="DB688" s="121"/>
      <c r="DC688" s="121"/>
      <c r="DD688" s="121"/>
      <c r="DE688" s="121"/>
      <c r="DF688" s="121"/>
      <c r="DG688" s="121"/>
      <c r="DH688" s="121"/>
      <c r="DI688" s="121"/>
      <c r="DJ688" s="121"/>
      <c r="DK688" s="121"/>
      <c r="DL688" s="121"/>
      <c r="DM688" s="121"/>
      <c r="DN688" s="121"/>
      <c r="DO688" s="121"/>
      <c r="DP688" s="121"/>
      <c r="DQ688" s="121"/>
      <c r="DR688" s="121"/>
      <c r="DS688" s="121"/>
      <c r="DT688" s="121"/>
      <c r="DU688" s="121"/>
      <c r="DV688" s="121"/>
      <c r="DW688" s="121"/>
      <c r="DX688" s="121"/>
      <c r="DY688" s="121"/>
      <c r="DZ688" s="121"/>
      <c r="EA688" s="121"/>
      <c r="EB688" s="121"/>
      <c r="EC688" s="121"/>
      <c r="ED688" s="121"/>
      <c r="EE688" s="121"/>
      <c r="EF688" s="121"/>
      <c r="EG688" s="121"/>
      <c r="EH688" s="121"/>
      <c r="EI688" s="121"/>
      <c r="EJ688" s="121"/>
      <c r="EK688" s="121"/>
      <c r="EL688" s="121"/>
      <c r="EM688" s="121"/>
      <c r="EN688" s="121"/>
      <c r="EO688" s="121"/>
      <c r="EP688" s="121"/>
      <c r="EQ688" s="121"/>
      <c r="ER688" s="121"/>
      <c r="ES688" s="121"/>
      <c r="ET688" s="121"/>
      <c r="EU688" s="121"/>
      <c r="EV688" s="121"/>
      <c r="EW688" s="121"/>
      <c r="EX688" s="121"/>
      <c r="EY688" s="121"/>
      <c r="EZ688" s="121"/>
      <c r="FA688" s="121"/>
      <c r="FB688" s="121"/>
      <c r="FC688" s="121"/>
      <c r="FD688" s="122"/>
      <c r="FE688" s="122"/>
      <c r="FF688" s="122"/>
      <c r="FG688" s="122"/>
      <c r="FH688" s="122"/>
      <c r="FI688" s="122"/>
      <c r="FJ688" s="122"/>
      <c r="FK688" s="122"/>
    </row>
    <row r="689" spans="1:167" s="120" customFormat="1" ht="12.75">
      <c r="A689" s="124"/>
      <c r="B689" s="124"/>
      <c r="C689" s="124"/>
      <c r="D689" s="124"/>
      <c r="E689" s="124"/>
      <c r="F689" s="124"/>
      <c r="G689" s="124"/>
      <c r="H689" s="124"/>
      <c r="I689" s="124"/>
      <c r="J689" s="124"/>
      <c r="K689" s="124"/>
      <c r="L689" s="124"/>
      <c r="M689" s="124"/>
      <c r="N689" s="124"/>
      <c r="O689" s="124"/>
      <c r="P689" s="902"/>
      <c r="Q689" s="124"/>
      <c r="R689" s="901"/>
      <c r="DB689" s="121"/>
      <c r="DC689" s="121"/>
      <c r="DD689" s="121"/>
      <c r="DE689" s="121"/>
      <c r="DF689" s="121"/>
      <c r="DG689" s="121"/>
      <c r="DH689" s="121"/>
      <c r="DI689" s="121"/>
      <c r="DJ689" s="121"/>
      <c r="DK689" s="121"/>
      <c r="DL689" s="121"/>
      <c r="DM689" s="121"/>
      <c r="DN689" s="121"/>
      <c r="DO689" s="121"/>
      <c r="DP689" s="121"/>
      <c r="DQ689" s="121"/>
      <c r="DR689" s="121"/>
      <c r="DS689" s="121"/>
      <c r="DT689" s="121"/>
      <c r="DU689" s="121"/>
      <c r="DV689" s="121"/>
      <c r="DW689" s="121"/>
      <c r="DX689" s="121"/>
      <c r="DY689" s="121"/>
      <c r="DZ689" s="121"/>
      <c r="EA689" s="121"/>
      <c r="EB689" s="121"/>
      <c r="EC689" s="121"/>
      <c r="ED689" s="121"/>
      <c r="EE689" s="121"/>
      <c r="EF689" s="121"/>
      <c r="EG689" s="121"/>
      <c r="EH689" s="121"/>
      <c r="EI689" s="121"/>
      <c r="EJ689" s="121"/>
      <c r="EK689" s="121"/>
      <c r="EL689" s="121"/>
      <c r="EM689" s="121"/>
      <c r="EN689" s="121"/>
      <c r="EO689" s="121"/>
      <c r="EP689" s="121"/>
      <c r="EQ689" s="121"/>
      <c r="ER689" s="121"/>
      <c r="ES689" s="121"/>
      <c r="ET689" s="121"/>
      <c r="EU689" s="121"/>
      <c r="EV689" s="121"/>
      <c r="EW689" s="121"/>
      <c r="EX689" s="121"/>
      <c r="EY689" s="121"/>
      <c r="EZ689" s="121"/>
      <c r="FA689" s="121"/>
      <c r="FB689" s="121"/>
      <c r="FC689" s="121"/>
      <c r="FD689" s="122"/>
      <c r="FE689" s="122"/>
      <c r="FF689" s="122"/>
      <c r="FG689" s="122"/>
      <c r="FH689" s="122"/>
      <c r="FI689" s="122"/>
      <c r="FJ689" s="122"/>
      <c r="FK689" s="122"/>
    </row>
    <row r="690" spans="1:167" s="120" customFormat="1" ht="12.75">
      <c r="A690" s="124"/>
      <c r="B690" s="124"/>
      <c r="C690" s="124"/>
      <c r="D690" s="124"/>
      <c r="E690" s="124"/>
      <c r="F690" s="124"/>
      <c r="G690" s="124"/>
      <c r="H690" s="124"/>
      <c r="I690" s="124"/>
      <c r="J690" s="124"/>
      <c r="K690" s="124"/>
      <c r="L690" s="124"/>
      <c r="M690" s="124"/>
      <c r="N690" s="124"/>
      <c r="O690" s="124"/>
      <c r="P690" s="902"/>
      <c r="Q690" s="124"/>
      <c r="R690" s="901"/>
      <c r="DB690" s="121"/>
      <c r="DC690" s="121"/>
      <c r="DD690" s="121"/>
      <c r="DE690" s="121"/>
      <c r="DF690" s="121"/>
      <c r="DG690" s="121"/>
      <c r="DH690" s="121"/>
      <c r="DI690" s="121"/>
      <c r="DJ690" s="121"/>
      <c r="DK690" s="121"/>
      <c r="DL690" s="121"/>
      <c r="DM690" s="121"/>
      <c r="DN690" s="121"/>
      <c r="DO690" s="121"/>
      <c r="DP690" s="121"/>
      <c r="DQ690" s="121"/>
      <c r="DR690" s="121"/>
      <c r="DS690" s="121"/>
      <c r="DT690" s="121"/>
      <c r="DU690" s="121"/>
      <c r="DV690" s="121"/>
      <c r="DW690" s="121"/>
      <c r="DX690" s="121"/>
      <c r="DY690" s="121"/>
      <c r="DZ690" s="121"/>
      <c r="EA690" s="121"/>
      <c r="EB690" s="121"/>
      <c r="EC690" s="121"/>
      <c r="ED690" s="121"/>
      <c r="EE690" s="121"/>
      <c r="EF690" s="121"/>
      <c r="EG690" s="121"/>
      <c r="EH690" s="121"/>
      <c r="EI690" s="121"/>
      <c r="EJ690" s="121"/>
      <c r="EK690" s="121"/>
      <c r="EL690" s="121"/>
      <c r="EM690" s="121"/>
      <c r="EN690" s="121"/>
      <c r="EO690" s="121"/>
      <c r="EP690" s="121"/>
      <c r="EQ690" s="121"/>
      <c r="ER690" s="121"/>
      <c r="ES690" s="121"/>
      <c r="ET690" s="121"/>
      <c r="EU690" s="121"/>
      <c r="EV690" s="121"/>
      <c r="EW690" s="121"/>
      <c r="EX690" s="121"/>
      <c r="EY690" s="121"/>
      <c r="EZ690" s="121"/>
      <c r="FA690" s="121"/>
      <c r="FB690" s="121"/>
      <c r="FC690" s="121"/>
      <c r="FD690" s="122"/>
      <c r="FE690" s="122"/>
      <c r="FF690" s="122"/>
      <c r="FG690" s="122"/>
      <c r="FH690" s="122"/>
      <c r="FI690" s="122"/>
      <c r="FJ690" s="122"/>
      <c r="FK690" s="122"/>
    </row>
    <row r="691" spans="1:167" s="120" customFormat="1" ht="12.75">
      <c r="A691" s="124"/>
      <c r="B691" s="124"/>
      <c r="C691" s="124"/>
      <c r="D691" s="124"/>
      <c r="E691" s="124"/>
      <c r="F691" s="124"/>
      <c r="G691" s="124"/>
      <c r="H691" s="124"/>
      <c r="I691" s="124"/>
      <c r="J691" s="124"/>
      <c r="K691" s="124"/>
      <c r="L691" s="124"/>
      <c r="M691" s="124"/>
      <c r="N691" s="124"/>
      <c r="O691" s="124"/>
      <c r="P691" s="902"/>
      <c r="Q691" s="124"/>
      <c r="R691" s="901"/>
      <c r="DB691" s="121"/>
      <c r="DC691" s="121"/>
      <c r="DD691" s="121"/>
      <c r="DE691" s="121"/>
      <c r="DF691" s="121"/>
      <c r="DG691" s="121"/>
      <c r="DH691" s="121"/>
      <c r="DI691" s="121"/>
      <c r="DJ691" s="121"/>
      <c r="DK691" s="121"/>
      <c r="DL691" s="121"/>
      <c r="DM691" s="121"/>
      <c r="DN691" s="121"/>
      <c r="DO691" s="121"/>
      <c r="DP691" s="121"/>
      <c r="DQ691" s="121"/>
      <c r="DR691" s="121"/>
      <c r="DS691" s="121"/>
      <c r="DT691" s="121"/>
      <c r="DU691" s="121"/>
      <c r="DV691" s="121"/>
      <c r="DW691" s="121"/>
      <c r="DX691" s="121"/>
      <c r="DY691" s="121"/>
      <c r="DZ691" s="121"/>
      <c r="EA691" s="121"/>
      <c r="EB691" s="121"/>
      <c r="EC691" s="121"/>
      <c r="ED691" s="121"/>
      <c r="EE691" s="121"/>
      <c r="EF691" s="121"/>
      <c r="EG691" s="121"/>
      <c r="EH691" s="121"/>
      <c r="EI691" s="121"/>
      <c r="EJ691" s="121"/>
      <c r="EK691" s="121"/>
      <c r="EL691" s="121"/>
      <c r="EM691" s="121"/>
      <c r="EN691" s="121"/>
      <c r="EO691" s="121"/>
      <c r="EP691" s="121"/>
      <c r="EQ691" s="121"/>
      <c r="ER691" s="121"/>
      <c r="ES691" s="121"/>
      <c r="ET691" s="121"/>
      <c r="EU691" s="121"/>
      <c r="EV691" s="121"/>
      <c r="EW691" s="121"/>
      <c r="EX691" s="121"/>
      <c r="EY691" s="121"/>
      <c r="EZ691" s="121"/>
      <c r="FA691" s="121"/>
      <c r="FB691" s="121"/>
      <c r="FC691" s="121"/>
      <c r="FD691" s="122"/>
      <c r="FE691" s="122"/>
      <c r="FF691" s="122"/>
      <c r="FG691" s="122"/>
      <c r="FH691" s="122"/>
      <c r="FI691" s="122"/>
      <c r="FJ691" s="122"/>
      <c r="FK691" s="122"/>
    </row>
    <row r="692" spans="1:167" s="120" customFormat="1" ht="12.75">
      <c r="A692" s="124"/>
      <c r="B692" s="124"/>
      <c r="C692" s="124"/>
      <c r="D692" s="124"/>
      <c r="E692" s="124"/>
      <c r="F692" s="124"/>
      <c r="G692" s="124"/>
      <c r="H692" s="124"/>
      <c r="I692" s="124"/>
      <c r="J692" s="124"/>
      <c r="K692" s="124"/>
      <c r="L692" s="124"/>
      <c r="M692" s="124"/>
      <c r="N692" s="124"/>
      <c r="O692" s="124"/>
      <c r="P692" s="902"/>
      <c r="Q692" s="124"/>
      <c r="R692" s="901"/>
      <c r="DB692" s="121"/>
      <c r="DC692" s="121"/>
      <c r="DD692" s="121"/>
      <c r="DE692" s="121"/>
      <c r="DF692" s="121"/>
      <c r="DG692" s="121"/>
      <c r="DH692" s="121"/>
      <c r="DI692" s="121"/>
      <c r="DJ692" s="121"/>
      <c r="DK692" s="121"/>
      <c r="DL692" s="121"/>
      <c r="DM692" s="121"/>
      <c r="DN692" s="121"/>
      <c r="DO692" s="121"/>
      <c r="DP692" s="121"/>
      <c r="DQ692" s="121"/>
      <c r="DR692" s="121"/>
      <c r="DS692" s="121"/>
      <c r="DT692" s="121"/>
      <c r="DU692" s="121"/>
      <c r="DV692" s="121"/>
      <c r="DW692" s="121"/>
      <c r="DX692" s="121"/>
      <c r="DY692" s="121"/>
      <c r="DZ692" s="121"/>
      <c r="EA692" s="121"/>
      <c r="EB692" s="121"/>
      <c r="EC692" s="121"/>
      <c r="ED692" s="121"/>
      <c r="EE692" s="121"/>
      <c r="EF692" s="121"/>
      <c r="EG692" s="121"/>
      <c r="EH692" s="121"/>
      <c r="EI692" s="121"/>
      <c r="EJ692" s="121"/>
      <c r="EK692" s="121"/>
      <c r="EL692" s="121"/>
      <c r="EM692" s="121"/>
      <c r="EN692" s="121"/>
      <c r="EO692" s="121"/>
      <c r="EP692" s="121"/>
      <c r="EQ692" s="121"/>
      <c r="ER692" s="121"/>
      <c r="ES692" s="121"/>
      <c r="ET692" s="121"/>
      <c r="EU692" s="121"/>
      <c r="EV692" s="121"/>
      <c r="EW692" s="121"/>
      <c r="EX692" s="121"/>
      <c r="EY692" s="121"/>
      <c r="EZ692" s="121"/>
      <c r="FA692" s="121"/>
      <c r="FB692" s="121"/>
      <c r="FC692" s="121"/>
      <c r="FD692" s="122"/>
      <c r="FE692" s="122"/>
      <c r="FF692" s="122"/>
      <c r="FG692" s="122"/>
      <c r="FH692" s="122"/>
      <c r="FI692" s="122"/>
      <c r="FJ692" s="122"/>
      <c r="FK692" s="122"/>
    </row>
    <row r="693" spans="1:167" s="120" customFormat="1" ht="12.75">
      <c r="A693" s="124"/>
      <c r="B693" s="124"/>
      <c r="C693" s="124"/>
      <c r="D693" s="124"/>
      <c r="E693" s="124"/>
      <c r="F693" s="124"/>
      <c r="G693" s="124"/>
      <c r="H693" s="124"/>
      <c r="I693" s="124"/>
      <c r="J693" s="124"/>
      <c r="K693" s="124"/>
      <c r="L693" s="124"/>
      <c r="M693" s="124"/>
      <c r="N693" s="124"/>
      <c r="O693" s="124"/>
      <c r="P693" s="902"/>
      <c r="Q693" s="124"/>
      <c r="R693" s="901"/>
      <c r="DB693" s="121"/>
      <c r="DC693" s="121"/>
      <c r="DD693" s="121"/>
      <c r="DE693" s="121"/>
      <c r="DF693" s="121"/>
      <c r="DG693" s="121"/>
      <c r="DH693" s="121"/>
      <c r="DI693" s="121"/>
      <c r="DJ693" s="121"/>
      <c r="DK693" s="121"/>
      <c r="DL693" s="121"/>
      <c r="DM693" s="121"/>
      <c r="DN693" s="121"/>
      <c r="DO693" s="121"/>
      <c r="DP693" s="121"/>
      <c r="DQ693" s="121"/>
      <c r="DR693" s="121"/>
      <c r="DS693" s="121"/>
      <c r="DT693" s="121"/>
      <c r="DU693" s="121"/>
      <c r="DV693" s="121"/>
      <c r="DW693" s="121"/>
      <c r="DX693" s="121"/>
      <c r="DY693" s="121"/>
      <c r="DZ693" s="121"/>
      <c r="EA693" s="121"/>
      <c r="EB693" s="121"/>
      <c r="EC693" s="121"/>
      <c r="ED693" s="121"/>
      <c r="EE693" s="121"/>
      <c r="EF693" s="121"/>
      <c r="EG693" s="121"/>
      <c r="EH693" s="121"/>
      <c r="EI693" s="121"/>
      <c r="EJ693" s="121"/>
      <c r="EK693" s="121"/>
      <c r="EL693" s="121"/>
      <c r="EM693" s="121"/>
      <c r="EN693" s="121"/>
      <c r="EO693" s="121"/>
      <c r="EP693" s="121"/>
      <c r="EQ693" s="121"/>
      <c r="ER693" s="121"/>
      <c r="ES693" s="121"/>
      <c r="ET693" s="121"/>
      <c r="EU693" s="121"/>
      <c r="EV693" s="121"/>
      <c r="EW693" s="121"/>
      <c r="EX693" s="121"/>
      <c r="EY693" s="121"/>
      <c r="EZ693" s="121"/>
      <c r="FA693" s="121"/>
      <c r="FB693" s="121"/>
      <c r="FC693" s="121"/>
      <c r="FD693" s="122"/>
      <c r="FE693" s="122"/>
      <c r="FF693" s="122"/>
      <c r="FG693" s="122"/>
      <c r="FH693" s="122"/>
      <c r="FI693" s="122"/>
      <c r="FJ693" s="122"/>
      <c r="FK693" s="122"/>
    </row>
    <row r="694" spans="1:167" s="120" customFormat="1" ht="12.75">
      <c r="A694" s="124"/>
      <c r="B694" s="124"/>
      <c r="C694" s="124"/>
      <c r="D694" s="124"/>
      <c r="E694" s="124"/>
      <c r="F694" s="124"/>
      <c r="G694" s="124"/>
      <c r="H694" s="124"/>
      <c r="I694" s="124"/>
      <c r="J694" s="124"/>
      <c r="K694" s="124"/>
      <c r="L694" s="124"/>
      <c r="M694" s="124"/>
      <c r="N694" s="124"/>
      <c r="O694" s="124"/>
      <c r="P694" s="902"/>
      <c r="Q694" s="124"/>
      <c r="R694" s="901"/>
      <c r="DB694" s="121"/>
      <c r="DC694" s="121"/>
      <c r="DD694" s="121"/>
      <c r="DE694" s="121"/>
      <c r="DF694" s="121"/>
      <c r="DG694" s="121"/>
      <c r="DH694" s="121"/>
      <c r="DI694" s="121"/>
      <c r="DJ694" s="121"/>
      <c r="DK694" s="121"/>
      <c r="DL694" s="121"/>
      <c r="DM694" s="121"/>
      <c r="DN694" s="121"/>
      <c r="DO694" s="121"/>
      <c r="DP694" s="121"/>
      <c r="DQ694" s="121"/>
      <c r="DR694" s="121"/>
      <c r="DS694" s="121"/>
      <c r="DT694" s="121"/>
      <c r="DU694" s="121"/>
      <c r="DV694" s="121"/>
      <c r="DW694" s="121"/>
      <c r="DX694" s="121"/>
      <c r="DY694" s="121"/>
      <c r="DZ694" s="121"/>
      <c r="EA694" s="121"/>
      <c r="EB694" s="121"/>
      <c r="EC694" s="121"/>
      <c r="ED694" s="121"/>
      <c r="EE694" s="121"/>
      <c r="EF694" s="121"/>
      <c r="EG694" s="121"/>
      <c r="EH694" s="121"/>
      <c r="EI694" s="121"/>
      <c r="EJ694" s="121"/>
      <c r="EK694" s="121"/>
      <c r="EL694" s="121"/>
      <c r="EM694" s="121"/>
      <c r="EN694" s="121"/>
      <c r="EO694" s="121"/>
      <c r="EP694" s="121"/>
      <c r="EQ694" s="121"/>
      <c r="ER694" s="121"/>
      <c r="ES694" s="121"/>
      <c r="ET694" s="121"/>
      <c r="EU694" s="121"/>
      <c r="EV694" s="121"/>
      <c r="EW694" s="121"/>
      <c r="EX694" s="121"/>
      <c r="EY694" s="121"/>
      <c r="EZ694" s="121"/>
      <c r="FA694" s="121"/>
      <c r="FB694" s="121"/>
      <c r="FC694" s="121"/>
      <c r="FD694" s="122"/>
      <c r="FE694" s="122"/>
      <c r="FF694" s="122"/>
      <c r="FG694" s="122"/>
      <c r="FH694" s="122"/>
      <c r="FI694" s="122"/>
      <c r="FJ694" s="122"/>
      <c r="FK694" s="122"/>
    </row>
    <row r="695" spans="1:167" s="120" customFormat="1" ht="12.75">
      <c r="A695" s="124"/>
      <c r="B695" s="124"/>
      <c r="C695" s="124"/>
      <c r="D695" s="124"/>
      <c r="E695" s="124"/>
      <c r="F695" s="124"/>
      <c r="G695" s="124"/>
      <c r="H695" s="124"/>
      <c r="I695" s="124"/>
      <c r="J695" s="124"/>
      <c r="K695" s="124"/>
      <c r="L695" s="124"/>
      <c r="M695" s="124"/>
      <c r="N695" s="124"/>
      <c r="O695" s="124"/>
      <c r="P695" s="902"/>
      <c r="Q695" s="124"/>
      <c r="R695" s="901"/>
      <c r="DB695" s="121"/>
      <c r="DC695" s="121"/>
      <c r="DD695" s="121"/>
      <c r="DE695" s="121"/>
      <c r="DF695" s="121"/>
      <c r="DG695" s="121"/>
      <c r="DH695" s="121"/>
      <c r="DI695" s="121"/>
      <c r="DJ695" s="121"/>
      <c r="DK695" s="121"/>
      <c r="DL695" s="121"/>
      <c r="DM695" s="121"/>
      <c r="DN695" s="121"/>
      <c r="DO695" s="121"/>
      <c r="DP695" s="121"/>
      <c r="DQ695" s="121"/>
      <c r="DR695" s="121"/>
      <c r="DS695" s="121"/>
      <c r="DT695" s="121"/>
      <c r="DU695" s="121"/>
      <c r="DV695" s="121"/>
      <c r="DW695" s="121"/>
      <c r="DX695" s="121"/>
      <c r="DY695" s="121"/>
      <c r="DZ695" s="121"/>
      <c r="EA695" s="121"/>
      <c r="EB695" s="121"/>
      <c r="EC695" s="121"/>
      <c r="ED695" s="121"/>
      <c r="EE695" s="121"/>
      <c r="EF695" s="121"/>
      <c r="EG695" s="121"/>
      <c r="EH695" s="121"/>
      <c r="EI695" s="121"/>
      <c r="EJ695" s="121"/>
      <c r="EK695" s="121"/>
      <c r="EL695" s="121"/>
      <c r="EM695" s="121"/>
      <c r="EN695" s="121"/>
      <c r="EO695" s="121"/>
      <c r="EP695" s="121"/>
      <c r="EQ695" s="121"/>
      <c r="ER695" s="121"/>
      <c r="ES695" s="121"/>
      <c r="ET695" s="121"/>
      <c r="EU695" s="121"/>
      <c r="EV695" s="121"/>
      <c r="EW695" s="121"/>
      <c r="EX695" s="121"/>
      <c r="EY695" s="121"/>
      <c r="EZ695" s="121"/>
      <c r="FA695" s="121"/>
      <c r="FB695" s="121"/>
      <c r="FC695" s="121"/>
      <c r="FD695" s="122"/>
      <c r="FE695" s="122"/>
      <c r="FF695" s="122"/>
      <c r="FG695" s="122"/>
      <c r="FH695" s="122"/>
      <c r="FI695" s="122"/>
      <c r="FJ695" s="122"/>
      <c r="FK695" s="122"/>
    </row>
    <row r="696" spans="1:167" s="120" customFormat="1" ht="12.75">
      <c r="A696" s="124"/>
      <c r="B696" s="124"/>
      <c r="C696" s="124"/>
      <c r="D696" s="124"/>
      <c r="E696" s="124"/>
      <c r="F696" s="124"/>
      <c r="G696" s="124"/>
      <c r="H696" s="124"/>
      <c r="I696" s="124"/>
      <c r="J696" s="124"/>
      <c r="K696" s="124"/>
      <c r="L696" s="124"/>
      <c r="M696" s="124"/>
      <c r="N696" s="124"/>
      <c r="O696" s="124"/>
      <c r="P696" s="902"/>
      <c r="Q696" s="124"/>
      <c r="R696" s="901"/>
      <c r="DB696" s="121"/>
      <c r="DC696" s="121"/>
      <c r="DD696" s="121"/>
      <c r="DE696" s="121"/>
      <c r="DF696" s="121"/>
      <c r="DG696" s="121"/>
      <c r="DH696" s="121"/>
      <c r="DI696" s="121"/>
      <c r="DJ696" s="121"/>
      <c r="DK696" s="121"/>
      <c r="DL696" s="121"/>
      <c r="DM696" s="121"/>
      <c r="DN696" s="121"/>
      <c r="DO696" s="121"/>
      <c r="DP696" s="121"/>
      <c r="DQ696" s="121"/>
      <c r="DR696" s="121"/>
      <c r="DS696" s="121"/>
      <c r="DT696" s="121"/>
      <c r="DU696" s="121"/>
      <c r="DV696" s="121"/>
      <c r="DW696" s="121"/>
      <c r="DX696" s="121"/>
      <c r="DY696" s="121"/>
      <c r="DZ696" s="121"/>
      <c r="EA696" s="121"/>
      <c r="EB696" s="121"/>
      <c r="EC696" s="121"/>
      <c r="ED696" s="121"/>
      <c r="EE696" s="121"/>
      <c r="EF696" s="121"/>
      <c r="EG696" s="121"/>
      <c r="EH696" s="121"/>
      <c r="EI696" s="121"/>
      <c r="EJ696" s="121"/>
      <c r="EK696" s="121"/>
      <c r="EL696" s="121"/>
      <c r="EM696" s="121"/>
      <c r="EN696" s="121"/>
      <c r="EO696" s="121"/>
      <c r="EP696" s="121"/>
      <c r="EQ696" s="121"/>
      <c r="ER696" s="121"/>
      <c r="ES696" s="121"/>
      <c r="ET696" s="121"/>
      <c r="EU696" s="121"/>
      <c r="EV696" s="121"/>
      <c r="EW696" s="121"/>
      <c r="EX696" s="121"/>
      <c r="EY696" s="121"/>
      <c r="EZ696" s="121"/>
      <c r="FA696" s="121"/>
      <c r="FB696" s="121"/>
      <c r="FC696" s="121"/>
      <c r="FD696" s="122"/>
      <c r="FE696" s="122"/>
      <c r="FF696" s="122"/>
      <c r="FG696" s="122"/>
      <c r="FH696" s="122"/>
      <c r="FI696" s="122"/>
      <c r="FJ696" s="122"/>
      <c r="FK696" s="122"/>
    </row>
    <row r="697" spans="1:167" s="120" customFormat="1" ht="12.75">
      <c r="A697" s="124"/>
      <c r="B697" s="124"/>
      <c r="C697" s="124"/>
      <c r="D697" s="124"/>
      <c r="E697" s="124"/>
      <c r="F697" s="124"/>
      <c r="G697" s="124"/>
      <c r="H697" s="124"/>
      <c r="I697" s="124"/>
      <c r="J697" s="124"/>
      <c r="K697" s="124"/>
      <c r="L697" s="124"/>
      <c r="M697" s="124"/>
      <c r="N697" s="124"/>
      <c r="O697" s="124"/>
      <c r="P697" s="902"/>
      <c r="Q697" s="124"/>
      <c r="R697" s="901"/>
      <c r="DB697" s="121"/>
      <c r="DC697" s="121"/>
      <c r="DD697" s="121"/>
      <c r="DE697" s="121"/>
      <c r="DF697" s="121"/>
      <c r="DG697" s="121"/>
      <c r="DH697" s="121"/>
      <c r="DI697" s="121"/>
      <c r="DJ697" s="121"/>
      <c r="DK697" s="121"/>
      <c r="DL697" s="121"/>
      <c r="DM697" s="121"/>
      <c r="DN697" s="121"/>
      <c r="DO697" s="121"/>
      <c r="DP697" s="121"/>
      <c r="DQ697" s="121"/>
      <c r="DR697" s="121"/>
      <c r="DS697" s="121"/>
      <c r="DT697" s="121"/>
      <c r="DU697" s="121"/>
      <c r="DV697" s="121"/>
      <c r="DW697" s="121"/>
      <c r="DX697" s="121"/>
      <c r="DY697" s="121"/>
      <c r="DZ697" s="121"/>
      <c r="EA697" s="121"/>
      <c r="EB697" s="121"/>
      <c r="EC697" s="121"/>
      <c r="ED697" s="121"/>
      <c r="EE697" s="121"/>
      <c r="EF697" s="121"/>
      <c r="EG697" s="121"/>
      <c r="EH697" s="121"/>
      <c r="EI697" s="121"/>
      <c r="EJ697" s="121"/>
      <c r="EK697" s="121"/>
      <c r="EL697" s="121"/>
      <c r="EM697" s="121"/>
      <c r="EN697" s="121"/>
      <c r="EO697" s="121"/>
      <c r="EP697" s="121"/>
      <c r="EQ697" s="121"/>
      <c r="ER697" s="121"/>
      <c r="ES697" s="121"/>
      <c r="ET697" s="121"/>
      <c r="EU697" s="121"/>
      <c r="EV697" s="121"/>
      <c r="EW697" s="121"/>
      <c r="EX697" s="121"/>
      <c r="EY697" s="121"/>
      <c r="EZ697" s="121"/>
      <c r="FA697" s="121"/>
      <c r="FB697" s="121"/>
      <c r="FC697" s="121"/>
      <c r="FD697" s="122"/>
      <c r="FE697" s="122"/>
      <c r="FF697" s="122"/>
      <c r="FG697" s="122"/>
      <c r="FH697" s="122"/>
      <c r="FI697" s="122"/>
      <c r="FJ697" s="122"/>
      <c r="FK697" s="122"/>
    </row>
    <row r="698" spans="1:167" s="120" customFormat="1" ht="12.75">
      <c r="A698" s="124"/>
      <c r="B698" s="124"/>
      <c r="C698" s="124"/>
      <c r="D698" s="124"/>
      <c r="E698" s="124"/>
      <c r="F698" s="124"/>
      <c r="G698" s="124"/>
      <c r="H698" s="124"/>
      <c r="I698" s="124"/>
      <c r="J698" s="124"/>
      <c r="K698" s="124"/>
      <c r="L698" s="124"/>
      <c r="M698" s="124"/>
      <c r="N698" s="124"/>
      <c r="O698" s="124"/>
      <c r="P698" s="902"/>
      <c r="Q698" s="124"/>
      <c r="R698" s="901"/>
      <c r="DB698" s="121"/>
      <c r="DC698" s="121"/>
      <c r="DD698" s="121"/>
      <c r="DE698" s="121"/>
      <c r="DF698" s="121"/>
      <c r="DG698" s="121"/>
      <c r="DH698" s="121"/>
      <c r="DI698" s="121"/>
      <c r="DJ698" s="121"/>
      <c r="DK698" s="121"/>
      <c r="DL698" s="121"/>
      <c r="DM698" s="121"/>
      <c r="DN698" s="121"/>
      <c r="DO698" s="121"/>
      <c r="DP698" s="121"/>
      <c r="DQ698" s="121"/>
      <c r="DR698" s="121"/>
      <c r="DS698" s="121"/>
      <c r="DT698" s="121"/>
      <c r="DU698" s="121"/>
      <c r="DV698" s="121"/>
      <c r="DW698" s="121"/>
      <c r="DX698" s="121"/>
      <c r="DY698" s="121"/>
      <c r="DZ698" s="121"/>
      <c r="EA698" s="121"/>
      <c r="EB698" s="121"/>
      <c r="EC698" s="121"/>
      <c r="ED698" s="121"/>
      <c r="EE698" s="121"/>
      <c r="EF698" s="121"/>
      <c r="EG698" s="121"/>
      <c r="EH698" s="121"/>
      <c r="EI698" s="121"/>
      <c r="EJ698" s="121"/>
      <c r="EK698" s="121"/>
      <c r="EL698" s="121"/>
      <c r="EM698" s="121"/>
      <c r="EN698" s="121"/>
      <c r="EO698" s="121"/>
      <c r="EP698" s="121"/>
      <c r="EQ698" s="121"/>
      <c r="ER698" s="121"/>
      <c r="ES698" s="121"/>
      <c r="ET698" s="121"/>
      <c r="EU698" s="121"/>
      <c r="EV698" s="121"/>
      <c r="EW698" s="121"/>
      <c r="EX698" s="121"/>
      <c r="EY698" s="121"/>
      <c r="EZ698" s="121"/>
      <c r="FA698" s="121"/>
      <c r="FB698" s="121"/>
      <c r="FC698" s="121"/>
      <c r="FD698" s="122"/>
      <c r="FE698" s="122"/>
      <c r="FF698" s="122"/>
      <c r="FG698" s="122"/>
      <c r="FH698" s="122"/>
      <c r="FI698" s="122"/>
      <c r="FJ698" s="122"/>
      <c r="FK698" s="122"/>
    </row>
    <row r="699" spans="1:167" s="120" customFormat="1" ht="12.75">
      <c r="A699" s="124"/>
      <c r="B699" s="124"/>
      <c r="C699" s="124"/>
      <c r="D699" s="124"/>
      <c r="E699" s="124"/>
      <c r="F699" s="124"/>
      <c r="G699" s="124"/>
      <c r="H699" s="124"/>
      <c r="I699" s="124"/>
      <c r="J699" s="124"/>
      <c r="K699" s="124"/>
      <c r="L699" s="124"/>
      <c r="M699" s="124"/>
      <c r="N699" s="124"/>
      <c r="O699" s="124"/>
      <c r="P699" s="902"/>
      <c r="Q699" s="124"/>
      <c r="R699" s="901"/>
      <c r="DB699" s="121"/>
      <c r="DC699" s="121"/>
      <c r="DD699" s="121"/>
      <c r="DE699" s="121"/>
      <c r="DF699" s="121"/>
      <c r="DG699" s="121"/>
      <c r="DH699" s="121"/>
      <c r="DI699" s="121"/>
      <c r="DJ699" s="121"/>
      <c r="DK699" s="121"/>
      <c r="DL699" s="121"/>
      <c r="DM699" s="121"/>
      <c r="DN699" s="121"/>
      <c r="DO699" s="121"/>
      <c r="DP699" s="121"/>
      <c r="DQ699" s="121"/>
      <c r="DR699" s="121"/>
      <c r="DS699" s="121"/>
      <c r="DT699" s="121"/>
      <c r="DU699" s="121"/>
      <c r="DV699" s="121"/>
      <c r="DW699" s="121"/>
      <c r="DX699" s="121"/>
      <c r="DY699" s="121"/>
      <c r="DZ699" s="121"/>
      <c r="EA699" s="121"/>
      <c r="EB699" s="121"/>
      <c r="EC699" s="121"/>
      <c r="ED699" s="121"/>
      <c r="EE699" s="121"/>
      <c r="EF699" s="121"/>
      <c r="EG699" s="121"/>
      <c r="EH699" s="121"/>
      <c r="EI699" s="121"/>
      <c r="EJ699" s="121"/>
      <c r="EK699" s="121"/>
      <c r="EL699" s="121"/>
      <c r="EM699" s="121"/>
      <c r="EN699" s="121"/>
      <c r="EO699" s="121"/>
      <c r="EP699" s="121"/>
      <c r="EQ699" s="121"/>
      <c r="ER699" s="121"/>
      <c r="ES699" s="121"/>
      <c r="ET699" s="121"/>
      <c r="EU699" s="121"/>
      <c r="EV699" s="121"/>
      <c r="EW699" s="121"/>
      <c r="EX699" s="121"/>
      <c r="EY699" s="121"/>
      <c r="EZ699" s="121"/>
      <c r="FA699" s="121"/>
      <c r="FB699" s="121"/>
      <c r="FC699" s="121"/>
      <c r="FD699" s="122"/>
      <c r="FE699" s="122"/>
      <c r="FF699" s="122"/>
      <c r="FG699" s="122"/>
      <c r="FH699" s="122"/>
      <c r="FI699" s="122"/>
      <c r="FJ699" s="122"/>
      <c r="FK699" s="122"/>
    </row>
    <row r="700" spans="1:167" s="120" customFormat="1" ht="12.75">
      <c r="A700" s="124"/>
      <c r="B700" s="124"/>
      <c r="C700" s="124"/>
      <c r="D700" s="124"/>
      <c r="E700" s="124"/>
      <c r="F700" s="124"/>
      <c r="G700" s="124"/>
      <c r="H700" s="124"/>
      <c r="I700" s="124"/>
      <c r="J700" s="124"/>
      <c r="K700" s="124"/>
      <c r="L700" s="124"/>
      <c r="M700" s="124"/>
      <c r="N700" s="124"/>
      <c r="O700" s="124"/>
      <c r="P700" s="902"/>
      <c r="Q700" s="124"/>
      <c r="R700" s="901"/>
      <c r="DB700" s="121"/>
      <c r="DC700" s="121"/>
      <c r="DD700" s="121"/>
      <c r="DE700" s="121"/>
      <c r="DF700" s="121"/>
      <c r="DG700" s="121"/>
      <c r="DH700" s="121"/>
      <c r="DI700" s="121"/>
      <c r="DJ700" s="121"/>
      <c r="DK700" s="121"/>
      <c r="DL700" s="121"/>
      <c r="DM700" s="121"/>
      <c r="DN700" s="121"/>
      <c r="DO700" s="121"/>
      <c r="DP700" s="121"/>
      <c r="DQ700" s="121"/>
      <c r="DR700" s="121"/>
      <c r="DS700" s="121"/>
      <c r="DT700" s="121"/>
      <c r="DU700" s="121"/>
      <c r="DV700" s="121"/>
      <c r="DW700" s="121"/>
      <c r="DX700" s="121"/>
      <c r="DY700" s="121"/>
      <c r="DZ700" s="121"/>
      <c r="EA700" s="121"/>
      <c r="EB700" s="121"/>
      <c r="EC700" s="121"/>
      <c r="ED700" s="121"/>
      <c r="EE700" s="121"/>
      <c r="EF700" s="121"/>
      <c r="EG700" s="121"/>
      <c r="EH700" s="121"/>
      <c r="EI700" s="121"/>
      <c r="EJ700" s="121"/>
      <c r="EK700" s="121"/>
      <c r="EL700" s="121"/>
      <c r="EM700" s="121"/>
      <c r="EN700" s="121"/>
      <c r="EO700" s="121"/>
      <c r="EP700" s="121"/>
      <c r="EQ700" s="121"/>
      <c r="ER700" s="121"/>
      <c r="ES700" s="121"/>
      <c r="ET700" s="121"/>
      <c r="EU700" s="121"/>
      <c r="EV700" s="121"/>
      <c r="EW700" s="121"/>
      <c r="EX700" s="121"/>
      <c r="EY700" s="121"/>
      <c r="EZ700" s="121"/>
      <c r="FA700" s="121"/>
      <c r="FB700" s="121"/>
      <c r="FC700" s="121"/>
      <c r="FD700" s="122"/>
      <c r="FE700" s="122"/>
      <c r="FF700" s="122"/>
      <c r="FG700" s="122"/>
      <c r="FH700" s="122"/>
      <c r="FI700" s="122"/>
      <c r="FJ700" s="122"/>
      <c r="FK700" s="122"/>
    </row>
    <row r="701" spans="1:167" s="120" customFormat="1" ht="12.75">
      <c r="A701" s="124"/>
      <c r="B701" s="124"/>
      <c r="C701" s="124"/>
      <c r="D701" s="124"/>
      <c r="E701" s="124"/>
      <c r="F701" s="124"/>
      <c r="G701" s="124"/>
      <c r="H701" s="124"/>
      <c r="I701" s="124"/>
      <c r="J701" s="124"/>
      <c r="K701" s="124"/>
      <c r="L701" s="124"/>
      <c r="M701" s="124"/>
      <c r="N701" s="124"/>
      <c r="O701" s="124"/>
      <c r="P701" s="902"/>
      <c r="Q701" s="124"/>
      <c r="R701" s="901"/>
      <c r="DB701" s="121"/>
      <c r="DC701" s="121"/>
      <c r="DD701" s="121"/>
      <c r="DE701" s="121"/>
      <c r="DF701" s="121"/>
      <c r="DG701" s="121"/>
      <c r="DH701" s="121"/>
      <c r="DI701" s="121"/>
      <c r="DJ701" s="121"/>
      <c r="DK701" s="121"/>
      <c r="DL701" s="121"/>
      <c r="DM701" s="121"/>
      <c r="DN701" s="121"/>
      <c r="DO701" s="121"/>
      <c r="DP701" s="121"/>
      <c r="DQ701" s="121"/>
      <c r="DR701" s="121"/>
      <c r="DS701" s="121"/>
      <c r="DT701" s="121"/>
      <c r="DU701" s="121"/>
      <c r="DV701" s="121"/>
      <c r="DW701" s="121"/>
      <c r="DX701" s="121"/>
      <c r="DY701" s="121"/>
      <c r="DZ701" s="121"/>
      <c r="EA701" s="121"/>
      <c r="EB701" s="121"/>
      <c r="EC701" s="121"/>
      <c r="ED701" s="121"/>
      <c r="EE701" s="121"/>
      <c r="EF701" s="121"/>
      <c r="EG701" s="121"/>
      <c r="EH701" s="121"/>
      <c r="EI701" s="121"/>
      <c r="EJ701" s="121"/>
      <c r="EK701" s="121"/>
      <c r="EL701" s="121"/>
      <c r="EM701" s="121"/>
      <c r="EN701" s="121"/>
      <c r="EO701" s="121"/>
      <c r="EP701" s="121"/>
      <c r="EQ701" s="121"/>
      <c r="ER701" s="121"/>
      <c r="ES701" s="121"/>
      <c r="ET701" s="121"/>
      <c r="EU701" s="121"/>
      <c r="EV701" s="121"/>
      <c r="EW701" s="121"/>
      <c r="EX701" s="121"/>
      <c r="EY701" s="121"/>
      <c r="EZ701" s="121"/>
      <c r="FA701" s="121"/>
      <c r="FB701" s="121"/>
      <c r="FC701" s="121"/>
      <c r="FD701" s="122"/>
      <c r="FE701" s="122"/>
      <c r="FF701" s="122"/>
      <c r="FG701" s="122"/>
      <c r="FH701" s="122"/>
      <c r="FI701" s="122"/>
      <c r="FJ701" s="122"/>
      <c r="FK701" s="122"/>
    </row>
    <row r="702" spans="1:167" s="120" customFormat="1" ht="12.75">
      <c r="A702" s="124"/>
      <c r="B702" s="124"/>
      <c r="C702" s="124"/>
      <c r="D702" s="124"/>
      <c r="E702" s="124"/>
      <c r="F702" s="124"/>
      <c r="G702" s="124"/>
      <c r="H702" s="124"/>
      <c r="I702" s="124"/>
      <c r="J702" s="124"/>
      <c r="K702" s="124"/>
      <c r="L702" s="124"/>
      <c r="M702" s="124"/>
      <c r="N702" s="124"/>
      <c r="O702" s="124"/>
      <c r="P702" s="902"/>
      <c r="Q702" s="124"/>
      <c r="R702" s="901"/>
      <c r="DB702" s="121"/>
      <c r="DC702" s="121"/>
      <c r="DD702" s="121"/>
      <c r="DE702" s="121"/>
      <c r="DF702" s="121"/>
      <c r="DG702" s="121"/>
      <c r="DH702" s="121"/>
      <c r="DI702" s="121"/>
      <c r="DJ702" s="121"/>
      <c r="DK702" s="121"/>
      <c r="DL702" s="121"/>
      <c r="DM702" s="121"/>
      <c r="DN702" s="121"/>
      <c r="DO702" s="121"/>
      <c r="DP702" s="121"/>
      <c r="DQ702" s="121"/>
      <c r="DR702" s="121"/>
      <c r="DS702" s="121"/>
      <c r="DT702" s="121"/>
      <c r="DU702" s="121"/>
      <c r="DV702" s="121"/>
      <c r="DW702" s="121"/>
      <c r="DX702" s="121"/>
      <c r="DY702" s="121"/>
      <c r="DZ702" s="121"/>
      <c r="EA702" s="121"/>
      <c r="EB702" s="121"/>
      <c r="EC702" s="121"/>
      <c r="ED702" s="121"/>
      <c r="EE702" s="121"/>
      <c r="EF702" s="121"/>
      <c r="EG702" s="121"/>
      <c r="EH702" s="121"/>
      <c r="EI702" s="121"/>
      <c r="EJ702" s="121"/>
      <c r="EK702" s="121"/>
      <c r="EL702" s="121"/>
      <c r="EM702" s="121"/>
      <c r="EN702" s="121"/>
      <c r="EO702" s="121"/>
      <c r="EP702" s="121"/>
      <c r="EQ702" s="121"/>
      <c r="ER702" s="121"/>
      <c r="ES702" s="121"/>
      <c r="ET702" s="121"/>
      <c r="EU702" s="121"/>
      <c r="EV702" s="121"/>
      <c r="EW702" s="121"/>
      <c r="EX702" s="121"/>
      <c r="EY702" s="121"/>
      <c r="EZ702" s="121"/>
      <c r="FA702" s="121"/>
      <c r="FB702" s="121"/>
      <c r="FC702" s="121"/>
      <c r="FD702" s="122"/>
      <c r="FE702" s="122"/>
      <c r="FF702" s="122"/>
      <c r="FG702" s="122"/>
      <c r="FH702" s="122"/>
      <c r="FI702" s="122"/>
      <c r="FJ702" s="122"/>
      <c r="FK702" s="122"/>
    </row>
    <row r="703" spans="1:167" s="120" customFormat="1" ht="12.75">
      <c r="A703" s="124"/>
      <c r="B703" s="124"/>
      <c r="C703" s="124"/>
      <c r="D703" s="124"/>
      <c r="E703" s="124"/>
      <c r="F703" s="124"/>
      <c r="G703" s="124"/>
      <c r="H703" s="124"/>
      <c r="I703" s="124"/>
      <c r="J703" s="124"/>
      <c r="K703" s="124"/>
      <c r="L703" s="124"/>
      <c r="M703" s="124"/>
      <c r="N703" s="124"/>
      <c r="O703" s="124"/>
      <c r="P703" s="902"/>
      <c r="Q703" s="124"/>
      <c r="R703" s="901"/>
      <c r="DB703" s="121"/>
      <c r="DC703" s="121"/>
      <c r="DD703" s="121"/>
      <c r="DE703" s="121"/>
      <c r="DF703" s="121"/>
      <c r="DG703" s="121"/>
      <c r="DH703" s="121"/>
      <c r="DI703" s="121"/>
      <c r="DJ703" s="121"/>
      <c r="DK703" s="121"/>
      <c r="DL703" s="121"/>
      <c r="DM703" s="121"/>
      <c r="DN703" s="121"/>
      <c r="DO703" s="121"/>
      <c r="DP703" s="121"/>
      <c r="DQ703" s="121"/>
      <c r="DR703" s="121"/>
      <c r="DS703" s="121"/>
      <c r="DT703" s="121"/>
      <c r="DU703" s="121"/>
      <c r="DV703" s="121"/>
      <c r="DW703" s="121"/>
      <c r="DX703" s="121"/>
      <c r="DY703" s="121"/>
      <c r="DZ703" s="121"/>
      <c r="EA703" s="121"/>
      <c r="EB703" s="121"/>
      <c r="EC703" s="121"/>
      <c r="ED703" s="121"/>
      <c r="EE703" s="121"/>
      <c r="EF703" s="121"/>
      <c r="EG703" s="121"/>
      <c r="EH703" s="121"/>
      <c r="EI703" s="121"/>
      <c r="EJ703" s="121"/>
      <c r="EK703" s="121"/>
      <c r="EL703" s="121"/>
      <c r="EM703" s="121"/>
      <c r="EN703" s="121"/>
      <c r="EO703" s="121"/>
      <c r="EP703" s="121"/>
      <c r="EQ703" s="121"/>
      <c r="ER703" s="121"/>
      <c r="ES703" s="121"/>
      <c r="ET703" s="121"/>
      <c r="EU703" s="121"/>
      <c r="EV703" s="121"/>
      <c r="EW703" s="121"/>
      <c r="EX703" s="121"/>
      <c r="EY703" s="121"/>
      <c r="EZ703" s="121"/>
      <c r="FA703" s="121"/>
      <c r="FB703" s="121"/>
      <c r="FC703" s="121"/>
      <c r="FD703" s="122"/>
      <c r="FE703" s="122"/>
      <c r="FF703" s="122"/>
      <c r="FG703" s="122"/>
      <c r="FH703" s="122"/>
      <c r="FI703" s="122"/>
      <c r="FJ703" s="122"/>
      <c r="FK703" s="122"/>
    </row>
    <row r="704" spans="1:167" s="120" customFormat="1" ht="12.75">
      <c r="A704" s="124"/>
      <c r="B704" s="124"/>
      <c r="C704" s="124"/>
      <c r="D704" s="124"/>
      <c r="E704" s="124"/>
      <c r="F704" s="124"/>
      <c r="G704" s="124"/>
      <c r="H704" s="124"/>
      <c r="I704" s="124"/>
      <c r="J704" s="124"/>
      <c r="K704" s="124"/>
      <c r="L704" s="124"/>
      <c r="M704" s="124"/>
      <c r="N704" s="124"/>
      <c r="O704" s="124"/>
      <c r="P704" s="902"/>
      <c r="Q704" s="124"/>
      <c r="R704" s="901"/>
      <c r="DB704" s="121"/>
      <c r="DC704" s="121"/>
      <c r="DD704" s="121"/>
      <c r="DE704" s="121"/>
      <c r="DF704" s="121"/>
      <c r="DG704" s="121"/>
      <c r="DH704" s="121"/>
      <c r="DI704" s="121"/>
      <c r="DJ704" s="121"/>
      <c r="DK704" s="121"/>
      <c r="DL704" s="121"/>
      <c r="DM704" s="121"/>
      <c r="DN704" s="121"/>
      <c r="DO704" s="121"/>
      <c r="DP704" s="121"/>
      <c r="DQ704" s="121"/>
      <c r="DR704" s="121"/>
      <c r="DS704" s="121"/>
      <c r="DT704" s="121"/>
      <c r="DU704" s="121"/>
      <c r="DV704" s="121"/>
      <c r="DW704" s="121"/>
      <c r="DX704" s="121"/>
      <c r="DY704" s="121"/>
      <c r="DZ704" s="121"/>
      <c r="EA704" s="121"/>
      <c r="EB704" s="121"/>
      <c r="EC704" s="121"/>
      <c r="ED704" s="121"/>
      <c r="EE704" s="121"/>
      <c r="EF704" s="121"/>
      <c r="EG704" s="121"/>
      <c r="EH704" s="121"/>
      <c r="EI704" s="121"/>
      <c r="EJ704" s="121"/>
      <c r="EK704" s="121"/>
      <c r="EL704" s="121"/>
      <c r="EM704" s="121"/>
      <c r="EN704" s="121"/>
      <c r="EO704" s="121"/>
      <c r="EP704" s="121"/>
      <c r="EQ704" s="121"/>
      <c r="ER704" s="121"/>
      <c r="ES704" s="121"/>
      <c r="ET704" s="121"/>
      <c r="EU704" s="121"/>
      <c r="EV704" s="121"/>
      <c r="EW704" s="121"/>
      <c r="EX704" s="121"/>
      <c r="EY704" s="121"/>
      <c r="EZ704" s="121"/>
      <c r="FA704" s="121"/>
      <c r="FB704" s="121"/>
      <c r="FC704" s="121"/>
      <c r="FD704" s="122"/>
      <c r="FE704" s="122"/>
      <c r="FF704" s="122"/>
      <c r="FG704" s="122"/>
      <c r="FH704" s="122"/>
      <c r="FI704" s="122"/>
      <c r="FJ704" s="122"/>
      <c r="FK704" s="122"/>
    </row>
    <row r="705" spans="1:167" s="120" customFormat="1" ht="12.75">
      <c r="A705" s="124"/>
      <c r="B705" s="124"/>
      <c r="C705" s="124"/>
      <c r="D705" s="124"/>
      <c r="E705" s="124"/>
      <c r="F705" s="124"/>
      <c r="G705" s="124"/>
      <c r="H705" s="124"/>
      <c r="I705" s="124"/>
      <c r="J705" s="124"/>
      <c r="K705" s="124"/>
      <c r="L705" s="124"/>
      <c r="M705" s="124"/>
      <c r="N705" s="124"/>
      <c r="O705" s="124"/>
      <c r="P705" s="902"/>
      <c r="Q705" s="124"/>
      <c r="R705" s="901"/>
      <c r="DB705" s="121"/>
      <c r="DC705" s="121"/>
      <c r="DD705" s="121"/>
      <c r="DE705" s="121"/>
      <c r="DF705" s="121"/>
      <c r="DG705" s="121"/>
      <c r="DH705" s="121"/>
      <c r="DI705" s="121"/>
      <c r="DJ705" s="121"/>
      <c r="DK705" s="121"/>
      <c r="DL705" s="121"/>
      <c r="DM705" s="121"/>
      <c r="DN705" s="121"/>
      <c r="DO705" s="121"/>
      <c r="DP705" s="121"/>
      <c r="DQ705" s="121"/>
      <c r="DR705" s="121"/>
      <c r="DS705" s="121"/>
      <c r="DT705" s="121"/>
      <c r="DU705" s="121"/>
      <c r="DV705" s="121"/>
      <c r="DW705" s="121"/>
      <c r="DX705" s="121"/>
      <c r="DY705" s="121"/>
      <c r="DZ705" s="121"/>
      <c r="EA705" s="121"/>
      <c r="EB705" s="121"/>
      <c r="EC705" s="121"/>
      <c r="ED705" s="121"/>
      <c r="EE705" s="121"/>
      <c r="EF705" s="121"/>
      <c r="EG705" s="121"/>
      <c r="EH705" s="121"/>
      <c r="EI705" s="121"/>
      <c r="EJ705" s="121"/>
      <c r="EK705" s="121"/>
      <c r="EL705" s="121"/>
      <c r="EM705" s="121"/>
      <c r="EN705" s="121"/>
      <c r="EO705" s="121"/>
      <c r="EP705" s="121"/>
      <c r="EQ705" s="121"/>
      <c r="ER705" s="121"/>
      <c r="ES705" s="121"/>
      <c r="ET705" s="121"/>
      <c r="EU705" s="121"/>
      <c r="EV705" s="121"/>
      <c r="EW705" s="121"/>
      <c r="EX705" s="121"/>
      <c r="EY705" s="121"/>
      <c r="EZ705" s="121"/>
      <c r="FA705" s="121"/>
      <c r="FB705" s="121"/>
      <c r="FC705" s="121"/>
      <c r="FD705" s="122"/>
      <c r="FE705" s="122"/>
      <c r="FF705" s="122"/>
      <c r="FG705" s="122"/>
      <c r="FH705" s="122"/>
      <c r="FI705" s="122"/>
      <c r="FJ705" s="122"/>
      <c r="FK705" s="122"/>
    </row>
    <row r="706" spans="1:167" s="120" customFormat="1" ht="12.75">
      <c r="A706" s="124"/>
      <c r="B706" s="124"/>
      <c r="C706" s="124"/>
      <c r="D706" s="124"/>
      <c r="E706" s="124"/>
      <c r="F706" s="124"/>
      <c r="G706" s="124"/>
      <c r="H706" s="124"/>
      <c r="I706" s="124"/>
      <c r="J706" s="124"/>
      <c r="K706" s="124"/>
      <c r="L706" s="124"/>
      <c r="M706" s="124"/>
      <c r="N706" s="124"/>
      <c r="O706" s="124"/>
      <c r="P706" s="902"/>
      <c r="Q706" s="124"/>
      <c r="R706" s="901"/>
      <c r="DB706" s="121"/>
      <c r="DC706" s="121"/>
      <c r="DD706" s="121"/>
      <c r="DE706" s="121"/>
      <c r="DF706" s="121"/>
      <c r="DG706" s="121"/>
      <c r="DH706" s="121"/>
      <c r="DI706" s="121"/>
      <c r="DJ706" s="121"/>
      <c r="DK706" s="121"/>
      <c r="DL706" s="121"/>
      <c r="DM706" s="121"/>
      <c r="DN706" s="121"/>
      <c r="DO706" s="121"/>
      <c r="DP706" s="121"/>
      <c r="DQ706" s="121"/>
      <c r="DR706" s="121"/>
      <c r="DS706" s="121"/>
      <c r="DT706" s="121"/>
      <c r="DU706" s="121"/>
      <c r="DV706" s="121"/>
      <c r="DW706" s="121"/>
      <c r="DX706" s="121"/>
      <c r="DY706" s="121"/>
      <c r="DZ706" s="121"/>
      <c r="EA706" s="121"/>
      <c r="EB706" s="121"/>
      <c r="EC706" s="121"/>
      <c r="ED706" s="121"/>
      <c r="EE706" s="121"/>
      <c r="EF706" s="121"/>
      <c r="EG706" s="121"/>
      <c r="EH706" s="121"/>
      <c r="EI706" s="121"/>
      <c r="EJ706" s="121"/>
      <c r="EK706" s="121"/>
      <c r="EL706" s="121"/>
      <c r="EM706" s="121"/>
      <c r="EN706" s="121"/>
      <c r="EO706" s="121"/>
      <c r="EP706" s="121"/>
      <c r="EQ706" s="121"/>
      <c r="ER706" s="121"/>
      <c r="ES706" s="121"/>
      <c r="ET706" s="121"/>
      <c r="EU706" s="121"/>
      <c r="EV706" s="121"/>
      <c r="EW706" s="121"/>
      <c r="EX706" s="121"/>
      <c r="EY706" s="121"/>
      <c r="EZ706" s="121"/>
      <c r="FA706" s="121"/>
      <c r="FB706" s="121"/>
      <c r="FC706" s="121"/>
      <c r="FD706" s="122"/>
      <c r="FE706" s="122"/>
      <c r="FF706" s="122"/>
      <c r="FG706" s="122"/>
      <c r="FH706" s="122"/>
      <c r="FI706" s="122"/>
      <c r="FJ706" s="122"/>
      <c r="FK706" s="122"/>
    </row>
    <row r="707" spans="1:167" s="120" customFormat="1" ht="12.75">
      <c r="A707" s="124"/>
      <c r="B707" s="124"/>
      <c r="C707" s="124"/>
      <c r="D707" s="124"/>
      <c r="E707" s="124"/>
      <c r="F707" s="124"/>
      <c r="G707" s="124"/>
      <c r="H707" s="124"/>
      <c r="I707" s="124"/>
      <c r="J707" s="124"/>
      <c r="K707" s="124"/>
      <c r="L707" s="124"/>
      <c r="M707" s="124"/>
      <c r="N707" s="124"/>
      <c r="O707" s="124"/>
      <c r="P707" s="902"/>
      <c r="Q707" s="124"/>
      <c r="R707" s="901"/>
      <c r="DB707" s="121"/>
      <c r="DC707" s="121"/>
      <c r="DD707" s="121"/>
      <c r="DE707" s="121"/>
      <c r="DF707" s="121"/>
      <c r="DG707" s="121"/>
      <c r="DH707" s="121"/>
      <c r="DI707" s="121"/>
      <c r="DJ707" s="121"/>
      <c r="DK707" s="121"/>
      <c r="DL707" s="121"/>
      <c r="DM707" s="121"/>
      <c r="DN707" s="121"/>
      <c r="DO707" s="121"/>
      <c r="DP707" s="121"/>
      <c r="DQ707" s="121"/>
      <c r="DR707" s="121"/>
      <c r="DS707" s="121"/>
      <c r="DT707" s="121"/>
      <c r="DU707" s="121"/>
      <c r="DV707" s="121"/>
      <c r="DW707" s="121"/>
      <c r="DX707" s="121"/>
      <c r="DY707" s="121"/>
      <c r="DZ707" s="121"/>
      <c r="EA707" s="121"/>
      <c r="EB707" s="121"/>
      <c r="EC707" s="121"/>
      <c r="ED707" s="121"/>
      <c r="EE707" s="121"/>
      <c r="EF707" s="121"/>
      <c r="EG707" s="121"/>
      <c r="EH707" s="121"/>
      <c r="EI707" s="121"/>
      <c r="EJ707" s="121"/>
      <c r="EK707" s="121"/>
      <c r="EL707" s="121"/>
      <c r="EM707" s="121"/>
      <c r="EN707" s="121"/>
      <c r="EO707" s="121"/>
      <c r="EP707" s="121"/>
      <c r="EQ707" s="121"/>
      <c r="ER707" s="121"/>
      <c r="ES707" s="121"/>
      <c r="ET707" s="121"/>
      <c r="EU707" s="121"/>
      <c r="EV707" s="121"/>
      <c r="EW707" s="121"/>
      <c r="EX707" s="121"/>
      <c r="EY707" s="121"/>
      <c r="EZ707" s="121"/>
      <c r="FA707" s="121"/>
      <c r="FB707" s="121"/>
      <c r="FC707" s="121"/>
      <c r="FD707" s="122"/>
      <c r="FE707" s="122"/>
      <c r="FF707" s="122"/>
      <c r="FG707" s="122"/>
      <c r="FH707" s="122"/>
      <c r="FI707" s="122"/>
      <c r="FJ707" s="122"/>
      <c r="FK707" s="122"/>
    </row>
    <row r="708" spans="1:167" s="120" customFormat="1" ht="12.75">
      <c r="A708" s="124"/>
      <c r="B708" s="124"/>
      <c r="C708" s="124"/>
      <c r="D708" s="124"/>
      <c r="E708" s="124"/>
      <c r="F708" s="124"/>
      <c r="G708" s="124"/>
      <c r="H708" s="124"/>
      <c r="I708" s="124"/>
      <c r="J708" s="124"/>
      <c r="K708" s="124"/>
      <c r="L708" s="124"/>
      <c r="M708" s="124"/>
      <c r="N708" s="124"/>
      <c r="O708" s="124"/>
      <c r="P708" s="902"/>
      <c r="Q708" s="124"/>
      <c r="R708" s="901"/>
      <c r="DB708" s="121"/>
      <c r="DC708" s="121"/>
      <c r="DD708" s="121"/>
      <c r="DE708" s="121"/>
      <c r="DF708" s="121"/>
      <c r="DG708" s="121"/>
      <c r="DH708" s="121"/>
      <c r="DI708" s="121"/>
      <c r="DJ708" s="121"/>
      <c r="DK708" s="121"/>
      <c r="DL708" s="121"/>
      <c r="DM708" s="121"/>
      <c r="DN708" s="121"/>
      <c r="DO708" s="121"/>
      <c r="DP708" s="121"/>
      <c r="DQ708" s="121"/>
      <c r="DR708" s="121"/>
      <c r="DS708" s="121"/>
      <c r="DT708" s="121"/>
      <c r="DU708" s="121"/>
      <c r="DV708" s="121"/>
      <c r="DW708" s="121"/>
      <c r="DX708" s="121"/>
      <c r="DY708" s="121"/>
      <c r="DZ708" s="121"/>
      <c r="EA708" s="121"/>
      <c r="EB708" s="121"/>
      <c r="EC708" s="121"/>
      <c r="ED708" s="121"/>
      <c r="EE708" s="121"/>
      <c r="EF708" s="121"/>
      <c r="EG708" s="121"/>
      <c r="EH708" s="121"/>
      <c r="EI708" s="121"/>
      <c r="EJ708" s="121"/>
      <c r="EK708" s="121"/>
      <c r="EL708" s="121"/>
      <c r="EM708" s="121"/>
      <c r="EN708" s="121"/>
      <c r="EO708" s="121"/>
      <c r="EP708" s="121"/>
      <c r="EQ708" s="121"/>
      <c r="ER708" s="121"/>
      <c r="ES708" s="121"/>
      <c r="ET708" s="121"/>
      <c r="EU708" s="121"/>
      <c r="EV708" s="121"/>
      <c r="EW708" s="121"/>
      <c r="EX708" s="121"/>
      <c r="EY708" s="121"/>
      <c r="EZ708" s="121"/>
      <c r="FA708" s="121"/>
      <c r="FB708" s="121"/>
      <c r="FC708" s="121"/>
      <c r="FD708" s="122"/>
      <c r="FE708" s="122"/>
      <c r="FF708" s="122"/>
      <c r="FG708" s="122"/>
      <c r="FH708" s="122"/>
      <c r="FI708" s="122"/>
      <c r="FJ708" s="122"/>
      <c r="FK708" s="122"/>
    </row>
    <row r="709" spans="1:167" s="120" customFormat="1" ht="12.75">
      <c r="A709" s="124"/>
      <c r="B709" s="124"/>
      <c r="C709" s="124"/>
      <c r="D709" s="124"/>
      <c r="E709" s="124"/>
      <c r="F709" s="124"/>
      <c r="G709" s="124"/>
      <c r="H709" s="124"/>
      <c r="I709" s="124"/>
      <c r="J709" s="124"/>
      <c r="K709" s="124"/>
      <c r="L709" s="124"/>
      <c r="M709" s="124"/>
      <c r="N709" s="124"/>
      <c r="O709" s="124"/>
      <c r="P709" s="902"/>
      <c r="Q709" s="124"/>
      <c r="R709" s="901"/>
      <c r="DB709" s="121"/>
      <c r="DC709" s="121"/>
      <c r="DD709" s="121"/>
      <c r="DE709" s="121"/>
      <c r="DF709" s="121"/>
      <c r="DG709" s="121"/>
      <c r="DH709" s="121"/>
      <c r="DI709" s="121"/>
      <c r="DJ709" s="121"/>
      <c r="DK709" s="121"/>
      <c r="DL709" s="121"/>
      <c r="DM709" s="121"/>
      <c r="DN709" s="121"/>
      <c r="DO709" s="121"/>
      <c r="DP709" s="121"/>
      <c r="DQ709" s="121"/>
      <c r="DR709" s="121"/>
      <c r="DS709" s="121"/>
      <c r="DT709" s="121"/>
      <c r="DU709" s="121"/>
      <c r="DV709" s="121"/>
      <c r="DW709" s="121"/>
      <c r="DX709" s="121"/>
      <c r="DY709" s="121"/>
      <c r="DZ709" s="121"/>
      <c r="EA709" s="121"/>
      <c r="EB709" s="121"/>
      <c r="EC709" s="121"/>
      <c r="ED709" s="121"/>
      <c r="EE709" s="121"/>
      <c r="EF709" s="121"/>
      <c r="EG709" s="121"/>
      <c r="EH709" s="121"/>
      <c r="EI709" s="121"/>
      <c r="EJ709" s="121"/>
      <c r="EK709" s="121"/>
      <c r="EL709" s="121"/>
      <c r="EM709" s="121"/>
      <c r="EN709" s="121"/>
      <c r="EO709" s="121"/>
      <c r="EP709" s="121"/>
      <c r="EQ709" s="121"/>
      <c r="ER709" s="121"/>
      <c r="ES709" s="121"/>
      <c r="ET709" s="121"/>
      <c r="EU709" s="121"/>
      <c r="EV709" s="121"/>
      <c r="EW709" s="121"/>
      <c r="EX709" s="121"/>
      <c r="EY709" s="121"/>
      <c r="EZ709" s="121"/>
      <c r="FA709" s="121"/>
      <c r="FB709" s="121"/>
      <c r="FC709" s="121"/>
      <c r="FD709" s="122"/>
      <c r="FE709" s="122"/>
      <c r="FF709" s="122"/>
      <c r="FG709" s="122"/>
      <c r="FH709" s="122"/>
      <c r="FI709" s="122"/>
      <c r="FJ709" s="122"/>
      <c r="FK709" s="122"/>
    </row>
    <row r="710" spans="1:167" s="120" customFormat="1" ht="12.75">
      <c r="A710" s="124"/>
      <c r="B710" s="124"/>
      <c r="C710" s="124"/>
      <c r="D710" s="124"/>
      <c r="E710" s="124"/>
      <c r="F710" s="124"/>
      <c r="G710" s="124"/>
      <c r="H710" s="124"/>
      <c r="I710" s="124"/>
      <c r="J710" s="124"/>
      <c r="K710" s="124"/>
      <c r="L710" s="124"/>
      <c r="M710" s="124"/>
      <c r="N710" s="124"/>
      <c r="O710" s="124"/>
      <c r="P710" s="902"/>
      <c r="Q710" s="124"/>
      <c r="R710" s="901"/>
      <c r="DB710" s="121"/>
      <c r="DC710" s="121"/>
      <c r="DD710" s="121"/>
      <c r="DE710" s="121"/>
      <c r="DF710" s="121"/>
      <c r="DG710" s="121"/>
      <c r="DH710" s="121"/>
      <c r="DI710" s="121"/>
      <c r="DJ710" s="121"/>
      <c r="DK710" s="121"/>
      <c r="DL710" s="121"/>
      <c r="DM710" s="121"/>
      <c r="DN710" s="121"/>
      <c r="DO710" s="121"/>
      <c r="DP710" s="121"/>
      <c r="DQ710" s="121"/>
      <c r="DR710" s="121"/>
      <c r="DS710" s="121"/>
      <c r="DT710" s="121"/>
      <c r="DU710" s="121"/>
      <c r="DV710" s="121"/>
      <c r="DW710" s="121"/>
      <c r="DX710" s="121"/>
      <c r="DY710" s="121"/>
      <c r="DZ710" s="121"/>
      <c r="EA710" s="121"/>
      <c r="EB710" s="121"/>
      <c r="EC710" s="121"/>
      <c r="ED710" s="121"/>
      <c r="EE710" s="121"/>
      <c r="EF710" s="121"/>
      <c r="EG710" s="121"/>
      <c r="EH710" s="121"/>
      <c r="EI710" s="121"/>
      <c r="EJ710" s="121"/>
      <c r="EK710" s="121"/>
      <c r="EL710" s="121"/>
      <c r="EM710" s="121"/>
      <c r="EN710" s="121"/>
      <c r="EO710" s="121"/>
      <c r="EP710" s="121"/>
      <c r="EQ710" s="121"/>
      <c r="ER710" s="121"/>
      <c r="ES710" s="121"/>
      <c r="ET710" s="121"/>
      <c r="EU710" s="121"/>
      <c r="EV710" s="121"/>
      <c r="EW710" s="121"/>
      <c r="EX710" s="121"/>
      <c r="EY710" s="121"/>
      <c r="EZ710" s="121"/>
      <c r="FA710" s="121"/>
      <c r="FB710" s="121"/>
      <c r="FC710" s="121"/>
      <c r="FD710" s="122"/>
      <c r="FE710" s="122"/>
      <c r="FF710" s="122"/>
      <c r="FG710" s="122"/>
      <c r="FH710" s="122"/>
      <c r="FI710" s="122"/>
      <c r="FJ710" s="122"/>
      <c r="FK710" s="122"/>
    </row>
    <row r="711" spans="1:167" s="120" customFormat="1" ht="12.75">
      <c r="A711" s="124"/>
      <c r="B711" s="124"/>
      <c r="C711" s="124"/>
      <c r="D711" s="124"/>
      <c r="E711" s="124"/>
      <c r="F711" s="124"/>
      <c r="G711" s="124"/>
      <c r="H711" s="124"/>
      <c r="I711" s="124"/>
      <c r="J711" s="124"/>
      <c r="K711" s="124"/>
      <c r="L711" s="124"/>
      <c r="M711" s="124"/>
      <c r="N711" s="124"/>
      <c r="O711" s="124"/>
      <c r="P711" s="902"/>
      <c r="Q711" s="124"/>
      <c r="R711" s="901"/>
      <c r="DB711" s="121"/>
      <c r="DC711" s="121"/>
      <c r="DD711" s="121"/>
      <c r="DE711" s="121"/>
      <c r="DF711" s="121"/>
      <c r="DG711" s="121"/>
      <c r="DH711" s="121"/>
      <c r="DI711" s="121"/>
      <c r="DJ711" s="121"/>
      <c r="DK711" s="121"/>
      <c r="DL711" s="121"/>
      <c r="DM711" s="121"/>
      <c r="DN711" s="121"/>
      <c r="DO711" s="121"/>
      <c r="DP711" s="121"/>
      <c r="DQ711" s="121"/>
      <c r="DR711" s="121"/>
      <c r="DS711" s="121"/>
      <c r="DT711" s="121"/>
      <c r="DU711" s="121"/>
      <c r="DV711" s="121"/>
      <c r="DW711" s="121"/>
      <c r="DX711" s="121"/>
      <c r="DY711" s="121"/>
      <c r="DZ711" s="121"/>
      <c r="EA711" s="121"/>
      <c r="EB711" s="121"/>
      <c r="EC711" s="121"/>
      <c r="ED711" s="121"/>
      <c r="EE711" s="121"/>
      <c r="EF711" s="121"/>
      <c r="EG711" s="121"/>
      <c r="EH711" s="121"/>
      <c r="EI711" s="121"/>
      <c r="EJ711" s="121"/>
      <c r="EK711" s="121"/>
      <c r="EL711" s="121"/>
      <c r="EM711" s="121"/>
      <c r="EN711" s="121"/>
      <c r="EO711" s="121"/>
      <c r="EP711" s="121"/>
      <c r="EQ711" s="121"/>
      <c r="ER711" s="121"/>
      <c r="ES711" s="121"/>
      <c r="ET711" s="121"/>
      <c r="EU711" s="121"/>
      <c r="EV711" s="121"/>
      <c r="EW711" s="121"/>
      <c r="EX711" s="121"/>
      <c r="EY711" s="121"/>
      <c r="EZ711" s="121"/>
      <c r="FA711" s="121"/>
      <c r="FB711" s="121"/>
      <c r="FC711" s="121"/>
      <c r="FD711" s="122"/>
      <c r="FE711" s="122"/>
      <c r="FF711" s="122"/>
      <c r="FG711" s="122"/>
      <c r="FH711" s="122"/>
      <c r="FI711" s="122"/>
      <c r="FJ711" s="122"/>
      <c r="FK711" s="122"/>
    </row>
    <row r="712" spans="1:167" s="120" customFormat="1" ht="12.75">
      <c r="A712" s="124"/>
      <c r="B712" s="124"/>
      <c r="C712" s="124"/>
      <c r="D712" s="124"/>
      <c r="E712" s="124"/>
      <c r="F712" s="124"/>
      <c r="G712" s="124"/>
      <c r="H712" s="124"/>
      <c r="I712" s="124"/>
      <c r="J712" s="124"/>
      <c r="K712" s="124"/>
      <c r="L712" s="124"/>
      <c r="M712" s="124"/>
      <c r="N712" s="124"/>
      <c r="O712" s="124"/>
      <c r="P712" s="902"/>
      <c r="Q712" s="124"/>
      <c r="R712" s="901"/>
      <c r="DB712" s="121"/>
      <c r="DC712" s="121"/>
      <c r="DD712" s="121"/>
      <c r="DE712" s="121"/>
      <c r="DF712" s="121"/>
      <c r="DG712" s="121"/>
      <c r="DH712" s="121"/>
      <c r="DI712" s="121"/>
      <c r="DJ712" s="121"/>
      <c r="DK712" s="121"/>
      <c r="DL712" s="121"/>
      <c r="DM712" s="121"/>
      <c r="DN712" s="121"/>
      <c r="DO712" s="121"/>
      <c r="DP712" s="121"/>
      <c r="DQ712" s="121"/>
      <c r="DR712" s="121"/>
      <c r="DS712" s="121"/>
      <c r="DT712" s="121"/>
      <c r="DU712" s="121"/>
      <c r="DV712" s="121"/>
      <c r="DW712" s="121"/>
      <c r="DX712" s="121"/>
      <c r="DY712" s="121"/>
      <c r="DZ712" s="121"/>
      <c r="EA712" s="121"/>
      <c r="EB712" s="121"/>
      <c r="EC712" s="121"/>
      <c r="ED712" s="121"/>
      <c r="EE712" s="121"/>
      <c r="EF712" s="121"/>
      <c r="EG712" s="121"/>
      <c r="EH712" s="121"/>
      <c r="EI712" s="121"/>
      <c r="EJ712" s="121"/>
      <c r="EK712" s="121"/>
      <c r="EL712" s="121"/>
      <c r="EM712" s="121"/>
      <c r="EN712" s="121"/>
      <c r="EO712" s="121"/>
      <c r="EP712" s="121"/>
      <c r="EQ712" s="121"/>
      <c r="ER712" s="121"/>
      <c r="ES712" s="121"/>
      <c r="ET712" s="121"/>
      <c r="EU712" s="121"/>
      <c r="EV712" s="121"/>
      <c r="EW712" s="121"/>
      <c r="EX712" s="121"/>
      <c r="EY712" s="121"/>
      <c r="EZ712" s="121"/>
      <c r="FA712" s="121"/>
      <c r="FB712" s="121"/>
      <c r="FC712" s="121"/>
      <c r="FD712" s="122"/>
      <c r="FE712" s="122"/>
      <c r="FF712" s="122"/>
      <c r="FG712" s="122"/>
      <c r="FH712" s="122"/>
      <c r="FI712" s="122"/>
      <c r="FJ712" s="122"/>
      <c r="FK712" s="122"/>
    </row>
    <row r="713" spans="1:167" s="120" customFormat="1" ht="12.75">
      <c r="A713" s="124"/>
      <c r="B713" s="124"/>
      <c r="C713" s="124"/>
      <c r="D713" s="124"/>
      <c r="E713" s="124"/>
      <c r="F713" s="124"/>
      <c r="G713" s="124"/>
      <c r="H713" s="124"/>
      <c r="I713" s="124"/>
      <c r="J713" s="124"/>
      <c r="K713" s="124"/>
      <c r="L713" s="124"/>
      <c r="M713" s="124"/>
      <c r="N713" s="124"/>
      <c r="O713" s="124"/>
      <c r="P713" s="902"/>
      <c r="Q713" s="124"/>
      <c r="R713" s="901"/>
      <c r="DB713" s="121"/>
      <c r="DC713" s="121"/>
      <c r="DD713" s="121"/>
      <c r="DE713" s="121"/>
      <c r="DF713" s="121"/>
      <c r="DG713" s="121"/>
      <c r="DH713" s="121"/>
      <c r="DI713" s="121"/>
      <c r="DJ713" s="121"/>
      <c r="DK713" s="121"/>
      <c r="DL713" s="121"/>
      <c r="DM713" s="121"/>
      <c r="DN713" s="121"/>
      <c r="DO713" s="121"/>
      <c r="DP713" s="121"/>
      <c r="DQ713" s="121"/>
      <c r="DR713" s="121"/>
      <c r="DS713" s="121"/>
      <c r="DT713" s="121"/>
      <c r="DU713" s="121"/>
      <c r="DV713" s="121"/>
      <c r="DW713" s="121"/>
      <c r="DX713" s="121"/>
      <c r="DY713" s="121"/>
      <c r="DZ713" s="121"/>
      <c r="EA713" s="121"/>
      <c r="EB713" s="121"/>
      <c r="EC713" s="121"/>
      <c r="ED713" s="121"/>
      <c r="EE713" s="121"/>
      <c r="EF713" s="121"/>
      <c r="EG713" s="121"/>
      <c r="EH713" s="121"/>
      <c r="EI713" s="121"/>
      <c r="EJ713" s="121"/>
      <c r="EK713" s="121"/>
      <c r="EL713" s="121"/>
      <c r="EM713" s="121"/>
      <c r="EN713" s="121"/>
      <c r="EO713" s="121"/>
      <c r="EP713" s="121"/>
      <c r="EQ713" s="121"/>
      <c r="ER713" s="121"/>
      <c r="ES713" s="121"/>
      <c r="ET713" s="121"/>
      <c r="EU713" s="121"/>
      <c r="EV713" s="121"/>
      <c r="EW713" s="121"/>
      <c r="EX713" s="121"/>
      <c r="EY713" s="121"/>
      <c r="EZ713" s="121"/>
      <c r="FA713" s="121"/>
      <c r="FB713" s="121"/>
      <c r="FC713" s="121"/>
      <c r="FD713" s="122"/>
      <c r="FE713" s="122"/>
      <c r="FF713" s="122"/>
      <c r="FG713" s="122"/>
      <c r="FH713" s="122"/>
      <c r="FI713" s="122"/>
      <c r="FJ713" s="122"/>
      <c r="FK713" s="122"/>
    </row>
    <row r="714" spans="1:167" s="120" customFormat="1" ht="12.75">
      <c r="A714" s="124"/>
      <c r="B714" s="124"/>
      <c r="C714" s="124"/>
      <c r="D714" s="124"/>
      <c r="E714" s="124"/>
      <c r="F714" s="124"/>
      <c r="G714" s="124"/>
      <c r="H714" s="124"/>
      <c r="I714" s="124"/>
      <c r="J714" s="124"/>
      <c r="K714" s="124"/>
      <c r="L714" s="124"/>
      <c r="M714" s="124"/>
      <c r="N714" s="124"/>
      <c r="O714" s="124"/>
      <c r="P714" s="902"/>
      <c r="Q714" s="124"/>
      <c r="R714" s="901"/>
      <c r="DB714" s="121"/>
      <c r="DC714" s="121"/>
      <c r="DD714" s="121"/>
      <c r="DE714" s="121"/>
      <c r="DF714" s="121"/>
      <c r="DG714" s="121"/>
      <c r="DH714" s="121"/>
      <c r="DI714" s="121"/>
      <c r="DJ714" s="121"/>
      <c r="DK714" s="121"/>
      <c r="DL714" s="121"/>
      <c r="DM714" s="121"/>
      <c r="DN714" s="121"/>
      <c r="DO714" s="121"/>
      <c r="DP714" s="121"/>
      <c r="DQ714" s="121"/>
      <c r="DR714" s="121"/>
      <c r="DS714" s="121"/>
      <c r="DT714" s="121"/>
      <c r="DU714" s="121"/>
      <c r="DV714" s="121"/>
      <c r="DW714" s="121"/>
      <c r="DX714" s="121"/>
      <c r="DY714" s="121"/>
      <c r="DZ714" s="121"/>
      <c r="EA714" s="121"/>
      <c r="EB714" s="121"/>
      <c r="EC714" s="121"/>
      <c r="ED714" s="121"/>
      <c r="EE714" s="121"/>
      <c r="EF714" s="121"/>
      <c r="EG714" s="121"/>
      <c r="EH714" s="121"/>
      <c r="EI714" s="121"/>
      <c r="EJ714" s="121"/>
      <c r="EK714" s="121"/>
      <c r="EL714" s="121"/>
      <c r="EM714" s="121"/>
      <c r="EN714" s="121"/>
      <c r="EO714" s="121"/>
      <c r="EP714" s="121"/>
      <c r="EQ714" s="121"/>
      <c r="ER714" s="121"/>
      <c r="ES714" s="121"/>
      <c r="ET714" s="121"/>
      <c r="EU714" s="121"/>
      <c r="EV714" s="121"/>
      <c r="EW714" s="121"/>
      <c r="EX714" s="121"/>
      <c r="EY714" s="121"/>
      <c r="EZ714" s="121"/>
      <c r="FA714" s="121"/>
      <c r="FB714" s="121"/>
      <c r="FC714" s="121"/>
      <c r="FD714" s="122"/>
      <c r="FE714" s="122"/>
      <c r="FF714" s="122"/>
      <c r="FG714" s="122"/>
      <c r="FH714" s="122"/>
      <c r="FI714" s="122"/>
      <c r="FJ714" s="122"/>
      <c r="FK714" s="122"/>
    </row>
    <row r="715" spans="1:167" s="120" customFormat="1" ht="12.75">
      <c r="A715" s="124"/>
      <c r="B715" s="124"/>
      <c r="C715" s="124"/>
      <c r="D715" s="124"/>
      <c r="E715" s="124"/>
      <c r="F715" s="124"/>
      <c r="G715" s="124"/>
      <c r="H715" s="124"/>
      <c r="I715" s="124"/>
      <c r="J715" s="124"/>
      <c r="K715" s="124"/>
      <c r="L715" s="124"/>
      <c r="M715" s="124"/>
      <c r="N715" s="124"/>
      <c r="O715" s="124"/>
      <c r="P715" s="902"/>
      <c r="Q715" s="124"/>
      <c r="R715" s="901"/>
      <c r="DB715" s="121"/>
      <c r="DC715" s="121"/>
      <c r="DD715" s="121"/>
      <c r="DE715" s="121"/>
      <c r="DF715" s="121"/>
      <c r="DG715" s="121"/>
      <c r="DH715" s="121"/>
      <c r="DI715" s="121"/>
      <c r="DJ715" s="121"/>
      <c r="DK715" s="121"/>
      <c r="DL715" s="121"/>
      <c r="DM715" s="121"/>
      <c r="DN715" s="121"/>
      <c r="DO715" s="121"/>
      <c r="DP715" s="121"/>
      <c r="DQ715" s="121"/>
      <c r="DR715" s="121"/>
      <c r="DS715" s="121"/>
      <c r="DT715" s="121"/>
      <c r="DU715" s="121"/>
      <c r="DV715" s="121"/>
      <c r="DW715" s="121"/>
      <c r="DX715" s="121"/>
      <c r="DY715" s="121"/>
      <c r="DZ715" s="121"/>
      <c r="EA715" s="121"/>
      <c r="EB715" s="121"/>
      <c r="EC715" s="121"/>
      <c r="ED715" s="121"/>
      <c r="EE715" s="121"/>
      <c r="EF715" s="121"/>
      <c r="EG715" s="121"/>
      <c r="EH715" s="121"/>
      <c r="EI715" s="121"/>
      <c r="EJ715" s="121"/>
      <c r="EK715" s="121"/>
      <c r="EL715" s="121"/>
      <c r="EM715" s="121"/>
      <c r="EN715" s="121"/>
      <c r="EO715" s="121"/>
      <c r="EP715" s="121"/>
      <c r="EQ715" s="121"/>
      <c r="ER715" s="121"/>
      <c r="ES715" s="121"/>
      <c r="ET715" s="121"/>
      <c r="EU715" s="121"/>
      <c r="EV715" s="121"/>
      <c r="EW715" s="121"/>
      <c r="EX715" s="121"/>
      <c r="EY715" s="121"/>
      <c r="EZ715" s="121"/>
      <c r="FA715" s="121"/>
      <c r="FB715" s="121"/>
      <c r="FC715" s="121"/>
      <c r="FD715" s="122"/>
      <c r="FE715" s="122"/>
      <c r="FF715" s="122"/>
      <c r="FG715" s="122"/>
      <c r="FH715" s="122"/>
      <c r="FI715" s="122"/>
      <c r="FJ715" s="122"/>
      <c r="FK715" s="122"/>
    </row>
    <row r="716" spans="1:167" s="120" customFormat="1" ht="12.75">
      <c r="A716" s="124"/>
      <c r="B716" s="124"/>
      <c r="C716" s="124"/>
      <c r="D716" s="124"/>
      <c r="E716" s="124"/>
      <c r="F716" s="124"/>
      <c r="G716" s="124"/>
      <c r="H716" s="124"/>
      <c r="I716" s="124"/>
      <c r="J716" s="124"/>
      <c r="K716" s="124"/>
      <c r="L716" s="124"/>
      <c r="M716" s="124"/>
      <c r="N716" s="124"/>
      <c r="O716" s="124"/>
      <c r="P716" s="902"/>
      <c r="Q716" s="124"/>
      <c r="R716" s="901"/>
      <c r="DB716" s="121"/>
      <c r="DC716" s="121"/>
      <c r="DD716" s="121"/>
      <c r="DE716" s="121"/>
      <c r="DF716" s="121"/>
      <c r="DG716" s="121"/>
      <c r="DH716" s="121"/>
      <c r="DI716" s="121"/>
      <c r="DJ716" s="121"/>
      <c r="DK716" s="121"/>
      <c r="DL716" s="121"/>
      <c r="DM716" s="121"/>
      <c r="DN716" s="121"/>
      <c r="DO716" s="121"/>
      <c r="DP716" s="121"/>
      <c r="DQ716" s="121"/>
      <c r="DR716" s="121"/>
      <c r="DS716" s="121"/>
      <c r="DT716" s="121"/>
      <c r="DU716" s="121"/>
      <c r="DV716" s="121"/>
      <c r="DW716" s="121"/>
      <c r="DX716" s="121"/>
      <c r="DY716" s="121"/>
      <c r="DZ716" s="121"/>
      <c r="EA716" s="121"/>
      <c r="EB716" s="121"/>
      <c r="EC716" s="121"/>
      <c r="ED716" s="121"/>
      <c r="EE716" s="121"/>
      <c r="EF716" s="121"/>
      <c r="EG716" s="121"/>
      <c r="EH716" s="121"/>
      <c r="EI716" s="121"/>
      <c r="EJ716" s="121"/>
      <c r="EK716" s="121"/>
      <c r="EL716" s="121"/>
      <c r="EM716" s="121"/>
      <c r="EN716" s="121"/>
      <c r="EO716" s="121"/>
      <c r="EP716" s="121"/>
      <c r="EQ716" s="121"/>
      <c r="ER716" s="121"/>
      <c r="ES716" s="121"/>
      <c r="ET716" s="121"/>
      <c r="EU716" s="121"/>
      <c r="EV716" s="121"/>
      <c r="EW716" s="121"/>
      <c r="EX716" s="121"/>
      <c r="EY716" s="121"/>
      <c r="EZ716" s="121"/>
      <c r="FA716" s="121"/>
      <c r="FB716" s="121"/>
      <c r="FC716" s="121"/>
      <c r="FD716" s="122"/>
      <c r="FE716" s="122"/>
      <c r="FF716" s="122"/>
      <c r="FG716" s="122"/>
      <c r="FH716" s="122"/>
      <c r="FI716" s="122"/>
      <c r="FJ716" s="122"/>
      <c r="FK716" s="122"/>
    </row>
    <row r="717" spans="1:167" s="120" customFormat="1" ht="12.75">
      <c r="A717" s="111"/>
      <c r="B717" s="111"/>
      <c r="C717" s="111"/>
      <c r="D717" s="111"/>
      <c r="E717" s="127"/>
      <c r="F717" s="127"/>
      <c r="G717" s="127"/>
      <c r="H717" s="127"/>
      <c r="I717" s="127"/>
      <c r="J717" s="127"/>
      <c r="K717" s="127"/>
      <c r="L717" s="127"/>
      <c r="M717" s="127"/>
      <c r="N717" s="904"/>
      <c r="O717" s="904"/>
      <c r="P717" s="905"/>
      <c r="Q717" s="904"/>
      <c r="R717" s="906"/>
      <c r="DB717" s="121"/>
      <c r="DC717" s="121"/>
      <c r="DD717" s="121"/>
      <c r="DE717" s="121"/>
      <c r="DF717" s="121"/>
      <c r="DG717" s="121"/>
      <c r="DH717" s="121"/>
      <c r="DI717" s="121"/>
      <c r="DJ717" s="121"/>
      <c r="DK717" s="121"/>
      <c r="DL717" s="121"/>
      <c r="DM717" s="121"/>
      <c r="DN717" s="121"/>
      <c r="DO717" s="121"/>
      <c r="DP717" s="121"/>
      <c r="DQ717" s="121"/>
      <c r="DR717" s="121"/>
      <c r="DS717" s="121"/>
      <c r="DT717" s="121"/>
      <c r="DU717" s="121"/>
      <c r="DV717" s="121"/>
      <c r="DW717" s="121"/>
      <c r="DX717" s="121"/>
      <c r="DY717" s="121"/>
      <c r="DZ717" s="121"/>
      <c r="EA717" s="121"/>
      <c r="EB717" s="121"/>
      <c r="EC717" s="121"/>
      <c r="ED717" s="121"/>
      <c r="EE717" s="121"/>
      <c r="EF717" s="121"/>
      <c r="EG717" s="121"/>
      <c r="EH717" s="121"/>
      <c r="EI717" s="121"/>
      <c r="EJ717" s="121"/>
      <c r="EK717" s="121"/>
      <c r="EL717" s="121"/>
      <c r="EM717" s="121"/>
      <c r="EN717" s="121"/>
      <c r="EO717" s="121"/>
      <c r="EP717" s="121"/>
      <c r="EQ717" s="121"/>
      <c r="ER717" s="121"/>
      <c r="ES717" s="121"/>
      <c r="ET717" s="121"/>
      <c r="EU717" s="121"/>
      <c r="EV717" s="121"/>
      <c r="EW717" s="121"/>
      <c r="EX717" s="121"/>
      <c r="EY717" s="121"/>
      <c r="EZ717" s="121"/>
      <c r="FA717" s="121"/>
      <c r="FB717" s="121"/>
      <c r="FC717" s="121"/>
      <c r="FD717" s="122"/>
      <c r="FE717" s="122"/>
      <c r="FF717" s="122"/>
      <c r="FG717" s="122"/>
      <c r="FH717" s="122"/>
      <c r="FI717" s="122"/>
      <c r="FJ717" s="122"/>
      <c r="FK717" s="122"/>
    </row>
    <row r="718" spans="1:167" s="120" customFormat="1" ht="12.75">
      <c r="A718" s="111"/>
      <c r="B718" s="111"/>
      <c r="C718" s="111"/>
      <c r="D718" s="111"/>
      <c r="E718" s="127"/>
      <c r="F718" s="127"/>
      <c r="G718" s="127"/>
      <c r="H718" s="127"/>
      <c r="I718" s="127"/>
      <c r="J718" s="127"/>
      <c r="K718" s="127"/>
      <c r="L718" s="127"/>
      <c r="M718" s="127"/>
      <c r="N718" s="904"/>
      <c r="O718" s="904"/>
      <c r="P718" s="905"/>
      <c r="Q718" s="904"/>
      <c r="R718" s="906"/>
      <c r="DB718" s="121"/>
      <c r="DC718" s="121"/>
      <c r="DD718" s="121"/>
      <c r="DE718" s="121"/>
      <c r="DF718" s="121"/>
      <c r="DG718" s="121"/>
      <c r="DH718" s="121"/>
      <c r="DI718" s="121"/>
      <c r="DJ718" s="121"/>
      <c r="DK718" s="121"/>
      <c r="DL718" s="121"/>
      <c r="DM718" s="121"/>
      <c r="DN718" s="121"/>
      <c r="DO718" s="121"/>
      <c r="DP718" s="121"/>
      <c r="DQ718" s="121"/>
      <c r="DR718" s="121"/>
      <c r="DS718" s="121"/>
      <c r="DT718" s="121"/>
      <c r="DU718" s="121"/>
      <c r="DV718" s="121"/>
      <c r="DW718" s="121"/>
      <c r="DX718" s="121"/>
      <c r="DY718" s="121"/>
      <c r="DZ718" s="121"/>
      <c r="EA718" s="121"/>
      <c r="EB718" s="121"/>
      <c r="EC718" s="121"/>
      <c r="ED718" s="121"/>
      <c r="EE718" s="121"/>
      <c r="EF718" s="121"/>
      <c r="EG718" s="121"/>
      <c r="EH718" s="121"/>
      <c r="EI718" s="121"/>
      <c r="EJ718" s="121"/>
      <c r="EK718" s="121"/>
      <c r="EL718" s="121"/>
      <c r="EM718" s="121"/>
      <c r="EN718" s="121"/>
      <c r="EO718" s="121"/>
      <c r="EP718" s="121"/>
      <c r="EQ718" s="121"/>
      <c r="ER718" s="121"/>
      <c r="ES718" s="121"/>
      <c r="ET718" s="121"/>
      <c r="EU718" s="121"/>
      <c r="EV718" s="121"/>
      <c r="EW718" s="121"/>
      <c r="EX718" s="121"/>
      <c r="EY718" s="121"/>
      <c r="EZ718" s="121"/>
      <c r="FA718" s="121"/>
      <c r="FB718" s="121"/>
      <c r="FC718" s="121"/>
      <c r="FD718" s="122"/>
      <c r="FE718" s="122"/>
      <c r="FF718" s="122"/>
      <c r="FG718" s="122"/>
      <c r="FH718" s="122"/>
      <c r="FI718" s="122"/>
      <c r="FJ718" s="122"/>
      <c r="FK718" s="122"/>
    </row>
    <row r="719" spans="1:167" s="120" customFormat="1" ht="12.75">
      <c r="A719" s="111"/>
      <c r="B719" s="111"/>
      <c r="C719" s="111"/>
      <c r="D719" s="111"/>
      <c r="E719" s="127"/>
      <c r="F719" s="127"/>
      <c r="G719" s="127"/>
      <c r="H719" s="127"/>
      <c r="I719" s="127"/>
      <c r="J719" s="127"/>
      <c r="K719" s="127"/>
      <c r="L719" s="127"/>
      <c r="M719" s="127"/>
      <c r="N719" s="904"/>
      <c r="O719" s="904"/>
      <c r="P719" s="905"/>
      <c r="Q719" s="904"/>
      <c r="R719" s="906"/>
      <c r="DB719" s="121"/>
      <c r="DC719" s="121"/>
      <c r="DD719" s="121"/>
      <c r="DE719" s="121"/>
      <c r="DF719" s="121"/>
      <c r="DG719" s="121"/>
      <c r="DH719" s="121"/>
      <c r="DI719" s="121"/>
      <c r="DJ719" s="121"/>
      <c r="DK719" s="121"/>
      <c r="DL719" s="121"/>
      <c r="DM719" s="121"/>
      <c r="DN719" s="121"/>
      <c r="DO719" s="121"/>
      <c r="DP719" s="121"/>
      <c r="DQ719" s="121"/>
      <c r="DR719" s="121"/>
      <c r="DS719" s="121"/>
      <c r="DT719" s="121"/>
      <c r="DU719" s="121"/>
      <c r="DV719" s="121"/>
      <c r="DW719" s="121"/>
      <c r="DX719" s="121"/>
      <c r="DY719" s="121"/>
      <c r="DZ719" s="121"/>
      <c r="EA719" s="121"/>
      <c r="EB719" s="121"/>
      <c r="EC719" s="121"/>
      <c r="ED719" s="121"/>
      <c r="EE719" s="121"/>
      <c r="EF719" s="121"/>
      <c r="EG719" s="121"/>
      <c r="EH719" s="121"/>
      <c r="EI719" s="121"/>
      <c r="EJ719" s="121"/>
      <c r="EK719" s="121"/>
      <c r="EL719" s="121"/>
      <c r="EM719" s="121"/>
      <c r="EN719" s="121"/>
      <c r="EO719" s="121"/>
      <c r="EP719" s="121"/>
      <c r="EQ719" s="121"/>
      <c r="ER719" s="121"/>
      <c r="ES719" s="121"/>
      <c r="ET719" s="121"/>
      <c r="EU719" s="121"/>
      <c r="EV719" s="121"/>
      <c r="EW719" s="121"/>
      <c r="EX719" s="121"/>
      <c r="EY719" s="121"/>
      <c r="EZ719" s="121"/>
      <c r="FA719" s="121"/>
      <c r="FB719" s="121"/>
      <c r="FC719" s="121"/>
      <c r="FD719" s="122"/>
      <c r="FE719" s="122"/>
      <c r="FF719" s="122"/>
      <c r="FG719" s="122"/>
      <c r="FH719" s="122"/>
      <c r="FI719" s="122"/>
      <c r="FJ719" s="122"/>
      <c r="FK719" s="122"/>
    </row>
    <row r="720" spans="1:167" s="120" customFormat="1" ht="12.75">
      <c r="A720" s="111"/>
      <c r="B720" s="111"/>
      <c r="C720" s="111"/>
      <c r="D720" s="111"/>
      <c r="E720" s="127"/>
      <c r="F720" s="127"/>
      <c r="G720" s="127"/>
      <c r="H720" s="127"/>
      <c r="I720" s="127"/>
      <c r="J720" s="127"/>
      <c r="K720" s="127"/>
      <c r="L720" s="127"/>
      <c r="M720" s="127"/>
      <c r="N720" s="904"/>
      <c r="O720" s="904"/>
      <c r="P720" s="905"/>
      <c r="Q720" s="904"/>
      <c r="R720" s="906"/>
      <c r="DB720" s="121"/>
      <c r="DC720" s="121"/>
      <c r="DD720" s="121"/>
      <c r="DE720" s="121"/>
      <c r="DF720" s="121"/>
      <c r="DG720" s="121"/>
      <c r="DH720" s="121"/>
      <c r="DI720" s="121"/>
      <c r="DJ720" s="121"/>
      <c r="DK720" s="121"/>
      <c r="DL720" s="121"/>
      <c r="DM720" s="121"/>
      <c r="DN720" s="121"/>
      <c r="DO720" s="121"/>
      <c r="DP720" s="121"/>
      <c r="DQ720" s="121"/>
      <c r="DR720" s="121"/>
      <c r="DS720" s="121"/>
      <c r="DT720" s="121"/>
      <c r="DU720" s="121"/>
      <c r="DV720" s="121"/>
      <c r="DW720" s="121"/>
      <c r="DX720" s="121"/>
      <c r="DY720" s="121"/>
      <c r="DZ720" s="121"/>
      <c r="EA720" s="121"/>
      <c r="EB720" s="121"/>
      <c r="EC720" s="121"/>
      <c r="ED720" s="121"/>
      <c r="EE720" s="121"/>
      <c r="EF720" s="121"/>
      <c r="EG720" s="121"/>
      <c r="EH720" s="121"/>
      <c r="EI720" s="121"/>
      <c r="EJ720" s="121"/>
      <c r="EK720" s="121"/>
      <c r="EL720" s="121"/>
      <c r="EM720" s="121"/>
      <c r="EN720" s="121"/>
      <c r="EO720" s="121"/>
      <c r="EP720" s="121"/>
      <c r="EQ720" s="121"/>
      <c r="ER720" s="121"/>
      <c r="ES720" s="121"/>
      <c r="ET720" s="121"/>
      <c r="EU720" s="121"/>
      <c r="EV720" s="121"/>
      <c r="EW720" s="121"/>
      <c r="EX720" s="121"/>
      <c r="EY720" s="121"/>
      <c r="EZ720" s="121"/>
      <c r="FA720" s="121"/>
      <c r="FB720" s="121"/>
      <c r="FC720" s="121"/>
      <c r="FD720" s="122"/>
      <c r="FE720" s="122"/>
      <c r="FF720" s="122"/>
      <c r="FG720" s="122"/>
      <c r="FH720" s="122"/>
      <c r="FI720" s="122"/>
      <c r="FJ720" s="122"/>
      <c r="FK720" s="122"/>
    </row>
    <row r="721" spans="1:167" s="120" customFormat="1" ht="12.75">
      <c r="A721" s="111"/>
      <c r="B721" s="111"/>
      <c r="C721" s="111"/>
      <c r="D721" s="111"/>
      <c r="E721" s="127"/>
      <c r="F721" s="127"/>
      <c r="G721" s="127"/>
      <c r="H721" s="127"/>
      <c r="I721" s="127"/>
      <c r="J721" s="127"/>
      <c r="K721" s="127"/>
      <c r="L721" s="127"/>
      <c r="M721" s="127"/>
      <c r="N721" s="904"/>
      <c r="O721" s="904"/>
      <c r="P721" s="905"/>
      <c r="Q721" s="904"/>
      <c r="R721" s="906"/>
      <c r="DB721" s="121"/>
      <c r="DC721" s="121"/>
      <c r="DD721" s="121"/>
      <c r="DE721" s="121"/>
      <c r="DF721" s="121"/>
      <c r="DG721" s="121"/>
      <c r="DH721" s="121"/>
      <c r="DI721" s="121"/>
      <c r="DJ721" s="121"/>
      <c r="DK721" s="121"/>
      <c r="DL721" s="121"/>
      <c r="DM721" s="121"/>
      <c r="DN721" s="121"/>
      <c r="DO721" s="121"/>
      <c r="DP721" s="121"/>
      <c r="DQ721" s="121"/>
      <c r="DR721" s="121"/>
      <c r="DS721" s="121"/>
      <c r="DT721" s="121"/>
      <c r="DU721" s="121"/>
      <c r="DV721" s="121"/>
      <c r="DW721" s="121"/>
      <c r="DX721" s="121"/>
      <c r="DY721" s="121"/>
      <c r="DZ721" s="121"/>
      <c r="EA721" s="121"/>
      <c r="EB721" s="121"/>
      <c r="EC721" s="121"/>
      <c r="ED721" s="121"/>
      <c r="EE721" s="121"/>
      <c r="EF721" s="121"/>
      <c r="EG721" s="121"/>
      <c r="EH721" s="121"/>
      <c r="EI721" s="121"/>
      <c r="EJ721" s="121"/>
      <c r="EK721" s="121"/>
      <c r="EL721" s="121"/>
      <c r="EM721" s="121"/>
      <c r="EN721" s="121"/>
      <c r="EO721" s="121"/>
      <c r="EP721" s="121"/>
      <c r="EQ721" s="121"/>
      <c r="ER721" s="121"/>
      <c r="ES721" s="121"/>
      <c r="ET721" s="121"/>
      <c r="EU721" s="121"/>
      <c r="EV721" s="121"/>
      <c r="EW721" s="121"/>
      <c r="EX721" s="121"/>
      <c r="EY721" s="121"/>
      <c r="EZ721" s="121"/>
      <c r="FA721" s="121"/>
      <c r="FB721" s="121"/>
      <c r="FC721" s="121"/>
      <c r="FD721" s="122"/>
      <c r="FE721" s="122"/>
      <c r="FF721" s="122"/>
      <c r="FG721" s="122"/>
      <c r="FH721" s="122"/>
      <c r="FI721" s="122"/>
      <c r="FJ721" s="122"/>
      <c r="FK721" s="122"/>
    </row>
    <row r="722" spans="1:167" s="120" customFormat="1" ht="12.75">
      <c r="A722" s="111"/>
      <c r="B722" s="111"/>
      <c r="C722" s="111"/>
      <c r="D722" s="111"/>
      <c r="E722" s="127"/>
      <c r="F722" s="127"/>
      <c r="G722" s="127"/>
      <c r="H722" s="127"/>
      <c r="I722" s="127"/>
      <c r="J722" s="127"/>
      <c r="K722" s="127"/>
      <c r="L722" s="127"/>
      <c r="M722" s="127"/>
      <c r="N722" s="904"/>
      <c r="O722" s="904"/>
      <c r="P722" s="905"/>
      <c r="Q722" s="904"/>
      <c r="R722" s="906"/>
      <c r="DB722" s="121"/>
      <c r="DC722" s="121"/>
      <c r="DD722" s="121"/>
      <c r="DE722" s="121"/>
      <c r="DF722" s="121"/>
      <c r="DG722" s="121"/>
      <c r="DH722" s="121"/>
      <c r="DI722" s="121"/>
      <c r="DJ722" s="121"/>
      <c r="DK722" s="121"/>
      <c r="DL722" s="121"/>
      <c r="DM722" s="121"/>
      <c r="DN722" s="121"/>
      <c r="DO722" s="121"/>
      <c r="DP722" s="121"/>
      <c r="DQ722" s="121"/>
      <c r="DR722" s="121"/>
      <c r="DS722" s="121"/>
      <c r="DT722" s="121"/>
      <c r="DU722" s="121"/>
      <c r="DV722" s="121"/>
      <c r="DW722" s="121"/>
      <c r="DX722" s="121"/>
      <c r="DY722" s="121"/>
      <c r="DZ722" s="121"/>
      <c r="EA722" s="121"/>
      <c r="EB722" s="121"/>
      <c r="EC722" s="121"/>
      <c r="ED722" s="121"/>
      <c r="EE722" s="121"/>
      <c r="EF722" s="121"/>
      <c r="EG722" s="121"/>
      <c r="EH722" s="121"/>
      <c r="EI722" s="121"/>
      <c r="EJ722" s="121"/>
      <c r="EK722" s="121"/>
      <c r="EL722" s="121"/>
      <c r="EM722" s="121"/>
      <c r="EN722" s="121"/>
      <c r="EO722" s="121"/>
      <c r="EP722" s="121"/>
      <c r="EQ722" s="121"/>
      <c r="ER722" s="121"/>
      <c r="ES722" s="121"/>
      <c r="ET722" s="121"/>
      <c r="EU722" s="121"/>
      <c r="EV722" s="121"/>
      <c r="EW722" s="121"/>
      <c r="EX722" s="121"/>
      <c r="EY722" s="121"/>
      <c r="EZ722" s="121"/>
      <c r="FA722" s="121"/>
      <c r="FB722" s="121"/>
      <c r="FC722" s="121"/>
      <c r="FD722" s="122"/>
      <c r="FE722" s="122"/>
      <c r="FF722" s="122"/>
      <c r="FG722" s="122"/>
      <c r="FH722" s="122"/>
      <c r="FI722" s="122"/>
      <c r="FJ722" s="122"/>
      <c r="FK722" s="122"/>
    </row>
    <row r="723" spans="1:167" s="120" customFormat="1" ht="12.75">
      <c r="A723" s="111"/>
      <c r="B723" s="111"/>
      <c r="C723" s="111"/>
      <c r="D723" s="111"/>
      <c r="E723" s="127"/>
      <c r="F723" s="127"/>
      <c r="G723" s="127"/>
      <c r="H723" s="127"/>
      <c r="I723" s="127"/>
      <c r="J723" s="127"/>
      <c r="K723" s="127"/>
      <c r="L723" s="127"/>
      <c r="M723" s="127"/>
      <c r="N723" s="904"/>
      <c r="O723" s="904"/>
      <c r="P723" s="905"/>
      <c r="Q723" s="904"/>
      <c r="R723" s="906"/>
      <c r="DB723" s="121"/>
      <c r="DC723" s="121"/>
      <c r="DD723" s="121"/>
      <c r="DE723" s="121"/>
      <c r="DF723" s="121"/>
      <c r="DG723" s="121"/>
      <c r="DH723" s="121"/>
      <c r="DI723" s="121"/>
      <c r="DJ723" s="121"/>
      <c r="DK723" s="121"/>
      <c r="DL723" s="121"/>
      <c r="DM723" s="121"/>
      <c r="DN723" s="121"/>
      <c r="DO723" s="121"/>
      <c r="DP723" s="121"/>
      <c r="DQ723" s="121"/>
      <c r="DR723" s="121"/>
      <c r="DS723" s="121"/>
      <c r="DT723" s="121"/>
      <c r="DU723" s="121"/>
      <c r="DV723" s="121"/>
      <c r="DW723" s="121"/>
      <c r="DX723" s="121"/>
      <c r="DY723" s="121"/>
      <c r="DZ723" s="121"/>
      <c r="EA723" s="121"/>
      <c r="EB723" s="121"/>
      <c r="EC723" s="121"/>
      <c r="ED723" s="121"/>
      <c r="EE723" s="121"/>
      <c r="EF723" s="121"/>
      <c r="EG723" s="121"/>
      <c r="EH723" s="121"/>
      <c r="EI723" s="121"/>
      <c r="EJ723" s="121"/>
      <c r="EK723" s="121"/>
      <c r="EL723" s="121"/>
      <c r="EM723" s="121"/>
      <c r="EN723" s="121"/>
      <c r="EO723" s="121"/>
      <c r="EP723" s="121"/>
      <c r="EQ723" s="121"/>
      <c r="ER723" s="121"/>
      <c r="ES723" s="121"/>
      <c r="ET723" s="121"/>
      <c r="EU723" s="121"/>
      <c r="EV723" s="121"/>
      <c r="EW723" s="121"/>
      <c r="EX723" s="121"/>
      <c r="EY723" s="121"/>
      <c r="EZ723" s="121"/>
      <c r="FA723" s="121"/>
      <c r="FB723" s="121"/>
      <c r="FC723" s="121"/>
      <c r="FD723" s="122"/>
      <c r="FE723" s="122"/>
      <c r="FF723" s="122"/>
      <c r="FG723" s="122"/>
      <c r="FH723" s="122"/>
      <c r="FI723" s="122"/>
      <c r="FJ723" s="122"/>
      <c r="FK723" s="122"/>
    </row>
    <row r="724" spans="1:167" s="120" customFormat="1" ht="12.75">
      <c r="A724" s="111"/>
      <c r="B724" s="111"/>
      <c r="C724" s="111"/>
      <c r="D724" s="111"/>
      <c r="E724" s="127"/>
      <c r="F724" s="127"/>
      <c r="G724" s="127"/>
      <c r="H724" s="127"/>
      <c r="I724" s="127"/>
      <c r="J724" s="127"/>
      <c r="K724" s="127"/>
      <c r="L724" s="127"/>
      <c r="M724" s="127"/>
      <c r="N724" s="904"/>
      <c r="O724" s="904"/>
      <c r="P724" s="905"/>
      <c r="Q724" s="904"/>
      <c r="R724" s="906"/>
      <c r="DB724" s="121"/>
      <c r="DC724" s="121"/>
      <c r="DD724" s="121"/>
      <c r="DE724" s="121"/>
      <c r="DF724" s="121"/>
      <c r="DG724" s="121"/>
      <c r="DH724" s="121"/>
      <c r="DI724" s="121"/>
      <c r="DJ724" s="121"/>
      <c r="DK724" s="121"/>
      <c r="DL724" s="121"/>
      <c r="DM724" s="121"/>
      <c r="DN724" s="121"/>
      <c r="DO724" s="121"/>
      <c r="DP724" s="121"/>
      <c r="DQ724" s="121"/>
      <c r="DR724" s="121"/>
      <c r="DS724" s="121"/>
      <c r="DT724" s="121"/>
      <c r="DU724" s="121"/>
      <c r="DV724" s="121"/>
      <c r="DW724" s="121"/>
      <c r="DX724" s="121"/>
      <c r="DY724" s="121"/>
      <c r="DZ724" s="121"/>
      <c r="EA724" s="121"/>
      <c r="EB724" s="121"/>
      <c r="EC724" s="121"/>
      <c r="ED724" s="121"/>
      <c r="EE724" s="121"/>
      <c r="EF724" s="121"/>
      <c r="EG724" s="121"/>
      <c r="EH724" s="121"/>
      <c r="EI724" s="121"/>
      <c r="EJ724" s="121"/>
      <c r="EK724" s="121"/>
      <c r="EL724" s="121"/>
      <c r="EM724" s="121"/>
      <c r="EN724" s="121"/>
      <c r="EO724" s="121"/>
      <c r="EP724" s="121"/>
      <c r="EQ724" s="121"/>
      <c r="ER724" s="121"/>
      <c r="ES724" s="121"/>
      <c r="ET724" s="121"/>
      <c r="EU724" s="121"/>
      <c r="EV724" s="121"/>
      <c r="EW724" s="121"/>
      <c r="EX724" s="121"/>
      <c r="EY724" s="121"/>
      <c r="EZ724" s="121"/>
      <c r="FA724" s="121"/>
      <c r="FB724" s="121"/>
      <c r="FC724" s="121"/>
      <c r="FD724" s="122"/>
      <c r="FE724" s="122"/>
      <c r="FF724" s="122"/>
      <c r="FG724" s="122"/>
      <c r="FH724" s="122"/>
      <c r="FI724" s="122"/>
      <c r="FJ724" s="122"/>
      <c r="FK724" s="122"/>
    </row>
    <row r="725" spans="1:167" s="120" customFormat="1" ht="12.75">
      <c r="A725" s="111"/>
      <c r="B725" s="111"/>
      <c r="C725" s="111"/>
      <c r="D725" s="111"/>
      <c r="E725" s="127"/>
      <c r="F725" s="127"/>
      <c r="G725" s="127"/>
      <c r="H725" s="127"/>
      <c r="I725" s="127"/>
      <c r="J725" s="127"/>
      <c r="K725" s="127"/>
      <c r="L725" s="127"/>
      <c r="M725" s="127"/>
      <c r="N725" s="904"/>
      <c r="O725" s="904"/>
      <c r="P725" s="905"/>
      <c r="Q725" s="904"/>
      <c r="R725" s="906"/>
      <c r="DB725" s="121"/>
      <c r="DC725" s="121"/>
      <c r="DD725" s="121"/>
      <c r="DE725" s="121"/>
      <c r="DF725" s="121"/>
      <c r="DG725" s="121"/>
      <c r="DH725" s="121"/>
      <c r="DI725" s="121"/>
      <c r="DJ725" s="121"/>
      <c r="DK725" s="121"/>
      <c r="DL725" s="121"/>
      <c r="DM725" s="121"/>
      <c r="DN725" s="121"/>
      <c r="DO725" s="121"/>
      <c r="DP725" s="121"/>
      <c r="DQ725" s="121"/>
      <c r="DR725" s="121"/>
      <c r="DS725" s="121"/>
      <c r="DT725" s="121"/>
      <c r="DU725" s="121"/>
      <c r="DV725" s="121"/>
      <c r="DW725" s="121"/>
      <c r="DX725" s="121"/>
      <c r="DY725" s="121"/>
      <c r="DZ725" s="121"/>
      <c r="EA725" s="121"/>
      <c r="EB725" s="121"/>
      <c r="EC725" s="121"/>
      <c r="ED725" s="121"/>
      <c r="EE725" s="121"/>
      <c r="EF725" s="121"/>
      <c r="EG725" s="121"/>
      <c r="EH725" s="121"/>
      <c r="EI725" s="121"/>
      <c r="EJ725" s="121"/>
      <c r="EK725" s="121"/>
      <c r="EL725" s="121"/>
      <c r="EM725" s="121"/>
      <c r="EN725" s="121"/>
      <c r="EO725" s="121"/>
      <c r="EP725" s="121"/>
      <c r="EQ725" s="121"/>
      <c r="ER725" s="121"/>
      <c r="ES725" s="121"/>
      <c r="ET725" s="121"/>
      <c r="EU725" s="121"/>
      <c r="EV725" s="121"/>
      <c r="EW725" s="121"/>
      <c r="EX725" s="121"/>
      <c r="EY725" s="121"/>
      <c r="EZ725" s="121"/>
      <c r="FA725" s="121"/>
      <c r="FB725" s="121"/>
      <c r="FC725" s="121"/>
      <c r="FD725" s="122"/>
      <c r="FE725" s="122"/>
      <c r="FF725" s="122"/>
      <c r="FG725" s="122"/>
      <c r="FH725" s="122"/>
      <c r="FI725" s="122"/>
      <c r="FJ725" s="122"/>
      <c r="FK725" s="122"/>
    </row>
    <row r="726" spans="1:167" s="120" customFormat="1" ht="12.75">
      <c r="A726" s="111"/>
      <c r="B726" s="111"/>
      <c r="C726" s="111"/>
      <c r="D726" s="111"/>
      <c r="E726" s="127"/>
      <c r="F726" s="127"/>
      <c r="G726" s="127"/>
      <c r="H726" s="127"/>
      <c r="I726" s="127"/>
      <c r="J726" s="127"/>
      <c r="K726" s="127"/>
      <c r="L726" s="127"/>
      <c r="M726" s="127"/>
      <c r="N726" s="904"/>
      <c r="O726" s="904"/>
      <c r="P726" s="905"/>
      <c r="Q726" s="904"/>
      <c r="R726" s="906"/>
      <c r="DB726" s="121"/>
      <c r="DC726" s="121"/>
      <c r="DD726" s="121"/>
      <c r="DE726" s="121"/>
      <c r="DF726" s="121"/>
      <c r="DG726" s="121"/>
      <c r="DH726" s="121"/>
      <c r="DI726" s="121"/>
      <c r="DJ726" s="121"/>
      <c r="DK726" s="121"/>
      <c r="DL726" s="121"/>
      <c r="DM726" s="121"/>
      <c r="DN726" s="121"/>
      <c r="DO726" s="121"/>
      <c r="DP726" s="121"/>
      <c r="DQ726" s="121"/>
      <c r="DR726" s="121"/>
      <c r="DS726" s="121"/>
      <c r="DT726" s="121"/>
      <c r="DU726" s="121"/>
      <c r="DV726" s="121"/>
      <c r="DW726" s="121"/>
      <c r="DX726" s="121"/>
      <c r="DY726" s="121"/>
      <c r="DZ726" s="121"/>
      <c r="EA726" s="121"/>
      <c r="EB726" s="121"/>
      <c r="EC726" s="121"/>
      <c r="ED726" s="121"/>
      <c r="EE726" s="121"/>
      <c r="EF726" s="121"/>
      <c r="EG726" s="121"/>
      <c r="EH726" s="121"/>
      <c r="EI726" s="121"/>
      <c r="EJ726" s="121"/>
      <c r="EK726" s="121"/>
      <c r="EL726" s="121"/>
      <c r="EM726" s="121"/>
      <c r="EN726" s="121"/>
      <c r="EO726" s="121"/>
      <c r="EP726" s="121"/>
      <c r="EQ726" s="121"/>
      <c r="ER726" s="121"/>
      <c r="ES726" s="121"/>
      <c r="ET726" s="121"/>
      <c r="EU726" s="121"/>
      <c r="EV726" s="121"/>
      <c r="EW726" s="121"/>
      <c r="EX726" s="121"/>
      <c r="EY726" s="121"/>
      <c r="EZ726" s="121"/>
      <c r="FA726" s="121"/>
      <c r="FB726" s="121"/>
      <c r="FC726" s="121"/>
      <c r="FD726" s="122"/>
      <c r="FE726" s="122"/>
      <c r="FF726" s="122"/>
      <c r="FG726" s="122"/>
      <c r="FH726" s="122"/>
      <c r="FI726" s="122"/>
      <c r="FJ726" s="122"/>
      <c r="FK726" s="122"/>
    </row>
    <row r="727" spans="1:167" s="120" customFormat="1" ht="12.75">
      <c r="A727" s="111"/>
      <c r="B727" s="111"/>
      <c r="C727" s="111"/>
      <c r="D727" s="111"/>
      <c r="E727" s="127"/>
      <c r="F727" s="127"/>
      <c r="G727" s="127"/>
      <c r="H727" s="127"/>
      <c r="I727" s="127"/>
      <c r="J727" s="127"/>
      <c r="K727" s="127"/>
      <c r="L727" s="127"/>
      <c r="M727" s="127"/>
      <c r="N727" s="904"/>
      <c r="O727" s="904"/>
      <c r="P727" s="905"/>
      <c r="Q727" s="904"/>
      <c r="R727" s="906"/>
      <c r="DB727" s="121"/>
      <c r="DC727" s="121"/>
      <c r="DD727" s="121"/>
      <c r="DE727" s="121"/>
      <c r="DF727" s="121"/>
      <c r="DG727" s="121"/>
      <c r="DH727" s="121"/>
      <c r="DI727" s="121"/>
      <c r="DJ727" s="121"/>
      <c r="DK727" s="121"/>
      <c r="DL727" s="121"/>
      <c r="DM727" s="121"/>
      <c r="DN727" s="121"/>
      <c r="DO727" s="121"/>
      <c r="DP727" s="121"/>
      <c r="DQ727" s="121"/>
      <c r="DR727" s="121"/>
      <c r="DS727" s="121"/>
      <c r="DT727" s="121"/>
      <c r="DU727" s="121"/>
      <c r="DV727" s="121"/>
      <c r="DW727" s="121"/>
      <c r="DX727" s="121"/>
      <c r="DY727" s="121"/>
      <c r="DZ727" s="121"/>
      <c r="EA727" s="121"/>
      <c r="EB727" s="121"/>
      <c r="EC727" s="121"/>
      <c r="ED727" s="121"/>
      <c r="EE727" s="121"/>
      <c r="EF727" s="121"/>
      <c r="EG727" s="121"/>
      <c r="EH727" s="121"/>
      <c r="EI727" s="121"/>
      <c r="EJ727" s="121"/>
      <c r="EK727" s="121"/>
      <c r="EL727" s="121"/>
      <c r="EM727" s="121"/>
      <c r="EN727" s="121"/>
      <c r="EO727" s="121"/>
      <c r="EP727" s="121"/>
      <c r="EQ727" s="121"/>
      <c r="ER727" s="121"/>
      <c r="ES727" s="121"/>
      <c r="ET727" s="121"/>
      <c r="EU727" s="121"/>
      <c r="EV727" s="121"/>
      <c r="EW727" s="121"/>
      <c r="EX727" s="121"/>
      <c r="EY727" s="121"/>
      <c r="EZ727" s="121"/>
      <c r="FA727" s="121"/>
      <c r="FB727" s="121"/>
      <c r="FC727" s="121"/>
      <c r="FD727" s="122"/>
      <c r="FE727" s="122"/>
      <c r="FF727" s="122"/>
      <c r="FG727" s="122"/>
      <c r="FH727" s="122"/>
      <c r="FI727" s="122"/>
      <c r="FJ727" s="122"/>
      <c r="FK727" s="122"/>
    </row>
    <row r="728" spans="1:167" s="120" customFormat="1" ht="12.75">
      <c r="A728" s="111"/>
      <c r="B728" s="111"/>
      <c r="C728" s="111"/>
      <c r="D728" s="111"/>
      <c r="E728" s="127"/>
      <c r="F728" s="127"/>
      <c r="G728" s="127"/>
      <c r="H728" s="127"/>
      <c r="I728" s="127"/>
      <c r="J728" s="127"/>
      <c r="K728" s="127"/>
      <c r="L728" s="127"/>
      <c r="M728" s="127"/>
      <c r="N728" s="904"/>
      <c r="O728" s="904"/>
      <c r="P728" s="905"/>
      <c r="Q728" s="904"/>
      <c r="R728" s="906"/>
      <c r="DB728" s="121"/>
      <c r="DC728" s="121"/>
      <c r="DD728" s="121"/>
      <c r="DE728" s="121"/>
      <c r="DF728" s="121"/>
      <c r="DG728" s="121"/>
      <c r="DH728" s="121"/>
      <c r="DI728" s="121"/>
      <c r="DJ728" s="121"/>
      <c r="DK728" s="121"/>
      <c r="DL728" s="121"/>
      <c r="DM728" s="121"/>
      <c r="DN728" s="121"/>
      <c r="DO728" s="121"/>
      <c r="DP728" s="121"/>
      <c r="DQ728" s="121"/>
      <c r="DR728" s="121"/>
      <c r="DS728" s="121"/>
      <c r="DT728" s="121"/>
      <c r="DU728" s="121"/>
      <c r="DV728" s="121"/>
      <c r="DW728" s="121"/>
      <c r="DX728" s="121"/>
      <c r="DY728" s="121"/>
      <c r="DZ728" s="121"/>
      <c r="EA728" s="121"/>
      <c r="EB728" s="121"/>
      <c r="EC728" s="121"/>
      <c r="ED728" s="121"/>
      <c r="EE728" s="121"/>
      <c r="EF728" s="121"/>
      <c r="EG728" s="121"/>
      <c r="EH728" s="121"/>
      <c r="EI728" s="121"/>
      <c r="EJ728" s="121"/>
      <c r="EK728" s="121"/>
      <c r="EL728" s="121"/>
      <c r="EM728" s="121"/>
      <c r="EN728" s="121"/>
      <c r="EO728" s="121"/>
      <c r="EP728" s="121"/>
      <c r="EQ728" s="121"/>
      <c r="ER728" s="121"/>
      <c r="ES728" s="121"/>
      <c r="ET728" s="121"/>
      <c r="EU728" s="121"/>
      <c r="EV728" s="121"/>
      <c r="EW728" s="121"/>
      <c r="EX728" s="121"/>
      <c r="EY728" s="121"/>
      <c r="EZ728" s="121"/>
      <c r="FA728" s="121"/>
      <c r="FB728" s="121"/>
      <c r="FC728" s="121"/>
      <c r="FD728" s="122"/>
      <c r="FE728" s="122"/>
      <c r="FF728" s="122"/>
      <c r="FG728" s="122"/>
      <c r="FH728" s="122"/>
      <c r="FI728" s="122"/>
      <c r="FJ728" s="122"/>
      <c r="FK728" s="122"/>
    </row>
    <row r="729" spans="1:167" s="120" customFormat="1" ht="12.75">
      <c r="A729" s="111"/>
      <c r="B729" s="111"/>
      <c r="C729" s="111"/>
      <c r="D729" s="111"/>
      <c r="E729" s="127"/>
      <c r="F729" s="127"/>
      <c r="G729" s="127"/>
      <c r="H729" s="127"/>
      <c r="I729" s="127"/>
      <c r="J729" s="127"/>
      <c r="K729" s="127"/>
      <c r="L729" s="127"/>
      <c r="M729" s="127"/>
      <c r="N729" s="904"/>
      <c r="O729" s="904"/>
      <c r="P729" s="905"/>
      <c r="Q729" s="904"/>
      <c r="R729" s="906"/>
      <c r="DB729" s="121"/>
      <c r="DC729" s="121"/>
      <c r="DD729" s="121"/>
      <c r="DE729" s="121"/>
      <c r="DF729" s="121"/>
      <c r="DG729" s="121"/>
      <c r="DH729" s="121"/>
      <c r="DI729" s="121"/>
      <c r="DJ729" s="121"/>
      <c r="DK729" s="121"/>
      <c r="DL729" s="121"/>
      <c r="DM729" s="121"/>
      <c r="DN729" s="121"/>
      <c r="DO729" s="121"/>
      <c r="DP729" s="121"/>
      <c r="DQ729" s="121"/>
      <c r="DR729" s="121"/>
      <c r="DS729" s="121"/>
      <c r="DT729" s="121"/>
      <c r="DU729" s="121"/>
      <c r="DV729" s="121"/>
      <c r="DW729" s="121"/>
      <c r="DX729" s="121"/>
      <c r="DY729" s="121"/>
      <c r="DZ729" s="121"/>
      <c r="EA729" s="121"/>
      <c r="EB729" s="121"/>
      <c r="EC729" s="121"/>
      <c r="ED729" s="121"/>
      <c r="EE729" s="121"/>
      <c r="EF729" s="121"/>
      <c r="EG729" s="121"/>
      <c r="EH729" s="121"/>
      <c r="EI729" s="121"/>
      <c r="EJ729" s="121"/>
      <c r="EK729" s="121"/>
      <c r="EL729" s="121"/>
      <c r="EM729" s="121"/>
      <c r="EN729" s="121"/>
      <c r="EO729" s="121"/>
      <c r="EP729" s="121"/>
      <c r="EQ729" s="121"/>
      <c r="ER729" s="121"/>
      <c r="ES729" s="121"/>
      <c r="ET729" s="121"/>
      <c r="EU729" s="121"/>
      <c r="EV729" s="121"/>
      <c r="EW729" s="121"/>
      <c r="EX729" s="121"/>
      <c r="EY729" s="121"/>
      <c r="EZ729" s="121"/>
      <c r="FA729" s="121"/>
      <c r="FB729" s="121"/>
      <c r="FC729" s="121"/>
      <c r="FD729" s="122"/>
      <c r="FE729" s="122"/>
      <c r="FF729" s="122"/>
      <c r="FG729" s="122"/>
      <c r="FH729" s="122"/>
      <c r="FI729" s="122"/>
      <c r="FJ729" s="122"/>
      <c r="FK729" s="122"/>
    </row>
    <row r="730" spans="1:167" s="120" customFormat="1" ht="12.75">
      <c r="A730" s="111"/>
      <c r="B730" s="111"/>
      <c r="C730" s="111"/>
      <c r="D730" s="111"/>
      <c r="E730" s="127"/>
      <c r="F730" s="127"/>
      <c r="G730" s="127"/>
      <c r="H730" s="127"/>
      <c r="I730" s="127"/>
      <c r="J730" s="127"/>
      <c r="K730" s="127"/>
      <c r="L730" s="127"/>
      <c r="M730" s="127"/>
      <c r="N730" s="904"/>
      <c r="O730" s="904"/>
      <c r="P730" s="905"/>
      <c r="Q730" s="904"/>
      <c r="R730" s="906"/>
      <c r="DB730" s="121"/>
      <c r="DC730" s="121"/>
      <c r="DD730" s="121"/>
      <c r="DE730" s="121"/>
      <c r="DF730" s="121"/>
      <c r="DG730" s="121"/>
      <c r="DH730" s="121"/>
      <c r="DI730" s="121"/>
      <c r="DJ730" s="121"/>
      <c r="DK730" s="121"/>
      <c r="DL730" s="121"/>
      <c r="DM730" s="121"/>
      <c r="DN730" s="121"/>
      <c r="DO730" s="121"/>
      <c r="DP730" s="121"/>
      <c r="DQ730" s="121"/>
      <c r="DR730" s="121"/>
      <c r="DS730" s="121"/>
      <c r="DT730" s="121"/>
      <c r="DU730" s="121"/>
      <c r="DV730" s="121"/>
      <c r="DW730" s="121"/>
      <c r="DX730" s="121"/>
      <c r="DY730" s="121"/>
      <c r="DZ730" s="121"/>
      <c r="EA730" s="121"/>
      <c r="EB730" s="121"/>
      <c r="EC730" s="121"/>
      <c r="ED730" s="121"/>
      <c r="EE730" s="121"/>
      <c r="EF730" s="121"/>
      <c r="EG730" s="121"/>
      <c r="EH730" s="121"/>
      <c r="EI730" s="121"/>
      <c r="EJ730" s="121"/>
      <c r="EK730" s="121"/>
      <c r="EL730" s="121"/>
      <c r="EM730" s="121"/>
      <c r="EN730" s="121"/>
      <c r="EO730" s="121"/>
      <c r="EP730" s="121"/>
      <c r="EQ730" s="121"/>
      <c r="ER730" s="121"/>
      <c r="ES730" s="121"/>
      <c r="ET730" s="121"/>
      <c r="EU730" s="121"/>
      <c r="EV730" s="121"/>
      <c r="EW730" s="121"/>
      <c r="EX730" s="121"/>
      <c r="EY730" s="121"/>
      <c r="EZ730" s="121"/>
      <c r="FA730" s="121"/>
      <c r="FB730" s="121"/>
      <c r="FC730" s="121"/>
      <c r="FD730" s="122"/>
      <c r="FE730" s="122"/>
      <c r="FF730" s="122"/>
      <c r="FG730" s="122"/>
      <c r="FH730" s="122"/>
      <c r="FI730" s="122"/>
      <c r="FJ730" s="122"/>
      <c r="FK730" s="122"/>
    </row>
    <row r="731" spans="1:167" s="120" customFormat="1" ht="12.75">
      <c r="A731" s="111"/>
      <c r="B731" s="111"/>
      <c r="C731" s="111"/>
      <c r="D731" s="111"/>
      <c r="E731" s="127"/>
      <c r="F731" s="127"/>
      <c r="G731" s="127"/>
      <c r="H731" s="127"/>
      <c r="I731" s="127"/>
      <c r="J731" s="127"/>
      <c r="K731" s="127"/>
      <c r="L731" s="127"/>
      <c r="M731" s="127"/>
      <c r="N731" s="904"/>
      <c r="O731" s="904"/>
      <c r="P731" s="905"/>
      <c r="Q731" s="904"/>
      <c r="R731" s="906"/>
      <c r="DB731" s="121"/>
      <c r="DC731" s="121"/>
      <c r="DD731" s="121"/>
      <c r="DE731" s="121"/>
      <c r="DF731" s="121"/>
      <c r="DG731" s="121"/>
      <c r="DH731" s="121"/>
      <c r="DI731" s="121"/>
      <c r="DJ731" s="121"/>
      <c r="DK731" s="121"/>
      <c r="DL731" s="121"/>
      <c r="DM731" s="121"/>
      <c r="DN731" s="121"/>
      <c r="DO731" s="121"/>
      <c r="DP731" s="121"/>
      <c r="DQ731" s="121"/>
      <c r="DR731" s="121"/>
      <c r="DS731" s="121"/>
      <c r="DT731" s="121"/>
      <c r="DU731" s="121"/>
      <c r="DV731" s="121"/>
      <c r="DW731" s="121"/>
      <c r="DX731" s="121"/>
      <c r="DY731" s="121"/>
      <c r="DZ731" s="121"/>
      <c r="EA731" s="121"/>
      <c r="EB731" s="121"/>
      <c r="EC731" s="121"/>
      <c r="ED731" s="121"/>
      <c r="EE731" s="121"/>
      <c r="EF731" s="121"/>
      <c r="EG731" s="121"/>
      <c r="EH731" s="121"/>
      <c r="EI731" s="121"/>
      <c r="EJ731" s="121"/>
      <c r="EK731" s="121"/>
      <c r="EL731" s="121"/>
      <c r="EM731" s="121"/>
      <c r="EN731" s="121"/>
      <c r="EO731" s="121"/>
      <c r="EP731" s="121"/>
      <c r="EQ731" s="121"/>
      <c r="ER731" s="121"/>
      <c r="ES731" s="121"/>
      <c r="ET731" s="121"/>
      <c r="EU731" s="121"/>
      <c r="EV731" s="121"/>
      <c r="EW731" s="121"/>
      <c r="EX731" s="121"/>
      <c r="EY731" s="121"/>
      <c r="EZ731" s="121"/>
      <c r="FA731" s="121"/>
      <c r="FB731" s="121"/>
      <c r="FC731" s="121"/>
      <c r="FD731" s="122"/>
      <c r="FE731" s="122"/>
      <c r="FF731" s="122"/>
      <c r="FG731" s="122"/>
      <c r="FH731" s="122"/>
      <c r="FI731" s="122"/>
      <c r="FJ731" s="122"/>
      <c r="FK731" s="122"/>
    </row>
    <row r="732" spans="1:167" s="120" customFormat="1" ht="12.75">
      <c r="A732" s="111"/>
      <c r="B732" s="111"/>
      <c r="C732" s="111"/>
      <c r="D732" s="111"/>
      <c r="E732" s="127"/>
      <c r="F732" s="127"/>
      <c r="G732" s="127"/>
      <c r="H732" s="127"/>
      <c r="I732" s="127"/>
      <c r="J732" s="127"/>
      <c r="K732" s="127"/>
      <c r="L732" s="127"/>
      <c r="M732" s="127"/>
      <c r="N732" s="904"/>
      <c r="O732" s="904"/>
      <c r="P732" s="905"/>
      <c r="Q732" s="904"/>
      <c r="R732" s="906"/>
      <c r="DB732" s="121"/>
      <c r="DC732" s="121"/>
      <c r="DD732" s="121"/>
      <c r="DE732" s="121"/>
      <c r="DF732" s="121"/>
      <c r="DG732" s="121"/>
      <c r="DH732" s="121"/>
      <c r="DI732" s="121"/>
      <c r="DJ732" s="121"/>
      <c r="DK732" s="121"/>
      <c r="DL732" s="121"/>
      <c r="DM732" s="121"/>
      <c r="DN732" s="121"/>
      <c r="DO732" s="121"/>
      <c r="DP732" s="121"/>
      <c r="DQ732" s="121"/>
      <c r="DR732" s="121"/>
      <c r="DS732" s="121"/>
      <c r="DT732" s="121"/>
      <c r="DU732" s="121"/>
      <c r="DV732" s="121"/>
      <c r="DW732" s="121"/>
      <c r="DX732" s="121"/>
      <c r="DY732" s="121"/>
      <c r="DZ732" s="121"/>
      <c r="EA732" s="121"/>
      <c r="EB732" s="121"/>
      <c r="EC732" s="121"/>
      <c r="ED732" s="121"/>
      <c r="EE732" s="121"/>
      <c r="EF732" s="121"/>
      <c r="EG732" s="121"/>
      <c r="EH732" s="121"/>
      <c r="EI732" s="121"/>
      <c r="EJ732" s="121"/>
      <c r="EK732" s="121"/>
      <c r="EL732" s="121"/>
      <c r="EM732" s="121"/>
      <c r="EN732" s="121"/>
      <c r="EO732" s="121"/>
      <c r="EP732" s="121"/>
      <c r="EQ732" s="121"/>
      <c r="ER732" s="121"/>
      <c r="ES732" s="121"/>
      <c r="ET732" s="121"/>
      <c r="EU732" s="121"/>
      <c r="EV732" s="121"/>
      <c r="EW732" s="121"/>
      <c r="EX732" s="121"/>
      <c r="EY732" s="121"/>
      <c r="EZ732" s="121"/>
      <c r="FA732" s="121"/>
      <c r="FB732" s="121"/>
      <c r="FC732" s="121"/>
      <c r="FD732" s="122"/>
      <c r="FE732" s="122"/>
      <c r="FF732" s="122"/>
      <c r="FG732" s="122"/>
      <c r="FH732" s="122"/>
      <c r="FI732" s="122"/>
      <c r="FJ732" s="122"/>
      <c r="FK732" s="122"/>
    </row>
    <row r="733" spans="1:167" s="120" customFormat="1" ht="12.75">
      <c r="A733" s="111"/>
      <c r="B733" s="111"/>
      <c r="C733" s="111"/>
      <c r="D733" s="111"/>
      <c r="E733" s="127"/>
      <c r="F733" s="127"/>
      <c r="G733" s="127"/>
      <c r="H733" s="127"/>
      <c r="I733" s="127"/>
      <c r="J733" s="127"/>
      <c r="K733" s="127"/>
      <c r="L733" s="127"/>
      <c r="M733" s="127"/>
      <c r="N733" s="904"/>
      <c r="O733" s="904"/>
      <c r="P733" s="905"/>
      <c r="Q733" s="904"/>
      <c r="R733" s="906"/>
      <c r="DB733" s="121"/>
      <c r="DC733" s="121"/>
      <c r="DD733" s="121"/>
      <c r="DE733" s="121"/>
      <c r="DF733" s="121"/>
      <c r="DG733" s="121"/>
      <c r="DH733" s="121"/>
      <c r="DI733" s="121"/>
      <c r="DJ733" s="121"/>
      <c r="DK733" s="121"/>
      <c r="DL733" s="121"/>
      <c r="DM733" s="121"/>
      <c r="DN733" s="121"/>
      <c r="DO733" s="121"/>
      <c r="DP733" s="121"/>
      <c r="DQ733" s="121"/>
      <c r="DR733" s="121"/>
      <c r="DS733" s="121"/>
      <c r="DT733" s="121"/>
      <c r="DU733" s="121"/>
      <c r="DV733" s="121"/>
      <c r="DW733" s="121"/>
      <c r="DX733" s="121"/>
      <c r="DY733" s="121"/>
      <c r="DZ733" s="121"/>
      <c r="EA733" s="121"/>
      <c r="EB733" s="121"/>
      <c r="EC733" s="121"/>
      <c r="ED733" s="121"/>
      <c r="EE733" s="121"/>
      <c r="EF733" s="121"/>
      <c r="EG733" s="121"/>
      <c r="EH733" s="121"/>
      <c r="EI733" s="121"/>
      <c r="EJ733" s="121"/>
      <c r="EK733" s="121"/>
      <c r="EL733" s="121"/>
      <c r="EM733" s="121"/>
      <c r="EN733" s="121"/>
      <c r="EO733" s="121"/>
      <c r="EP733" s="121"/>
      <c r="EQ733" s="121"/>
      <c r="ER733" s="121"/>
      <c r="ES733" s="121"/>
      <c r="ET733" s="121"/>
      <c r="EU733" s="121"/>
      <c r="EV733" s="121"/>
      <c r="EW733" s="121"/>
      <c r="EX733" s="121"/>
      <c r="EY733" s="121"/>
      <c r="EZ733" s="121"/>
      <c r="FA733" s="121"/>
      <c r="FB733" s="121"/>
      <c r="FC733" s="121"/>
      <c r="FD733" s="122"/>
      <c r="FE733" s="122"/>
      <c r="FF733" s="122"/>
      <c r="FG733" s="122"/>
      <c r="FH733" s="122"/>
      <c r="FI733" s="122"/>
      <c r="FJ733" s="122"/>
      <c r="FK733" s="122"/>
    </row>
    <row r="734" spans="1:167" s="120" customFormat="1" ht="12.75">
      <c r="A734" s="111"/>
      <c r="B734" s="111"/>
      <c r="C734" s="111"/>
      <c r="D734" s="111"/>
      <c r="E734" s="127"/>
      <c r="F734" s="127"/>
      <c r="G734" s="127"/>
      <c r="H734" s="127"/>
      <c r="I734" s="127"/>
      <c r="J734" s="127"/>
      <c r="K734" s="127"/>
      <c r="L734" s="127"/>
      <c r="M734" s="127"/>
      <c r="N734" s="904"/>
      <c r="O734" s="904"/>
      <c r="P734" s="905"/>
      <c r="Q734" s="904"/>
      <c r="R734" s="906"/>
      <c r="DB734" s="121"/>
      <c r="DC734" s="121"/>
      <c r="DD734" s="121"/>
      <c r="DE734" s="121"/>
      <c r="DF734" s="121"/>
      <c r="DG734" s="121"/>
      <c r="DH734" s="121"/>
      <c r="DI734" s="121"/>
      <c r="DJ734" s="121"/>
      <c r="DK734" s="121"/>
      <c r="DL734" s="121"/>
      <c r="DM734" s="121"/>
      <c r="DN734" s="121"/>
      <c r="DO734" s="121"/>
      <c r="DP734" s="121"/>
      <c r="DQ734" s="121"/>
      <c r="DR734" s="121"/>
      <c r="DS734" s="121"/>
      <c r="DT734" s="121"/>
      <c r="DU734" s="121"/>
      <c r="DV734" s="121"/>
      <c r="DW734" s="121"/>
      <c r="DX734" s="121"/>
      <c r="DY734" s="121"/>
      <c r="DZ734" s="121"/>
      <c r="EA734" s="121"/>
      <c r="EB734" s="121"/>
      <c r="EC734" s="121"/>
      <c r="ED734" s="121"/>
      <c r="EE734" s="121"/>
      <c r="EF734" s="121"/>
      <c r="EG734" s="121"/>
      <c r="EH734" s="121"/>
      <c r="EI734" s="121"/>
      <c r="EJ734" s="121"/>
      <c r="EK734" s="121"/>
      <c r="EL734" s="121"/>
      <c r="EM734" s="121"/>
      <c r="EN734" s="121"/>
      <c r="EO734" s="121"/>
      <c r="EP734" s="121"/>
      <c r="EQ734" s="121"/>
      <c r="ER734" s="121"/>
      <c r="ES734" s="121"/>
      <c r="ET734" s="121"/>
      <c r="EU734" s="121"/>
      <c r="EV734" s="121"/>
      <c r="EW734" s="121"/>
      <c r="EX734" s="121"/>
      <c r="EY734" s="121"/>
      <c r="EZ734" s="121"/>
      <c r="FA734" s="121"/>
      <c r="FB734" s="121"/>
      <c r="FC734" s="121"/>
      <c r="FD734" s="122"/>
      <c r="FE734" s="122"/>
      <c r="FF734" s="122"/>
      <c r="FG734" s="122"/>
      <c r="FH734" s="122"/>
      <c r="FI734" s="122"/>
      <c r="FJ734" s="122"/>
      <c r="FK734" s="122"/>
    </row>
    <row r="735" spans="1:167" s="120" customFormat="1" ht="12.75">
      <c r="A735" s="111"/>
      <c r="B735" s="111"/>
      <c r="C735" s="111"/>
      <c r="D735" s="111"/>
      <c r="E735" s="127"/>
      <c r="F735" s="127"/>
      <c r="G735" s="127"/>
      <c r="H735" s="127"/>
      <c r="I735" s="127"/>
      <c r="J735" s="127"/>
      <c r="K735" s="127"/>
      <c r="L735" s="127"/>
      <c r="M735" s="127"/>
      <c r="N735" s="904"/>
      <c r="O735" s="904"/>
      <c r="P735" s="905"/>
      <c r="Q735" s="904"/>
      <c r="R735" s="906"/>
      <c r="DB735" s="121"/>
      <c r="DC735" s="121"/>
      <c r="DD735" s="121"/>
      <c r="DE735" s="121"/>
      <c r="DF735" s="121"/>
      <c r="DG735" s="121"/>
      <c r="DH735" s="121"/>
      <c r="DI735" s="121"/>
      <c r="DJ735" s="121"/>
      <c r="DK735" s="121"/>
      <c r="DL735" s="121"/>
      <c r="DM735" s="121"/>
      <c r="DN735" s="121"/>
      <c r="DO735" s="121"/>
      <c r="DP735" s="121"/>
      <c r="DQ735" s="121"/>
      <c r="DR735" s="121"/>
      <c r="DS735" s="121"/>
      <c r="DT735" s="121"/>
      <c r="DU735" s="121"/>
      <c r="DV735" s="121"/>
      <c r="DW735" s="121"/>
      <c r="DX735" s="121"/>
      <c r="DY735" s="121"/>
      <c r="DZ735" s="121"/>
      <c r="EA735" s="121"/>
      <c r="EB735" s="121"/>
      <c r="EC735" s="121"/>
      <c r="ED735" s="121"/>
      <c r="EE735" s="121"/>
      <c r="EF735" s="121"/>
      <c r="EG735" s="121"/>
      <c r="EH735" s="121"/>
      <c r="EI735" s="121"/>
      <c r="EJ735" s="121"/>
      <c r="EK735" s="121"/>
      <c r="EL735" s="121"/>
      <c r="EM735" s="121"/>
      <c r="EN735" s="121"/>
      <c r="EO735" s="121"/>
      <c r="EP735" s="121"/>
      <c r="EQ735" s="121"/>
      <c r="ER735" s="121"/>
      <c r="ES735" s="121"/>
      <c r="ET735" s="121"/>
      <c r="EU735" s="121"/>
      <c r="EV735" s="121"/>
      <c r="EW735" s="121"/>
      <c r="EX735" s="121"/>
      <c r="EY735" s="121"/>
      <c r="EZ735" s="121"/>
      <c r="FA735" s="121"/>
      <c r="FB735" s="121"/>
      <c r="FC735" s="121"/>
      <c r="FD735" s="122"/>
      <c r="FE735" s="122"/>
      <c r="FF735" s="122"/>
      <c r="FG735" s="122"/>
      <c r="FH735" s="122"/>
      <c r="FI735" s="122"/>
      <c r="FJ735" s="122"/>
      <c r="FK735" s="122"/>
    </row>
    <row r="736" spans="1:167" s="120" customFormat="1" ht="12.75">
      <c r="A736" s="111"/>
      <c r="B736" s="111"/>
      <c r="C736" s="111"/>
      <c r="D736" s="111"/>
      <c r="E736" s="127"/>
      <c r="F736" s="127"/>
      <c r="G736" s="127"/>
      <c r="H736" s="127"/>
      <c r="I736" s="127"/>
      <c r="J736" s="127"/>
      <c r="K736" s="127"/>
      <c r="L736" s="127"/>
      <c r="M736" s="127"/>
      <c r="N736" s="904"/>
      <c r="O736" s="904"/>
      <c r="P736" s="905"/>
      <c r="Q736" s="904"/>
      <c r="R736" s="906"/>
      <c r="DB736" s="121"/>
      <c r="DC736" s="121"/>
      <c r="DD736" s="121"/>
      <c r="DE736" s="121"/>
      <c r="DF736" s="121"/>
      <c r="DG736" s="121"/>
      <c r="DH736" s="121"/>
      <c r="DI736" s="121"/>
      <c r="DJ736" s="121"/>
      <c r="DK736" s="121"/>
      <c r="DL736" s="121"/>
      <c r="DM736" s="121"/>
      <c r="DN736" s="121"/>
      <c r="DO736" s="121"/>
      <c r="DP736" s="121"/>
      <c r="DQ736" s="121"/>
      <c r="DR736" s="121"/>
      <c r="DS736" s="121"/>
      <c r="DT736" s="121"/>
      <c r="DU736" s="121"/>
      <c r="DV736" s="121"/>
      <c r="DW736" s="121"/>
      <c r="DX736" s="121"/>
      <c r="DY736" s="121"/>
      <c r="DZ736" s="121"/>
      <c r="EA736" s="121"/>
      <c r="EB736" s="121"/>
      <c r="EC736" s="121"/>
      <c r="ED736" s="121"/>
      <c r="EE736" s="121"/>
      <c r="EF736" s="121"/>
      <c r="EG736" s="121"/>
      <c r="EH736" s="121"/>
      <c r="EI736" s="121"/>
      <c r="EJ736" s="121"/>
      <c r="EK736" s="121"/>
      <c r="EL736" s="121"/>
      <c r="EM736" s="121"/>
      <c r="EN736" s="121"/>
      <c r="EO736" s="121"/>
      <c r="EP736" s="121"/>
      <c r="EQ736" s="121"/>
      <c r="ER736" s="121"/>
      <c r="ES736" s="121"/>
      <c r="ET736" s="121"/>
      <c r="EU736" s="121"/>
      <c r="EV736" s="121"/>
      <c r="EW736" s="121"/>
      <c r="EX736" s="121"/>
      <c r="EY736" s="121"/>
      <c r="EZ736" s="121"/>
      <c r="FA736" s="121"/>
      <c r="FB736" s="121"/>
      <c r="FC736" s="121"/>
      <c r="FD736" s="122"/>
      <c r="FE736" s="122"/>
      <c r="FF736" s="122"/>
      <c r="FG736" s="122"/>
      <c r="FH736" s="122"/>
      <c r="FI736" s="122"/>
      <c r="FJ736" s="122"/>
      <c r="FK736" s="122"/>
    </row>
    <row r="737" spans="1:167" s="120" customFormat="1" ht="12.75">
      <c r="A737" s="111"/>
      <c r="B737" s="111"/>
      <c r="C737" s="111"/>
      <c r="D737" s="111"/>
      <c r="E737" s="127"/>
      <c r="F737" s="127"/>
      <c r="G737" s="127"/>
      <c r="H737" s="127"/>
      <c r="I737" s="127"/>
      <c r="J737" s="127"/>
      <c r="K737" s="127"/>
      <c r="L737" s="127"/>
      <c r="M737" s="127"/>
      <c r="N737" s="904"/>
      <c r="O737" s="904"/>
      <c r="P737" s="905"/>
      <c r="Q737" s="904"/>
      <c r="R737" s="906"/>
      <c r="DB737" s="121"/>
      <c r="DC737" s="121"/>
      <c r="DD737" s="121"/>
      <c r="DE737" s="121"/>
      <c r="DF737" s="121"/>
      <c r="DG737" s="121"/>
      <c r="DH737" s="121"/>
      <c r="DI737" s="121"/>
      <c r="DJ737" s="121"/>
      <c r="DK737" s="121"/>
      <c r="DL737" s="121"/>
      <c r="DM737" s="121"/>
      <c r="DN737" s="121"/>
      <c r="DO737" s="121"/>
      <c r="DP737" s="121"/>
      <c r="DQ737" s="121"/>
      <c r="DR737" s="121"/>
      <c r="DS737" s="121"/>
      <c r="DT737" s="121"/>
      <c r="DU737" s="121"/>
      <c r="DV737" s="121"/>
      <c r="DW737" s="121"/>
      <c r="DX737" s="121"/>
      <c r="DY737" s="121"/>
      <c r="DZ737" s="121"/>
      <c r="EA737" s="121"/>
      <c r="EB737" s="121"/>
      <c r="EC737" s="121"/>
      <c r="ED737" s="121"/>
      <c r="EE737" s="121"/>
      <c r="EF737" s="121"/>
      <c r="EG737" s="121"/>
      <c r="EH737" s="121"/>
      <c r="EI737" s="121"/>
      <c r="EJ737" s="121"/>
      <c r="EK737" s="121"/>
      <c r="EL737" s="121"/>
      <c r="EM737" s="121"/>
      <c r="EN737" s="121"/>
      <c r="EO737" s="121"/>
      <c r="EP737" s="121"/>
      <c r="EQ737" s="121"/>
      <c r="ER737" s="121"/>
      <c r="ES737" s="121"/>
      <c r="ET737" s="121"/>
      <c r="EU737" s="121"/>
      <c r="EV737" s="121"/>
      <c r="EW737" s="121"/>
      <c r="EX737" s="121"/>
      <c r="EY737" s="121"/>
      <c r="EZ737" s="121"/>
      <c r="FA737" s="121"/>
      <c r="FB737" s="121"/>
      <c r="FC737" s="121"/>
      <c r="FD737" s="122"/>
      <c r="FE737" s="122"/>
      <c r="FF737" s="122"/>
      <c r="FG737" s="122"/>
      <c r="FH737" s="122"/>
      <c r="FI737" s="122"/>
      <c r="FJ737" s="122"/>
      <c r="FK737" s="122"/>
    </row>
    <row r="738" spans="1:167" s="120" customFormat="1" ht="12.75">
      <c r="A738" s="111"/>
      <c r="B738" s="111"/>
      <c r="C738" s="111"/>
      <c r="D738" s="111"/>
      <c r="E738" s="127"/>
      <c r="F738" s="127"/>
      <c r="G738" s="127"/>
      <c r="H738" s="127"/>
      <c r="I738" s="127"/>
      <c r="J738" s="127"/>
      <c r="K738" s="127"/>
      <c r="L738" s="127"/>
      <c r="M738" s="127"/>
      <c r="N738" s="904"/>
      <c r="O738" s="904"/>
      <c r="P738" s="905"/>
      <c r="Q738" s="904"/>
      <c r="R738" s="906"/>
      <c r="DB738" s="121"/>
      <c r="DC738" s="121"/>
      <c r="DD738" s="121"/>
      <c r="DE738" s="121"/>
      <c r="DF738" s="121"/>
      <c r="DG738" s="121"/>
      <c r="DH738" s="121"/>
      <c r="DI738" s="121"/>
      <c r="DJ738" s="121"/>
      <c r="DK738" s="121"/>
      <c r="DL738" s="121"/>
      <c r="DM738" s="121"/>
      <c r="DN738" s="121"/>
      <c r="DO738" s="121"/>
      <c r="DP738" s="121"/>
      <c r="DQ738" s="121"/>
      <c r="DR738" s="121"/>
      <c r="DS738" s="121"/>
      <c r="DT738" s="121"/>
      <c r="DU738" s="121"/>
      <c r="DV738" s="121"/>
      <c r="DW738" s="121"/>
      <c r="DX738" s="121"/>
      <c r="DY738" s="121"/>
      <c r="DZ738" s="121"/>
      <c r="EA738" s="121"/>
      <c r="EB738" s="121"/>
      <c r="EC738" s="121"/>
      <c r="ED738" s="121"/>
      <c r="EE738" s="121"/>
      <c r="EF738" s="121"/>
      <c r="EG738" s="121"/>
      <c r="EH738" s="121"/>
      <c r="EI738" s="121"/>
      <c r="EJ738" s="121"/>
      <c r="EK738" s="121"/>
      <c r="EL738" s="121"/>
      <c r="EM738" s="121"/>
      <c r="EN738" s="121"/>
      <c r="EO738" s="121"/>
      <c r="EP738" s="121"/>
      <c r="EQ738" s="121"/>
      <c r="ER738" s="121"/>
      <c r="ES738" s="121"/>
      <c r="ET738" s="121"/>
      <c r="EU738" s="121"/>
      <c r="EV738" s="121"/>
      <c r="EW738" s="121"/>
      <c r="EX738" s="121"/>
      <c r="EY738" s="121"/>
      <c r="EZ738" s="121"/>
      <c r="FA738" s="121"/>
      <c r="FB738" s="121"/>
      <c r="FC738" s="121"/>
      <c r="FD738" s="122"/>
      <c r="FE738" s="122"/>
      <c r="FF738" s="122"/>
      <c r="FG738" s="122"/>
      <c r="FH738" s="122"/>
      <c r="FI738" s="122"/>
      <c r="FJ738" s="122"/>
      <c r="FK738" s="122"/>
    </row>
    <row r="739" spans="1:167" s="120" customFormat="1" ht="12.75">
      <c r="A739" s="111"/>
      <c r="B739" s="111"/>
      <c r="C739" s="111"/>
      <c r="D739" s="111"/>
      <c r="E739" s="127"/>
      <c r="F739" s="127"/>
      <c r="G739" s="127"/>
      <c r="H739" s="127"/>
      <c r="I739" s="127"/>
      <c r="J739" s="127"/>
      <c r="K739" s="127"/>
      <c r="L739" s="127"/>
      <c r="M739" s="127"/>
      <c r="N739" s="904"/>
      <c r="O739" s="904"/>
      <c r="P739" s="905"/>
      <c r="Q739" s="904"/>
      <c r="R739" s="906"/>
      <c r="DB739" s="121"/>
      <c r="DC739" s="121"/>
      <c r="DD739" s="121"/>
      <c r="DE739" s="121"/>
      <c r="DF739" s="121"/>
      <c r="DG739" s="121"/>
      <c r="DH739" s="121"/>
      <c r="DI739" s="121"/>
      <c r="DJ739" s="121"/>
      <c r="DK739" s="121"/>
      <c r="DL739" s="121"/>
      <c r="DM739" s="121"/>
      <c r="DN739" s="121"/>
      <c r="DO739" s="121"/>
      <c r="DP739" s="121"/>
      <c r="DQ739" s="121"/>
      <c r="DR739" s="121"/>
      <c r="DS739" s="121"/>
      <c r="DT739" s="121"/>
      <c r="DU739" s="121"/>
      <c r="DV739" s="121"/>
      <c r="DW739" s="121"/>
      <c r="DX739" s="121"/>
      <c r="DY739" s="121"/>
      <c r="DZ739" s="121"/>
      <c r="EA739" s="121"/>
      <c r="EB739" s="121"/>
      <c r="EC739" s="121"/>
      <c r="ED739" s="121"/>
      <c r="EE739" s="121"/>
      <c r="EF739" s="121"/>
      <c r="EG739" s="121"/>
      <c r="EH739" s="121"/>
      <c r="EI739" s="121"/>
      <c r="EJ739" s="121"/>
      <c r="EK739" s="121"/>
      <c r="EL739" s="121"/>
      <c r="EM739" s="121"/>
      <c r="EN739" s="121"/>
      <c r="EO739" s="121"/>
      <c r="EP739" s="121"/>
      <c r="EQ739" s="121"/>
      <c r="ER739" s="121"/>
      <c r="ES739" s="121"/>
      <c r="ET739" s="121"/>
      <c r="EU739" s="121"/>
      <c r="EV739" s="121"/>
      <c r="EW739" s="121"/>
      <c r="EX739" s="121"/>
      <c r="EY739" s="121"/>
      <c r="EZ739" s="121"/>
      <c r="FA739" s="121"/>
      <c r="FB739" s="121"/>
      <c r="FC739" s="121"/>
      <c r="FD739" s="122"/>
      <c r="FE739" s="122"/>
      <c r="FF739" s="122"/>
      <c r="FG739" s="122"/>
      <c r="FH739" s="122"/>
      <c r="FI739" s="122"/>
      <c r="FJ739" s="122"/>
      <c r="FK739" s="122"/>
    </row>
    <row r="740" spans="1:167" s="120" customFormat="1" ht="12.75">
      <c r="A740" s="111"/>
      <c r="B740" s="111"/>
      <c r="C740" s="111"/>
      <c r="D740" s="111"/>
      <c r="E740" s="127"/>
      <c r="F740" s="127"/>
      <c r="G740" s="127"/>
      <c r="H740" s="127"/>
      <c r="I740" s="127"/>
      <c r="J740" s="127"/>
      <c r="K740" s="127"/>
      <c r="L740" s="127"/>
      <c r="M740" s="127"/>
      <c r="N740" s="904"/>
      <c r="O740" s="904"/>
      <c r="P740" s="905"/>
      <c r="Q740" s="904"/>
      <c r="R740" s="906"/>
      <c r="DB740" s="121"/>
      <c r="DC740" s="121"/>
      <c r="DD740" s="121"/>
      <c r="DE740" s="121"/>
      <c r="DF740" s="121"/>
      <c r="DG740" s="121"/>
      <c r="DH740" s="121"/>
      <c r="DI740" s="121"/>
      <c r="DJ740" s="121"/>
      <c r="DK740" s="121"/>
      <c r="DL740" s="121"/>
      <c r="DM740" s="121"/>
      <c r="DN740" s="121"/>
      <c r="DO740" s="121"/>
      <c r="DP740" s="121"/>
      <c r="DQ740" s="121"/>
      <c r="DR740" s="121"/>
      <c r="DS740" s="121"/>
      <c r="DT740" s="121"/>
      <c r="DU740" s="121"/>
      <c r="DV740" s="121"/>
      <c r="DW740" s="121"/>
      <c r="DX740" s="121"/>
      <c r="DY740" s="121"/>
      <c r="DZ740" s="121"/>
      <c r="EA740" s="121"/>
      <c r="EB740" s="121"/>
      <c r="EC740" s="121"/>
      <c r="ED740" s="121"/>
      <c r="EE740" s="121"/>
      <c r="EF740" s="121"/>
      <c r="EG740" s="121"/>
      <c r="EH740" s="121"/>
      <c r="EI740" s="121"/>
      <c r="EJ740" s="121"/>
      <c r="EK740" s="121"/>
      <c r="EL740" s="121"/>
      <c r="EM740" s="121"/>
      <c r="EN740" s="121"/>
      <c r="EO740" s="121"/>
      <c r="EP740" s="121"/>
      <c r="EQ740" s="121"/>
      <c r="ER740" s="121"/>
      <c r="ES740" s="121"/>
      <c r="ET740" s="121"/>
      <c r="EU740" s="121"/>
      <c r="EV740" s="121"/>
      <c r="EW740" s="121"/>
      <c r="EX740" s="121"/>
      <c r="EY740" s="121"/>
      <c r="EZ740" s="121"/>
      <c r="FA740" s="121"/>
      <c r="FB740" s="121"/>
      <c r="FC740" s="121"/>
      <c r="FD740" s="122"/>
      <c r="FE740" s="122"/>
      <c r="FF740" s="122"/>
      <c r="FG740" s="122"/>
      <c r="FH740" s="122"/>
      <c r="FI740" s="122"/>
      <c r="FJ740" s="122"/>
      <c r="FK740" s="122"/>
    </row>
    <row r="741" spans="1:167" s="120" customFormat="1" ht="12.75">
      <c r="A741" s="111"/>
      <c r="B741" s="111"/>
      <c r="C741" s="111"/>
      <c r="D741" s="111"/>
      <c r="E741" s="127"/>
      <c r="F741" s="127"/>
      <c r="G741" s="127"/>
      <c r="H741" s="127"/>
      <c r="I741" s="127"/>
      <c r="J741" s="127"/>
      <c r="K741" s="127"/>
      <c r="L741" s="127"/>
      <c r="M741" s="127"/>
      <c r="N741" s="904"/>
      <c r="O741" s="904"/>
      <c r="P741" s="905"/>
      <c r="Q741" s="904"/>
      <c r="R741" s="906"/>
      <c r="DB741" s="121"/>
      <c r="DC741" s="121"/>
      <c r="DD741" s="121"/>
      <c r="DE741" s="121"/>
      <c r="DF741" s="121"/>
      <c r="DG741" s="121"/>
      <c r="DH741" s="121"/>
      <c r="DI741" s="121"/>
      <c r="DJ741" s="121"/>
      <c r="DK741" s="121"/>
      <c r="DL741" s="121"/>
      <c r="DM741" s="121"/>
      <c r="DN741" s="121"/>
      <c r="DO741" s="121"/>
      <c r="DP741" s="121"/>
      <c r="DQ741" s="121"/>
      <c r="DR741" s="121"/>
      <c r="DS741" s="121"/>
      <c r="DT741" s="121"/>
      <c r="DU741" s="121"/>
      <c r="DV741" s="121"/>
      <c r="DW741" s="121"/>
      <c r="DX741" s="121"/>
      <c r="DY741" s="121"/>
      <c r="DZ741" s="121"/>
      <c r="EA741" s="121"/>
      <c r="EB741" s="121"/>
      <c r="EC741" s="121"/>
      <c r="ED741" s="121"/>
      <c r="EE741" s="121"/>
      <c r="EF741" s="121"/>
      <c r="EG741" s="121"/>
      <c r="EH741" s="121"/>
      <c r="EI741" s="121"/>
      <c r="EJ741" s="121"/>
      <c r="EK741" s="121"/>
      <c r="EL741" s="121"/>
      <c r="EM741" s="121"/>
      <c r="EN741" s="121"/>
      <c r="EO741" s="121"/>
      <c r="EP741" s="121"/>
      <c r="EQ741" s="121"/>
      <c r="ER741" s="121"/>
      <c r="ES741" s="121"/>
      <c r="ET741" s="121"/>
      <c r="EU741" s="121"/>
      <c r="EV741" s="121"/>
      <c r="EW741" s="121"/>
      <c r="EX741" s="121"/>
      <c r="EY741" s="121"/>
      <c r="EZ741" s="121"/>
      <c r="FA741" s="121"/>
      <c r="FB741" s="121"/>
      <c r="FC741" s="121"/>
      <c r="FD741" s="122"/>
      <c r="FE741" s="122"/>
      <c r="FF741" s="122"/>
      <c r="FG741" s="122"/>
      <c r="FH741" s="122"/>
      <c r="FI741" s="122"/>
      <c r="FJ741" s="122"/>
      <c r="FK741" s="122"/>
    </row>
    <row r="742" spans="1:167" s="120" customFormat="1" ht="12.75">
      <c r="A742" s="111"/>
      <c r="B742" s="111"/>
      <c r="C742" s="111"/>
      <c r="D742" s="111"/>
      <c r="E742" s="127"/>
      <c r="F742" s="127"/>
      <c r="G742" s="127"/>
      <c r="H742" s="127"/>
      <c r="I742" s="127"/>
      <c r="J742" s="127"/>
      <c r="K742" s="127"/>
      <c r="L742" s="127"/>
      <c r="M742" s="127"/>
      <c r="N742" s="904"/>
      <c r="O742" s="904"/>
      <c r="P742" s="905"/>
      <c r="Q742" s="904"/>
      <c r="R742" s="906"/>
      <c r="DB742" s="121"/>
      <c r="DC742" s="121"/>
      <c r="DD742" s="121"/>
      <c r="DE742" s="121"/>
      <c r="DF742" s="121"/>
      <c r="DG742" s="121"/>
      <c r="DH742" s="121"/>
      <c r="DI742" s="121"/>
      <c r="DJ742" s="121"/>
      <c r="DK742" s="121"/>
      <c r="DL742" s="121"/>
      <c r="DM742" s="121"/>
      <c r="DN742" s="121"/>
      <c r="DO742" s="121"/>
      <c r="DP742" s="121"/>
      <c r="DQ742" s="121"/>
      <c r="DR742" s="121"/>
      <c r="DS742" s="121"/>
      <c r="DT742" s="121"/>
      <c r="DU742" s="121"/>
      <c r="DV742" s="121"/>
      <c r="DW742" s="121"/>
      <c r="DX742" s="121"/>
      <c r="DY742" s="121"/>
      <c r="DZ742" s="121"/>
      <c r="EA742" s="121"/>
      <c r="EB742" s="121"/>
      <c r="EC742" s="121"/>
      <c r="ED742" s="121"/>
      <c r="EE742" s="121"/>
      <c r="EF742" s="121"/>
      <c r="EG742" s="121"/>
      <c r="EH742" s="121"/>
      <c r="EI742" s="121"/>
      <c r="EJ742" s="121"/>
      <c r="EK742" s="121"/>
      <c r="EL742" s="121"/>
      <c r="EM742" s="121"/>
      <c r="EN742" s="121"/>
      <c r="EO742" s="121"/>
      <c r="EP742" s="121"/>
      <c r="EQ742" s="121"/>
      <c r="ER742" s="121"/>
      <c r="ES742" s="121"/>
      <c r="ET742" s="121"/>
      <c r="EU742" s="121"/>
      <c r="EV742" s="121"/>
      <c r="EW742" s="121"/>
      <c r="EX742" s="121"/>
      <c r="EY742" s="121"/>
      <c r="EZ742" s="121"/>
      <c r="FA742" s="121"/>
      <c r="FB742" s="121"/>
      <c r="FC742" s="121"/>
      <c r="FD742" s="122"/>
      <c r="FE742" s="122"/>
      <c r="FF742" s="122"/>
      <c r="FG742" s="122"/>
      <c r="FH742" s="122"/>
      <c r="FI742" s="122"/>
      <c r="FJ742" s="122"/>
      <c r="FK742" s="122"/>
    </row>
    <row r="743" spans="1:167" s="120" customFormat="1" ht="12.75">
      <c r="A743" s="111"/>
      <c r="B743" s="111"/>
      <c r="C743" s="111"/>
      <c r="D743" s="111"/>
      <c r="E743" s="127"/>
      <c r="F743" s="127"/>
      <c r="G743" s="127"/>
      <c r="H743" s="127"/>
      <c r="I743" s="127"/>
      <c r="J743" s="127"/>
      <c r="K743" s="127"/>
      <c r="L743" s="127"/>
      <c r="M743" s="127"/>
      <c r="N743" s="904"/>
      <c r="O743" s="904"/>
      <c r="P743" s="905"/>
      <c r="Q743" s="904"/>
      <c r="R743" s="906"/>
      <c r="DB743" s="121"/>
      <c r="DC743" s="121"/>
      <c r="DD743" s="121"/>
      <c r="DE743" s="121"/>
      <c r="DF743" s="121"/>
      <c r="DG743" s="121"/>
      <c r="DH743" s="121"/>
      <c r="DI743" s="121"/>
      <c r="DJ743" s="121"/>
      <c r="DK743" s="121"/>
      <c r="DL743" s="121"/>
      <c r="DM743" s="121"/>
      <c r="DN743" s="121"/>
      <c r="DO743" s="121"/>
      <c r="DP743" s="121"/>
      <c r="DQ743" s="121"/>
      <c r="DR743" s="121"/>
      <c r="DS743" s="121"/>
      <c r="DT743" s="121"/>
      <c r="DU743" s="121"/>
      <c r="DV743" s="121"/>
      <c r="DW743" s="121"/>
      <c r="DX743" s="121"/>
      <c r="DY743" s="121"/>
      <c r="DZ743" s="121"/>
      <c r="EA743" s="121"/>
      <c r="EB743" s="121"/>
      <c r="EC743" s="121"/>
      <c r="ED743" s="121"/>
      <c r="EE743" s="121"/>
      <c r="EF743" s="121"/>
      <c r="EG743" s="121"/>
      <c r="EH743" s="121"/>
      <c r="EI743" s="121"/>
      <c r="EJ743" s="121"/>
      <c r="EK743" s="121"/>
      <c r="EL743" s="121"/>
      <c r="EM743" s="121"/>
      <c r="EN743" s="121"/>
      <c r="EO743" s="121"/>
      <c r="EP743" s="121"/>
      <c r="EQ743" s="121"/>
      <c r="ER743" s="121"/>
      <c r="ES743" s="121"/>
      <c r="ET743" s="121"/>
      <c r="EU743" s="121"/>
      <c r="EV743" s="121"/>
      <c r="EW743" s="121"/>
      <c r="EX743" s="121"/>
      <c r="EY743" s="121"/>
      <c r="EZ743" s="121"/>
      <c r="FA743" s="121"/>
      <c r="FB743" s="121"/>
      <c r="FC743" s="121"/>
      <c r="FD743" s="122"/>
      <c r="FE743" s="122"/>
      <c r="FF743" s="122"/>
      <c r="FG743" s="122"/>
      <c r="FH743" s="122"/>
      <c r="FI743" s="122"/>
      <c r="FJ743" s="122"/>
      <c r="FK743" s="122"/>
    </row>
    <row r="744" spans="1:167" s="120" customFormat="1" ht="12.75">
      <c r="A744" s="111"/>
      <c r="B744" s="111"/>
      <c r="C744" s="111"/>
      <c r="D744" s="111"/>
      <c r="E744" s="127"/>
      <c r="F744" s="127"/>
      <c r="G744" s="127"/>
      <c r="H744" s="127"/>
      <c r="I744" s="127"/>
      <c r="J744" s="127"/>
      <c r="K744" s="127"/>
      <c r="L744" s="127"/>
      <c r="M744" s="127"/>
      <c r="N744" s="904"/>
      <c r="O744" s="904"/>
      <c r="P744" s="905"/>
      <c r="Q744" s="904"/>
      <c r="R744" s="906"/>
      <c r="DB744" s="121"/>
      <c r="DC744" s="121"/>
      <c r="DD744" s="121"/>
      <c r="DE744" s="121"/>
      <c r="DF744" s="121"/>
      <c r="DG744" s="121"/>
      <c r="DH744" s="121"/>
      <c r="DI744" s="121"/>
      <c r="DJ744" s="121"/>
      <c r="DK744" s="121"/>
      <c r="DL744" s="121"/>
      <c r="DM744" s="121"/>
      <c r="DN744" s="121"/>
      <c r="DO744" s="121"/>
      <c r="DP744" s="121"/>
      <c r="DQ744" s="121"/>
      <c r="DR744" s="121"/>
      <c r="DS744" s="121"/>
      <c r="DT744" s="121"/>
      <c r="DU744" s="121"/>
      <c r="DV744" s="121"/>
      <c r="DW744" s="121"/>
      <c r="DX744" s="121"/>
      <c r="DY744" s="121"/>
      <c r="DZ744" s="121"/>
      <c r="EA744" s="121"/>
      <c r="EB744" s="121"/>
      <c r="EC744" s="121"/>
      <c r="ED744" s="121"/>
      <c r="EE744" s="121"/>
      <c r="EF744" s="121"/>
      <c r="EG744" s="121"/>
      <c r="EH744" s="121"/>
      <c r="EI744" s="121"/>
      <c r="EJ744" s="121"/>
      <c r="EK744" s="121"/>
      <c r="EL744" s="121"/>
      <c r="EM744" s="121"/>
      <c r="EN744" s="121"/>
      <c r="EO744" s="121"/>
      <c r="EP744" s="121"/>
      <c r="EQ744" s="121"/>
      <c r="ER744" s="121"/>
      <c r="ES744" s="121"/>
      <c r="ET744" s="121"/>
      <c r="EU744" s="121"/>
      <c r="EV744" s="121"/>
      <c r="EW744" s="121"/>
      <c r="EX744" s="121"/>
      <c r="EY744" s="121"/>
      <c r="EZ744" s="121"/>
      <c r="FA744" s="121"/>
      <c r="FB744" s="121"/>
      <c r="FC744" s="121"/>
      <c r="FD744" s="122"/>
      <c r="FE744" s="122"/>
      <c r="FF744" s="122"/>
      <c r="FG744" s="122"/>
      <c r="FH744" s="122"/>
      <c r="FI744" s="122"/>
      <c r="FJ744" s="122"/>
      <c r="FK744" s="122"/>
    </row>
    <row r="745" spans="1:167" s="120" customFormat="1" ht="12.75">
      <c r="A745" s="111"/>
      <c r="B745" s="111"/>
      <c r="C745" s="111"/>
      <c r="D745" s="111"/>
      <c r="E745" s="127"/>
      <c r="F745" s="127"/>
      <c r="G745" s="127"/>
      <c r="H745" s="127"/>
      <c r="I745" s="127"/>
      <c r="J745" s="127"/>
      <c r="K745" s="127"/>
      <c r="L745" s="127"/>
      <c r="M745" s="127"/>
      <c r="N745" s="904"/>
      <c r="O745" s="904"/>
      <c r="P745" s="905"/>
      <c r="Q745" s="904"/>
      <c r="R745" s="906"/>
      <c r="DB745" s="121"/>
      <c r="DC745" s="121"/>
      <c r="DD745" s="121"/>
      <c r="DE745" s="121"/>
      <c r="DF745" s="121"/>
      <c r="DG745" s="121"/>
      <c r="DH745" s="121"/>
      <c r="DI745" s="121"/>
      <c r="DJ745" s="121"/>
      <c r="DK745" s="121"/>
      <c r="DL745" s="121"/>
      <c r="DM745" s="121"/>
      <c r="DN745" s="121"/>
      <c r="DO745" s="121"/>
      <c r="DP745" s="121"/>
      <c r="DQ745" s="121"/>
      <c r="DR745" s="121"/>
      <c r="DS745" s="121"/>
      <c r="DT745" s="121"/>
      <c r="DU745" s="121"/>
      <c r="DV745" s="121"/>
      <c r="DW745" s="121"/>
      <c r="DX745" s="121"/>
      <c r="DY745" s="121"/>
      <c r="DZ745" s="121"/>
      <c r="EA745" s="121"/>
      <c r="EB745" s="121"/>
      <c r="EC745" s="121"/>
      <c r="ED745" s="121"/>
      <c r="EE745" s="121"/>
      <c r="EF745" s="121"/>
      <c r="EG745" s="121"/>
      <c r="EH745" s="121"/>
      <c r="EI745" s="121"/>
      <c r="EJ745" s="121"/>
      <c r="EK745" s="121"/>
      <c r="EL745" s="121"/>
      <c r="EM745" s="121"/>
      <c r="EN745" s="121"/>
      <c r="EO745" s="121"/>
      <c r="EP745" s="121"/>
      <c r="EQ745" s="121"/>
      <c r="ER745" s="121"/>
      <c r="ES745" s="121"/>
      <c r="ET745" s="121"/>
      <c r="EU745" s="121"/>
      <c r="EV745" s="121"/>
      <c r="EW745" s="121"/>
      <c r="EX745" s="121"/>
      <c r="EY745" s="121"/>
      <c r="EZ745" s="121"/>
      <c r="FA745" s="121"/>
      <c r="FB745" s="121"/>
      <c r="FC745" s="121"/>
      <c r="FD745" s="122"/>
      <c r="FE745" s="122"/>
      <c r="FF745" s="122"/>
      <c r="FG745" s="122"/>
      <c r="FH745" s="122"/>
      <c r="FI745" s="122"/>
      <c r="FJ745" s="122"/>
      <c r="FK745" s="122"/>
    </row>
    <row r="746" spans="1:167" s="120" customFormat="1" ht="12.75">
      <c r="A746" s="111"/>
      <c r="B746" s="111"/>
      <c r="C746" s="111"/>
      <c r="D746" s="111"/>
      <c r="E746" s="127"/>
      <c r="F746" s="127"/>
      <c r="G746" s="127"/>
      <c r="H746" s="127"/>
      <c r="I746" s="127"/>
      <c r="J746" s="127"/>
      <c r="K746" s="127"/>
      <c r="L746" s="127"/>
      <c r="M746" s="127"/>
      <c r="N746" s="904"/>
      <c r="O746" s="904"/>
      <c r="P746" s="905"/>
      <c r="Q746" s="904"/>
      <c r="R746" s="906"/>
      <c r="DB746" s="121"/>
      <c r="DC746" s="121"/>
      <c r="DD746" s="121"/>
      <c r="DE746" s="121"/>
      <c r="DF746" s="121"/>
      <c r="DG746" s="121"/>
      <c r="DH746" s="121"/>
      <c r="DI746" s="121"/>
      <c r="DJ746" s="121"/>
      <c r="DK746" s="121"/>
      <c r="DL746" s="121"/>
      <c r="DM746" s="121"/>
      <c r="DN746" s="121"/>
      <c r="DO746" s="121"/>
      <c r="DP746" s="121"/>
      <c r="DQ746" s="121"/>
      <c r="DR746" s="121"/>
      <c r="DS746" s="121"/>
      <c r="DT746" s="121"/>
      <c r="DU746" s="121"/>
      <c r="DV746" s="121"/>
      <c r="DW746" s="121"/>
      <c r="DX746" s="121"/>
      <c r="DY746" s="121"/>
      <c r="DZ746" s="121"/>
      <c r="EA746" s="121"/>
      <c r="EB746" s="121"/>
      <c r="EC746" s="121"/>
      <c r="ED746" s="121"/>
      <c r="EE746" s="121"/>
      <c r="EF746" s="121"/>
      <c r="EG746" s="121"/>
      <c r="EH746" s="121"/>
      <c r="EI746" s="121"/>
      <c r="EJ746" s="121"/>
      <c r="EK746" s="121"/>
      <c r="EL746" s="121"/>
      <c r="EM746" s="121"/>
      <c r="EN746" s="121"/>
      <c r="EO746" s="121"/>
      <c r="EP746" s="121"/>
      <c r="EQ746" s="121"/>
      <c r="ER746" s="121"/>
      <c r="ES746" s="121"/>
      <c r="ET746" s="121"/>
      <c r="EU746" s="121"/>
      <c r="EV746" s="121"/>
      <c r="EW746" s="121"/>
      <c r="EX746" s="121"/>
      <c r="EY746" s="121"/>
      <c r="EZ746" s="121"/>
      <c r="FA746" s="121"/>
      <c r="FB746" s="121"/>
      <c r="FC746" s="121"/>
      <c r="FD746" s="122"/>
      <c r="FE746" s="122"/>
      <c r="FF746" s="122"/>
      <c r="FG746" s="122"/>
      <c r="FH746" s="122"/>
      <c r="FI746" s="122"/>
      <c r="FJ746" s="122"/>
      <c r="FK746" s="122"/>
    </row>
    <row r="747" spans="1:167" s="120" customFormat="1" ht="12.75">
      <c r="A747" s="111"/>
      <c r="B747" s="111"/>
      <c r="C747" s="111"/>
      <c r="D747" s="111"/>
      <c r="E747" s="127"/>
      <c r="F747" s="127"/>
      <c r="G747" s="127"/>
      <c r="H747" s="127"/>
      <c r="I747" s="127"/>
      <c r="J747" s="127"/>
      <c r="K747" s="127"/>
      <c r="L747" s="127"/>
      <c r="M747" s="127"/>
      <c r="N747" s="904"/>
      <c r="O747" s="904"/>
      <c r="P747" s="905"/>
      <c r="Q747" s="904"/>
      <c r="R747" s="906"/>
      <c r="DB747" s="121"/>
      <c r="DC747" s="121"/>
      <c r="DD747" s="121"/>
      <c r="DE747" s="121"/>
      <c r="DF747" s="121"/>
      <c r="DG747" s="121"/>
      <c r="DH747" s="121"/>
      <c r="DI747" s="121"/>
      <c r="DJ747" s="121"/>
      <c r="DK747" s="121"/>
      <c r="DL747" s="121"/>
      <c r="DM747" s="121"/>
      <c r="DN747" s="121"/>
      <c r="DO747" s="121"/>
      <c r="DP747" s="121"/>
      <c r="DQ747" s="121"/>
      <c r="DR747" s="121"/>
      <c r="DS747" s="121"/>
      <c r="DT747" s="121"/>
      <c r="DU747" s="121"/>
      <c r="DV747" s="121"/>
      <c r="DW747" s="121"/>
      <c r="DX747" s="121"/>
      <c r="DY747" s="121"/>
      <c r="DZ747" s="121"/>
      <c r="EA747" s="121"/>
      <c r="EB747" s="121"/>
      <c r="EC747" s="121"/>
      <c r="ED747" s="121"/>
      <c r="EE747" s="121"/>
      <c r="EF747" s="121"/>
      <c r="EG747" s="121"/>
      <c r="EH747" s="121"/>
      <c r="EI747" s="121"/>
      <c r="EJ747" s="121"/>
      <c r="EK747" s="121"/>
      <c r="EL747" s="121"/>
      <c r="EM747" s="121"/>
      <c r="EN747" s="121"/>
      <c r="EO747" s="121"/>
      <c r="EP747" s="121"/>
      <c r="EQ747" s="121"/>
      <c r="ER747" s="121"/>
      <c r="ES747" s="121"/>
      <c r="ET747" s="121"/>
      <c r="EU747" s="121"/>
      <c r="EV747" s="121"/>
      <c r="EW747" s="121"/>
      <c r="EX747" s="121"/>
      <c r="EY747" s="121"/>
      <c r="EZ747" s="121"/>
      <c r="FA747" s="121"/>
      <c r="FB747" s="121"/>
      <c r="FC747" s="121"/>
      <c r="FD747" s="122"/>
      <c r="FE747" s="122"/>
      <c r="FF747" s="122"/>
      <c r="FG747" s="122"/>
      <c r="FH747" s="122"/>
      <c r="FI747" s="122"/>
      <c r="FJ747" s="122"/>
      <c r="FK747" s="122"/>
    </row>
    <row r="748" spans="1:167" s="120" customFormat="1" ht="12.75">
      <c r="A748" s="111"/>
      <c r="B748" s="111"/>
      <c r="C748" s="111"/>
      <c r="D748" s="111"/>
      <c r="E748" s="127"/>
      <c r="F748" s="127"/>
      <c r="G748" s="127"/>
      <c r="H748" s="127"/>
      <c r="I748" s="127"/>
      <c r="J748" s="127"/>
      <c r="K748" s="127"/>
      <c r="L748" s="127"/>
      <c r="M748" s="127"/>
      <c r="N748" s="904"/>
      <c r="O748" s="904"/>
      <c r="P748" s="905"/>
      <c r="Q748" s="904"/>
      <c r="R748" s="906"/>
      <c r="DB748" s="121"/>
      <c r="DC748" s="121"/>
      <c r="DD748" s="121"/>
      <c r="DE748" s="121"/>
      <c r="DF748" s="121"/>
      <c r="DG748" s="121"/>
      <c r="DH748" s="121"/>
      <c r="DI748" s="121"/>
      <c r="DJ748" s="121"/>
      <c r="DK748" s="121"/>
      <c r="DL748" s="121"/>
      <c r="DM748" s="121"/>
      <c r="DN748" s="121"/>
      <c r="DO748" s="121"/>
      <c r="DP748" s="121"/>
      <c r="DQ748" s="121"/>
      <c r="DR748" s="121"/>
      <c r="DS748" s="121"/>
      <c r="DT748" s="121"/>
      <c r="DU748" s="121"/>
      <c r="DV748" s="121"/>
      <c r="DW748" s="121"/>
      <c r="DX748" s="121"/>
      <c r="DY748" s="121"/>
      <c r="DZ748" s="121"/>
      <c r="EA748" s="121"/>
      <c r="EB748" s="121"/>
      <c r="EC748" s="121"/>
      <c r="ED748" s="121"/>
      <c r="EE748" s="121"/>
      <c r="EF748" s="121"/>
      <c r="EG748" s="121"/>
      <c r="EH748" s="121"/>
      <c r="EI748" s="121"/>
      <c r="EJ748" s="121"/>
      <c r="EK748" s="121"/>
      <c r="EL748" s="121"/>
      <c r="EM748" s="121"/>
      <c r="EN748" s="121"/>
      <c r="EO748" s="121"/>
      <c r="EP748" s="121"/>
      <c r="EQ748" s="121"/>
      <c r="ER748" s="121"/>
      <c r="ES748" s="121"/>
      <c r="ET748" s="121"/>
      <c r="EU748" s="121"/>
      <c r="EV748" s="121"/>
      <c r="EW748" s="121"/>
      <c r="EX748" s="121"/>
      <c r="EY748" s="121"/>
      <c r="EZ748" s="121"/>
      <c r="FA748" s="121"/>
      <c r="FB748" s="121"/>
      <c r="FC748" s="121"/>
      <c r="FD748" s="122"/>
      <c r="FE748" s="122"/>
      <c r="FF748" s="122"/>
      <c r="FG748" s="122"/>
      <c r="FH748" s="122"/>
      <c r="FI748" s="122"/>
      <c r="FJ748" s="122"/>
      <c r="FK748" s="122"/>
    </row>
    <row r="749" spans="1:167" s="120" customFormat="1" ht="12.75">
      <c r="A749" s="111"/>
      <c r="B749" s="111"/>
      <c r="C749" s="111"/>
      <c r="D749" s="111"/>
      <c r="E749" s="127"/>
      <c r="F749" s="127"/>
      <c r="G749" s="127"/>
      <c r="H749" s="127"/>
      <c r="I749" s="127"/>
      <c r="J749" s="127"/>
      <c r="K749" s="127"/>
      <c r="L749" s="127"/>
      <c r="M749" s="127"/>
      <c r="N749" s="904"/>
      <c r="O749" s="904"/>
      <c r="P749" s="905"/>
      <c r="Q749" s="904"/>
      <c r="R749" s="906"/>
      <c r="DB749" s="121"/>
      <c r="DC749" s="121"/>
      <c r="DD749" s="121"/>
      <c r="DE749" s="121"/>
      <c r="DF749" s="121"/>
      <c r="DG749" s="121"/>
      <c r="DH749" s="121"/>
      <c r="DI749" s="121"/>
      <c r="DJ749" s="121"/>
      <c r="DK749" s="121"/>
      <c r="DL749" s="121"/>
      <c r="DM749" s="121"/>
      <c r="DN749" s="121"/>
      <c r="DO749" s="121"/>
      <c r="DP749" s="121"/>
      <c r="DQ749" s="121"/>
      <c r="DR749" s="121"/>
      <c r="DS749" s="121"/>
      <c r="DT749" s="121"/>
      <c r="DU749" s="121"/>
      <c r="DV749" s="121"/>
      <c r="DW749" s="121"/>
      <c r="DX749" s="121"/>
      <c r="DY749" s="121"/>
      <c r="DZ749" s="121"/>
      <c r="EA749" s="121"/>
      <c r="EB749" s="121"/>
      <c r="EC749" s="121"/>
      <c r="ED749" s="121"/>
      <c r="EE749" s="121"/>
      <c r="EF749" s="121"/>
      <c r="EG749" s="121"/>
      <c r="EH749" s="121"/>
      <c r="EI749" s="121"/>
      <c r="EJ749" s="121"/>
      <c r="EK749" s="121"/>
      <c r="EL749" s="121"/>
      <c r="EM749" s="121"/>
      <c r="EN749" s="121"/>
      <c r="EO749" s="121"/>
      <c r="EP749" s="121"/>
      <c r="EQ749" s="121"/>
      <c r="ER749" s="121"/>
      <c r="ES749" s="121"/>
      <c r="ET749" s="121"/>
      <c r="EU749" s="121"/>
      <c r="EV749" s="121"/>
      <c r="EW749" s="121"/>
      <c r="EX749" s="121"/>
      <c r="EY749" s="121"/>
      <c r="EZ749" s="121"/>
      <c r="FA749" s="121"/>
      <c r="FB749" s="121"/>
      <c r="FC749" s="121"/>
      <c r="FD749" s="122"/>
      <c r="FE749" s="122"/>
      <c r="FF749" s="122"/>
      <c r="FG749" s="122"/>
      <c r="FH749" s="122"/>
      <c r="FI749" s="122"/>
      <c r="FJ749" s="122"/>
      <c r="FK749" s="122"/>
    </row>
    <row r="750" spans="1:167" s="120" customFormat="1" ht="12.75">
      <c r="A750" s="111"/>
      <c r="B750" s="111"/>
      <c r="C750" s="111"/>
      <c r="D750" s="111"/>
      <c r="E750" s="127"/>
      <c r="F750" s="127"/>
      <c r="G750" s="127"/>
      <c r="H750" s="127"/>
      <c r="I750" s="127"/>
      <c r="J750" s="127"/>
      <c r="K750" s="127"/>
      <c r="L750" s="127"/>
      <c r="M750" s="127"/>
      <c r="N750" s="904"/>
      <c r="O750" s="904"/>
      <c r="P750" s="905"/>
      <c r="Q750" s="904"/>
      <c r="R750" s="906"/>
      <c r="DB750" s="121"/>
      <c r="DC750" s="121"/>
      <c r="DD750" s="121"/>
      <c r="DE750" s="121"/>
      <c r="DF750" s="121"/>
      <c r="DG750" s="121"/>
      <c r="DH750" s="121"/>
      <c r="DI750" s="121"/>
      <c r="DJ750" s="121"/>
      <c r="DK750" s="121"/>
      <c r="DL750" s="121"/>
      <c r="DM750" s="121"/>
      <c r="DN750" s="121"/>
      <c r="DO750" s="121"/>
      <c r="DP750" s="121"/>
      <c r="DQ750" s="121"/>
      <c r="DR750" s="121"/>
      <c r="DS750" s="121"/>
      <c r="DT750" s="121"/>
      <c r="DU750" s="121"/>
      <c r="DV750" s="121"/>
      <c r="DW750" s="121"/>
      <c r="DX750" s="121"/>
      <c r="DY750" s="121"/>
      <c r="DZ750" s="121"/>
      <c r="EA750" s="121"/>
      <c r="EB750" s="121"/>
      <c r="EC750" s="121"/>
      <c r="ED750" s="121"/>
      <c r="EE750" s="121"/>
      <c r="EF750" s="121"/>
      <c r="EG750" s="121"/>
      <c r="EH750" s="121"/>
      <c r="EI750" s="121"/>
      <c r="EJ750" s="121"/>
      <c r="EK750" s="121"/>
      <c r="EL750" s="121"/>
      <c r="EM750" s="121"/>
      <c r="EN750" s="121"/>
      <c r="EO750" s="121"/>
      <c r="EP750" s="121"/>
      <c r="EQ750" s="121"/>
      <c r="ER750" s="121"/>
      <c r="ES750" s="121"/>
      <c r="ET750" s="121"/>
      <c r="EU750" s="121"/>
      <c r="EV750" s="121"/>
      <c r="EW750" s="121"/>
      <c r="EX750" s="121"/>
      <c r="EY750" s="121"/>
      <c r="EZ750" s="121"/>
      <c r="FA750" s="121"/>
      <c r="FB750" s="121"/>
      <c r="FC750" s="121"/>
      <c r="FD750" s="122"/>
      <c r="FE750" s="122"/>
      <c r="FF750" s="122"/>
      <c r="FG750" s="122"/>
      <c r="FH750" s="122"/>
      <c r="FI750" s="122"/>
      <c r="FJ750" s="122"/>
      <c r="FK750" s="122"/>
    </row>
    <row r="751" spans="1:167" s="120" customFormat="1" ht="12.75">
      <c r="A751" s="111"/>
      <c r="B751" s="111"/>
      <c r="C751" s="111"/>
      <c r="D751" s="111"/>
      <c r="E751" s="127"/>
      <c r="F751" s="127"/>
      <c r="G751" s="127"/>
      <c r="H751" s="127"/>
      <c r="I751" s="127"/>
      <c r="J751" s="127"/>
      <c r="K751" s="127"/>
      <c r="L751" s="127"/>
      <c r="M751" s="127"/>
      <c r="N751" s="904"/>
      <c r="O751" s="904"/>
      <c r="P751" s="905"/>
      <c r="Q751" s="904"/>
      <c r="R751" s="906"/>
      <c r="DB751" s="121"/>
      <c r="DC751" s="121"/>
      <c r="DD751" s="121"/>
      <c r="DE751" s="121"/>
      <c r="DF751" s="121"/>
      <c r="DG751" s="121"/>
      <c r="DH751" s="121"/>
      <c r="DI751" s="121"/>
      <c r="DJ751" s="121"/>
      <c r="DK751" s="121"/>
      <c r="DL751" s="121"/>
      <c r="DM751" s="121"/>
      <c r="DN751" s="121"/>
      <c r="DO751" s="121"/>
      <c r="DP751" s="121"/>
      <c r="DQ751" s="121"/>
      <c r="DR751" s="121"/>
      <c r="DS751" s="121"/>
      <c r="DT751" s="121"/>
      <c r="DU751" s="121"/>
      <c r="DV751" s="121"/>
      <c r="DW751" s="121"/>
      <c r="DX751" s="121"/>
      <c r="DY751" s="121"/>
      <c r="DZ751" s="121"/>
      <c r="EA751" s="121"/>
      <c r="EB751" s="121"/>
      <c r="EC751" s="121"/>
      <c r="ED751" s="121"/>
      <c r="EE751" s="121"/>
      <c r="EF751" s="121"/>
      <c r="EG751" s="121"/>
      <c r="EH751" s="121"/>
      <c r="EI751" s="121"/>
      <c r="EJ751" s="121"/>
      <c r="EK751" s="121"/>
      <c r="EL751" s="121"/>
      <c r="EM751" s="121"/>
      <c r="EN751" s="121"/>
      <c r="EO751" s="121"/>
      <c r="EP751" s="121"/>
      <c r="EQ751" s="121"/>
      <c r="ER751" s="121"/>
      <c r="ES751" s="121"/>
      <c r="ET751" s="121"/>
      <c r="EU751" s="121"/>
      <c r="EV751" s="121"/>
      <c r="EW751" s="121"/>
      <c r="EX751" s="121"/>
      <c r="EY751" s="121"/>
      <c r="EZ751" s="121"/>
      <c r="FA751" s="121"/>
      <c r="FB751" s="121"/>
      <c r="FC751" s="121"/>
      <c r="FD751" s="122"/>
      <c r="FE751" s="122"/>
      <c r="FF751" s="122"/>
      <c r="FG751" s="122"/>
      <c r="FH751" s="122"/>
      <c r="FI751" s="122"/>
      <c r="FJ751" s="122"/>
      <c r="FK751" s="122"/>
    </row>
    <row r="752" spans="1:167" s="120" customFormat="1" ht="12.75">
      <c r="A752" s="111"/>
      <c r="B752" s="111"/>
      <c r="C752" s="111"/>
      <c r="D752" s="111"/>
      <c r="E752" s="127"/>
      <c r="F752" s="127"/>
      <c r="G752" s="127"/>
      <c r="H752" s="127"/>
      <c r="I752" s="127"/>
      <c r="J752" s="127"/>
      <c r="K752" s="127"/>
      <c r="L752" s="127"/>
      <c r="M752" s="127"/>
      <c r="N752" s="904"/>
      <c r="O752" s="904"/>
      <c r="P752" s="905"/>
      <c r="Q752" s="904"/>
      <c r="R752" s="906"/>
      <c r="DB752" s="121"/>
      <c r="DC752" s="121"/>
      <c r="DD752" s="121"/>
      <c r="DE752" s="121"/>
      <c r="DF752" s="121"/>
      <c r="DG752" s="121"/>
      <c r="DH752" s="121"/>
      <c r="DI752" s="121"/>
      <c r="DJ752" s="121"/>
      <c r="DK752" s="121"/>
      <c r="DL752" s="121"/>
      <c r="DM752" s="121"/>
      <c r="DN752" s="121"/>
      <c r="DO752" s="121"/>
      <c r="DP752" s="121"/>
      <c r="DQ752" s="121"/>
      <c r="DR752" s="121"/>
      <c r="DS752" s="121"/>
      <c r="DT752" s="121"/>
      <c r="DU752" s="121"/>
      <c r="DV752" s="121"/>
      <c r="DW752" s="121"/>
      <c r="DX752" s="121"/>
      <c r="DY752" s="121"/>
      <c r="DZ752" s="121"/>
      <c r="EA752" s="121"/>
      <c r="EB752" s="121"/>
      <c r="EC752" s="121"/>
      <c r="ED752" s="121"/>
      <c r="EE752" s="121"/>
      <c r="EF752" s="121"/>
      <c r="EG752" s="121"/>
      <c r="EH752" s="121"/>
      <c r="EI752" s="121"/>
      <c r="EJ752" s="121"/>
      <c r="EK752" s="121"/>
      <c r="EL752" s="121"/>
      <c r="EM752" s="121"/>
      <c r="EN752" s="121"/>
      <c r="EO752" s="121"/>
      <c r="EP752" s="121"/>
      <c r="EQ752" s="121"/>
      <c r="ER752" s="121"/>
      <c r="ES752" s="121"/>
      <c r="ET752" s="121"/>
      <c r="EU752" s="121"/>
      <c r="EV752" s="121"/>
      <c r="EW752" s="121"/>
      <c r="EX752" s="121"/>
      <c r="EY752" s="121"/>
      <c r="EZ752" s="121"/>
      <c r="FA752" s="121"/>
      <c r="FB752" s="121"/>
      <c r="FC752" s="121"/>
      <c r="FD752" s="122"/>
      <c r="FE752" s="122"/>
      <c r="FF752" s="122"/>
      <c r="FG752" s="122"/>
      <c r="FH752" s="122"/>
      <c r="FI752" s="122"/>
      <c r="FJ752" s="122"/>
      <c r="FK752" s="122"/>
    </row>
    <row r="753" spans="1:167" s="120" customFormat="1" ht="12.75">
      <c r="A753" s="111"/>
      <c r="B753" s="111"/>
      <c r="C753" s="111"/>
      <c r="D753" s="111"/>
      <c r="E753" s="127"/>
      <c r="F753" s="127"/>
      <c r="G753" s="127"/>
      <c r="H753" s="127"/>
      <c r="I753" s="127"/>
      <c r="J753" s="127"/>
      <c r="K753" s="127"/>
      <c r="L753" s="127"/>
      <c r="M753" s="127"/>
      <c r="N753" s="904"/>
      <c r="O753" s="904"/>
      <c r="P753" s="905"/>
      <c r="Q753" s="904"/>
      <c r="R753" s="906"/>
      <c r="DB753" s="121"/>
      <c r="DC753" s="121"/>
      <c r="DD753" s="121"/>
      <c r="DE753" s="121"/>
      <c r="DF753" s="121"/>
      <c r="DG753" s="121"/>
      <c r="DH753" s="121"/>
      <c r="DI753" s="121"/>
      <c r="DJ753" s="121"/>
      <c r="DK753" s="121"/>
      <c r="DL753" s="121"/>
      <c r="DM753" s="121"/>
      <c r="DN753" s="121"/>
      <c r="DO753" s="121"/>
      <c r="DP753" s="121"/>
      <c r="DQ753" s="121"/>
      <c r="DR753" s="121"/>
      <c r="DS753" s="121"/>
      <c r="DT753" s="121"/>
      <c r="DU753" s="121"/>
      <c r="DV753" s="121"/>
      <c r="DW753" s="121"/>
      <c r="DX753" s="121"/>
      <c r="DY753" s="121"/>
      <c r="DZ753" s="121"/>
      <c r="EA753" s="121"/>
      <c r="EB753" s="121"/>
      <c r="EC753" s="121"/>
      <c r="ED753" s="121"/>
      <c r="EE753" s="121"/>
      <c r="EF753" s="121"/>
      <c r="EG753" s="121"/>
      <c r="EH753" s="121"/>
      <c r="EI753" s="121"/>
      <c r="EJ753" s="121"/>
      <c r="EK753" s="121"/>
      <c r="EL753" s="121"/>
      <c r="EM753" s="121"/>
      <c r="EN753" s="121"/>
      <c r="EO753" s="121"/>
      <c r="EP753" s="121"/>
      <c r="EQ753" s="121"/>
      <c r="ER753" s="121"/>
      <c r="ES753" s="121"/>
      <c r="ET753" s="121"/>
      <c r="EU753" s="121"/>
      <c r="EV753" s="121"/>
      <c r="EW753" s="121"/>
      <c r="EX753" s="121"/>
      <c r="EY753" s="121"/>
      <c r="EZ753" s="121"/>
      <c r="FA753" s="121"/>
      <c r="FB753" s="121"/>
      <c r="FC753" s="121"/>
      <c r="FD753" s="122"/>
      <c r="FE753" s="122"/>
      <c r="FF753" s="122"/>
      <c r="FG753" s="122"/>
      <c r="FH753" s="122"/>
      <c r="FI753" s="122"/>
      <c r="FJ753" s="122"/>
      <c r="FK753" s="122"/>
    </row>
    <row r="754" spans="1:167" s="120" customFormat="1" ht="12.75">
      <c r="A754" s="111"/>
      <c r="B754" s="111"/>
      <c r="C754" s="111"/>
      <c r="D754" s="111"/>
      <c r="E754" s="127"/>
      <c r="F754" s="127"/>
      <c r="G754" s="127"/>
      <c r="H754" s="127"/>
      <c r="I754" s="127"/>
      <c r="J754" s="127"/>
      <c r="K754" s="127"/>
      <c r="L754" s="127"/>
      <c r="M754" s="127"/>
      <c r="N754" s="904"/>
      <c r="O754" s="904"/>
      <c r="P754" s="905"/>
      <c r="Q754" s="904"/>
      <c r="R754" s="906"/>
      <c r="DB754" s="121"/>
      <c r="DC754" s="121"/>
      <c r="DD754" s="121"/>
      <c r="DE754" s="121"/>
      <c r="DF754" s="121"/>
      <c r="DG754" s="121"/>
      <c r="DH754" s="121"/>
      <c r="DI754" s="121"/>
      <c r="DJ754" s="121"/>
      <c r="DK754" s="121"/>
      <c r="DL754" s="121"/>
      <c r="DM754" s="121"/>
      <c r="DN754" s="121"/>
      <c r="DO754" s="121"/>
      <c r="DP754" s="121"/>
      <c r="DQ754" s="121"/>
      <c r="DR754" s="121"/>
      <c r="DS754" s="121"/>
      <c r="DT754" s="121"/>
      <c r="DU754" s="121"/>
      <c r="DV754" s="121"/>
      <c r="DW754" s="121"/>
      <c r="DX754" s="121"/>
      <c r="DY754" s="121"/>
      <c r="DZ754" s="121"/>
      <c r="EA754" s="121"/>
      <c r="EB754" s="121"/>
      <c r="EC754" s="121"/>
      <c r="ED754" s="121"/>
      <c r="EE754" s="121"/>
      <c r="EF754" s="121"/>
      <c r="EG754" s="121"/>
      <c r="EH754" s="121"/>
      <c r="EI754" s="121"/>
      <c r="EJ754" s="121"/>
      <c r="EK754" s="121"/>
      <c r="EL754" s="121"/>
      <c r="EM754" s="121"/>
      <c r="EN754" s="121"/>
      <c r="EO754" s="121"/>
      <c r="EP754" s="121"/>
      <c r="EQ754" s="121"/>
      <c r="ER754" s="121"/>
      <c r="ES754" s="121"/>
      <c r="ET754" s="121"/>
      <c r="EU754" s="121"/>
      <c r="EV754" s="121"/>
      <c r="EW754" s="121"/>
      <c r="EX754" s="121"/>
      <c r="EY754" s="121"/>
      <c r="EZ754" s="121"/>
      <c r="FA754" s="121"/>
      <c r="FB754" s="121"/>
      <c r="FC754" s="121"/>
      <c r="FD754" s="122"/>
      <c r="FE754" s="122"/>
      <c r="FF754" s="122"/>
      <c r="FG754" s="122"/>
      <c r="FH754" s="122"/>
      <c r="FI754" s="122"/>
      <c r="FJ754" s="122"/>
      <c r="FK754" s="122"/>
    </row>
    <row r="755" spans="1:167" s="120" customFormat="1" ht="12.75">
      <c r="A755" s="111"/>
      <c r="B755" s="111"/>
      <c r="C755" s="111"/>
      <c r="D755" s="111"/>
      <c r="E755" s="127"/>
      <c r="F755" s="127"/>
      <c r="G755" s="127"/>
      <c r="H755" s="127"/>
      <c r="I755" s="127"/>
      <c r="J755" s="127"/>
      <c r="K755" s="127"/>
      <c r="L755" s="127"/>
      <c r="M755" s="127"/>
      <c r="N755" s="904"/>
      <c r="O755" s="904"/>
      <c r="P755" s="905"/>
      <c r="Q755" s="904"/>
      <c r="R755" s="906"/>
      <c r="DB755" s="121"/>
      <c r="DC755" s="121"/>
      <c r="DD755" s="121"/>
      <c r="DE755" s="121"/>
      <c r="DF755" s="121"/>
      <c r="DG755" s="121"/>
      <c r="DH755" s="121"/>
      <c r="DI755" s="121"/>
      <c r="DJ755" s="121"/>
      <c r="DK755" s="121"/>
      <c r="DL755" s="121"/>
      <c r="DM755" s="121"/>
      <c r="DN755" s="121"/>
      <c r="DO755" s="121"/>
      <c r="DP755" s="121"/>
      <c r="DQ755" s="121"/>
      <c r="DR755" s="121"/>
      <c r="DS755" s="121"/>
      <c r="DT755" s="121"/>
      <c r="DU755" s="121"/>
      <c r="DV755" s="121"/>
      <c r="DW755" s="121"/>
      <c r="DX755" s="121"/>
      <c r="DY755" s="121"/>
      <c r="DZ755" s="121"/>
      <c r="EA755" s="121"/>
      <c r="EB755" s="121"/>
      <c r="EC755" s="121"/>
      <c r="ED755" s="121"/>
      <c r="EE755" s="121"/>
      <c r="EF755" s="121"/>
      <c r="EG755" s="121"/>
      <c r="EH755" s="121"/>
      <c r="EI755" s="121"/>
      <c r="EJ755" s="121"/>
      <c r="EK755" s="121"/>
      <c r="EL755" s="121"/>
      <c r="EM755" s="121"/>
      <c r="EN755" s="121"/>
      <c r="EO755" s="121"/>
      <c r="EP755" s="121"/>
      <c r="EQ755" s="121"/>
      <c r="ER755" s="121"/>
      <c r="ES755" s="121"/>
      <c r="ET755" s="121"/>
      <c r="EU755" s="121"/>
      <c r="EV755" s="121"/>
      <c r="EW755" s="121"/>
      <c r="EX755" s="121"/>
      <c r="EY755" s="121"/>
      <c r="EZ755" s="121"/>
      <c r="FA755" s="121"/>
      <c r="FB755" s="121"/>
      <c r="FC755" s="121"/>
      <c r="FD755" s="122"/>
      <c r="FE755" s="122"/>
      <c r="FF755" s="122"/>
      <c r="FG755" s="122"/>
      <c r="FH755" s="122"/>
      <c r="FI755" s="122"/>
      <c r="FJ755" s="122"/>
      <c r="FK755" s="122"/>
    </row>
    <row r="756" spans="1:167" s="120" customFormat="1" ht="12.75">
      <c r="A756" s="111"/>
      <c r="B756" s="111"/>
      <c r="C756" s="111"/>
      <c r="D756" s="111"/>
      <c r="E756" s="127"/>
      <c r="F756" s="127"/>
      <c r="G756" s="127"/>
      <c r="H756" s="127"/>
      <c r="I756" s="127"/>
      <c r="J756" s="127"/>
      <c r="K756" s="127"/>
      <c r="L756" s="127"/>
      <c r="M756" s="127"/>
      <c r="N756" s="904"/>
      <c r="O756" s="904"/>
      <c r="P756" s="905"/>
      <c r="Q756" s="904"/>
      <c r="R756" s="906"/>
      <c r="DB756" s="121"/>
      <c r="DC756" s="121"/>
      <c r="DD756" s="121"/>
      <c r="DE756" s="121"/>
      <c r="DF756" s="121"/>
      <c r="DG756" s="121"/>
      <c r="DH756" s="121"/>
      <c r="DI756" s="121"/>
      <c r="DJ756" s="121"/>
      <c r="DK756" s="121"/>
      <c r="DL756" s="121"/>
      <c r="DM756" s="121"/>
      <c r="DN756" s="121"/>
      <c r="DO756" s="121"/>
      <c r="DP756" s="121"/>
      <c r="DQ756" s="121"/>
      <c r="DR756" s="121"/>
      <c r="DS756" s="121"/>
      <c r="DT756" s="121"/>
      <c r="DU756" s="121"/>
      <c r="DV756" s="121"/>
      <c r="DW756" s="121"/>
      <c r="DX756" s="121"/>
      <c r="DY756" s="121"/>
      <c r="DZ756" s="121"/>
      <c r="EA756" s="121"/>
      <c r="EB756" s="121"/>
      <c r="EC756" s="121"/>
      <c r="ED756" s="121"/>
      <c r="EE756" s="121"/>
      <c r="EF756" s="121"/>
      <c r="EG756" s="121"/>
      <c r="EH756" s="121"/>
      <c r="EI756" s="121"/>
      <c r="EJ756" s="121"/>
      <c r="EK756" s="121"/>
      <c r="EL756" s="121"/>
      <c r="EM756" s="121"/>
      <c r="EN756" s="121"/>
      <c r="EO756" s="121"/>
      <c r="EP756" s="121"/>
      <c r="EQ756" s="121"/>
      <c r="ER756" s="121"/>
      <c r="ES756" s="121"/>
      <c r="ET756" s="121"/>
      <c r="EU756" s="121"/>
      <c r="EV756" s="121"/>
      <c r="EW756" s="121"/>
      <c r="EX756" s="121"/>
      <c r="EY756" s="121"/>
      <c r="EZ756" s="121"/>
      <c r="FA756" s="121"/>
      <c r="FB756" s="121"/>
      <c r="FC756" s="121"/>
      <c r="FD756" s="122"/>
      <c r="FE756" s="122"/>
      <c r="FF756" s="122"/>
      <c r="FG756" s="122"/>
      <c r="FH756" s="122"/>
      <c r="FI756" s="122"/>
      <c r="FJ756" s="122"/>
      <c r="FK756" s="122"/>
    </row>
    <row r="757" spans="1:167" s="120" customFormat="1" ht="12.75">
      <c r="A757" s="111"/>
      <c r="B757" s="111"/>
      <c r="C757" s="111"/>
      <c r="D757" s="111"/>
      <c r="E757" s="127"/>
      <c r="F757" s="127"/>
      <c r="G757" s="127"/>
      <c r="H757" s="127"/>
      <c r="I757" s="127"/>
      <c r="J757" s="127"/>
      <c r="K757" s="127"/>
      <c r="L757" s="127"/>
      <c r="M757" s="127"/>
      <c r="N757" s="904"/>
      <c r="O757" s="904"/>
      <c r="P757" s="905"/>
      <c r="Q757" s="904"/>
      <c r="R757" s="906"/>
      <c r="DB757" s="121"/>
      <c r="DC757" s="121"/>
      <c r="DD757" s="121"/>
      <c r="DE757" s="121"/>
      <c r="DF757" s="121"/>
      <c r="DG757" s="121"/>
      <c r="DH757" s="121"/>
      <c r="DI757" s="121"/>
      <c r="DJ757" s="121"/>
      <c r="DK757" s="121"/>
      <c r="DL757" s="121"/>
      <c r="DM757" s="121"/>
      <c r="DN757" s="121"/>
      <c r="DO757" s="121"/>
      <c r="DP757" s="121"/>
      <c r="DQ757" s="121"/>
      <c r="DR757" s="121"/>
      <c r="DS757" s="121"/>
      <c r="DT757" s="121"/>
      <c r="DU757" s="121"/>
      <c r="DV757" s="121"/>
      <c r="DW757" s="121"/>
      <c r="DX757" s="121"/>
      <c r="DY757" s="121"/>
      <c r="DZ757" s="121"/>
      <c r="EA757" s="121"/>
      <c r="EB757" s="121"/>
      <c r="EC757" s="121"/>
      <c r="ED757" s="121"/>
      <c r="EE757" s="121"/>
      <c r="EF757" s="121"/>
      <c r="EG757" s="121"/>
      <c r="EH757" s="121"/>
      <c r="EI757" s="121"/>
      <c r="EJ757" s="121"/>
      <c r="EK757" s="121"/>
      <c r="EL757" s="121"/>
      <c r="EM757" s="121"/>
      <c r="EN757" s="121"/>
      <c r="EO757" s="121"/>
      <c r="EP757" s="121"/>
      <c r="EQ757" s="121"/>
      <c r="ER757" s="121"/>
      <c r="ES757" s="121"/>
      <c r="ET757" s="121"/>
      <c r="EU757" s="121"/>
      <c r="EV757" s="121"/>
      <c r="EW757" s="121"/>
      <c r="EX757" s="121"/>
      <c r="EY757" s="121"/>
      <c r="EZ757" s="121"/>
      <c r="FA757" s="121"/>
      <c r="FB757" s="121"/>
      <c r="FC757" s="121"/>
      <c r="FD757" s="122"/>
      <c r="FE757" s="122"/>
      <c r="FF757" s="122"/>
      <c r="FG757" s="122"/>
      <c r="FH757" s="122"/>
      <c r="FI757" s="122"/>
      <c r="FJ757" s="122"/>
      <c r="FK757" s="122"/>
    </row>
    <row r="758" spans="1:167" s="120" customFormat="1" ht="12.75">
      <c r="A758" s="111"/>
      <c r="B758" s="111"/>
      <c r="C758" s="111"/>
      <c r="D758" s="111"/>
      <c r="E758" s="127"/>
      <c r="F758" s="127"/>
      <c r="G758" s="127"/>
      <c r="H758" s="127"/>
      <c r="I758" s="127"/>
      <c r="J758" s="127"/>
      <c r="K758" s="127"/>
      <c r="L758" s="127"/>
      <c r="M758" s="127"/>
      <c r="N758" s="904"/>
      <c r="O758" s="904"/>
      <c r="P758" s="905"/>
      <c r="Q758" s="904"/>
      <c r="R758" s="906"/>
      <c r="DB758" s="121"/>
      <c r="DC758" s="121"/>
      <c r="DD758" s="121"/>
      <c r="DE758" s="121"/>
      <c r="DF758" s="121"/>
      <c r="DG758" s="121"/>
      <c r="DH758" s="121"/>
      <c r="DI758" s="121"/>
      <c r="DJ758" s="121"/>
      <c r="DK758" s="121"/>
      <c r="DL758" s="121"/>
      <c r="DM758" s="121"/>
      <c r="DN758" s="121"/>
      <c r="DO758" s="121"/>
      <c r="DP758" s="121"/>
      <c r="DQ758" s="121"/>
      <c r="DR758" s="121"/>
      <c r="DS758" s="121"/>
      <c r="DT758" s="121"/>
      <c r="DU758" s="121"/>
      <c r="DV758" s="121"/>
      <c r="DW758" s="121"/>
      <c r="DX758" s="121"/>
      <c r="DY758" s="121"/>
      <c r="DZ758" s="121"/>
      <c r="EA758" s="121"/>
      <c r="EB758" s="121"/>
      <c r="EC758" s="121"/>
      <c r="ED758" s="121"/>
      <c r="EE758" s="121"/>
      <c r="EF758" s="121"/>
      <c r="EG758" s="121"/>
      <c r="EH758" s="121"/>
      <c r="EI758" s="121"/>
      <c r="EJ758" s="121"/>
      <c r="EK758" s="121"/>
      <c r="EL758" s="121"/>
      <c r="EM758" s="121"/>
      <c r="EN758" s="121"/>
      <c r="EO758" s="121"/>
      <c r="EP758" s="121"/>
      <c r="EQ758" s="121"/>
      <c r="ER758" s="121"/>
      <c r="ES758" s="121"/>
      <c r="ET758" s="121"/>
      <c r="EU758" s="121"/>
      <c r="EV758" s="121"/>
      <c r="EW758" s="121"/>
      <c r="EX758" s="121"/>
      <c r="EY758" s="121"/>
      <c r="EZ758" s="121"/>
      <c r="FA758" s="121"/>
      <c r="FB758" s="121"/>
      <c r="FC758" s="121"/>
      <c r="FD758" s="122"/>
      <c r="FE758" s="122"/>
      <c r="FF758" s="122"/>
      <c r="FG758" s="122"/>
      <c r="FH758" s="122"/>
      <c r="FI758" s="122"/>
      <c r="FJ758" s="122"/>
      <c r="FK758" s="122"/>
    </row>
    <row r="759" spans="1:167" s="120" customFormat="1" ht="12.75">
      <c r="A759" s="111"/>
      <c r="B759" s="111"/>
      <c r="C759" s="111"/>
      <c r="D759" s="111"/>
      <c r="E759" s="127"/>
      <c r="F759" s="127"/>
      <c r="G759" s="127"/>
      <c r="H759" s="127"/>
      <c r="I759" s="127"/>
      <c r="J759" s="127"/>
      <c r="K759" s="127"/>
      <c r="L759" s="127"/>
      <c r="M759" s="127"/>
      <c r="N759" s="904"/>
      <c r="O759" s="904"/>
      <c r="P759" s="905"/>
      <c r="Q759" s="904"/>
      <c r="R759" s="906"/>
      <c r="DB759" s="121"/>
      <c r="DC759" s="121"/>
      <c r="DD759" s="121"/>
      <c r="DE759" s="121"/>
      <c r="DF759" s="121"/>
      <c r="DG759" s="121"/>
      <c r="DH759" s="121"/>
      <c r="DI759" s="121"/>
      <c r="DJ759" s="121"/>
      <c r="DK759" s="121"/>
      <c r="DL759" s="121"/>
      <c r="DM759" s="121"/>
      <c r="DN759" s="121"/>
      <c r="DO759" s="121"/>
      <c r="DP759" s="121"/>
      <c r="DQ759" s="121"/>
      <c r="DR759" s="121"/>
      <c r="DS759" s="121"/>
      <c r="DT759" s="121"/>
      <c r="DU759" s="121"/>
      <c r="DV759" s="121"/>
      <c r="DW759" s="121"/>
      <c r="DX759" s="121"/>
      <c r="DY759" s="121"/>
      <c r="DZ759" s="121"/>
      <c r="EA759" s="121"/>
      <c r="EB759" s="121"/>
      <c r="EC759" s="121"/>
      <c r="ED759" s="121"/>
      <c r="EE759" s="121"/>
      <c r="EF759" s="121"/>
      <c r="EG759" s="121"/>
      <c r="EH759" s="121"/>
      <c r="EI759" s="121"/>
      <c r="EJ759" s="121"/>
      <c r="EK759" s="121"/>
      <c r="EL759" s="121"/>
      <c r="EM759" s="121"/>
      <c r="EN759" s="121"/>
      <c r="EO759" s="121"/>
      <c r="EP759" s="121"/>
      <c r="EQ759" s="121"/>
      <c r="ER759" s="121"/>
      <c r="ES759" s="121"/>
      <c r="ET759" s="121"/>
      <c r="EU759" s="121"/>
      <c r="EV759" s="121"/>
      <c r="EW759" s="121"/>
      <c r="EX759" s="121"/>
      <c r="EY759" s="121"/>
      <c r="EZ759" s="121"/>
      <c r="FA759" s="121"/>
      <c r="FB759" s="121"/>
      <c r="FC759" s="121"/>
      <c r="FD759" s="122"/>
      <c r="FE759" s="122"/>
      <c r="FF759" s="122"/>
      <c r="FG759" s="122"/>
      <c r="FH759" s="122"/>
      <c r="FI759" s="122"/>
      <c r="FJ759" s="122"/>
      <c r="FK759" s="122"/>
    </row>
    <row r="760" spans="1:167" s="120" customFormat="1" ht="12.75">
      <c r="A760" s="111"/>
      <c r="B760" s="111"/>
      <c r="C760" s="111"/>
      <c r="D760" s="111"/>
      <c r="E760" s="127"/>
      <c r="F760" s="127"/>
      <c r="G760" s="127"/>
      <c r="H760" s="127"/>
      <c r="I760" s="127"/>
      <c r="J760" s="127"/>
      <c r="K760" s="127"/>
      <c r="L760" s="127"/>
      <c r="M760" s="127"/>
      <c r="N760" s="904"/>
      <c r="O760" s="904"/>
      <c r="P760" s="905"/>
      <c r="Q760" s="904"/>
      <c r="R760" s="906"/>
      <c r="DB760" s="121"/>
      <c r="DC760" s="121"/>
      <c r="DD760" s="121"/>
      <c r="DE760" s="121"/>
      <c r="DF760" s="121"/>
      <c r="DG760" s="121"/>
      <c r="DH760" s="121"/>
      <c r="DI760" s="121"/>
      <c r="DJ760" s="121"/>
      <c r="DK760" s="121"/>
      <c r="DL760" s="121"/>
      <c r="DM760" s="121"/>
      <c r="DN760" s="121"/>
      <c r="DO760" s="121"/>
      <c r="DP760" s="121"/>
      <c r="DQ760" s="121"/>
      <c r="DR760" s="121"/>
      <c r="DS760" s="121"/>
      <c r="DT760" s="121"/>
      <c r="DU760" s="121"/>
      <c r="DV760" s="121"/>
      <c r="DW760" s="121"/>
      <c r="DX760" s="121"/>
      <c r="DY760" s="121"/>
      <c r="DZ760" s="121"/>
      <c r="EA760" s="121"/>
      <c r="EB760" s="121"/>
      <c r="EC760" s="121"/>
      <c r="ED760" s="121"/>
      <c r="EE760" s="121"/>
      <c r="EF760" s="121"/>
      <c r="EG760" s="121"/>
      <c r="EH760" s="121"/>
      <c r="EI760" s="121"/>
      <c r="EJ760" s="121"/>
      <c r="EK760" s="121"/>
      <c r="EL760" s="121"/>
      <c r="EM760" s="121"/>
      <c r="EN760" s="121"/>
      <c r="EO760" s="121"/>
      <c r="EP760" s="121"/>
      <c r="EQ760" s="121"/>
      <c r="ER760" s="121"/>
      <c r="ES760" s="121"/>
      <c r="ET760" s="121"/>
      <c r="EU760" s="121"/>
      <c r="EV760" s="121"/>
      <c r="EW760" s="121"/>
      <c r="EX760" s="121"/>
      <c r="EY760" s="121"/>
      <c r="EZ760" s="121"/>
      <c r="FA760" s="121"/>
      <c r="FB760" s="121"/>
      <c r="FC760" s="121"/>
      <c r="FD760" s="122"/>
      <c r="FE760" s="122"/>
      <c r="FF760" s="122"/>
      <c r="FG760" s="122"/>
      <c r="FH760" s="122"/>
      <c r="FI760" s="122"/>
      <c r="FJ760" s="122"/>
      <c r="FK760" s="122"/>
    </row>
    <row r="761" spans="1:167" s="120" customFormat="1" ht="12.75">
      <c r="A761" s="111"/>
      <c r="B761" s="111"/>
      <c r="C761" s="111"/>
      <c r="D761" s="111"/>
      <c r="E761" s="127"/>
      <c r="F761" s="127"/>
      <c r="G761" s="127"/>
      <c r="H761" s="127"/>
      <c r="I761" s="127"/>
      <c r="J761" s="127"/>
      <c r="K761" s="127"/>
      <c r="L761" s="127"/>
      <c r="M761" s="127"/>
      <c r="N761" s="904"/>
      <c r="O761" s="904"/>
      <c r="P761" s="905"/>
      <c r="Q761" s="904"/>
      <c r="R761" s="906"/>
      <c r="DB761" s="121"/>
      <c r="DC761" s="121"/>
      <c r="DD761" s="121"/>
      <c r="DE761" s="121"/>
      <c r="DF761" s="121"/>
      <c r="DG761" s="121"/>
      <c r="DH761" s="121"/>
      <c r="DI761" s="121"/>
      <c r="DJ761" s="121"/>
      <c r="DK761" s="121"/>
      <c r="DL761" s="121"/>
      <c r="DM761" s="121"/>
      <c r="DN761" s="121"/>
      <c r="DO761" s="121"/>
      <c r="DP761" s="121"/>
      <c r="DQ761" s="121"/>
      <c r="DR761" s="121"/>
      <c r="DS761" s="121"/>
      <c r="DT761" s="121"/>
      <c r="DU761" s="121"/>
      <c r="DV761" s="121"/>
      <c r="DW761" s="121"/>
      <c r="DX761" s="121"/>
      <c r="DY761" s="121"/>
      <c r="DZ761" s="121"/>
      <c r="EA761" s="121"/>
      <c r="EB761" s="121"/>
      <c r="EC761" s="121"/>
      <c r="ED761" s="121"/>
      <c r="EE761" s="121"/>
      <c r="EF761" s="121"/>
      <c r="EG761" s="121"/>
      <c r="EH761" s="121"/>
      <c r="EI761" s="121"/>
      <c r="EJ761" s="121"/>
      <c r="EK761" s="121"/>
      <c r="EL761" s="121"/>
      <c r="EM761" s="121"/>
      <c r="EN761" s="121"/>
      <c r="EO761" s="121"/>
      <c r="EP761" s="121"/>
      <c r="EQ761" s="121"/>
      <c r="ER761" s="121"/>
      <c r="ES761" s="121"/>
      <c r="ET761" s="121"/>
      <c r="EU761" s="121"/>
      <c r="EV761" s="121"/>
      <c r="EW761" s="121"/>
      <c r="EX761" s="121"/>
      <c r="EY761" s="121"/>
      <c r="EZ761" s="121"/>
      <c r="FA761" s="121"/>
      <c r="FB761" s="121"/>
      <c r="FC761" s="121"/>
      <c r="FD761" s="122"/>
      <c r="FE761" s="122"/>
      <c r="FF761" s="122"/>
      <c r="FG761" s="122"/>
      <c r="FH761" s="122"/>
      <c r="FI761" s="122"/>
      <c r="FJ761" s="122"/>
      <c r="FK761" s="122"/>
    </row>
    <row r="762" spans="1:167" s="120" customFormat="1" ht="12.75">
      <c r="A762" s="111"/>
      <c r="B762" s="111"/>
      <c r="C762" s="111"/>
      <c r="D762" s="111"/>
      <c r="E762" s="127"/>
      <c r="F762" s="127"/>
      <c r="G762" s="127"/>
      <c r="H762" s="127"/>
      <c r="I762" s="127"/>
      <c r="J762" s="127"/>
      <c r="K762" s="127"/>
      <c r="L762" s="127"/>
      <c r="M762" s="127"/>
      <c r="N762" s="904"/>
      <c r="O762" s="904"/>
      <c r="P762" s="905"/>
      <c r="Q762" s="904"/>
      <c r="R762" s="906"/>
      <c r="DB762" s="121"/>
      <c r="DC762" s="121"/>
      <c r="DD762" s="121"/>
      <c r="DE762" s="121"/>
      <c r="DF762" s="121"/>
      <c r="DG762" s="121"/>
      <c r="DH762" s="121"/>
      <c r="DI762" s="121"/>
      <c r="DJ762" s="121"/>
      <c r="DK762" s="121"/>
      <c r="DL762" s="121"/>
      <c r="DM762" s="121"/>
      <c r="DN762" s="121"/>
      <c r="DO762" s="121"/>
      <c r="DP762" s="121"/>
      <c r="DQ762" s="121"/>
      <c r="DR762" s="121"/>
      <c r="DS762" s="121"/>
      <c r="DT762" s="121"/>
      <c r="DU762" s="121"/>
      <c r="DV762" s="121"/>
      <c r="DW762" s="121"/>
      <c r="DX762" s="121"/>
      <c r="DY762" s="121"/>
      <c r="DZ762" s="121"/>
      <c r="EA762" s="121"/>
      <c r="EB762" s="121"/>
      <c r="EC762" s="121"/>
      <c r="ED762" s="121"/>
      <c r="EE762" s="121"/>
      <c r="EF762" s="121"/>
      <c r="EG762" s="121"/>
      <c r="EH762" s="121"/>
      <c r="EI762" s="121"/>
      <c r="EJ762" s="121"/>
      <c r="EK762" s="121"/>
      <c r="EL762" s="121"/>
      <c r="EM762" s="121"/>
      <c r="EN762" s="121"/>
      <c r="EO762" s="121"/>
      <c r="EP762" s="121"/>
      <c r="EQ762" s="121"/>
      <c r="ER762" s="121"/>
      <c r="ES762" s="121"/>
      <c r="ET762" s="121"/>
      <c r="EU762" s="121"/>
      <c r="EV762" s="121"/>
      <c r="EW762" s="121"/>
      <c r="EX762" s="121"/>
      <c r="EY762" s="121"/>
      <c r="EZ762" s="121"/>
      <c r="FA762" s="121"/>
      <c r="FB762" s="121"/>
      <c r="FC762" s="121"/>
      <c r="FD762" s="122"/>
      <c r="FE762" s="122"/>
      <c r="FF762" s="122"/>
      <c r="FG762" s="122"/>
      <c r="FH762" s="122"/>
      <c r="FI762" s="122"/>
      <c r="FJ762" s="122"/>
      <c r="FK762" s="122"/>
    </row>
    <row r="763" spans="1:167" s="120" customFormat="1" ht="12.75">
      <c r="A763" s="111"/>
      <c r="B763" s="111"/>
      <c r="C763" s="111"/>
      <c r="D763" s="111"/>
      <c r="E763" s="127"/>
      <c r="F763" s="127"/>
      <c r="G763" s="127"/>
      <c r="H763" s="127"/>
      <c r="I763" s="127"/>
      <c r="J763" s="127"/>
      <c r="K763" s="127"/>
      <c r="L763" s="127"/>
      <c r="M763" s="127"/>
      <c r="N763" s="904"/>
      <c r="O763" s="904"/>
      <c r="P763" s="905"/>
      <c r="Q763" s="904"/>
      <c r="R763" s="906"/>
      <c r="DB763" s="121"/>
      <c r="DC763" s="121"/>
      <c r="DD763" s="121"/>
      <c r="DE763" s="121"/>
      <c r="DF763" s="121"/>
      <c r="DG763" s="121"/>
      <c r="DH763" s="121"/>
      <c r="DI763" s="121"/>
      <c r="DJ763" s="121"/>
      <c r="DK763" s="121"/>
      <c r="DL763" s="121"/>
      <c r="DM763" s="121"/>
      <c r="DN763" s="121"/>
      <c r="DO763" s="121"/>
      <c r="DP763" s="121"/>
      <c r="DQ763" s="121"/>
      <c r="DR763" s="121"/>
      <c r="DS763" s="121"/>
      <c r="DT763" s="121"/>
      <c r="DU763" s="121"/>
      <c r="DV763" s="121"/>
      <c r="DW763" s="121"/>
      <c r="DX763" s="121"/>
      <c r="DY763" s="121"/>
      <c r="DZ763" s="121"/>
      <c r="EA763" s="121"/>
      <c r="EB763" s="121"/>
      <c r="EC763" s="121"/>
      <c r="ED763" s="121"/>
      <c r="EE763" s="121"/>
      <c r="EF763" s="121"/>
      <c r="EG763" s="121"/>
      <c r="EH763" s="121"/>
      <c r="EI763" s="121"/>
      <c r="EJ763" s="121"/>
      <c r="EK763" s="121"/>
      <c r="EL763" s="121"/>
      <c r="EM763" s="121"/>
      <c r="EN763" s="121"/>
      <c r="EO763" s="121"/>
      <c r="EP763" s="121"/>
      <c r="EQ763" s="121"/>
      <c r="ER763" s="121"/>
      <c r="ES763" s="121"/>
      <c r="ET763" s="121"/>
      <c r="EU763" s="121"/>
      <c r="EV763" s="121"/>
      <c r="EW763" s="121"/>
      <c r="EX763" s="121"/>
      <c r="EY763" s="121"/>
      <c r="EZ763" s="121"/>
      <c r="FA763" s="121"/>
      <c r="FB763" s="121"/>
      <c r="FC763" s="121"/>
      <c r="FD763" s="122"/>
      <c r="FE763" s="122"/>
      <c r="FF763" s="122"/>
      <c r="FG763" s="122"/>
      <c r="FH763" s="122"/>
      <c r="FI763" s="122"/>
      <c r="FJ763" s="122"/>
      <c r="FK763" s="122"/>
    </row>
    <row r="764" spans="1:167" s="120" customFormat="1" ht="12.75">
      <c r="A764" s="111"/>
      <c r="B764" s="111"/>
      <c r="C764" s="111"/>
      <c r="D764" s="111"/>
      <c r="E764" s="127"/>
      <c r="F764" s="127"/>
      <c r="G764" s="127"/>
      <c r="H764" s="127"/>
      <c r="I764" s="127"/>
      <c r="J764" s="127"/>
      <c r="K764" s="127"/>
      <c r="L764" s="127"/>
      <c r="M764" s="127"/>
      <c r="N764" s="904"/>
      <c r="O764" s="904"/>
      <c r="P764" s="905"/>
      <c r="Q764" s="904"/>
      <c r="R764" s="906"/>
      <c r="DB764" s="121"/>
      <c r="DC764" s="121"/>
      <c r="DD764" s="121"/>
      <c r="DE764" s="121"/>
      <c r="DF764" s="121"/>
      <c r="DG764" s="121"/>
      <c r="DH764" s="121"/>
      <c r="DI764" s="121"/>
      <c r="DJ764" s="121"/>
      <c r="DK764" s="121"/>
      <c r="DL764" s="121"/>
      <c r="DM764" s="121"/>
      <c r="DN764" s="121"/>
      <c r="DO764" s="121"/>
      <c r="DP764" s="121"/>
      <c r="DQ764" s="121"/>
      <c r="DR764" s="121"/>
      <c r="DS764" s="121"/>
      <c r="DT764" s="121"/>
      <c r="DU764" s="121"/>
      <c r="DV764" s="121"/>
      <c r="DW764" s="121"/>
      <c r="DX764" s="121"/>
      <c r="DY764" s="121"/>
      <c r="DZ764" s="121"/>
      <c r="EA764" s="121"/>
      <c r="EB764" s="121"/>
      <c r="EC764" s="121"/>
      <c r="ED764" s="121"/>
      <c r="EE764" s="121"/>
      <c r="EF764" s="121"/>
      <c r="EG764" s="121"/>
      <c r="EH764" s="121"/>
      <c r="EI764" s="121"/>
      <c r="EJ764" s="121"/>
      <c r="EK764" s="121"/>
      <c r="EL764" s="121"/>
      <c r="EM764" s="121"/>
      <c r="EN764" s="121"/>
      <c r="EO764" s="121"/>
      <c r="EP764" s="121"/>
      <c r="EQ764" s="121"/>
      <c r="ER764" s="121"/>
      <c r="ES764" s="121"/>
      <c r="ET764" s="121"/>
      <c r="EU764" s="121"/>
      <c r="EV764" s="121"/>
      <c r="EW764" s="121"/>
      <c r="EX764" s="121"/>
      <c r="EY764" s="121"/>
      <c r="EZ764" s="121"/>
      <c r="FA764" s="121"/>
      <c r="FB764" s="121"/>
      <c r="FC764" s="121"/>
      <c r="FD764" s="122"/>
      <c r="FE764" s="122"/>
      <c r="FF764" s="122"/>
      <c r="FG764" s="122"/>
      <c r="FH764" s="122"/>
      <c r="FI764" s="122"/>
      <c r="FJ764" s="122"/>
      <c r="FK764" s="122"/>
    </row>
    <row r="765" spans="1:167" s="120" customFormat="1" ht="12.75">
      <c r="A765" s="111"/>
      <c r="B765" s="111"/>
      <c r="C765" s="111"/>
      <c r="D765" s="111"/>
      <c r="E765" s="127"/>
      <c r="F765" s="127"/>
      <c r="G765" s="127"/>
      <c r="H765" s="127"/>
      <c r="I765" s="127"/>
      <c r="J765" s="127"/>
      <c r="K765" s="127"/>
      <c r="L765" s="127"/>
      <c r="M765" s="127"/>
      <c r="N765" s="904"/>
      <c r="O765" s="904"/>
      <c r="P765" s="905"/>
      <c r="Q765" s="904"/>
      <c r="R765" s="906"/>
      <c r="DB765" s="121"/>
      <c r="DC765" s="121"/>
      <c r="DD765" s="121"/>
      <c r="DE765" s="121"/>
      <c r="DF765" s="121"/>
      <c r="DG765" s="121"/>
      <c r="DH765" s="121"/>
      <c r="DI765" s="121"/>
      <c r="DJ765" s="121"/>
      <c r="DK765" s="121"/>
      <c r="DL765" s="121"/>
      <c r="DM765" s="121"/>
      <c r="DN765" s="121"/>
      <c r="DO765" s="121"/>
      <c r="DP765" s="121"/>
      <c r="DQ765" s="121"/>
      <c r="DR765" s="121"/>
      <c r="DS765" s="121"/>
      <c r="DT765" s="121"/>
      <c r="DU765" s="121"/>
      <c r="DV765" s="121"/>
      <c r="DW765" s="121"/>
      <c r="DX765" s="121"/>
      <c r="DY765" s="121"/>
      <c r="DZ765" s="121"/>
      <c r="EA765" s="121"/>
      <c r="EB765" s="121"/>
      <c r="EC765" s="121"/>
      <c r="ED765" s="121"/>
      <c r="EE765" s="121"/>
      <c r="EF765" s="121"/>
      <c r="EG765" s="121"/>
      <c r="EH765" s="121"/>
      <c r="EI765" s="121"/>
      <c r="EJ765" s="121"/>
      <c r="EK765" s="121"/>
      <c r="EL765" s="121"/>
      <c r="EM765" s="121"/>
      <c r="EN765" s="121"/>
      <c r="EO765" s="121"/>
      <c r="EP765" s="121"/>
      <c r="EQ765" s="121"/>
      <c r="ER765" s="121"/>
      <c r="ES765" s="121"/>
      <c r="ET765" s="121"/>
      <c r="EU765" s="121"/>
      <c r="EV765" s="121"/>
      <c r="EW765" s="121"/>
      <c r="EX765" s="121"/>
      <c r="EY765" s="121"/>
      <c r="EZ765" s="121"/>
      <c r="FA765" s="121"/>
      <c r="FB765" s="121"/>
      <c r="FC765" s="121"/>
      <c r="FD765" s="122"/>
      <c r="FE765" s="122"/>
      <c r="FF765" s="122"/>
      <c r="FG765" s="122"/>
      <c r="FH765" s="122"/>
      <c r="FI765" s="122"/>
      <c r="FJ765" s="122"/>
      <c r="FK765" s="122"/>
    </row>
    <row r="766" spans="1:167" s="120" customFormat="1" ht="12.75">
      <c r="A766" s="111"/>
      <c r="B766" s="111"/>
      <c r="C766" s="111"/>
      <c r="D766" s="111"/>
      <c r="E766" s="127"/>
      <c r="F766" s="127"/>
      <c r="G766" s="127"/>
      <c r="H766" s="127"/>
      <c r="I766" s="127"/>
      <c r="J766" s="127"/>
      <c r="K766" s="127"/>
      <c r="L766" s="127"/>
      <c r="M766" s="127"/>
      <c r="N766" s="904"/>
      <c r="O766" s="904"/>
      <c r="P766" s="905"/>
      <c r="Q766" s="904"/>
      <c r="R766" s="906"/>
      <c r="DB766" s="121"/>
      <c r="DC766" s="121"/>
      <c r="DD766" s="121"/>
      <c r="DE766" s="121"/>
      <c r="DF766" s="121"/>
      <c r="DG766" s="121"/>
      <c r="DH766" s="121"/>
      <c r="DI766" s="121"/>
      <c r="DJ766" s="121"/>
      <c r="DK766" s="121"/>
      <c r="DL766" s="121"/>
      <c r="DM766" s="121"/>
      <c r="DN766" s="121"/>
      <c r="DO766" s="121"/>
      <c r="DP766" s="121"/>
      <c r="DQ766" s="121"/>
      <c r="DR766" s="121"/>
      <c r="DS766" s="121"/>
      <c r="DT766" s="121"/>
      <c r="DU766" s="121"/>
      <c r="DV766" s="121"/>
      <c r="DW766" s="121"/>
      <c r="DX766" s="121"/>
      <c r="DY766" s="121"/>
      <c r="DZ766" s="121"/>
      <c r="EA766" s="121"/>
      <c r="EB766" s="121"/>
      <c r="EC766" s="121"/>
      <c r="ED766" s="121"/>
      <c r="EE766" s="121"/>
      <c r="EF766" s="121"/>
      <c r="EG766" s="121"/>
      <c r="EH766" s="121"/>
      <c r="EI766" s="121"/>
      <c r="EJ766" s="121"/>
      <c r="EK766" s="121"/>
      <c r="EL766" s="121"/>
      <c r="EM766" s="121"/>
      <c r="EN766" s="121"/>
      <c r="EO766" s="121"/>
      <c r="EP766" s="121"/>
      <c r="EQ766" s="121"/>
      <c r="ER766" s="121"/>
      <c r="ES766" s="121"/>
      <c r="ET766" s="121"/>
      <c r="EU766" s="121"/>
      <c r="EV766" s="121"/>
      <c r="EW766" s="121"/>
      <c r="EX766" s="121"/>
      <c r="EY766" s="121"/>
      <c r="EZ766" s="121"/>
      <c r="FA766" s="121"/>
      <c r="FB766" s="121"/>
      <c r="FC766" s="121"/>
      <c r="FD766" s="122"/>
      <c r="FE766" s="122"/>
      <c r="FF766" s="122"/>
      <c r="FG766" s="122"/>
      <c r="FH766" s="122"/>
      <c r="FI766" s="122"/>
      <c r="FJ766" s="122"/>
      <c r="FK766" s="122"/>
    </row>
    <row r="767" spans="1:167" s="120" customFormat="1" ht="12.75">
      <c r="A767" s="111"/>
      <c r="B767" s="111"/>
      <c r="C767" s="111"/>
      <c r="D767" s="111"/>
      <c r="E767" s="127"/>
      <c r="F767" s="127"/>
      <c r="G767" s="127"/>
      <c r="H767" s="127"/>
      <c r="I767" s="127"/>
      <c r="J767" s="127"/>
      <c r="K767" s="127"/>
      <c r="L767" s="127"/>
      <c r="M767" s="127"/>
      <c r="N767" s="904"/>
      <c r="O767" s="904"/>
      <c r="P767" s="905"/>
      <c r="Q767" s="904"/>
      <c r="R767" s="906"/>
      <c r="DB767" s="121"/>
      <c r="DC767" s="121"/>
      <c r="DD767" s="121"/>
      <c r="DE767" s="121"/>
      <c r="DF767" s="121"/>
      <c r="DG767" s="121"/>
      <c r="DH767" s="121"/>
      <c r="DI767" s="121"/>
      <c r="DJ767" s="121"/>
      <c r="DK767" s="121"/>
      <c r="DL767" s="121"/>
      <c r="DM767" s="121"/>
      <c r="DN767" s="121"/>
      <c r="DO767" s="121"/>
      <c r="DP767" s="121"/>
      <c r="DQ767" s="121"/>
      <c r="DR767" s="121"/>
      <c r="DS767" s="121"/>
      <c r="DT767" s="121"/>
      <c r="DU767" s="121"/>
      <c r="DV767" s="121"/>
      <c r="DW767" s="121"/>
      <c r="DX767" s="121"/>
      <c r="DY767" s="121"/>
      <c r="DZ767" s="121"/>
      <c r="EA767" s="121"/>
      <c r="EB767" s="121"/>
      <c r="EC767" s="121"/>
      <c r="ED767" s="121"/>
      <c r="EE767" s="121"/>
      <c r="EF767" s="121"/>
      <c r="EG767" s="121"/>
      <c r="EH767" s="121"/>
      <c r="EI767" s="121"/>
      <c r="EJ767" s="121"/>
      <c r="EK767" s="121"/>
      <c r="EL767" s="121"/>
      <c r="EM767" s="121"/>
      <c r="EN767" s="121"/>
      <c r="EO767" s="121"/>
      <c r="EP767" s="121"/>
      <c r="EQ767" s="121"/>
      <c r="ER767" s="121"/>
      <c r="ES767" s="121"/>
      <c r="ET767" s="121"/>
      <c r="EU767" s="121"/>
      <c r="EV767" s="121"/>
      <c r="EW767" s="121"/>
      <c r="EX767" s="121"/>
      <c r="EY767" s="121"/>
      <c r="EZ767" s="121"/>
      <c r="FA767" s="121"/>
      <c r="FB767" s="121"/>
      <c r="FC767" s="121"/>
      <c r="FD767" s="122"/>
      <c r="FE767" s="122"/>
      <c r="FF767" s="122"/>
      <c r="FG767" s="122"/>
      <c r="FH767" s="122"/>
      <c r="FI767" s="122"/>
      <c r="FJ767" s="122"/>
      <c r="FK767" s="122"/>
    </row>
    <row r="768" spans="1:167" s="120" customFormat="1" ht="12.75">
      <c r="A768" s="111"/>
      <c r="B768" s="111"/>
      <c r="C768" s="111"/>
      <c r="D768" s="111"/>
      <c r="E768" s="127"/>
      <c r="F768" s="127"/>
      <c r="G768" s="127"/>
      <c r="H768" s="127"/>
      <c r="I768" s="127"/>
      <c r="J768" s="127"/>
      <c r="K768" s="127"/>
      <c r="L768" s="127"/>
      <c r="M768" s="127"/>
      <c r="N768" s="904"/>
      <c r="O768" s="904"/>
      <c r="P768" s="905"/>
      <c r="Q768" s="904"/>
      <c r="R768" s="906"/>
      <c r="DB768" s="121"/>
      <c r="DC768" s="121"/>
      <c r="DD768" s="121"/>
      <c r="DE768" s="121"/>
      <c r="DF768" s="121"/>
      <c r="DG768" s="121"/>
      <c r="DH768" s="121"/>
      <c r="DI768" s="121"/>
      <c r="DJ768" s="121"/>
      <c r="DK768" s="121"/>
      <c r="DL768" s="121"/>
      <c r="DM768" s="121"/>
      <c r="DN768" s="121"/>
      <c r="DO768" s="121"/>
      <c r="DP768" s="121"/>
      <c r="DQ768" s="121"/>
      <c r="DR768" s="121"/>
      <c r="DS768" s="121"/>
      <c r="DT768" s="121"/>
      <c r="DU768" s="121"/>
      <c r="DV768" s="121"/>
      <c r="DW768" s="121"/>
      <c r="DX768" s="121"/>
      <c r="DY768" s="121"/>
      <c r="DZ768" s="121"/>
      <c r="EA768" s="121"/>
      <c r="EB768" s="121"/>
      <c r="EC768" s="121"/>
      <c r="ED768" s="121"/>
      <c r="EE768" s="121"/>
      <c r="EF768" s="121"/>
      <c r="EG768" s="121"/>
      <c r="EH768" s="121"/>
      <c r="EI768" s="121"/>
      <c r="EJ768" s="121"/>
      <c r="EK768" s="121"/>
      <c r="EL768" s="121"/>
      <c r="EM768" s="121"/>
      <c r="EN768" s="121"/>
      <c r="EO768" s="121"/>
      <c r="EP768" s="121"/>
      <c r="EQ768" s="121"/>
      <c r="ER768" s="121"/>
      <c r="ES768" s="121"/>
      <c r="ET768" s="121"/>
      <c r="EU768" s="121"/>
      <c r="EV768" s="121"/>
      <c r="EW768" s="121"/>
      <c r="EX768" s="121"/>
      <c r="EY768" s="121"/>
      <c r="EZ768" s="121"/>
      <c r="FA768" s="121"/>
      <c r="FB768" s="121"/>
      <c r="FC768" s="121"/>
      <c r="FD768" s="122"/>
      <c r="FE768" s="122"/>
      <c r="FF768" s="122"/>
      <c r="FG768" s="122"/>
      <c r="FH768" s="122"/>
      <c r="FI768" s="122"/>
      <c r="FJ768" s="122"/>
      <c r="FK768" s="122"/>
    </row>
    <row r="769" spans="1:167" s="120" customFormat="1" ht="12.75">
      <c r="A769" s="111"/>
      <c r="B769" s="111"/>
      <c r="C769" s="111"/>
      <c r="D769" s="111"/>
      <c r="E769" s="127"/>
      <c r="F769" s="127"/>
      <c r="G769" s="127"/>
      <c r="H769" s="127"/>
      <c r="I769" s="127"/>
      <c r="J769" s="127"/>
      <c r="K769" s="127"/>
      <c r="L769" s="127"/>
      <c r="M769" s="127"/>
      <c r="N769" s="904"/>
      <c r="O769" s="904"/>
      <c r="P769" s="905"/>
      <c r="Q769" s="904"/>
      <c r="R769" s="906"/>
      <c r="DB769" s="121"/>
      <c r="DC769" s="121"/>
      <c r="DD769" s="121"/>
      <c r="DE769" s="121"/>
      <c r="DF769" s="121"/>
      <c r="DG769" s="121"/>
      <c r="DH769" s="121"/>
      <c r="DI769" s="121"/>
      <c r="DJ769" s="121"/>
      <c r="DK769" s="121"/>
      <c r="DL769" s="121"/>
      <c r="DM769" s="121"/>
      <c r="DN769" s="121"/>
      <c r="DO769" s="121"/>
      <c r="DP769" s="121"/>
      <c r="DQ769" s="121"/>
      <c r="DR769" s="121"/>
      <c r="DS769" s="121"/>
      <c r="DT769" s="121"/>
      <c r="DU769" s="121"/>
      <c r="DV769" s="121"/>
      <c r="DW769" s="121"/>
      <c r="DX769" s="121"/>
      <c r="DY769" s="121"/>
      <c r="DZ769" s="121"/>
      <c r="EA769" s="121"/>
      <c r="EB769" s="121"/>
      <c r="EC769" s="121"/>
      <c r="ED769" s="121"/>
      <c r="EE769" s="121"/>
      <c r="EF769" s="121"/>
      <c r="EG769" s="121"/>
      <c r="EH769" s="121"/>
      <c r="EI769" s="121"/>
      <c r="EJ769" s="121"/>
      <c r="EK769" s="121"/>
      <c r="EL769" s="121"/>
      <c r="EM769" s="121"/>
      <c r="EN769" s="121"/>
      <c r="EO769" s="121"/>
      <c r="EP769" s="121"/>
      <c r="EQ769" s="121"/>
      <c r="ER769" s="121"/>
      <c r="ES769" s="121"/>
      <c r="ET769" s="121"/>
      <c r="EU769" s="121"/>
      <c r="EV769" s="121"/>
      <c r="EW769" s="121"/>
      <c r="EX769" s="121"/>
      <c r="EY769" s="121"/>
      <c r="EZ769" s="121"/>
      <c r="FA769" s="121"/>
      <c r="FB769" s="121"/>
      <c r="FC769" s="121"/>
      <c r="FD769" s="122"/>
      <c r="FE769" s="122"/>
      <c r="FF769" s="122"/>
      <c r="FG769" s="122"/>
      <c r="FH769" s="122"/>
      <c r="FI769" s="122"/>
      <c r="FJ769" s="122"/>
      <c r="FK769" s="122"/>
    </row>
    <row r="770" spans="1:167" s="120" customFormat="1" ht="12.75">
      <c r="A770" s="111"/>
      <c r="B770" s="111"/>
      <c r="C770" s="111"/>
      <c r="D770" s="111"/>
      <c r="E770" s="127"/>
      <c r="F770" s="127"/>
      <c r="G770" s="127"/>
      <c r="H770" s="127"/>
      <c r="I770" s="127"/>
      <c r="J770" s="127"/>
      <c r="K770" s="127"/>
      <c r="L770" s="127"/>
      <c r="M770" s="127"/>
      <c r="N770" s="904"/>
      <c r="O770" s="904"/>
      <c r="P770" s="905"/>
      <c r="Q770" s="904"/>
      <c r="R770" s="906"/>
      <c r="DB770" s="121"/>
      <c r="DC770" s="121"/>
      <c r="DD770" s="121"/>
      <c r="DE770" s="121"/>
      <c r="DF770" s="121"/>
      <c r="DG770" s="121"/>
      <c r="DH770" s="121"/>
      <c r="DI770" s="121"/>
      <c r="DJ770" s="121"/>
      <c r="DK770" s="121"/>
      <c r="DL770" s="121"/>
      <c r="DM770" s="121"/>
      <c r="DN770" s="121"/>
      <c r="DO770" s="121"/>
      <c r="DP770" s="121"/>
      <c r="DQ770" s="121"/>
      <c r="DR770" s="121"/>
      <c r="DS770" s="121"/>
      <c r="DT770" s="121"/>
      <c r="DU770" s="121"/>
      <c r="DV770" s="121"/>
      <c r="DW770" s="121"/>
      <c r="DX770" s="121"/>
      <c r="DY770" s="121"/>
      <c r="DZ770" s="121"/>
      <c r="EA770" s="121"/>
      <c r="EB770" s="121"/>
      <c r="EC770" s="121"/>
      <c r="ED770" s="121"/>
      <c r="EE770" s="121"/>
      <c r="EF770" s="121"/>
      <c r="EG770" s="121"/>
      <c r="EH770" s="121"/>
      <c r="EI770" s="121"/>
      <c r="EJ770" s="121"/>
      <c r="EK770" s="121"/>
      <c r="EL770" s="121"/>
      <c r="EM770" s="121"/>
      <c r="EN770" s="121"/>
      <c r="EO770" s="121"/>
      <c r="EP770" s="121"/>
      <c r="EQ770" s="121"/>
      <c r="ER770" s="121"/>
      <c r="ES770" s="121"/>
      <c r="ET770" s="121"/>
      <c r="EU770" s="121"/>
      <c r="EV770" s="121"/>
      <c r="EW770" s="121"/>
      <c r="EX770" s="121"/>
      <c r="EY770" s="121"/>
      <c r="EZ770" s="121"/>
      <c r="FA770" s="121"/>
      <c r="FB770" s="121"/>
      <c r="FC770" s="121"/>
      <c r="FD770" s="122"/>
      <c r="FE770" s="122"/>
      <c r="FF770" s="122"/>
      <c r="FG770" s="122"/>
      <c r="FH770" s="122"/>
      <c r="FI770" s="122"/>
      <c r="FJ770" s="122"/>
      <c r="FK770" s="122"/>
    </row>
    <row r="771" spans="1:167" s="120" customFormat="1" ht="12.75">
      <c r="A771" s="111"/>
      <c r="B771" s="111"/>
      <c r="C771" s="111"/>
      <c r="D771" s="111"/>
      <c r="E771" s="127"/>
      <c r="F771" s="127"/>
      <c r="G771" s="127"/>
      <c r="H771" s="127"/>
      <c r="I771" s="127"/>
      <c r="J771" s="127"/>
      <c r="K771" s="127"/>
      <c r="L771" s="127"/>
      <c r="M771" s="127"/>
      <c r="N771" s="904"/>
      <c r="O771" s="904"/>
      <c r="P771" s="905"/>
      <c r="Q771" s="904"/>
      <c r="R771" s="906"/>
      <c r="DB771" s="121"/>
      <c r="DC771" s="121"/>
      <c r="DD771" s="121"/>
      <c r="DE771" s="121"/>
      <c r="DF771" s="121"/>
      <c r="DG771" s="121"/>
      <c r="DH771" s="121"/>
      <c r="DI771" s="121"/>
      <c r="DJ771" s="121"/>
      <c r="DK771" s="121"/>
      <c r="DL771" s="121"/>
      <c r="DM771" s="121"/>
      <c r="DN771" s="121"/>
      <c r="DO771" s="121"/>
      <c r="DP771" s="121"/>
      <c r="DQ771" s="121"/>
      <c r="DR771" s="121"/>
      <c r="DS771" s="121"/>
      <c r="DT771" s="121"/>
      <c r="DU771" s="121"/>
      <c r="DV771" s="121"/>
      <c r="DW771" s="121"/>
      <c r="DX771" s="121"/>
      <c r="DY771" s="121"/>
      <c r="DZ771" s="121"/>
      <c r="EA771" s="121"/>
      <c r="EB771" s="121"/>
      <c r="EC771" s="121"/>
      <c r="ED771" s="121"/>
      <c r="EE771" s="121"/>
      <c r="EF771" s="121"/>
      <c r="EG771" s="121"/>
      <c r="EH771" s="121"/>
      <c r="EI771" s="121"/>
      <c r="EJ771" s="121"/>
      <c r="EK771" s="121"/>
      <c r="EL771" s="121"/>
      <c r="EM771" s="121"/>
      <c r="EN771" s="121"/>
      <c r="EO771" s="121"/>
      <c r="EP771" s="121"/>
      <c r="EQ771" s="121"/>
      <c r="ER771" s="121"/>
      <c r="ES771" s="121"/>
      <c r="ET771" s="121"/>
      <c r="EU771" s="121"/>
      <c r="EV771" s="121"/>
      <c r="EW771" s="121"/>
      <c r="EX771" s="121"/>
      <c r="EY771" s="121"/>
      <c r="EZ771" s="121"/>
      <c r="FA771" s="121"/>
      <c r="FB771" s="121"/>
      <c r="FC771" s="121"/>
      <c r="FD771" s="122"/>
      <c r="FE771" s="122"/>
      <c r="FF771" s="122"/>
      <c r="FG771" s="122"/>
      <c r="FH771" s="122"/>
      <c r="FI771" s="122"/>
      <c r="FJ771" s="122"/>
      <c r="FK771" s="122"/>
    </row>
    <row r="772" spans="1:167" s="120" customFormat="1" ht="12.75">
      <c r="A772" s="111"/>
      <c r="B772" s="111"/>
      <c r="C772" s="111"/>
      <c r="D772" s="111"/>
      <c r="E772" s="127"/>
      <c r="F772" s="127"/>
      <c r="G772" s="127"/>
      <c r="H772" s="127"/>
      <c r="I772" s="127"/>
      <c r="J772" s="127"/>
      <c r="K772" s="127"/>
      <c r="L772" s="127"/>
      <c r="M772" s="127"/>
      <c r="N772" s="904"/>
      <c r="O772" s="904"/>
      <c r="P772" s="905"/>
      <c r="Q772" s="904"/>
      <c r="R772" s="906"/>
      <c r="DB772" s="121"/>
      <c r="DC772" s="121"/>
      <c r="DD772" s="121"/>
      <c r="DE772" s="121"/>
      <c r="DF772" s="121"/>
      <c r="DG772" s="121"/>
      <c r="DH772" s="121"/>
      <c r="DI772" s="121"/>
      <c r="DJ772" s="121"/>
      <c r="DK772" s="121"/>
      <c r="DL772" s="121"/>
      <c r="DM772" s="121"/>
      <c r="DN772" s="121"/>
      <c r="DO772" s="121"/>
      <c r="DP772" s="121"/>
      <c r="DQ772" s="121"/>
      <c r="DR772" s="121"/>
      <c r="DS772" s="121"/>
      <c r="DT772" s="121"/>
      <c r="DU772" s="121"/>
      <c r="DV772" s="121"/>
      <c r="DW772" s="121"/>
      <c r="DX772" s="121"/>
      <c r="DY772" s="121"/>
      <c r="DZ772" s="121"/>
      <c r="EA772" s="121"/>
      <c r="EB772" s="121"/>
      <c r="EC772" s="121"/>
      <c r="ED772" s="121"/>
      <c r="EE772" s="121"/>
      <c r="EF772" s="121"/>
      <c r="EG772" s="121"/>
      <c r="EH772" s="121"/>
      <c r="EI772" s="121"/>
      <c r="EJ772" s="121"/>
      <c r="EK772" s="121"/>
      <c r="EL772" s="121"/>
      <c r="EM772" s="121"/>
      <c r="EN772" s="121"/>
      <c r="EO772" s="121"/>
      <c r="EP772" s="121"/>
      <c r="EQ772" s="121"/>
      <c r="ER772" s="121"/>
      <c r="ES772" s="121"/>
      <c r="ET772" s="121"/>
      <c r="EU772" s="121"/>
      <c r="EV772" s="121"/>
      <c r="EW772" s="121"/>
      <c r="EX772" s="121"/>
      <c r="EY772" s="121"/>
      <c r="EZ772" s="121"/>
      <c r="FA772" s="121"/>
      <c r="FB772" s="121"/>
      <c r="FC772" s="121"/>
      <c r="FD772" s="122"/>
      <c r="FE772" s="122"/>
      <c r="FF772" s="122"/>
      <c r="FG772" s="122"/>
      <c r="FH772" s="122"/>
      <c r="FI772" s="122"/>
      <c r="FJ772" s="122"/>
      <c r="FK772" s="122"/>
    </row>
    <row r="773" spans="1:167" s="120" customFormat="1" ht="12.75">
      <c r="A773" s="111"/>
      <c r="B773" s="111"/>
      <c r="C773" s="111"/>
      <c r="D773" s="111"/>
      <c r="E773" s="127"/>
      <c r="F773" s="127"/>
      <c r="G773" s="127"/>
      <c r="H773" s="127"/>
      <c r="I773" s="127"/>
      <c r="J773" s="127"/>
      <c r="K773" s="127"/>
      <c r="L773" s="127"/>
      <c r="M773" s="127"/>
      <c r="N773" s="904"/>
      <c r="O773" s="904"/>
      <c r="P773" s="905"/>
      <c r="Q773" s="904"/>
      <c r="R773" s="906"/>
      <c r="DB773" s="121"/>
      <c r="DC773" s="121"/>
      <c r="DD773" s="121"/>
      <c r="DE773" s="121"/>
      <c r="DF773" s="121"/>
      <c r="DG773" s="121"/>
      <c r="DH773" s="121"/>
      <c r="DI773" s="121"/>
      <c r="DJ773" s="121"/>
      <c r="DK773" s="121"/>
      <c r="DL773" s="121"/>
      <c r="DM773" s="121"/>
      <c r="DN773" s="121"/>
      <c r="DO773" s="121"/>
      <c r="DP773" s="121"/>
      <c r="DQ773" s="121"/>
      <c r="DR773" s="121"/>
      <c r="DS773" s="121"/>
      <c r="DT773" s="121"/>
      <c r="DU773" s="121"/>
      <c r="DV773" s="121"/>
      <c r="DW773" s="121"/>
      <c r="DX773" s="121"/>
      <c r="DY773" s="121"/>
      <c r="DZ773" s="121"/>
      <c r="EA773" s="121"/>
      <c r="EB773" s="121"/>
      <c r="EC773" s="121"/>
      <c r="ED773" s="121"/>
      <c r="EE773" s="121"/>
      <c r="EF773" s="121"/>
      <c r="EG773" s="121"/>
      <c r="EH773" s="121"/>
      <c r="EI773" s="121"/>
      <c r="EJ773" s="121"/>
      <c r="EK773" s="121"/>
      <c r="EL773" s="121"/>
      <c r="EM773" s="121"/>
      <c r="EN773" s="121"/>
      <c r="EO773" s="121"/>
      <c r="EP773" s="121"/>
      <c r="EQ773" s="121"/>
      <c r="ER773" s="121"/>
      <c r="ES773" s="121"/>
      <c r="ET773" s="121"/>
      <c r="EU773" s="121"/>
      <c r="EV773" s="121"/>
      <c r="EW773" s="121"/>
      <c r="EX773" s="121"/>
      <c r="EY773" s="121"/>
      <c r="EZ773" s="121"/>
      <c r="FA773" s="121"/>
      <c r="FB773" s="121"/>
      <c r="FC773" s="121"/>
      <c r="FD773" s="122"/>
      <c r="FE773" s="122"/>
      <c r="FF773" s="122"/>
      <c r="FG773" s="122"/>
      <c r="FH773" s="122"/>
      <c r="FI773" s="122"/>
      <c r="FJ773" s="122"/>
      <c r="FK773" s="122"/>
    </row>
    <row r="774" spans="1:167" s="120" customFormat="1" ht="12.75">
      <c r="A774" s="111"/>
      <c r="B774" s="111"/>
      <c r="C774" s="111"/>
      <c r="D774" s="111"/>
      <c r="E774" s="127"/>
      <c r="F774" s="127"/>
      <c r="G774" s="127"/>
      <c r="H774" s="127"/>
      <c r="I774" s="127"/>
      <c r="J774" s="127"/>
      <c r="K774" s="127"/>
      <c r="L774" s="127"/>
      <c r="M774" s="127"/>
      <c r="N774" s="904"/>
      <c r="O774" s="904"/>
      <c r="P774" s="905"/>
      <c r="Q774" s="904"/>
      <c r="R774" s="906"/>
      <c r="DB774" s="121"/>
      <c r="DC774" s="121"/>
      <c r="DD774" s="121"/>
      <c r="DE774" s="121"/>
      <c r="DF774" s="121"/>
      <c r="DG774" s="121"/>
      <c r="DH774" s="121"/>
      <c r="DI774" s="121"/>
      <c r="DJ774" s="121"/>
      <c r="DK774" s="121"/>
      <c r="DL774" s="121"/>
      <c r="DM774" s="121"/>
      <c r="DN774" s="121"/>
      <c r="DO774" s="121"/>
      <c r="DP774" s="121"/>
      <c r="DQ774" s="121"/>
      <c r="DR774" s="121"/>
      <c r="DS774" s="121"/>
      <c r="DT774" s="121"/>
      <c r="DU774" s="121"/>
      <c r="DV774" s="121"/>
      <c r="DW774" s="121"/>
      <c r="DX774" s="121"/>
      <c r="DY774" s="121"/>
      <c r="DZ774" s="121"/>
      <c r="EA774" s="121"/>
      <c r="EB774" s="121"/>
      <c r="EC774" s="121"/>
      <c r="ED774" s="121"/>
      <c r="EE774" s="121"/>
      <c r="EF774" s="121"/>
      <c r="EG774" s="121"/>
      <c r="EH774" s="121"/>
      <c r="EI774" s="121"/>
      <c r="EJ774" s="121"/>
      <c r="EK774" s="121"/>
      <c r="EL774" s="121"/>
      <c r="EM774" s="121"/>
      <c r="EN774" s="121"/>
      <c r="EO774" s="121"/>
      <c r="EP774" s="121"/>
      <c r="EQ774" s="121"/>
      <c r="ER774" s="121"/>
      <c r="ES774" s="121"/>
      <c r="ET774" s="121"/>
      <c r="EU774" s="121"/>
      <c r="EV774" s="121"/>
      <c r="EW774" s="121"/>
      <c r="EX774" s="121"/>
      <c r="EY774" s="121"/>
      <c r="EZ774" s="121"/>
      <c r="FA774" s="121"/>
      <c r="FB774" s="121"/>
      <c r="FC774" s="121"/>
      <c r="FD774" s="122"/>
      <c r="FE774" s="122"/>
      <c r="FF774" s="122"/>
      <c r="FG774" s="122"/>
      <c r="FH774" s="122"/>
      <c r="FI774" s="122"/>
      <c r="FJ774" s="122"/>
      <c r="FK774" s="122"/>
    </row>
    <row r="775" spans="1:167" s="120" customFormat="1" ht="12.75">
      <c r="A775" s="111"/>
      <c r="B775" s="111"/>
      <c r="C775" s="111"/>
      <c r="D775" s="111"/>
      <c r="E775" s="127"/>
      <c r="F775" s="127"/>
      <c r="G775" s="127"/>
      <c r="H775" s="127"/>
      <c r="I775" s="127"/>
      <c r="J775" s="127"/>
      <c r="K775" s="127"/>
      <c r="L775" s="127"/>
      <c r="M775" s="127"/>
      <c r="N775" s="904"/>
      <c r="O775" s="904"/>
      <c r="P775" s="905"/>
      <c r="Q775" s="904"/>
      <c r="R775" s="906"/>
      <c r="DB775" s="121"/>
      <c r="DC775" s="121"/>
      <c r="DD775" s="121"/>
      <c r="DE775" s="121"/>
      <c r="DF775" s="121"/>
      <c r="DG775" s="121"/>
      <c r="DH775" s="121"/>
      <c r="DI775" s="121"/>
      <c r="DJ775" s="121"/>
      <c r="DK775" s="121"/>
      <c r="DL775" s="121"/>
      <c r="DM775" s="121"/>
      <c r="DN775" s="121"/>
      <c r="DO775" s="121"/>
      <c r="DP775" s="121"/>
      <c r="DQ775" s="121"/>
      <c r="DR775" s="121"/>
      <c r="DS775" s="121"/>
      <c r="DT775" s="121"/>
      <c r="DU775" s="121"/>
      <c r="DV775" s="121"/>
      <c r="DW775" s="121"/>
      <c r="DX775" s="121"/>
      <c r="DY775" s="121"/>
      <c r="DZ775" s="121"/>
      <c r="EA775" s="121"/>
      <c r="EB775" s="121"/>
      <c r="EC775" s="121"/>
      <c r="ED775" s="121"/>
      <c r="EE775" s="121"/>
      <c r="EF775" s="121"/>
      <c r="EG775" s="121"/>
      <c r="EH775" s="121"/>
      <c r="EI775" s="121"/>
      <c r="EJ775" s="121"/>
      <c r="EK775" s="121"/>
      <c r="EL775" s="121"/>
      <c r="EM775" s="121"/>
      <c r="EN775" s="121"/>
      <c r="EO775" s="121"/>
      <c r="EP775" s="121"/>
      <c r="EQ775" s="121"/>
      <c r="ER775" s="121"/>
      <c r="ES775" s="121"/>
      <c r="ET775" s="121"/>
      <c r="EU775" s="121"/>
      <c r="EV775" s="121"/>
      <c r="EW775" s="121"/>
      <c r="EX775" s="121"/>
      <c r="EY775" s="121"/>
      <c r="EZ775" s="121"/>
      <c r="FA775" s="121"/>
      <c r="FB775" s="121"/>
      <c r="FC775" s="121"/>
      <c r="FD775" s="122"/>
      <c r="FE775" s="122"/>
      <c r="FF775" s="122"/>
      <c r="FG775" s="122"/>
      <c r="FH775" s="122"/>
      <c r="FI775" s="122"/>
      <c r="FJ775" s="122"/>
      <c r="FK775" s="122"/>
    </row>
    <row r="776" spans="1:167" s="120" customFormat="1" ht="12.75">
      <c r="A776" s="111"/>
      <c r="B776" s="111"/>
      <c r="C776" s="111"/>
      <c r="D776" s="111"/>
      <c r="E776" s="127"/>
      <c r="F776" s="127"/>
      <c r="G776" s="127"/>
      <c r="H776" s="127"/>
      <c r="I776" s="127"/>
      <c r="J776" s="127"/>
      <c r="K776" s="127"/>
      <c r="L776" s="127"/>
      <c r="M776" s="127"/>
      <c r="N776" s="904"/>
      <c r="O776" s="904"/>
      <c r="P776" s="905"/>
      <c r="Q776" s="904"/>
      <c r="R776" s="906"/>
      <c r="DB776" s="121"/>
      <c r="DC776" s="121"/>
      <c r="DD776" s="121"/>
      <c r="DE776" s="121"/>
      <c r="DF776" s="121"/>
      <c r="DG776" s="121"/>
      <c r="DH776" s="121"/>
      <c r="DI776" s="121"/>
      <c r="DJ776" s="121"/>
      <c r="DK776" s="121"/>
      <c r="DL776" s="121"/>
      <c r="DM776" s="121"/>
      <c r="DN776" s="121"/>
      <c r="DO776" s="121"/>
      <c r="DP776" s="121"/>
      <c r="DQ776" s="121"/>
      <c r="DR776" s="121"/>
      <c r="DS776" s="121"/>
      <c r="DT776" s="121"/>
      <c r="DU776" s="121"/>
      <c r="DV776" s="121"/>
      <c r="DW776" s="121"/>
      <c r="DX776" s="121"/>
      <c r="DY776" s="121"/>
      <c r="DZ776" s="121"/>
      <c r="EA776" s="121"/>
      <c r="EB776" s="121"/>
      <c r="EC776" s="121"/>
      <c r="ED776" s="121"/>
      <c r="EE776" s="121"/>
      <c r="EF776" s="121"/>
      <c r="EG776" s="121"/>
      <c r="EH776" s="121"/>
      <c r="EI776" s="121"/>
      <c r="EJ776" s="121"/>
      <c r="EK776" s="121"/>
      <c r="EL776" s="121"/>
      <c r="EM776" s="121"/>
      <c r="EN776" s="121"/>
      <c r="EO776" s="121"/>
      <c r="EP776" s="121"/>
      <c r="EQ776" s="121"/>
      <c r="ER776" s="121"/>
      <c r="ES776" s="121"/>
      <c r="ET776" s="121"/>
      <c r="EU776" s="121"/>
      <c r="EV776" s="121"/>
      <c r="EW776" s="121"/>
      <c r="EX776" s="121"/>
      <c r="EY776" s="121"/>
      <c r="EZ776" s="121"/>
      <c r="FA776" s="121"/>
      <c r="FB776" s="121"/>
      <c r="FC776" s="121"/>
      <c r="FD776" s="122"/>
      <c r="FE776" s="122"/>
      <c r="FF776" s="122"/>
      <c r="FG776" s="122"/>
      <c r="FH776" s="122"/>
      <c r="FI776" s="122"/>
      <c r="FJ776" s="122"/>
      <c r="FK776" s="122"/>
    </row>
    <row r="777" spans="1:167" s="120" customFormat="1" ht="12.75">
      <c r="A777" s="111"/>
      <c r="B777" s="111"/>
      <c r="C777" s="111"/>
      <c r="D777" s="111"/>
      <c r="E777" s="127"/>
      <c r="F777" s="127"/>
      <c r="G777" s="127"/>
      <c r="H777" s="127"/>
      <c r="I777" s="127"/>
      <c r="J777" s="127"/>
      <c r="K777" s="127"/>
      <c r="L777" s="127"/>
      <c r="M777" s="127"/>
      <c r="N777" s="904"/>
      <c r="O777" s="904"/>
      <c r="P777" s="905"/>
      <c r="Q777" s="904"/>
      <c r="R777" s="906"/>
      <c r="DB777" s="121"/>
      <c r="DC777" s="121"/>
      <c r="DD777" s="121"/>
      <c r="DE777" s="121"/>
      <c r="DF777" s="121"/>
      <c r="DG777" s="121"/>
      <c r="DH777" s="121"/>
      <c r="DI777" s="121"/>
      <c r="DJ777" s="121"/>
      <c r="DK777" s="121"/>
      <c r="DL777" s="121"/>
      <c r="DM777" s="121"/>
      <c r="DN777" s="121"/>
      <c r="DO777" s="121"/>
      <c r="DP777" s="121"/>
      <c r="DQ777" s="121"/>
      <c r="DR777" s="121"/>
      <c r="DS777" s="121"/>
      <c r="DT777" s="121"/>
      <c r="DU777" s="121"/>
      <c r="DV777" s="121"/>
      <c r="DW777" s="121"/>
      <c r="DX777" s="121"/>
      <c r="DY777" s="121"/>
      <c r="DZ777" s="121"/>
      <c r="EA777" s="121"/>
      <c r="EB777" s="121"/>
      <c r="EC777" s="121"/>
      <c r="ED777" s="121"/>
      <c r="EE777" s="121"/>
      <c r="EF777" s="121"/>
      <c r="EG777" s="121"/>
      <c r="EH777" s="121"/>
      <c r="EI777" s="121"/>
      <c r="EJ777" s="121"/>
      <c r="EK777" s="121"/>
      <c r="EL777" s="121"/>
      <c r="EM777" s="121"/>
      <c r="EN777" s="121"/>
      <c r="EO777" s="121"/>
      <c r="EP777" s="121"/>
      <c r="EQ777" s="121"/>
      <c r="ER777" s="121"/>
      <c r="ES777" s="121"/>
      <c r="ET777" s="121"/>
      <c r="EU777" s="121"/>
      <c r="EV777" s="121"/>
      <c r="EW777" s="121"/>
      <c r="EX777" s="121"/>
      <c r="EY777" s="121"/>
      <c r="EZ777" s="121"/>
      <c r="FA777" s="121"/>
      <c r="FB777" s="121"/>
      <c r="FC777" s="121"/>
      <c r="FD777" s="122"/>
      <c r="FE777" s="122"/>
      <c r="FF777" s="122"/>
      <c r="FG777" s="122"/>
      <c r="FH777" s="122"/>
      <c r="FI777" s="122"/>
      <c r="FJ777" s="122"/>
      <c r="FK777" s="122"/>
    </row>
    <row r="778" spans="1:167" s="120" customFormat="1" ht="12.75">
      <c r="A778" s="111"/>
      <c r="B778" s="111"/>
      <c r="C778" s="111"/>
      <c r="D778" s="111"/>
      <c r="E778" s="127"/>
      <c r="F778" s="127"/>
      <c r="G778" s="127"/>
      <c r="H778" s="127"/>
      <c r="I778" s="127"/>
      <c r="J778" s="127"/>
      <c r="K778" s="127"/>
      <c r="L778" s="127"/>
      <c r="M778" s="127"/>
      <c r="N778" s="904"/>
      <c r="O778" s="904"/>
      <c r="P778" s="905"/>
      <c r="Q778" s="904"/>
      <c r="R778" s="906"/>
      <c r="DB778" s="121"/>
      <c r="DC778" s="121"/>
      <c r="DD778" s="121"/>
      <c r="DE778" s="121"/>
      <c r="DF778" s="121"/>
      <c r="DG778" s="121"/>
      <c r="DH778" s="121"/>
      <c r="DI778" s="121"/>
      <c r="DJ778" s="121"/>
      <c r="DK778" s="121"/>
      <c r="DL778" s="121"/>
      <c r="DM778" s="121"/>
      <c r="DN778" s="121"/>
      <c r="DO778" s="121"/>
      <c r="DP778" s="121"/>
      <c r="DQ778" s="121"/>
      <c r="DR778" s="121"/>
      <c r="DS778" s="121"/>
      <c r="DT778" s="121"/>
      <c r="DU778" s="121"/>
      <c r="DV778" s="121"/>
      <c r="DW778" s="121"/>
      <c r="DX778" s="121"/>
      <c r="DY778" s="121"/>
      <c r="DZ778" s="121"/>
      <c r="EA778" s="121"/>
      <c r="EB778" s="121"/>
      <c r="EC778" s="121"/>
      <c r="ED778" s="121"/>
      <c r="EE778" s="121"/>
      <c r="EF778" s="121"/>
      <c r="EG778" s="121"/>
      <c r="EH778" s="121"/>
      <c r="EI778" s="121"/>
      <c r="EJ778" s="121"/>
      <c r="EK778" s="121"/>
      <c r="EL778" s="121"/>
      <c r="EM778" s="121"/>
      <c r="EN778" s="121"/>
      <c r="EO778" s="121"/>
      <c r="EP778" s="121"/>
      <c r="EQ778" s="121"/>
      <c r="ER778" s="121"/>
      <c r="ES778" s="121"/>
      <c r="ET778" s="121"/>
      <c r="EU778" s="121"/>
      <c r="EV778" s="121"/>
      <c r="EW778" s="121"/>
      <c r="EX778" s="121"/>
      <c r="EY778" s="121"/>
      <c r="EZ778" s="121"/>
      <c r="FA778" s="121"/>
      <c r="FB778" s="121"/>
      <c r="FC778" s="121"/>
      <c r="FD778" s="122"/>
      <c r="FE778" s="122"/>
      <c r="FF778" s="122"/>
      <c r="FG778" s="122"/>
      <c r="FH778" s="122"/>
      <c r="FI778" s="122"/>
      <c r="FJ778" s="122"/>
      <c r="FK778" s="122"/>
    </row>
    <row r="779" spans="1:167" s="120" customFormat="1" ht="12.75">
      <c r="A779" s="111"/>
      <c r="B779" s="111"/>
      <c r="C779" s="111"/>
      <c r="D779" s="111"/>
      <c r="E779" s="127"/>
      <c r="F779" s="127"/>
      <c r="G779" s="127"/>
      <c r="H779" s="127"/>
      <c r="I779" s="127"/>
      <c r="J779" s="127"/>
      <c r="K779" s="127"/>
      <c r="L779" s="127"/>
      <c r="M779" s="127"/>
      <c r="N779" s="904"/>
      <c r="O779" s="904"/>
      <c r="P779" s="905"/>
      <c r="Q779" s="904"/>
      <c r="R779" s="906"/>
      <c r="DB779" s="121"/>
      <c r="DC779" s="121"/>
      <c r="DD779" s="121"/>
      <c r="DE779" s="121"/>
      <c r="DF779" s="121"/>
      <c r="DG779" s="121"/>
      <c r="DH779" s="121"/>
      <c r="DI779" s="121"/>
      <c r="DJ779" s="121"/>
      <c r="DK779" s="121"/>
      <c r="DL779" s="121"/>
      <c r="DM779" s="121"/>
      <c r="DN779" s="121"/>
      <c r="DO779" s="121"/>
      <c r="DP779" s="121"/>
      <c r="DQ779" s="121"/>
      <c r="DR779" s="121"/>
      <c r="DS779" s="121"/>
      <c r="DT779" s="121"/>
      <c r="DU779" s="121"/>
      <c r="DV779" s="121"/>
      <c r="DW779" s="121"/>
      <c r="DX779" s="121"/>
      <c r="DY779" s="121"/>
      <c r="DZ779" s="121"/>
      <c r="EA779" s="121"/>
      <c r="EB779" s="121"/>
      <c r="EC779" s="121"/>
      <c r="ED779" s="121"/>
      <c r="EE779" s="121"/>
      <c r="EF779" s="121"/>
      <c r="EG779" s="121"/>
      <c r="EH779" s="121"/>
      <c r="EI779" s="121"/>
      <c r="EJ779" s="121"/>
      <c r="EK779" s="121"/>
      <c r="EL779" s="121"/>
      <c r="EM779" s="121"/>
      <c r="EN779" s="121"/>
      <c r="EO779" s="121"/>
      <c r="EP779" s="121"/>
      <c r="EQ779" s="121"/>
      <c r="ER779" s="121"/>
      <c r="ES779" s="121"/>
      <c r="ET779" s="121"/>
      <c r="EU779" s="121"/>
      <c r="EV779" s="121"/>
      <c r="EW779" s="121"/>
      <c r="EX779" s="121"/>
      <c r="EY779" s="121"/>
      <c r="EZ779" s="121"/>
      <c r="FA779" s="121"/>
      <c r="FB779" s="121"/>
      <c r="FC779" s="121"/>
      <c r="FD779" s="122"/>
      <c r="FE779" s="122"/>
      <c r="FF779" s="122"/>
      <c r="FG779" s="122"/>
      <c r="FH779" s="122"/>
      <c r="FI779" s="122"/>
      <c r="FJ779" s="122"/>
      <c r="FK779" s="122"/>
    </row>
    <row r="780" spans="1:167" s="120" customFormat="1" ht="12.75">
      <c r="A780" s="111"/>
      <c r="B780" s="111"/>
      <c r="C780" s="111"/>
      <c r="D780" s="111"/>
      <c r="E780" s="127"/>
      <c r="F780" s="127"/>
      <c r="G780" s="127"/>
      <c r="H780" s="127"/>
      <c r="I780" s="127"/>
      <c r="J780" s="127"/>
      <c r="K780" s="127"/>
      <c r="L780" s="127"/>
      <c r="M780" s="127"/>
      <c r="N780" s="904"/>
      <c r="O780" s="904"/>
      <c r="P780" s="905"/>
      <c r="Q780" s="904"/>
      <c r="R780" s="906"/>
      <c r="DB780" s="121"/>
      <c r="DC780" s="121"/>
      <c r="DD780" s="121"/>
      <c r="DE780" s="121"/>
      <c r="DF780" s="121"/>
      <c r="DG780" s="121"/>
      <c r="DH780" s="121"/>
      <c r="DI780" s="121"/>
      <c r="DJ780" s="121"/>
      <c r="DK780" s="121"/>
      <c r="DL780" s="121"/>
      <c r="DM780" s="121"/>
      <c r="DN780" s="121"/>
      <c r="DO780" s="121"/>
      <c r="DP780" s="121"/>
      <c r="DQ780" s="121"/>
      <c r="DR780" s="121"/>
      <c r="DS780" s="121"/>
      <c r="DT780" s="121"/>
      <c r="DU780" s="121"/>
      <c r="DV780" s="121"/>
      <c r="DW780" s="121"/>
      <c r="DX780" s="121"/>
      <c r="DY780" s="121"/>
      <c r="DZ780" s="121"/>
      <c r="EA780" s="121"/>
      <c r="EB780" s="121"/>
      <c r="EC780" s="121"/>
      <c r="ED780" s="121"/>
      <c r="EE780" s="121"/>
      <c r="EF780" s="121"/>
      <c r="EG780" s="121"/>
      <c r="EH780" s="121"/>
      <c r="EI780" s="121"/>
      <c r="EJ780" s="121"/>
      <c r="EK780" s="121"/>
      <c r="EL780" s="121"/>
      <c r="EM780" s="121"/>
      <c r="EN780" s="121"/>
      <c r="EO780" s="121"/>
      <c r="EP780" s="121"/>
      <c r="EQ780" s="121"/>
      <c r="ER780" s="121"/>
      <c r="ES780" s="121"/>
      <c r="ET780" s="121"/>
      <c r="EU780" s="121"/>
      <c r="EV780" s="121"/>
      <c r="EW780" s="121"/>
      <c r="EX780" s="121"/>
      <c r="EY780" s="121"/>
      <c r="EZ780" s="121"/>
      <c r="FA780" s="121"/>
      <c r="FB780" s="121"/>
      <c r="FC780" s="121"/>
      <c r="FD780" s="122"/>
      <c r="FE780" s="122"/>
      <c r="FF780" s="122"/>
      <c r="FG780" s="122"/>
      <c r="FH780" s="122"/>
      <c r="FI780" s="122"/>
      <c r="FJ780" s="122"/>
      <c r="FK780" s="122"/>
    </row>
    <row r="781" spans="1:167" s="120" customFormat="1" ht="12.75">
      <c r="A781" s="111"/>
      <c r="B781" s="111"/>
      <c r="C781" s="111"/>
      <c r="D781" s="111"/>
      <c r="E781" s="127"/>
      <c r="F781" s="127"/>
      <c r="G781" s="127"/>
      <c r="H781" s="127"/>
      <c r="I781" s="127"/>
      <c r="J781" s="127"/>
      <c r="K781" s="127"/>
      <c r="L781" s="127"/>
      <c r="M781" s="127"/>
      <c r="N781" s="904"/>
      <c r="O781" s="904"/>
      <c r="P781" s="905"/>
      <c r="Q781" s="904"/>
      <c r="R781" s="906"/>
      <c r="DB781" s="121"/>
      <c r="DC781" s="121"/>
      <c r="DD781" s="121"/>
      <c r="DE781" s="121"/>
      <c r="DF781" s="121"/>
      <c r="DG781" s="121"/>
      <c r="DH781" s="121"/>
      <c r="DI781" s="121"/>
      <c r="DJ781" s="121"/>
      <c r="DK781" s="121"/>
      <c r="DL781" s="121"/>
      <c r="DM781" s="121"/>
      <c r="DN781" s="121"/>
      <c r="DO781" s="121"/>
      <c r="DP781" s="121"/>
      <c r="DQ781" s="121"/>
      <c r="DR781" s="121"/>
      <c r="DS781" s="121"/>
      <c r="DT781" s="121"/>
      <c r="DU781" s="121"/>
      <c r="DV781" s="121"/>
      <c r="DW781" s="121"/>
      <c r="DX781" s="121"/>
      <c r="DY781" s="121"/>
      <c r="DZ781" s="121"/>
      <c r="EA781" s="121"/>
      <c r="EB781" s="121"/>
      <c r="EC781" s="121"/>
      <c r="ED781" s="121"/>
      <c r="EE781" s="121"/>
      <c r="EF781" s="121"/>
      <c r="EG781" s="121"/>
      <c r="EH781" s="121"/>
      <c r="EI781" s="121"/>
      <c r="EJ781" s="121"/>
      <c r="EK781" s="121"/>
      <c r="EL781" s="121"/>
      <c r="EM781" s="121"/>
      <c r="EN781" s="121"/>
      <c r="EO781" s="121"/>
      <c r="EP781" s="121"/>
      <c r="EQ781" s="121"/>
      <c r="ER781" s="121"/>
      <c r="ES781" s="121"/>
      <c r="ET781" s="121"/>
      <c r="EU781" s="121"/>
      <c r="EV781" s="121"/>
      <c r="EW781" s="121"/>
      <c r="EX781" s="121"/>
      <c r="EY781" s="121"/>
      <c r="EZ781" s="121"/>
      <c r="FA781" s="121"/>
      <c r="FB781" s="121"/>
      <c r="FC781" s="121"/>
      <c r="FD781" s="122"/>
      <c r="FE781" s="122"/>
      <c r="FF781" s="122"/>
      <c r="FG781" s="122"/>
      <c r="FH781" s="122"/>
      <c r="FI781" s="122"/>
      <c r="FJ781" s="122"/>
      <c r="FK781" s="122"/>
    </row>
    <row r="782" spans="1:167" s="120" customFormat="1" ht="12.75">
      <c r="A782" s="111"/>
      <c r="B782" s="111"/>
      <c r="C782" s="111"/>
      <c r="D782" s="111"/>
      <c r="E782" s="127"/>
      <c r="F782" s="127"/>
      <c r="G782" s="127"/>
      <c r="H782" s="127"/>
      <c r="I782" s="127"/>
      <c r="J782" s="127"/>
      <c r="K782" s="127"/>
      <c r="L782" s="127"/>
      <c r="M782" s="127"/>
      <c r="N782" s="904"/>
      <c r="O782" s="904"/>
      <c r="P782" s="905"/>
      <c r="Q782" s="904"/>
      <c r="R782" s="906"/>
      <c r="DB782" s="121"/>
      <c r="DC782" s="121"/>
      <c r="DD782" s="121"/>
      <c r="DE782" s="121"/>
      <c r="DF782" s="121"/>
      <c r="DG782" s="121"/>
      <c r="DH782" s="121"/>
      <c r="DI782" s="121"/>
      <c r="DJ782" s="121"/>
      <c r="DK782" s="121"/>
      <c r="DL782" s="121"/>
      <c r="DM782" s="121"/>
      <c r="DN782" s="121"/>
      <c r="DO782" s="121"/>
      <c r="DP782" s="121"/>
      <c r="DQ782" s="121"/>
      <c r="DR782" s="121"/>
      <c r="DS782" s="121"/>
      <c r="DT782" s="121"/>
      <c r="DU782" s="121"/>
      <c r="DV782" s="121"/>
      <c r="DW782" s="121"/>
      <c r="DX782" s="121"/>
      <c r="DY782" s="121"/>
      <c r="DZ782" s="121"/>
      <c r="EA782" s="121"/>
      <c r="EB782" s="121"/>
      <c r="EC782" s="121"/>
      <c r="ED782" s="121"/>
      <c r="EE782" s="121"/>
      <c r="EF782" s="121"/>
      <c r="EG782" s="121"/>
      <c r="EH782" s="121"/>
      <c r="EI782" s="121"/>
      <c r="EJ782" s="121"/>
      <c r="EK782" s="121"/>
      <c r="EL782" s="121"/>
      <c r="EM782" s="121"/>
      <c r="EN782" s="121"/>
      <c r="EO782" s="121"/>
      <c r="EP782" s="121"/>
      <c r="EQ782" s="121"/>
      <c r="ER782" s="121"/>
      <c r="ES782" s="121"/>
      <c r="ET782" s="121"/>
      <c r="EU782" s="121"/>
      <c r="EV782" s="121"/>
      <c r="EW782" s="121"/>
      <c r="EX782" s="121"/>
      <c r="EY782" s="121"/>
      <c r="EZ782" s="121"/>
      <c r="FA782" s="121"/>
      <c r="FB782" s="121"/>
      <c r="FC782" s="121"/>
      <c r="FD782" s="122"/>
      <c r="FE782" s="122"/>
      <c r="FF782" s="122"/>
      <c r="FG782" s="122"/>
      <c r="FH782" s="122"/>
      <c r="FI782" s="122"/>
      <c r="FJ782" s="122"/>
      <c r="FK782" s="122"/>
    </row>
    <row r="783" spans="1:167" s="120" customFormat="1" ht="12.75">
      <c r="A783" s="111"/>
      <c r="B783" s="111"/>
      <c r="C783" s="111"/>
      <c r="D783" s="111"/>
      <c r="E783" s="127"/>
      <c r="F783" s="127"/>
      <c r="G783" s="127"/>
      <c r="H783" s="127"/>
      <c r="I783" s="127"/>
      <c r="J783" s="127"/>
      <c r="K783" s="127"/>
      <c r="L783" s="127"/>
      <c r="M783" s="127"/>
      <c r="N783" s="904"/>
      <c r="O783" s="904"/>
      <c r="P783" s="905"/>
      <c r="Q783" s="904"/>
      <c r="R783" s="906"/>
      <c r="DB783" s="121"/>
      <c r="DC783" s="121"/>
      <c r="DD783" s="121"/>
      <c r="DE783" s="121"/>
      <c r="DF783" s="121"/>
      <c r="DG783" s="121"/>
      <c r="DH783" s="121"/>
      <c r="DI783" s="121"/>
      <c r="DJ783" s="121"/>
      <c r="DK783" s="121"/>
      <c r="DL783" s="121"/>
      <c r="DM783" s="121"/>
      <c r="DN783" s="121"/>
      <c r="DO783" s="121"/>
      <c r="DP783" s="121"/>
      <c r="DQ783" s="121"/>
      <c r="DR783" s="121"/>
      <c r="DS783" s="121"/>
      <c r="DT783" s="121"/>
      <c r="DU783" s="121"/>
      <c r="DV783" s="121"/>
      <c r="DW783" s="121"/>
      <c r="DX783" s="121"/>
      <c r="DY783" s="121"/>
      <c r="DZ783" s="121"/>
      <c r="EA783" s="121"/>
      <c r="EB783" s="121"/>
      <c r="EC783" s="121"/>
      <c r="ED783" s="121"/>
      <c r="EE783" s="121"/>
      <c r="EF783" s="121"/>
      <c r="EG783" s="121"/>
      <c r="EH783" s="121"/>
      <c r="EI783" s="121"/>
      <c r="EJ783" s="121"/>
      <c r="EK783" s="121"/>
      <c r="EL783" s="121"/>
      <c r="EM783" s="121"/>
      <c r="EN783" s="121"/>
      <c r="EO783" s="121"/>
      <c r="EP783" s="121"/>
      <c r="EQ783" s="121"/>
      <c r="ER783" s="121"/>
      <c r="ES783" s="121"/>
      <c r="ET783" s="121"/>
      <c r="EU783" s="121"/>
      <c r="EV783" s="121"/>
      <c r="EW783" s="121"/>
      <c r="EX783" s="121"/>
      <c r="EY783" s="121"/>
      <c r="EZ783" s="121"/>
      <c r="FA783" s="121"/>
      <c r="FB783" s="121"/>
      <c r="FC783" s="121"/>
      <c r="FD783" s="122"/>
      <c r="FE783" s="122"/>
      <c r="FF783" s="122"/>
      <c r="FG783" s="122"/>
      <c r="FH783" s="122"/>
      <c r="FI783" s="122"/>
      <c r="FJ783" s="122"/>
      <c r="FK783" s="122"/>
    </row>
    <row r="784" spans="1:167" s="120" customFormat="1" ht="12.75">
      <c r="A784" s="111"/>
      <c r="B784" s="111"/>
      <c r="C784" s="111"/>
      <c r="D784" s="111"/>
      <c r="E784" s="127"/>
      <c r="F784" s="127"/>
      <c r="G784" s="127"/>
      <c r="H784" s="127"/>
      <c r="I784" s="127"/>
      <c r="J784" s="127"/>
      <c r="K784" s="127"/>
      <c r="L784" s="127"/>
      <c r="M784" s="127"/>
      <c r="N784" s="904"/>
      <c r="O784" s="904"/>
      <c r="P784" s="905"/>
      <c r="Q784" s="904"/>
      <c r="R784" s="906"/>
      <c r="DB784" s="121"/>
      <c r="DC784" s="121"/>
      <c r="DD784" s="121"/>
      <c r="DE784" s="121"/>
      <c r="DF784" s="121"/>
      <c r="DG784" s="121"/>
      <c r="DH784" s="121"/>
      <c r="DI784" s="121"/>
      <c r="DJ784" s="121"/>
      <c r="DK784" s="121"/>
      <c r="DL784" s="121"/>
      <c r="DM784" s="121"/>
      <c r="DN784" s="121"/>
      <c r="DO784" s="121"/>
      <c r="DP784" s="121"/>
      <c r="DQ784" s="121"/>
      <c r="DR784" s="121"/>
      <c r="DS784" s="121"/>
      <c r="DT784" s="121"/>
      <c r="DU784" s="121"/>
      <c r="DV784" s="121"/>
      <c r="DW784" s="121"/>
      <c r="DX784" s="121"/>
      <c r="DY784" s="121"/>
      <c r="DZ784" s="121"/>
      <c r="EA784" s="121"/>
      <c r="EB784" s="121"/>
      <c r="EC784" s="121"/>
      <c r="ED784" s="121"/>
      <c r="EE784" s="121"/>
      <c r="EF784" s="121"/>
      <c r="EG784" s="121"/>
      <c r="EH784" s="121"/>
      <c r="EI784" s="121"/>
      <c r="EJ784" s="121"/>
      <c r="EK784" s="121"/>
      <c r="EL784" s="121"/>
      <c r="EM784" s="121"/>
      <c r="EN784" s="121"/>
      <c r="EO784" s="121"/>
      <c r="EP784" s="121"/>
      <c r="EQ784" s="121"/>
      <c r="ER784" s="121"/>
      <c r="ES784" s="121"/>
      <c r="ET784" s="121"/>
      <c r="EU784" s="121"/>
      <c r="EV784" s="121"/>
      <c r="EW784" s="121"/>
      <c r="EX784" s="121"/>
      <c r="EY784" s="121"/>
      <c r="EZ784" s="121"/>
      <c r="FA784" s="121"/>
      <c r="FB784" s="121"/>
      <c r="FC784" s="121"/>
      <c r="FD784" s="122"/>
      <c r="FE784" s="122"/>
      <c r="FF784" s="122"/>
      <c r="FG784" s="122"/>
      <c r="FH784" s="122"/>
      <c r="FI784" s="122"/>
      <c r="FJ784" s="122"/>
      <c r="FK784" s="122"/>
    </row>
    <row r="785" spans="1:167" s="120" customFormat="1" ht="12.75">
      <c r="A785" s="111"/>
      <c r="B785" s="111"/>
      <c r="C785" s="111"/>
      <c r="D785" s="111"/>
      <c r="E785" s="127"/>
      <c r="F785" s="127"/>
      <c r="G785" s="127"/>
      <c r="H785" s="127"/>
      <c r="I785" s="127"/>
      <c r="J785" s="127"/>
      <c r="K785" s="127"/>
      <c r="L785" s="127"/>
      <c r="M785" s="127"/>
      <c r="N785" s="904"/>
      <c r="O785" s="904"/>
      <c r="P785" s="905"/>
      <c r="Q785" s="904"/>
      <c r="R785" s="906"/>
      <c r="DB785" s="121"/>
      <c r="DC785" s="121"/>
      <c r="DD785" s="121"/>
      <c r="DE785" s="121"/>
      <c r="DF785" s="121"/>
      <c r="DG785" s="121"/>
      <c r="DH785" s="121"/>
      <c r="DI785" s="121"/>
      <c r="DJ785" s="121"/>
      <c r="DK785" s="121"/>
      <c r="DL785" s="121"/>
      <c r="DM785" s="121"/>
      <c r="DN785" s="121"/>
      <c r="DO785" s="121"/>
      <c r="DP785" s="121"/>
      <c r="DQ785" s="121"/>
      <c r="DR785" s="121"/>
      <c r="DS785" s="121"/>
      <c r="DT785" s="121"/>
      <c r="DU785" s="121"/>
      <c r="DV785" s="121"/>
      <c r="DW785" s="121"/>
      <c r="DX785" s="121"/>
      <c r="DY785" s="121"/>
      <c r="DZ785" s="121"/>
      <c r="EA785" s="121"/>
      <c r="EB785" s="121"/>
      <c r="EC785" s="121"/>
      <c r="ED785" s="121"/>
      <c r="EE785" s="121"/>
      <c r="EF785" s="121"/>
      <c r="EG785" s="121"/>
      <c r="EH785" s="121"/>
      <c r="EI785" s="121"/>
      <c r="EJ785" s="121"/>
      <c r="EK785" s="121"/>
      <c r="EL785" s="121"/>
      <c r="EM785" s="121"/>
      <c r="EN785" s="121"/>
      <c r="EO785" s="121"/>
      <c r="EP785" s="121"/>
      <c r="EQ785" s="121"/>
      <c r="ER785" s="121"/>
      <c r="ES785" s="121"/>
      <c r="ET785" s="121"/>
      <c r="EU785" s="121"/>
      <c r="EV785" s="121"/>
      <c r="EW785" s="121"/>
      <c r="EX785" s="121"/>
      <c r="EY785" s="121"/>
      <c r="EZ785" s="121"/>
      <c r="FA785" s="121"/>
      <c r="FB785" s="121"/>
      <c r="FC785" s="121"/>
      <c r="FD785" s="122"/>
      <c r="FE785" s="122"/>
      <c r="FF785" s="122"/>
      <c r="FG785" s="122"/>
      <c r="FH785" s="122"/>
      <c r="FI785" s="122"/>
      <c r="FJ785" s="122"/>
      <c r="FK785" s="122"/>
    </row>
    <row r="786" spans="1:167" s="120" customFormat="1" ht="12.75">
      <c r="A786" s="111"/>
      <c r="B786" s="111"/>
      <c r="C786" s="111"/>
      <c r="D786" s="111"/>
      <c r="E786" s="127"/>
      <c r="F786" s="127"/>
      <c r="G786" s="127"/>
      <c r="H786" s="127"/>
      <c r="I786" s="127"/>
      <c r="J786" s="127"/>
      <c r="K786" s="127"/>
      <c r="L786" s="127"/>
      <c r="M786" s="127"/>
      <c r="N786" s="904"/>
      <c r="O786" s="904"/>
      <c r="P786" s="905"/>
      <c r="Q786" s="904"/>
      <c r="R786" s="906"/>
      <c r="DB786" s="121"/>
      <c r="DC786" s="121"/>
      <c r="DD786" s="121"/>
      <c r="DE786" s="121"/>
      <c r="DF786" s="121"/>
      <c r="DG786" s="121"/>
      <c r="DH786" s="121"/>
      <c r="DI786" s="121"/>
      <c r="DJ786" s="121"/>
      <c r="DK786" s="121"/>
      <c r="DL786" s="121"/>
      <c r="DM786" s="121"/>
      <c r="DN786" s="121"/>
      <c r="DO786" s="121"/>
      <c r="DP786" s="121"/>
      <c r="DQ786" s="121"/>
      <c r="DR786" s="121"/>
      <c r="DS786" s="121"/>
      <c r="DT786" s="121"/>
      <c r="DU786" s="121"/>
      <c r="DV786" s="121"/>
      <c r="DW786" s="121"/>
      <c r="DX786" s="121"/>
      <c r="DY786" s="121"/>
      <c r="DZ786" s="121"/>
      <c r="EA786" s="121"/>
      <c r="EB786" s="121"/>
      <c r="EC786" s="121"/>
      <c r="ED786" s="121"/>
      <c r="EE786" s="121"/>
      <c r="EF786" s="121"/>
      <c r="EG786" s="121"/>
      <c r="EH786" s="121"/>
      <c r="EI786" s="121"/>
      <c r="EJ786" s="121"/>
      <c r="EK786" s="121"/>
      <c r="EL786" s="121"/>
      <c r="EM786" s="121"/>
      <c r="EN786" s="121"/>
      <c r="EO786" s="121"/>
      <c r="EP786" s="121"/>
      <c r="EQ786" s="121"/>
      <c r="ER786" s="121"/>
      <c r="ES786" s="121"/>
      <c r="ET786" s="121"/>
      <c r="EU786" s="121"/>
      <c r="EV786" s="121"/>
      <c r="EW786" s="121"/>
      <c r="EX786" s="121"/>
      <c r="EY786" s="121"/>
      <c r="EZ786" s="121"/>
      <c r="FA786" s="121"/>
      <c r="FB786" s="121"/>
      <c r="FC786" s="121"/>
      <c r="FD786" s="122"/>
      <c r="FE786" s="122"/>
      <c r="FF786" s="122"/>
      <c r="FG786" s="122"/>
      <c r="FH786" s="122"/>
      <c r="FI786" s="122"/>
      <c r="FJ786" s="122"/>
      <c r="FK786" s="122"/>
    </row>
    <row r="787" spans="1:167" s="120" customFormat="1" ht="12.75">
      <c r="A787" s="111"/>
      <c r="B787" s="111"/>
      <c r="C787" s="111"/>
      <c r="D787" s="111"/>
      <c r="E787" s="127"/>
      <c r="F787" s="127"/>
      <c r="G787" s="127"/>
      <c r="H787" s="127"/>
      <c r="I787" s="127"/>
      <c r="J787" s="127"/>
      <c r="K787" s="127"/>
      <c r="L787" s="127"/>
      <c r="M787" s="127"/>
      <c r="N787" s="904"/>
      <c r="O787" s="904"/>
      <c r="P787" s="905"/>
      <c r="Q787" s="904"/>
      <c r="R787" s="906"/>
      <c r="DB787" s="121"/>
      <c r="DC787" s="121"/>
      <c r="DD787" s="121"/>
      <c r="DE787" s="121"/>
      <c r="DF787" s="121"/>
      <c r="DG787" s="121"/>
      <c r="DH787" s="121"/>
      <c r="DI787" s="121"/>
      <c r="DJ787" s="121"/>
      <c r="DK787" s="121"/>
      <c r="DL787" s="121"/>
      <c r="DM787" s="121"/>
      <c r="DN787" s="121"/>
      <c r="DO787" s="121"/>
      <c r="DP787" s="121"/>
      <c r="DQ787" s="121"/>
      <c r="DR787" s="121"/>
      <c r="DS787" s="121"/>
      <c r="DT787" s="121"/>
      <c r="DU787" s="121"/>
      <c r="DV787" s="121"/>
      <c r="DW787" s="121"/>
      <c r="DX787" s="121"/>
      <c r="DY787" s="121"/>
      <c r="DZ787" s="121"/>
      <c r="EA787" s="121"/>
      <c r="EB787" s="121"/>
      <c r="EC787" s="121"/>
      <c r="ED787" s="121"/>
      <c r="EE787" s="121"/>
      <c r="EF787" s="121"/>
      <c r="EG787" s="121"/>
      <c r="EH787" s="121"/>
      <c r="EI787" s="121"/>
      <c r="EJ787" s="121"/>
      <c r="EK787" s="121"/>
      <c r="EL787" s="121"/>
      <c r="EM787" s="121"/>
      <c r="EN787" s="121"/>
      <c r="EO787" s="121"/>
      <c r="EP787" s="121"/>
      <c r="EQ787" s="121"/>
      <c r="ER787" s="121"/>
      <c r="ES787" s="121"/>
      <c r="ET787" s="121"/>
      <c r="EU787" s="121"/>
      <c r="EV787" s="121"/>
      <c r="EW787" s="121"/>
      <c r="EX787" s="121"/>
      <c r="EY787" s="121"/>
      <c r="EZ787" s="121"/>
      <c r="FA787" s="121"/>
      <c r="FB787" s="121"/>
      <c r="FC787" s="121"/>
      <c r="FD787" s="122"/>
      <c r="FE787" s="122"/>
      <c r="FF787" s="122"/>
      <c r="FG787" s="122"/>
      <c r="FH787" s="122"/>
      <c r="FI787" s="122"/>
      <c r="FJ787" s="122"/>
      <c r="FK787" s="122"/>
    </row>
    <row r="788" spans="1:167" s="120" customFormat="1" ht="12.75">
      <c r="A788" s="111"/>
      <c r="B788" s="111"/>
      <c r="C788" s="111"/>
      <c r="D788" s="111"/>
      <c r="E788" s="127"/>
      <c r="F788" s="127"/>
      <c r="G788" s="127"/>
      <c r="H788" s="127"/>
      <c r="I788" s="127"/>
      <c r="J788" s="127"/>
      <c r="K788" s="127"/>
      <c r="L788" s="127"/>
      <c r="M788" s="127"/>
      <c r="N788" s="904"/>
      <c r="O788" s="904"/>
      <c r="P788" s="905"/>
      <c r="Q788" s="904"/>
      <c r="R788" s="906"/>
      <c r="DB788" s="121"/>
      <c r="DC788" s="121"/>
      <c r="DD788" s="121"/>
      <c r="DE788" s="121"/>
      <c r="DF788" s="121"/>
      <c r="DG788" s="121"/>
      <c r="DH788" s="121"/>
      <c r="DI788" s="121"/>
      <c r="DJ788" s="121"/>
      <c r="DK788" s="121"/>
      <c r="DL788" s="121"/>
      <c r="DM788" s="121"/>
      <c r="DN788" s="121"/>
      <c r="DO788" s="121"/>
      <c r="DP788" s="121"/>
      <c r="DQ788" s="121"/>
      <c r="DR788" s="121"/>
      <c r="DS788" s="121"/>
      <c r="DT788" s="121"/>
      <c r="DU788" s="121"/>
      <c r="DV788" s="121"/>
      <c r="DW788" s="121"/>
      <c r="DX788" s="121"/>
      <c r="DY788" s="121"/>
      <c r="DZ788" s="121"/>
      <c r="EA788" s="121"/>
      <c r="EB788" s="121"/>
      <c r="EC788" s="121"/>
      <c r="ED788" s="121"/>
      <c r="EE788" s="121"/>
      <c r="EF788" s="121"/>
      <c r="EG788" s="121"/>
      <c r="EH788" s="121"/>
      <c r="EI788" s="121"/>
      <c r="EJ788" s="121"/>
      <c r="EK788" s="121"/>
      <c r="EL788" s="121"/>
      <c r="EM788" s="121"/>
      <c r="EN788" s="121"/>
      <c r="EO788" s="121"/>
      <c r="EP788" s="121"/>
      <c r="EQ788" s="121"/>
      <c r="ER788" s="121"/>
      <c r="ES788" s="121"/>
      <c r="ET788" s="121"/>
      <c r="EU788" s="121"/>
      <c r="EV788" s="121"/>
      <c r="EW788" s="121"/>
      <c r="EX788" s="121"/>
      <c r="EY788" s="121"/>
      <c r="EZ788" s="121"/>
      <c r="FA788" s="121"/>
      <c r="FB788" s="121"/>
      <c r="FC788" s="121"/>
      <c r="FD788" s="122"/>
      <c r="FE788" s="122"/>
      <c r="FF788" s="122"/>
      <c r="FG788" s="122"/>
      <c r="FH788" s="122"/>
      <c r="FI788" s="122"/>
      <c r="FJ788" s="122"/>
      <c r="FK788" s="122"/>
    </row>
    <row r="789" spans="1:167" s="120" customFormat="1" ht="12.75">
      <c r="A789" s="111"/>
      <c r="B789" s="111"/>
      <c r="C789" s="111"/>
      <c r="D789" s="111"/>
      <c r="E789" s="127"/>
      <c r="F789" s="127"/>
      <c r="G789" s="127"/>
      <c r="H789" s="127"/>
      <c r="I789" s="127"/>
      <c r="J789" s="127"/>
      <c r="K789" s="127"/>
      <c r="L789" s="127"/>
      <c r="M789" s="127"/>
      <c r="N789" s="904"/>
      <c r="O789" s="904"/>
      <c r="P789" s="905"/>
      <c r="Q789" s="904"/>
      <c r="R789" s="906"/>
      <c r="DB789" s="121"/>
      <c r="DC789" s="121"/>
      <c r="DD789" s="121"/>
      <c r="DE789" s="121"/>
      <c r="DF789" s="121"/>
      <c r="DG789" s="121"/>
      <c r="DH789" s="121"/>
      <c r="DI789" s="121"/>
      <c r="DJ789" s="121"/>
      <c r="DK789" s="121"/>
      <c r="DL789" s="121"/>
      <c r="DM789" s="121"/>
      <c r="DN789" s="121"/>
      <c r="DO789" s="121"/>
      <c r="DP789" s="121"/>
      <c r="DQ789" s="121"/>
      <c r="DR789" s="121"/>
      <c r="DS789" s="121"/>
      <c r="DT789" s="121"/>
      <c r="DU789" s="121"/>
      <c r="DV789" s="121"/>
      <c r="DW789" s="121"/>
      <c r="DX789" s="121"/>
      <c r="DY789" s="121"/>
      <c r="DZ789" s="121"/>
      <c r="EA789" s="121"/>
      <c r="EB789" s="121"/>
      <c r="EC789" s="121"/>
      <c r="ED789" s="121"/>
      <c r="EE789" s="121"/>
      <c r="EF789" s="121"/>
      <c r="EG789" s="121"/>
      <c r="EH789" s="121"/>
      <c r="EI789" s="121"/>
      <c r="EJ789" s="121"/>
      <c r="EK789" s="121"/>
      <c r="EL789" s="121"/>
      <c r="EM789" s="121"/>
      <c r="EN789" s="121"/>
      <c r="EO789" s="121"/>
      <c r="EP789" s="121"/>
      <c r="EQ789" s="121"/>
      <c r="ER789" s="121"/>
      <c r="ES789" s="121"/>
      <c r="ET789" s="121"/>
      <c r="EU789" s="121"/>
      <c r="EV789" s="121"/>
      <c r="EW789" s="121"/>
      <c r="EX789" s="121"/>
      <c r="EY789" s="121"/>
      <c r="EZ789" s="121"/>
      <c r="FA789" s="121"/>
      <c r="FB789" s="121"/>
      <c r="FC789" s="121"/>
      <c r="FD789" s="122"/>
      <c r="FE789" s="122"/>
      <c r="FF789" s="122"/>
      <c r="FG789" s="122"/>
      <c r="FH789" s="122"/>
      <c r="FI789" s="122"/>
      <c r="FJ789" s="122"/>
      <c r="FK789" s="122"/>
    </row>
    <row r="790" spans="1:167" s="120" customFormat="1" ht="12.75">
      <c r="A790" s="111"/>
      <c r="B790" s="111"/>
      <c r="C790" s="111"/>
      <c r="D790" s="111"/>
      <c r="E790" s="127"/>
      <c r="F790" s="127"/>
      <c r="G790" s="127"/>
      <c r="H790" s="127"/>
      <c r="I790" s="127"/>
      <c r="J790" s="127"/>
      <c r="K790" s="127"/>
      <c r="L790" s="127"/>
      <c r="M790" s="127"/>
      <c r="N790" s="904"/>
      <c r="O790" s="904"/>
      <c r="P790" s="905"/>
      <c r="Q790" s="904"/>
      <c r="R790" s="906"/>
      <c r="DB790" s="121"/>
      <c r="DC790" s="121"/>
      <c r="DD790" s="121"/>
      <c r="DE790" s="121"/>
      <c r="DF790" s="121"/>
      <c r="DG790" s="121"/>
      <c r="DH790" s="121"/>
      <c r="DI790" s="121"/>
      <c r="DJ790" s="121"/>
      <c r="DK790" s="121"/>
      <c r="DL790" s="121"/>
      <c r="DM790" s="121"/>
      <c r="DN790" s="121"/>
      <c r="DO790" s="121"/>
      <c r="DP790" s="121"/>
      <c r="DQ790" s="121"/>
      <c r="DR790" s="121"/>
      <c r="DS790" s="121"/>
      <c r="DT790" s="121"/>
      <c r="DU790" s="121"/>
      <c r="DV790" s="121"/>
      <c r="DW790" s="121"/>
      <c r="DX790" s="121"/>
      <c r="DY790" s="121"/>
      <c r="DZ790" s="121"/>
      <c r="EA790" s="121"/>
      <c r="EB790" s="121"/>
      <c r="EC790" s="121"/>
      <c r="ED790" s="121"/>
      <c r="EE790" s="121"/>
      <c r="EF790" s="121"/>
      <c r="EG790" s="121"/>
      <c r="EH790" s="121"/>
      <c r="EI790" s="121"/>
      <c r="EJ790" s="121"/>
      <c r="EK790" s="121"/>
      <c r="EL790" s="121"/>
      <c r="EM790" s="121"/>
      <c r="EN790" s="121"/>
      <c r="EO790" s="121"/>
      <c r="EP790" s="121"/>
      <c r="EQ790" s="121"/>
      <c r="ER790" s="121"/>
      <c r="ES790" s="121"/>
      <c r="ET790" s="121"/>
      <c r="EU790" s="121"/>
      <c r="EV790" s="121"/>
      <c r="EW790" s="121"/>
      <c r="EX790" s="121"/>
      <c r="EY790" s="121"/>
      <c r="EZ790" s="121"/>
      <c r="FA790" s="121"/>
      <c r="FB790" s="121"/>
      <c r="FC790" s="121"/>
      <c r="FD790" s="122"/>
      <c r="FE790" s="122"/>
      <c r="FF790" s="122"/>
      <c r="FG790" s="122"/>
      <c r="FH790" s="122"/>
      <c r="FI790" s="122"/>
      <c r="FJ790" s="122"/>
      <c r="FK790" s="122"/>
    </row>
    <row r="791" spans="1:167" s="120" customFormat="1" ht="12.75">
      <c r="A791" s="111"/>
      <c r="B791" s="111"/>
      <c r="C791" s="111"/>
      <c r="D791" s="111"/>
      <c r="E791" s="127"/>
      <c r="F791" s="127"/>
      <c r="G791" s="127"/>
      <c r="H791" s="127"/>
      <c r="I791" s="127"/>
      <c r="J791" s="127"/>
      <c r="K791" s="127"/>
      <c r="L791" s="127"/>
      <c r="M791" s="127"/>
      <c r="N791" s="904"/>
      <c r="O791" s="904"/>
      <c r="P791" s="905"/>
      <c r="Q791" s="904"/>
      <c r="R791" s="906"/>
      <c r="DB791" s="121"/>
      <c r="DC791" s="121"/>
      <c r="DD791" s="121"/>
      <c r="DE791" s="121"/>
      <c r="DF791" s="121"/>
      <c r="DG791" s="121"/>
      <c r="DH791" s="121"/>
      <c r="DI791" s="121"/>
      <c r="DJ791" s="121"/>
      <c r="DK791" s="121"/>
      <c r="DL791" s="121"/>
      <c r="DM791" s="121"/>
      <c r="DN791" s="121"/>
      <c r="DO791" s="121"/>
      <c r="DP791" s="121"/>
      <c r="DQ791" s="121"/>
      <c r="DR791" s="121"/>
      <c r="DS791" s="121"/>
      <c r="DT791" s="121"/>
      <c r="DU791" s="121"/>
      <c r="DV791" s="121"/>
      <c r="DW791" s="121"/>
      <c r="DX791" s="121"/>
      <c r="DY791" s="121"/>
      <c r="DZ791" s="121"/>
      <c r="EA791" s="121"/>
      <c r="EB791" s="121"/>
      <c r="EC791" s="121"/>
      <c r="ED791" s="121"/>
      <c r="EE791" s="121"/>
      <c r="EF791" s="121"/>
      <c r="EG791" s="121"/>
      <c r="EH791" s="121"/>
      <c r="EI791" s="121"/>
      <c r="EJ791" s="121"/>
      <c r="EK791" s="121"/>
      <c r="EL791" s="121"/>
      <c r="EM791" s="121"/>
      <c r="EN791" s="121"/>
      <c r="EO791" s="121"/>
      <c r="EP791" s="121"/>
      <c r="EQ791" s="121"/>
      <c r="ER791" s="121"/>
      <c r="ES791" s="121"/>
      <c r="ET791" s="121"/>
      <c r="EU791" s="121"/>
      <c r="EV791" s="121"/>
      <c r="EW791" s="121"/>
      <c r="EX791" s="121"/>
      <c r="EY791" s="121"/>
      <c r="EZ791" s="121"/>
      <c r="FA791" s="121"/>
      <c r="FB791" s="121"/>
      <c r="FC791" s="121"/>
      <c r="FD791" s="122"/>
      <c r="FE791" s="122"/>
      <c r="FF791" s="122"/>
      <c r="FG791" s="122"/>
      <c r="FH791" s="122"/>
      <c r="FI791" s="122"/>
      <c r="FJ791" s="122"/>
      <c r="FK791" s="122"/>
    </row>
    <row r="792" spans="1:167" s="120" customFormat="1" ht="12.75">
      <c r="A792" s="111"/>
      <c r="B792" s="111"/>
      <c r="C792" s="111"/>
      <c r="D792" s="111"/>
      <c r="E792" s="127"/>
      <c r="F792" s="127"/>
      <c r="G792" s="127"/>
      <c r="H792" s="127"/>
      <c r="I792" s="127"/>
      <c r="J792" s="127"/>
      <c r="K792" s="127"/>
      <c r="L792" s="127"/>
      <c r="M792" s="127"/>
      <c r="N792" s="904"/>
      <c r="O792" s="904"/>
      <c r="P792" s="905"/>
      <c r="Q792" s="904"/>
      <c r="R792" s="906"/>
      <c r="DB792" s="121"/>
      <c r="DC792" s="121"/>
      <c r="DD792" s="121"/>
      <c r="DE792" s="121"/>
      <c r="DF792" s="121"/>
      <c r="DG792" s="121"/>
      <c r="DH792" s="121"/>
      <c r="DI792" s="121"/>
      <c r="DJ792" s="121"/>
      <c r="DK792" s="121"/>
      <c r="DL792" s="121"/>
      <c r="DM792" s="121"/>
      <c r="DN792" s="121"/>
      <c r="DO792" s="121"/>
      <c r="DP792" s="121"/>
      <c r="DQ792" s="121"/>
      <c r="DR792" s="121"/>
      <c r="DS792" s="121"/>
      <c r="DT792" s="121"/>
      <c r="DU792" s="121"/>
      <c r="DV792" s="121"/>
      <c r="DW792" s="121"/>
      <c r="DX792" s="121"/>
      <c r="DY792" s="121"/>
      <c r="DZ792" s="121"/>
      <c r="EA792" s="121"/>
      <c r="EB792" s="121"/>
      <c r="EC792" s="121"/>
      <c r="ED792" s="121"/>
      <c r="EE792" s="121"/>
      <c r="EF792" s="121"/>
      <c r="EG792" s="121"/>
      <c r="EH792" s="121"/>
      <c r="EI792" s="121"/>
      <c r="EJ792" s="121"/>
      <c r="EK792" s="121"/>
      <c r="EL792" s="121"/>
      <c r="EM792" s="121"/>
      <c r="EN792" s="121"/>
      <c r="EO792" s="121"/>
      <c r="EP792" s="121"/>
      <c r="EQ792" s="121"/>
      <c r="ER792" s="121"/>
      <c r="ES792" s="121"/>
      <c r="ET792" s="121"/>
      <c r="EU792" s="121"/>
      <c r="EV792" s="121"/>
      <c r="EW792" s="121"/>
      <c r="EX792" s="121"/>
      <c r="EY792" s="121"/>
      <c r="EZ792" s="121"/>
      <c r="FA792" s="121"/>
      <c r="FB792" s="121"/>
      <c r="FC792" s="121"/>
      <c r="FD792" s="122"/>
      <c r="FE792" s="122"/>
      <c r="FF792" s="122"/>
      <c r="FG792" s="122"/>
      <c r="FH792" s="122"/>
      <c r="FI792" s="122"/>
      <c r="FJ792" s="122"/>
      <c r="FK792" s="122"/>
    </row>
    <row r="793" spans="1:167" s="120" customFormat="1" ht="12.75">
      <c r="A793" s="111"/>
      <c r="B793" s="111"/>
      <c r="C793" s="111"/>
      <c r="D793" s="111"/>
      <c r="E793" s="127"/>
      <c r="F793" s="127"/>
      <c r="G793" s="127"/>
      <c r="H793" s="127"/>
      <c r="I793" s="127"/>
      <c r="J793" s="127"/>
      <c r="K793" s="127"/>
      <c r="L793" s="127"/>
      <c r="M793" s="127"/>
      <c r="N793" s="904"/>
      <c r="O793" s="904"/>
      <c r="P793" s="905"/>
      <c r="Q793" s="904"/>
      <c r="R793" s="906"/>
      <c r="DB793" s="121"/>
      <c r="DC793" s="121"/>
      <c r="DD793" s="121"/>
      <c r="DE793" s="121"/>
      <c r="DF793" s="121"/>
      <c r="DG793" s="121"/>
      <c r="DH793" s="121"/>
      <c r="DI793" s="121"/>
      <c r="DJ793" s="121"/>
      <c r="DK793" s="121"/>
      <c r="DL793" s="121"/>
      <c r="DM793" s="121"/>
      <c r="DN793" s="121"/>
      <c r="DO793" s="121"/>
      <c r="DP793" s="121"/>
      <c r="DQ793" s="121"/>
      <c r="DR793" s="121"/>
      <c r="DS793" s="121"/>
      <c r="DT793" s="121"/>
      <c r="DU793" s="121"/>
      <c r="DV793" s="121"/>
      <c r="DW793" s="121"/>
      <c r="DX793" s="121"/>
      <c r="DY793" s="121"/>
      <c r="DZ793" s="121"/>
      <c r="EA793" s="121"/>
      <c r="EB793" s="121"/>
      <c r="EC793" s="121"/>
      <c r="ED793" s="121"/>
      <c r="EE793" s="121"/>
      <c r="EF793" s="121"/>
      <c r="EG793" s="121"/>
      <c r="EH793" s="121"/>
      <c r="EI793" s="121"/>
      <c r="EJ793" s="121"/>
      <c r="EK793" s="121"/>
      <c r="EL793" s="121"/>
      <c r="EM793" s="121"/>
      <c r="EN793" s="121"/>
      <c r="EO793" s="121"/>
      <c r="EP793" s="121"/>
      <c r="EQ793" s="121"/>
      <c r="ER793" s="121"/>
      <c r="ES793" s="121"/>
      <c r="ET793" s="121"/>
      <c r="EU793" s="121"/>
      <c r="EV793" s="121"/>
      <c r="EW793" s="121"/>
      <c r="EX793" s="121"/>
      <c r="EY793" s="121"/>
      <c r="EZ793" s="121"/>
      <c r="FA793" s="121"/>
      <c r="FB793" s="121"/>
      <c r="FC793" s="121"/>
      <c r="FD793" s="122"/>
      <c r="FE793" s="122"/>
      <c r="FF793" s="122"/>
      <c r="FG793" s="122"/>
      <c r="FH793" s="122"/>
      <c r="FI793" s="122"/>
      <c r="FJ793" s="122"/>
      <c r="FK793" s="122"/>
    </row>
    <row r="794" spans="1:167" s="120" customFormat="1" ht="12.75">
      <c r="A794" s="111"/>
      <c r="B794" s="111"/>
      <c r="C794" s="111"/>
      <c r="D794" s="111"/>
      <c r="E794" s="127"/>
      <c r="F794" s="127"/>
      <c r="G794" s="127"/>
      <c r="H794" s="127"/>
      <c r="I794" s="127"/>
      <c r="J794" s="127"/>
      <c r="K794" s="127"/>
      <c r="L794" s="127"/>
      <c r="M794" s="127"/>
      <c r="N794" s="904"/>
      <c r="O794" s="904"/>
      <c r="P794" s="905"/>
      <c r="Q794" s="904"/>
      <c r="R794" s="906"/>
      <c r="DB794" s="121"/>
      <c r="DC794" s="121"/>
      <c r="DD794" s="121"/>
      <c r="DE794" s="121"/>
      <c r="DF794" s="121"/>
      <c r="DG794" s="121"/>
      <c r="DH794" s="121"/>
      <c r="DI794" s="121"/>
      <c r="DJ794" s="121"/>
      <c r="DK794" s="121"/>
      <c r="DL794" s="121"/>
      <c r="DM794" s="121"/>
      <c r="DN794" s="121"/>
      <c r="DO794" s="121"/>
      <c r="DP794" s="121"/>
      <c r="DQ794" s="121"/>
      <c r="DR794" s="121"/>
      <c r="DS794" s="121"/>
      <c r="DT794" s="121"/>
      <c r="DU794" s="121"/>
      <c r="DV794" s="121"/>
      <c r="DW794" s="121"/>
      <c r="DX794" s="121"/>
      <c r="DY794" s="121"/>
      <c r="DZ794" s="121"/>
      <c r="EA794" s="121"/>
      <c r="EB794" s="121"/>
      <c r="EC794" s="121"/>
      <c r="ED794" s="121"/>
      <c r="EE794" s="121"/>
      <c r="EF794" s="121"/>
      <c r="EG794" s="121"/>
      <c r="EH794" s="121"/>
      <c r="EI794" s="121"/>
      <c r="EJ794" s="121"/>
      <c r="EK794" s="121"/>
      <c r="EL794" s="121"/>
      <c r="EM794" s="121"/>
      <c r="EN794" s="121"/>
      <c r="EO794" s="121"/>
      <c r="EP794" s="121"/>
      <c r="EQ794" s="121"/>
      <c r="ER794" s="121"/>
      <c r="ES794" s="121"/>
      <c r="ET794" s="121"/>
      <c r="EU794" s="121"/>
      <c r="EV794" s="121"/>
      <c r="EW794" s="121"/>
      <c r="EX794" s="121"/>
      <c r="EY794" s="121"/>
      <c r="EZ794" s="121"/>
      <c r="FA794" s="121"/>
      <c r="FB794" s="121"/>
      <c r="FC794" s="121"/>
      <c r="FD794" s="122"/>
      <c r="FE794" s="122"/>
      <c r="FF794" s="122"/>
      <c r="FG794" s="122"/>
      <c r="FH794" s="122"/>
      <c r="FI794" s="122"/>
      <c r="FJ794" s="122"/>
      <c r="FK794" s="122"/>
    </row>
    <row r="795" spans="1:167" s="120" customFormat="1" ht="12.75">
      <c r="A795" s="111"/>
      <c r="B795" s="111"/>
      <c r="C795" s="111"/>
      <c r="D795" s="111"/>
      <c r="E795" s="127"/>
      <c r="F795" s="127"/>
      <c r="G795" s="127"/>
      <c r="H795" s="127"/>
      <c r="I795" s="127"/>
      <c r="J795" s="127"/>
      <c r="K795" s="127"/>
      <c r="L795" s="127"/>
      <c r="M795" s="127"/>
      <c r="N795" s="904"/>
      <c r="O795" s="904"/>
      <c r="P795" s="905"/>
      <c r="Q795" s="904"/>
      <c r="R795" s="906"/>
      <c r="DB795" s="121"/>
      <c r="DC795" s="121"/>
      <c r="DD795" s="121"/>
      <c r="DE795" s="121"/>
      <c r="DF795" s="121"/>
      <c r="DG795" s="121"/>
      <c r="DH795" s="121"/>
      <c r="DI795" s="121"/>
      <c r="DJ795" s="121"/>
      <c r="DK795" s="121"/>
      <c r="DL795" s="121"/>
      <c r="DM795" s="121"/>
      <c r="DN795" s="121"/>
      <c r="DO795" s="121"/>
      <c r="DP795" s="121"/>
      <c r="DQ795" s="121"/>
      <c r="DR795" s="121"/>
      <c r="DS795" s="121"/>
      <c r="DT795" s="121"/>
      <c r="DU795" s="121"/>
      <c r="DV795" s="121"/>
      <c r="DW795" s="121"/>
      <c r="DX795" s="121"/>
      <c r="DY795" s="121"/>
      <c r="DZ795" s="121"/>
      <c r="EA795" s="121"/>
      <c r="EB795" s="121"/>
      <c r="EC795" s="121"/>
      <c r="ED795" s="121"/>
      <c r="EE795" s="121"/>
      <c r="EF795" s="121"/>
      <c r="EG795" s="121"/>
      <c r="EH795" s="121"/>
      <c r="EI795" s="121"/>
      <c r="EJ795" s="121"/>
      <c r="EK795" s="121"/>
      <c r="EL795" s="121"/>
      <c r="EM795" s="121"/>
      <c r="EN795" s="121"/>
      <c r="EO795" s="121"/>
      <c r="EP795" s="121"/>
      <c r="EQ795" s="121"/>
      <c r="ER795" s="121"/>
      <c r="ES795" s="121"/>
      <c r="ET795" s="121"/>
      <c r="EU795" s="121"/>
      <c r="EV795" s="121"/>
      <c r="EW795" s="121"/>
      <c r="EX795" s="121"/>
      <c r="EY795" s="121"/>
      <c r="EZ795" s="121"/>
      <c r="FA795" s="121"/>
      <c r="FB795" s="121"/>
      <c r="FC795" s="121"/>
      <c r="FD795" s="122"/>
      <c r="FE795" s="122"/>
      <c r="FF795" s="122"/>
      <c r="FG795" s="122"/>
      <c r="FH795" s="122"/>
      <c r="FI795" s="122"/>
      <c r="FJ795" s="122"/>
      <c r="FK795" s="122"/>
    </row>
    <row r="796" spans="1:167" s="120" customFormat="1" ht="12.75">
      <c r="A796" s="111"/>
      <c r="B796" s="111"/>
      <c r="C796" s="111"/>
      <c r="D796" s="111"/>
      <c r="E796" s="127"/>
      <c r="F796" s="127"/>
      <c r="G796" s="127"/>
      <c r="H796" s="127"/>
      <c r="I796" s="127"/>
      <c r="J796" s="127"/>
      <c r="K796" s="127"/>
      <c r="L796" s="127"/>
      <c r="M796" s="127"/>
      <c r="N796" s="904"/>
      <c r="O796" s="904"/>
      <c r="P796" s="905"/>
      <c r="Q796" s="904"/>
      <c r="R796" s="906"/>
      <c r="DB796" s="121"/>
      <c r="DC796" s="121"/>
      <c r="DD796" s="121"/>
      <c r="DE796" s="121"/>
      <c r="DF796" s="121"/>
      <c r="DG796" s="121"/>
      <c r="DH796" s="121"/>
      <c r="DI796" s="121"/>
      <c r="DJ796" s="121"/>
      <c r="DK796" s="121"/>
      <c r="DL796" s="121"/>
      <c r="DM796" s="121"/>
      <c r="DN796" s="121"/>
      <c r="DO796" s="121"/>
      <c r="DP796" s="121"/>
      <c r="DQ796" s="121"/>
      <c r="DR796" s="121"/>
      <c r="DS796" s="121"/>
      <c r="DT796" s="121"/>
      <c r="DU796" s="121"/>
      <c r="DV796" s="121"/>
      <c r="DW796" s="121"/>
      <c r="DX796" s="121"/>
      <c r="DY796" s="121"/>
      <c r="DZ796" s="121"/>
      <c r="EA796" s="121"/>
      <c r="EB796" s="121"/>
      <c r="EC796" s="121"/>
      <c r="ED796" s="121"/>
      <c r="EE796" s="121"/>
      <c r="EF796" s="121"/>
      <c r="EG796" s="121"/>
      <c r="EH796" s="121"/>
      <c r="EI796" s="121"/>
      <c r="EJ796" s="121"/>
      <c r="EK796" s="121"/>
      <c r="EL796" s="121"/>
      <c r="EM796" s="121"/>
      <c r="EN796" s="121"/>
      <c r="EO796" s="121"/>
      <c r="EP796" s="121"/>
      <c r="EQ796" s="121"/>
      <c r="ER796" s="121"/>
      <c r="ES796" s="121"/>
      <c r="ET796" s="121"/>
      <c r="EU796" s="121"/>
      <c r="EV796" s="121"/>
      <c r="EW796" s="121"/>
      <c r="EX796" s="121"/>
      <c r="EY796" s="121"/>
      <c r="EZ796" s="121"/>
      <c r="FA796" s="121"/>
      <c r="FB796" s="121"/>
      <c r="FC796" s="121"/>
      <c r="FD796" s="122"/>
      <c r="FE796" s="122"/>
      <c r="FF796" s="122"/>
      <c r="FG796" s="122"/>
      <c r="FH796" s="122"/>
      <c r="FI796" s="122"/>
      <c r="FJ796" s="122"/>
      <c r="FK796" s="122"/>
    </row>
    <row r="797" spans="1:167" s="120" customFormat="1" ht="12.75">
      <c r="A797" s="111"/>
      <c r="B797" s="111"/>
      <c r="C797" s="111"/>
      <c r="D797" s="111"/>
      <c r="E797" s="127"/>
      <c r="F797" s="127"/>
      <c r="G797" s="127"/>
      <c r="H797" s="127"/>
      <c r="I797" s="127"/>
      <c r="J797" s="127"/>
      <c r="K797" s="127"/>
      <c r="L797" s="127"/>
      <c r="M797" s="127"/>
      <c r="N797" s="904"/>
      <c r="O797" s="904"/>
      <c r="P797" s="905"/>
      <c r="Q797" s="904"/>
      <c r="R797" s="906"/>
      <c r="DB797" s="121"/>
      <c r="DC797" s="121"/>
      <c r="DD797" s="121"/>
      <c r="DE797" s="121"/>
      <c r="DF797" s="121"/>
      <c r="DG797" s="121"/>
      <c r="DH797" s="121"/>
      <c r="DI797" s="121"/>
      <c r="DJ797" s="121"/>
      <c r="DK797" s="121"/>
      <c r="DL797" s="121"/>
      <c r="DM797" s="121"/>
      <c r="DN797" s="121"/>
      <c r="DO797" s="121"/>
      <c r="DP797" s="121"/>
      <c r="DQ797" s="121"/>
      <c r="DR797" s="121"/>
      <c r="DS797" s="121"/>
      <c r="DT797" s="121"/>
      <c r="DU797" s="121"/>
      <c r="DV797" s="121"/>
      <c r="DW797" s="121"/>
      <c r="DX797" s="121"/>
      <c r="DY797" s="121"/>
      <c r="DZ797" s="121"/>
      <c r="EA797" s="121"/>
      <c r="EB797" s="121"/>
      <c r="EC797" s="121"/>
      <c r="ED797" s="121"/>
      <c r="EE797" s="121"/>
      <c r="EF797" s="121"/>
      <c r="EG797" s="121"/>
      <c r="EH797" s="121"/>
      <c r="EI797" s="121"/>
      <c r="EJ797" s="121"/>
      <c r="EK797" s="121"/>
      <c r="EL797" s="121"/>
      <c r="EM797" s="121"/>
      <c r="EN797" s="121"/>
      <c r="EO797" s="121"/>
      <c r="EP797" s="121"/>
      <c r="EQ797" s="121"/>
      <c r="ER797" s="121"/>
      <c r="ES797" s="121"/>
      <c r="ET797" s="121"/>
      <c r="EU797" s="121"/>
      <c r="EV797" s="121"/>
      <c r="EW797" s="121"/>
      <c r="EX797" s="121"/>
      <c r="EY797" s="121"/>
      <c r="EZ797" s="121"/>
      <c r="FA797" s="121"/>
      <c r="FB797" s="121"/>
      <c r="FC797" s="121"/>
      <c r="FD797" s="122"/>
      <c r="FE797" s="122"/>
      <c r="FF797" s="122"/>
      <c r="FG797" s="122"/>
      <c r="FH797" s="122"/>
      <c r="FI797" s="122"/>
      <c r="FJ797" s="122"/>
      <c r="FK797" s="122"/>
    </row>
    <row r="798" spans="1:167" s="120" customFormat="1" ht="12.75">
      <c r="A798" s="111"/>
      <c r="B798" s="111"/>
      <c r="C798" s="111"/>
      <c r="D798" s="111"/>
      <c r="E798" s="127"/>
      <c r="F798" s="127"/>
      <c r="G798" s="127"/>
      <c r="H798" s="127"/>
      <c r="I798" s="127"/>
      <c r="J798" s="127"/>
      <c r="K798" s="127"/>
      <c r="L798" s="127"/>
      <c r="M798" s="127"/>
      <c r="N798" s="904"/>
      <c r="O798" s="904"/>
      <c r="P798" s="905"/>
      <c r="Q798" s="904"/>
      <c r="R798" s="906"/>
      <c r="DB798" s="121"/>
      <c r="DC798" s="121"/>
      <c r="DD798" s="121"/>
      <c r="DE798" s="121"/>
      <c r="DF798" s="121"/>
      <c r="DG798" s="121"/>
      <c r="DH798" s="121"/>
      <c r="DI798" s="121"/>
      <c r="DJ798" s="121"/>
      <c r="DK798" s="121"/>
      <c r="DL798" s="121"/>
      <c r="DM798" s="121"/>
      <c r="DN798" s="121"/>
      <c r="DO798" s="121"/>
      <c r="DP798" s="121"/>
      <c r="DQ798" s="121"/>
      <c r="DR798" s="121"/>
      <c r="DS798" s="121"/>
      <c r="DT798" s="121"/>
      <c r="DU798" s="121"/>
      <c r="DV798" s="121"/>
      <c r="DW798" s="121"/>
      <c r="DX798" s="121"/>
      <c r="DY798" s="121"/>
      <c r="DZ798" s="121"/>
      <c r="EA798" s="121"/>
      <c r="EB798" s="121"/>
      <c r="EC798" s="121"/>
      <c r="ED798" s="121"/>
      <c r="EE798" s="121"/>
      <c r="EF798" s="121"/>
      <c r="EG798" s="121"/>
      <c r="EH798" s="121"/>
      <c r="EI798" s="121"/>
      <c r="EJ798" s="121"/>
      <c r="EK798" s="121"/>
      <c r="EL798" s="121"/>
      <c r="EM798" s="121"/>
      <c r="EN798" s="121"/>
      <c r="EO798" s="121"/>
      <c r="EP798" s="121"/>
      <c r="EQ798" s="121"/>
      <c r="ER798" s="121"/>
      <c r="ES798" s="121"/>
      <c r="ET798" s="121"/>
      <c r="EU798" s="121"/>
      <c r="EV798" s="121"/>
      <c r="EW798" s="121"/>
      <c r="EX798" s="121"/>
      <c r="EY798" s="121"/>
      <c r="EZ798" s="121"/>
      <c r="FA798" s="121"/>
      <c r="FB798" s="121"/>
      <c r="FC798" s="121"/>
      <c r="FD798" s="122"/>
      <c r="FE798" s="122"/>
      <c r="FF798" s="122"/>
      <c r="FG798" s="122"/>
      <c r="FH798" s="122"/>
      <c r="FI798" s="122"/>
      <c r="FJ798" s="122"/>
      <c r="FK798" s="122"/>
    </row>
    <row r="799" spans="1:167" s="120" customFormat="1" ht="12.75">
      <c r="A799" s="111"/>
      <c r="B799" s="111"/>
      <c r="C799" s="111"/>
      <c r="D799" s="111"/>
      <c r="E799" s="127"/>
      <c r="F799" s="127"/>
      <c r="G799" s="127"/>
      <c r="H799" s="127"/>
      <c r="I799" s="127"/>
      <c r="J799" s="127"/>
      <c r="K799" s="127"/>
      <c r="L799" s="127"/>
      <c r="M799" s="127"/>
      <c r="N799" s="904"/>
      <c r="O799" s="904"/>
      <c r="P799" s="905"/>
      <c r="Q799" s="904"/>
      <c r="R799" s="906"/>
      <c r="DB799" s="121"/>
      <c r="DC799" s="121"/>
      <c r="DD799" s="121"/>
      <c r="DE799" s="121"/>
      <c r="DF799" s="121"/>
      <c r="DG799" s="121"/>
      <c r="DH799" s="121"/>
      <c r="DI799" s="121"/>
      <c r="DJ799" s="121"/>
      <c r="DK799" s="121"/>
      <c r="DL799" s="121"/>
      <c r="DM799" s="121"/>
      <c r="DN799" s="121"/>
      <c r="DO799" s="121"/>
      <c r="DP799" s="121"/>
      <c r="DQ799" s="121"/>
      <c r="DR799" s="121"/>
      <c r="DS799" s="121"/>
      <c r="DT799" s="121"/>
      <c r="DU799" s="121"/>
      <c r="DV799" s="121"/>
      <c r="DW799" s="121"/>
      <c r="DX799" s="121"/>
      <c r="DY799" s="121"/>
      <c r="DZ799" s="121"/>
      <c r="EA799" s="121"/>
      <c r="EB799" s="121"/>
      <c r="EC799" s="121"/>
      <c r="ED799" s="121"/>
      <c r="EE799" s="121"/>
      <c r="EF799" s="121"/>
      <c r="EG799" s="121"/>
      <c r="EH799" s="121"/>
      <c r="EI799" s="121"/>
      <c r="EJ799" s="121"/>
      <c r="EK799" s="121"/>
      <c r="EL799" s="121"/>
      <c r="EM799" s="121"/>
      <c r="EN799" s="121"/>
      <c r="EO799" s="121"/>
      <c r="EP799" s="121"/>
      <c r="EQ799" s="121"/>
      <c r="ER799" s="121"/>
      <c r="ES799" s="121"/>
      <c r="ET799" s="121"/>
      <c r="EU799" s="121"/>
      <c r="EV799" s="121"/>
      <c r="EW799" s="121"/>
      <c r="EX799" s="121"/>
      <c r="EY799" s="121"/>
      <c r="EZ799" s="121"/>
      <c r="FA799" s="121"/>
      <c r="FB799" s="121"/>
      <c r="FC799" s="121"/>
      <c r="FD799" s="122"/>
      <c r="FE799" s="122"/>
      <c r="FF799" s="122"/>
      <c r="FG799" s="122"/>
      <c r="FH799" s="122"/>
      <c r="FI799" s="122"/>
      <c r="FJ799" s="122"/>
      <c r="FK799" s="122"/>
    </row>
    <row r="800" spans="1:167" s="120" customFormat="1" ht="12.75">
      <c r="A800" s="111"/>
      <c r="B800" s="111"/>
      <c r="C800" s="111"/>
      <c r="D800" s="111"/>
      <c r="E800" s="127"/>
      <c r="F800" s="127"/>
      <c r="G800" s="127"/>
      <c r="H800" s="127"/>
      <c r="I800" s="127"/>
      <c r="J800" s="127"/>
      <c r="K800" s="127"/>
      <c r="L800" s="127"/>
      <c r="M800" s="127"/>
      <c r="N800" s="904"/>
      <c r="O800" s="904"/>
      <c r="P800" s="905"/>
      <c r="Q800" s="904"/>
      <c r="R800" s="906"/>
      <c r="DB800" s="121"/>
      <c r="DC800" s="121"/>
      <c r="DD800" s="121"/>
      <c r="DE800" s="121"/>
      <c r="DF800" s="121"/>
      <c r="DG800" s="121"/>
      <c r="DH800" s="121"/>
      <c r="DI800" s="121"/>
      <c r="DJ800" s="121"/>
      <c r="DK800" s="121"/>
      <c r="DL800" s="121"/>
      <c r="DM800" s="121"/>
      <c r="DN800" s="121"/>
      <c r="DO800" s="121"/>
      <c r="DP800" s="121"/>
      <c r="DQ800" s="121"/>
      <c r="DR800" s="121"/>
      <c r="DS800" s="121"/>
      <c r="DT800" s="121"/>
      <c r="DU800" s="121"/>
      <c r="DV800" s="121"/>
      <c r="DW800" s="121"/>
      <c r="DX800" s="121"/>
      <c r="DY800" s="121"/>
      <c r="DZ800" s="121"/>
      <c r="EA800" s="121"/>
      <c r="EB800" s="121"/>
      <c r="EC800" s="121"/>
      <c r="ED800" s="121"/>
      <c r="EE800" s="121"/>
      <c r="EF800" s="121"/>
      <c r="EG800" s="121"/>
      <c r="EH800" s="121"/>
      <c r="EI800" s="121"/>
      <c r="EJ800" s="121"/>
      <c r="EK800" s="121"/>
      <c r="EL800" s="121"/>
      <c r="EM800" s="121"/>
      <c r="EN800" s="121"/>
      <c r="EO800" s="121"/>
      <c r="EP800" s="121"/>
      <c r="EQ800" s="121"/>
      <c r="ER800" s="121"/>
      <c r="ES800" s="121"/>
      <c r="ET800" s="121"/>
      <c r="EU800" s="121"/>
      <c r="EV800" s="121"/>
      <c r="EW800" s="121"/>
      <c r="EX800" s="121"/>
      <c r="EY800" s="121"/>
      <c r="EZ800" s="121"/>
      <c r="FA800" s="121"/>
      <c r="FB800" s="121"/>
      <c r="FC800" s="121"/>
      <c r="FD800" s="122"/>
      <c r="FE800" s="122"/>
      <c r="FF800" s="122"/>
      <c r="FG800" s="122"/>
      <c r="FH800" s="122"/>
      <c r="FI800" s="122"/>
      <c r="FJ800" s="122"/>
      <c r="FK800" s="122"/>
    </row>
    <row r="801" spans="1:167" s="120" customFormat="1" ht="12.75">
      <c r="A801" s="111"/>
      <c r="B801" s="111"/>
      <c r="C801" s="111"/>
      <c r="D801" s="111"/>
      <c r="E801" s="127"/>
      <c r="F801" s="127"/>
      <c r="G801" s="127"/>
      <c r="H801" s="127"/>
      <c r="I801" s="127"/>
      <c r="J801" s="127"/>
      <c r="K801" s="127"/>
      <c r="L801" s="127"/>
      <c r="M801" s="127"/>
      <c r="N801" s="904"/>
      <c r="O801" s="904"/>
      <c r="P801" s="905"/>
      <c r="Q801" s="904"/>
      <c r="R801" s="906"/>
      <c r="DB801" s="121"/>
      <c r="DC801" s="121"/>
      <c r="DD801" s="121"/>
      <c r="DE801" s="121"/>
      <c r="DF801" s="121"/>
      <c r="DG801" s="121"/>
      <c r="DH801" s="121"/>
      <c r="DI801" s="121"/>
      <c r="DJ801" s="121"/>
      <c r="DK801" s="121"/>
      <c r="DL801" s="121"/>
      <c r="DM801" s="121"/>
      <c r="DN801" s="121"/>
      <c r="DO801" s="121"/>
      <c r="DP801" s="121"/>
      <c r="DQ801" s="121"/>
      <c r="DR801" s="121"/>
      <c r="DS801" s="121"/>
      <c r="DT801" s="121"/>
      <c r="DU801" s="121"/>
      <c r="DV801" s="121"/>
      <c r="DW801" s="121"/>
      <c r="DX801" s="121"/>
      <c r="DY801" s="121"/>
      <c r="DZ801" s="121"/>
      <c r="EA801" s="121"/>
      <c r="EB801" s="121"/>
      <c r="EC801" s="121"/>
      <c r="ED801" s="121"/>
      <c r="EE801" s="121"/>
      <c r="EF801" s="121"/>
      <c r="EG801" s="121"/>
      <c r="EH801" s="121"/>
      <c r="EI801" s="121"/>
      <c r="EJ801" s="121"/>
      <c r="EK801" s="121"/>
      <c r="EL801" s="121"/>
      <c r="EM801" s="121"/>
      <c r="EN801" s="121"/>
      <c r="EO801" s="121"/>
      <c r="EP801" s="121"/>
      <c r="EQ801" s="121"/>
      <c r="ER801" s="121"/>
      <c r="ES801" s="121"/>
      <c r="ET801" s="121"/>
      <c r="EU801" s="121"/>
      <c r="EV801" s="121"/>
      <c r="EW801" s="121"/>
      <c r="EX801" s="121"/>
      <c r="EY801" s="121"/>
      <c r="EZ801" s="121"/>
      <c r="FA801" s="121"/>
      <c r="FB801" s="121"/>
      <c r="FC801" s="121"/>
      <c r="FD801" s="122"/>
      <c r="FE801" s="122"/>
      <c r="FF801" s="122"/>
      <c r="FG801" s="122"/>
      <c r="FH801" s="122"/>
      <c r="FI801" s="122"/>
      <c r="FJ801" s="122"/>
      <c r="FK801" s="122"/>
    </row>
    <row r="802" spans="1:167" s="120" customFormat="1" ht="12.75">
      <c r="A802" s="111"/>
      <c r="B802" s="111"/>
      <c r="C802" s="111"/>
      <c r="D802" s="111"/>
      <c r="E802" s="127"/>
      <c r="F802" s="127"/>
      <c r="G802" s="127"/>
      <c r="H802" s="127"/>
      <c r="I802" s="127"/>
      <c r="J802" s="127"/>
      <c r="K802" s="127"/>
      <c r="L802" s="127"/>
      <c r="M802" s="127"/>
      <c r="N802" s="904"/>
      <c r="O802" s="904"/>
      <c r="P802" s="905"/>
      <c r="Q802" s="904"/>
      <c r="R802" s="906"/>
      <c r="DB802" s="121"/>
      <c r="DC802" s="121"/>
      <c r="DD802" s="121"/>
      <c r="DE802" s="121"/>
      <c r="DF802" s="121"/>
      <c r="DG802" s="121"/>
      <c r="DH802" s="121"/>
      <c r="DI802" s="121"/>
      <c r="DJ802" s="121"/>
      <c r="DK802" s="121"/>
      <c r="DL802" s="121"/>
      <c r="DM802" s="121"/>
      <c r="DN802" s="121"/>
      <c r="DO802" s="121"/>
      <c r="DP802" s="121"/>
      <c r="DQ802" s="121"/>
      <c r="DR802" s="121"/>
      <c r="DS802" s="121"/>
      <c r="DT802" s="121"/>
      <c r="DU802" s="121"/>
      <c r="DV802" s="121"/>
      <c r="DW802" s="121"/>
      <c r="DX802" s="121"/>
      <c r="DY802" s="121"/>
      <c r="DZ802" s="121"/>
      <c r="EA802" s="121"/>
      <c r="EB802" s="121"/>
      <c r="EC802" s="121"/>
      <c r="ED802" s="121"/>
      <c r="EE802" s="121"/>
      <c r="EF802" s="121"/>
      <c r="EG802" s="121"/>
      <c r="EH802" s="121"/>
      <c r="EI802" s="121"/>
      <c r="EJ802" s="121"/>
      <c r="EK802" s="121"/>
      <c r="EL802" s="121"/>
      <c r="EM802" s="121"/>
      <c r="EN802" s="121"/>
      <c r="EO802" s="121"/>
      <c r="EP802" s="121"/>
      <c r="EQ802" s="121"/>
      <c r="ER802" s="121"/>
      <c r="ES802" s="121"/>
      <c r="ET802" s="121"/>
      <c r="EU802" s="121"/>
      <c r="EV802" s="121"/>
      <c r="EW802" s="121"/>
      <c r="EX802" s="121"/>
      <c r="EY802" s="121"/>
      <c r="EZ802" s="121"/>
      <c r="FA802" s="121"/>
      <c r="FB802" s="121"/>
      <c r="FC802" s="121"/>
      <c r="FD802" s="122"/>
      <c r="FE802" s="122"/>
      <c r="FF802" s="122"/>
      <c r="FG802" s="122"/>
      <c r="FH802" s="122"/>
      <c r="FI802" s="122"/>
      <c r="FJ802" s="122"/>
      <c r="FK802" s="122"/>
    </row>
    <row r="803" spans="1:167" s="120" customFormat="1" ht="12.75">
      <c r="A803" s="111"/>
      <c r="B803" s="111"/>
      <c r="C803" s="111"/>
      <c r="D803" s="111"/>
      <c r="E803" s="127"/>
      <c r="F803" s="127"/>
      <c r="G803" s="127"/>
      <c r="H803" s="127"/>
      <c r="I803" s="127"/>
      <c r="J803" s="127"/>
      <c r="K803" s="127"/>
      <c r="L803" s="127"/>
      <c r="M803" s="127"/>
      <c r="N803" s="904"/>
      <c r="O803" s="904"/>
      <c r="P803" s="905"/>
      <c r="Q803" s="904"/>
      <c r="R803" s="906"/>
      <c r="DB803" s="121"/>
      <c r="DC803" s="121"/>
      <c r="DD803" s="121"/>
      <c r="DE803" s="121"/>
      <c r="DF803" s="121"/>
      <c r="DG803" s="121"/>
      <c r="DH803" s="121"/>
      <c r="DI803" s="121"/>
      <c r="DJ803" s="121"/>
      <c r="DK803" s="121"/>
      <c r="DL803" s="121"/>
      <c r="DM803" s="121"/>
      <c r="DN803" s="121"/>
      <c r="DO803" s="121"/>
      <c r="DP803" s="121"/>
      <c r="DQ803" s="121"/>
      <c r="DR803" s="121"/>
      <c r="DS803" s="121"/>
      <c r="DT803" s="121"/>
      <c r="DU803" s="121"/>
      <c r="DV803" s="121"/>
      <c r="DW803" s="121"/>
      <c r="DX803" s="121"/>
      <c r="DY803" s="121"/>
      <c r="DZ803" s="121"/>
      <c r="EA803" s="121"/>
      <c r="EB803" s="121"/>
      <c r="EC803" s="121"/>
      <c r="ED803" s="121"/>
      <c r="EE803" s="121"/>
      <c r="EF803" s="121"/>
      <c r="EG803" s="121"/>
      <c r="EH803" s="121"/>
      <c r="EI803" s="121"/>
      <c r="EJ803" s="121"/>
      <c r="EK803" s="121"/>
      <c r="EL803" s="121"/>
      <c r="EM803" s="121"/>
      <c r="EN803" s="121"/>
      <c r="EO803" s="121"/>
      <c r="EP803" s="121"/>
      <c r="EQ803" s="121"/>
      <c r="ER803" s="121"/>
      <c r="ES803" s="121"/>
      <c r="ET803" s="121"/>
      <c r="EU803" s="121"/>
      <c r="EV803" s="121"/>
      <c r="EW803" s="121"/>
      <c r="EX803" s="121"/>
      <c r="EY803" s="121"/>
      <c r="EZ803" s="121"/>
      <c r="FA803" s="121"/>
      <c r="FB803" s="121"/>
      <c r="FC803" s="121"/>
      <c r="FD803" s="122"/>
      <c r="FE803" s="122"/>
      <c r="FF803" s="122"/>
      <c r="FG803" s="122"/>
      <c r="FH803" s="122"/>
      <c r="FI803" s="122"/>
      <c r="FJ803" s="122"/>
      <c r="FK803" s="122"/>
    </row>
    <row r="804" spans="1:167" s="120" customFormat="1" ht="12.75">
      <c r="A804" s="111"/>
      <c r="B804" s="111"/>
      <c r="C804" s="111"/>
      <c r="D804" s="111"/>
      <c r="E804" s="127"/>
      <c r="F804" s="127"/>
      <c r="G804" s="127"/>
      <c r="H804" s="127"/>
      <c r="I804" s="127"/>
      <c r="J804" s="127"/>
      <c r="K804" s="127"/>
      <c r="L804" s="127"/>
      <c r="M804" s="127"/>
      <c r="N804" s="904"/>
      <c r="O804" s="904"/>
      <c r="P804" s="905"/>
      <c r="Q804" s="904"/>
      <c r="R804" s="906"/>
      <c r="DB804" s="121"/>
      <c r="DC804" s="121"/>
      <c r="DD804" s="121"/>
      <c r="DE804" s="121"/>
      <c r="DF804" s="121"/>
      <c r="DG804" s="121"/>
      <c r="DH804" s="121"/>
      <c r="DI804" s="121"/>
      <c r="DJ804" s="121"/>
      <c r="DK804" s="121"/>
      <c r="DL804" s="121"/>
      <c r="DM804" s="121"/>
      <c r="DN804" s="121"/>
      <c r="DO804" s="121"/>
      <c r="DP804" s="121"/>
      <c r="DQ804" s="121"/>
      <c r="DR804" s="121"/>
      <c r="DS804" s="121"/>
      <c r="DT804" s="121"/>
      <c r="DU804" s="121"/>
      <c r="DV804" s="121"/>
      <c r="DW804" s="121"/>
      <c r="DX804" s="121"/>
      <c r="DY804" s="121"/>
      <c r="DZ804" s="121"/>
      <c r="EA804" s="121"/>
      <c r="EB804" s="121"/>
      <c r="EC804" s="121"/>
      <c r="ED804" s="121"/>
      <c r="EE804" s="121"/>
      <c r="EF804" s="121"/>
      <c r="EG804" s="121"/>
      <c r="EH804" s="121"/>
      <c r="EI804" s="121"/>
      <c r="EJ804" s="121"/>
      <c r="EK804" s="121"/>
      <c r="EL804" s="121"/>
      <c r="EM804" s="121"/>
      <c r="EN804" s="121"/>
      <c r="EO804" s="121"/>
      <c r="EP804" s="121"/>
      <c r="EQ804" s="121"/>
      <c r="ER804" s="121"/>
      <c r="ES804" s="121"/>
      <c r="ET804" s="121"/>
      <c r="EU804" s="121"/>
      <c r="EV804" s="121"/>
      <c r="EW804" s="121"/>
      <c r="EX804" s="121"/>
      <c r="EY804" s="121"/>
      <c r="EZ804" s="121"/>
      <c r="FA804" s="121"/>
      <c r="FB804" s="121"/>
      <c r="FC804" s="121"/>
      <c r="FD804" s="122"/>
      <c r="FE804" s="122"/>
      <c r="FF804" s="122"/>
      <c r="FG804" s="122"/>
      <c r="FH804" s="122"/>
      <c r="FI804" s="122"/>
      <c r="FJ804" s="122"/>
      <c r="FK804" s="122"/>
    </row>
    <row r="805" spans="1:167" s="120" customFormat="1" ht="12.75">
      <c r="A805" s="111"/>
      <c r="B805" s="111"/>
      <c r="C805" s="111"/>
      <c r="D805" s="111"/>
      <c r="E805" s="127"/>
      <c r="F805" s="127"/>
      <c r="G805" s="127"/>
      <c r="H805" s="127"/>
      <c r="I805" s="127"/>
      <c r="J805" s="127"/>
      <c r="K805" s="127"/>
      <c r="L805" s="127"/>
      <c r="M805" s="127"/>
      <c r="N805" s="904"/>
      <c r="O805" s="904"/>
      <c r="P805" s="905"/>
      <c r="Q805" s="904"/>
      <c r="R805" s="906"/>
      <c r="DB805" s="121"/>
      <c r="DC805" s="121"/>
      <c r="DD805" s="121"/>
      <c r="DE805" s="121"/>
      <c r="DF805" s="121"/>
      <c r="DG805" s="121"/>
      <c r="DH805" s="121"/>
      <c r="DI805" s="121"/>
      <c r="DJ805" s="121"/>
      <c r="DK805" s="121"/>
      <c r="DL805" s="121"/>
      <c r="DM805" s="121"/>
      <c r="DN805" s="121"/>
      <c r="DO805" s="121"/>
      <c r="DP805" s="121"/>
      <c r="DQ805" s="121"/>
      <c r="DR805" s="121"/>
      <c r="DS805" s="121"/>
      <c r="DT805" s="121"/>
      <c r="DU805" s="121"/>
      <c r="DV805" s="121"/>
      <c r="DW805" s="121"/>
      <c r="DX805" s="121"/>
      <c r="DY805" s="121"/>
      <c r="DZ805" s="121"/>
      <c r="EA805" s="121"/>
      <c r="EB805" s="121"/>
      <c r="EC805" s="121"/>
      <c r="ED805" s="121"/>
      <c r="EE805" s="121"/>
      <c r="EF805" s="121"/>
      <c r="EG805" s="121"/>
      <c r="EH805" s="121"/>
      <c r="EI805" s="121"/>
      <c r="EJ805" s="121"/>
      <c r="EK805" s="121"/>
      <c r="EL805" s="121"/>
      <c r="EM805" s="121"/>
      <c r="EN805" s="121"/>
      <c r="EO805" s="121"/>
      <c r="EP805" s="121"/>
      <c r="EQ805" s="121"/>
      <c r="ER805" s="121"/>
      <c r="ES805" s="121"/>
      <c r="ET805" s="121"/>
      <c r="EU805" s="121"/>
      <c r="EV805" s="121"/>
      <c r="EW805" s="121"/>
      <c r="EX805" s="121"/>
      <c r="EY805" s="121"/>
      <c r="EZ805" s="121"/>
      <c r="FA805" s="121"/>
      <c r="FB805" s="121"/>
      <c r="FC805" s="121"/>
      <c r="FD805" s="122"/>
      <c r="FE805" s="122"/>
      <c r="FF805" s="122"/>
      <c r="FG805" s="122"/>
      <c r="FH805" s="122"/>
      <c r="FI805" s="122"/>
      <c r="FJ805" s="122"/>
      <c r="FK805" s="122"/>
    </row>
    <row r="806" spans="1:167" s="120" customFormat="1" ht="12.75">
      <c r="A806" s="111"/>
      <c r="B806" s="111"/>
      <c r="C806" s="111"/>
      <c r="D806" s="111"/>
      <c r="E806" s="127"/>
      <c r="F806" s="127"/>
      <c r="G806" s="127"/>
      <c r="H806" s="127"/>
      <c r="I806" s="127"/>
      <c r="J806" s="127"/>
      <c r="K806" s="127"/>
      <c r="L806" s="127"/>
      <c r="M806" s="127"/>
      <c r="N806" s="904"/>
      <c r="O806" s="904"/>
      <c r="P806" s="905"/>
      <c r="Q806" s="904"/>
      <c r="R806" s="906"/>
      <c r="DB806" s="121"/>
      <c r="DC806" s="121"/>
      <c r="DD806" s="121"/>
      <c r="DE806" s="121"/>
      <c r="DF806" s="121"/>
      <c r="DG806" s="121"/>
      <c r="DH806" s="121"/>
      <c r="DI806" s="121"/>
      <c r="DJ806" s="121"/>
      <c r="DK806" s="121"/>
      <c r="DL806" s="121"/>
      <c r="DM806" s="121"/>
      <c r="DN806" s="121"/>
      <c r="DO806" s="121"/>
      <c r="DP806" s="121"/>
      <c r="DQ806" s="121"/>
      <c r="DR806" s="121"/>
      <c r="DS806" s="121"/>
      <c r="DT806" s="121"/>
      <c r="DU806" s="121"/>
      <c r="DV806" s="121"/>
      <c r="DW806" s="121"/>
      <c r="DX806" s="121"/>
      <c r="DY806" s="121"/>
      <c r="DZ806" s="121"/>
      <c r="EA806" s="121"/>
      <c r="EB806" s="121"/>
      <c r="EC806" s="121"/>
      <c r="ED806" s="121"/>
      <c r="EE806" s="121"/>
      <c r="EF806" s="121"/>
      <c r="EG806" s="121"/>
      <c r="EH806" s="121"/>
      <c r="EI806" s="121"/>
      <c r="EJ806" s="121"/>
      <c r="EK806" s="121"/>
      <c r="EL806" s="121"/>
      <c r="EM806" s="121"/>
      <c r="EN806" s="121"/>
      <c r="EO806" s="121"/>
      <c r="EP806" s="121"/>
      <c r="EQ806" s="121"/>
      <c r="ER806" s="121"/>
      <c r="ES806" s="121"/>
      <c r="ET806" s="121"/>
      <c r="EU806" s="121"/>
      <c r="EV806" s="121"/>
      <c r="EW806" s="121"/>
      <c r="EX806" s="121"/>
      <c r="EY806" s="121"/>
      <c r="EZ806" s="121"/>
      <c r="FA806" s="121"/>
      <c r="FB806" s="121"/>
      <c r="FC806" s="121"/>
      <c r="FD806" s="122"/>
      <c r="FE806" s="122"/>
      <c r="FF806" s="122"/>
      <c r="FG806" s="122"/>
      <c r="FH806" s="122"/>
      <c r="FI806" s="122"/>
      <c r="FJ806" s="122"/>
      <c r="FK806" s="122"/>
    </row>
    <row r="807" spans="1:167" s="120" customFormat="1" ht="12.75">
      <c r="A807" s="111"/>
      <c r="B807" s="111"/>
      <c r="C807" s="111"/>
      <c r="D807" s="111"/>
      <c r="E807" s="127"/>
      <c r="F807" s="127"/>
      <c r="G807" s="127"/>
      <c r="H807" s="127"/>
      <c r="I807" s="127"/>
      <c r="J807" s="127"/>
      <c r="K807" s="127"/>
      <c r="L807" s="127"/>
      <c r="M807" s="127"/>
      <c r="N807" s="904"/>
      <c r="O807" s="904"/>
      <c r="P807" s="905"/>
      <c r="Q807" s="904"/>
      <c r="R807" s="906"/>
      <c r="DB807" s="121"/>
      <c r="DC807" s="121"/>
      <c r="DD807" s="121"/>
      <c r="DE807" s="121"/>
      <c r="DF807" s="121"/>
      <c r="DG807" s="121"/>
      <c r="DH807" s="121"/>
      <c r="DI807" s="121"/>
      <c r="DJ807" s="121"/>
      <c r="DK807" s="121"/>
      <c r="DL807" s="121"/>
      <c r="DM807" s="121"/>
      <c r="DN807" s="121"/>
      <c r="DO807" s="121"/>
      <c r="DP807" s="121"/>
      <c r="DQ807" s="121"/>
      <c r="DR807" s="121"/>
      <c r="DS807" s="121"/>
      <c r="DT807" s="121"/>
      <c r="DU807" s="121"/>
      <c r="DV807" s="121"/>
      <c r="DW807" s="121"/>
      <c r="DX807" s="121"/>
      <c r="DY807" s="121"/>
      <c r="DZ807" s="121"/>
      <c r="EA807" s="121"/>
      <c r="EB807" s="121"/>
      <c r="EC807" s="121"/>
      <c r="ED807" s="121"/>
      <c r="EE807" s="121"/>
      <c r="EF807" s="121"/>
      <c r="EG807" s="121"/>
      <c r="EH807" s="121"/>
      <c r="EI807" s="121"/>
      <c r="EJ807" s="121"/>
      <c r="EK807" s="121"/>
      <c r="EL807" s="121"/>
      <c r="EM807" s="121"/>
      <c r="EN807" s="121"/>
      <c r="EO807" s="121"/>
      <c r="EP807" s="121"/>
      <c r="EQ807" s="121"/>
      <c r="ER807" s="121"/>
      <c r="ES807" s="121"/>
      <c r="ET807" s="121"/>
      <c r="EU807" s="121"/>
      <c r="EV807" s="121"/>
      <c r="EW807" s="121"/>
      <c r="EX807" s="121"/>
      <c r="EY807" s="121"/>
      <c r="EZ807" s="121"/>
      <c r="FA807" s="121"/>
      <c r="FB807" s="121"/>
      <c r="FC807" s="121"/>
      <c r="FD807" s="122"/>
      <c r="FE807" s="122"/>
      <c r="FF807" s="122"/>
      <c r="FG807" s="122"/>
      <c r="FH807" s="122"/>
      <c r="FI807" s="122"/>
      <c r="FJ807" s="122"/>
      <c r="FK807" s="122"/>
    </row>
    <row r="808" spans="1:167" s="120" customFormat="1" ht="12.75">
      <c r="A808" s="111"/>
      <c r="B808" s="111"/>
      <c r="C808" s="111"/>
      <c r="D808" s="111"/>
      <c r="E808" s="127"/>
      <c r="F808" s="127"/>
      <c r="G808" s="127"/>
      <c r="H808" s="127"/>
      <c r="I808" s="127"/>
      <c r="J808" s="127"/>
      <c r="K808" s="127"/>
      <c r="L808" s="127"/>
      <c r="M808" s="127"/>
      <c r="N808" s="904"/>
      <c r="O808" s="904"/>
      <c r="P808" s="905"/>
      <c r="Q808" s="904"/>
      <c r="R808" s="906"/>
      <c r="DB808" s="121"/>
      <c r="DC808" s="121"/>
      <c r="DD808" s="121"/>
      <c r="DE808" s="121"/>
      <c r="DF808" s="121"/>
      <c r="DG808" s="121"/>
      <c r="DH808" s="121"/>
      <c r="DI808" s="121"/>
      <c r="DJ808" s="121"/>
      <c r="DK808" s="121"/>
      <c r="DL808" s="121"/>
      <c r="DM808" s="121"/>
      <c r="DN808" s="121"/>
      <c r="DO808" s="121"/>
      <c r="DP808" s="121"/>
      <c r="DQ808" s="121"/>
      <c r="DR808" s="121"/>
      <c r="DS808" s="121"/>
      <c r="DT808" s="121"/>
      <c r="DU808" s="121"/>
      <c r="DV808" s="121"/>
      <c r="DW808" s="121"/>
      <c r="DX808" s="121"/>
      <c r="DY808" s="121"/>
      <c r="DZ808" s="121"/>
      <c r="EA808" s="121"/>
      <c r="EB808" s="121"/>
      <c r="EC808" s="121"/>
      <c r="ED808" s="121"/>
      <c r="EE808" s="121"/>
      <c r="EF808" s="121"/>
      <c r="EG808" s="121"/>
      <c r="EH808" s="121"/>
      <c r="EI808" s="121"/>
      <c r="EJ808" s="121"/>
      <c r="EK808" s="121"/>
      <c r="EL808" s="121"/>
      <c r="EM808" s="121"/>
      <c r="EN808" s="121"/>
      <c r="EO808" s="121"/>
      <c r="EP808" s="121"/>
      <c r="EQ808" s="121"/>
      <c r="ER808" s="121"/>
      <c r="ES808" s="121"/>
      <c r="ET808" s="121"/>
      <c r="EU808" s="121"/>
      <c r="EV808" s="121"/>
      <c r="EW808" s="121"/>
      <c r="EX808" s="121"/>
      <c r="EY808" s="121"/>
      <c r="EZ808" s="121"/>
      <c r="FA808" s="121"/>
      <c r="FB808" s="121"/>
      <c r="FC808" s="121"/>
      <c r="FD808" s="122"/>
      <c r="FE808" s="122"/>
      <c r="FF808" s="122"/>
      <c r="FG808" s="122"/>
      <c r="FH808" s="122"/>
      <c r="FI808" s="122"/>
      <c r="FJ808" s="122"/>
      <c r="FK808" s="122"/>
    </row>
    <row r="809" spans="1:167" s="120" customFormat="1" ht="12.75">
      <c r="A809" s="111"/>
      <c r="B809" s="111"/>
      <c r="C809" s="111"/>
      <c r="D809" s="111"/>
      <c r="E809" s="127"/>
      <c r="F809" s="127"/>
      <c r="G809" s="127"/>
      <c r="H809" s="127"/>
      <c r="I809" s="127"/>
      <c r="J809" s="127"/>
      <c r="K809" s="127"/>
      <c r="L809" s="127"/>
      <c r="M809" s="127"/>
      <c r="N809" s="904"/>
      <c r="O809" s="904"/>
      <c r="P809" s="905"/>
      <c r="Q809" s="904"/>
      <c r="R809" s="906"/>
      <c r="DB809" s="121"/>
      <c r="DC809" s="121"/>
      <c r="DD809" s="121"/>
      <c r="DE809" s="121"/>
      <c r="DF809" s="121"/>
      <c r="DG809" s="121"/>
      <c r="DH809" s="121"/>
      <c r="DI809" s="121"/>
      <c r="DJ809" s="121"/>
      <c r="DK809" s="121"/>
      <c r="DL809" s="121"/>
      <c r="DM809" s="121"/>
      <c r="DN809" s="121"/>
      <c r="DO809" s="121"/>
      <c r="DP809" s="121"/>
      <c r="DQ809" s="121"/>
      <c r="DR809" s="121"/>
      <c r="DS809" s="121"/>
      <c r="DT809" s="121"/>
      <c r="DU809" s="121"/>
      <c r="DV809" s="121"/>
      <c r="DW809" s="121"/>
      <c r="DX809" s="121"/>
      <c r="DY809" s="121"/>
      <c r="DZ809" s="121"/>
      <c r="EA809" s="121"/>
      <c r="EB809" s="121"/>
      <c r="EC809" s="121"/>
      <c r="ED809" s="121"/>
      <c r="EE809" s="121"/>
      <c r="EF809" s="121"/>
      <c r="EG809" s="121"/>
      <c r="EH809" s="121"/>
      <c r="EI809" s="121"/>
      <c r="EJ809" s="121"/>
      <c r="EK809" s="121"/>
      <c r="EL809" s="121"/>
      <c r="EM809" s="121"/>
      <c r="EN809" s="121"/>
      <c r="EO809" s="121"/>
      <c r="EP809" s="121"/>
      <c r="EQ809" s="121"/>
      <c r="ER809" s="121"/>
      <c r="ES809" s="121"/>
      <c r="ET809" s="121"/>
      <c r="EU809" s="121"/>
      <c r="EV809" s="121"/>
      <c r="EW809" s="121"/>
      <c r="EX809" s="121"/>
      <c r="EY809" s="121"/>
      <c r="EZ809" s="121"/>
      <c r="FA809" s="121"/>
      <c r="FB809" s="121"/>
      <c r="FC809" s="121"/>
      <c r="FD809" s="122"/>
      <c r="FE809" s="122"/>
      <c r="FF809" s="122"/>
      <c r="FG809" s="122"/>
      <c r="FH809" s="122"/>
      <c r="FI809" s="122"/>
      <c r="FJ809" s="122"/>
      <c r="FK809" s="122"/>
    </row>
    <row r="810" spans="1:167" s="120" customFormat="1" ht="12.75">
      <c r="A810" s="111"/>
      <c r="B810" s="111"/>
      <c r="C810" s="111"/>
      <c r="D810" s="111"/>
      <c r="E810" s="127"/>
      <c r="F810" s="127"/>
      <c r="G810" s="127"/>
      <c r="H810" s="127"/>
      <c r="I810" s="127"/>
      <c r="J810" s="127"/>
      <c r="K810" s="127"/>
      <c r="L810" s="127"/>
      <c r="M810" s="127"/>
      <c r="N810" s="904"/>
      <c r="O810" s="904"/>
      <c r="P810" s="905"/>
      <c r="Q810" s="904"/>
      <c r="R810" s="906"/>
      <c r="DB810" s="121"/>
      <c r="DC810" s="121"/>
      <c r="DD810" s="121"/>
      <c r="DE810" s="121"/>
      <c r="DF810" s="121"/>
      <c r="DG810" s="121"/>
      <c r="DH810" s="121"/>
      <c r="DI810" s="121"/>
      <c r="DJ810" s="121"/>
      <c r="DK810" s="121"/>
      <c r="DL810" s="121"/>
      <c r="DM810" s="121"/>
      <c r="DN810" s="121"/>
      <c r="DO810" s="121"/>
      <c r="DP810" s="121"/>
      <c r="DQ810" s="121"/>
      <c r="DR810" s="121"/>
      <c r="DS810" s="121"/>
      <c r="DT810" s="121"/>
      <c r="DU810" s="121"/>
      <c r="DV810" s="121"/>
      <c r="DW810" s="121"/>
      <c r="DX810" s="121"/>
      <c r="DY810" s="121"/>
      <c r="DZ810" s="121"/>
      <c r="EA810" s="121"/>
      <c r="EB810" s="121"/>
      <c r="EC810" s="121"/>
      <c r="ED810" s="121"/>
      <c r="EE810" s="121"/>
      <c r="EF810" s="121"/>
      <c r="EG810" s="121"/>
      <c r="EH810" s="121"/>
      <c r="EI810" s="121"/>
      <c r="EJ810" s="121"/>
      <c r="EK810" s="121"/>
      <c r="EL810" s="121"/>
      <c r="EM810" s="121"/>
      <c r="EN810" s="121"/>
      <c r="EO810" s="121"/>
      <c r="EP810" s="121"/>
      <c r="EQ810" s="121"/>
      <c r="ER810" s="121"/>
      <c r="ES810" s="121"/>
      <c r="ET810" s="121"/>
      <c r="EU810" s="121"/>
      <c r="EV810" s="121"/>
      <c r="EW810" s="121"/>
      <c r="EX810" s="121"/>
      <c r="EY810" s="121"/>
      <c r="EZ810" s="121"/>
      <c r="FA810" s="121"/>
      <c r="FB810" s="121"/>
      <c r="FC810" s="121"/>
      <c r="FD810" s="122"/>
      <c r="FE810" s="122"/>
      <c r="FF810" s="122"/>
      <c r="FG810" s="122"/>
      <c r="FH810" s="122"/>
      <c r="FI810" s="122"/>
      <c r="FJ810" s="122"/>
      <c r="FK810" s="122"/>
    </row>
    <row r="811" spans="1:167" s="120" customFormat="1" ht="12.75">
      <c r="A811" s="111"/>
      <c r="B811" s="111"/>
      <c r="C811" s="111"/>
      <c r="D811" s="111"/>
      <c r="E811" s="127"/>
      <c r="F811" s="127"/>
      <c r="G811" s="127"/>
      <c r="H811" s="127"/>
      <c r="I811" s="127"/>
      <c r="J811" s="127"/>
      <c r="K811" s="127"/>
      <c r="L811" s="127"/>
      <c r="M811" s="127"/>
      <c r="N811" s="904"/>
      <c r="O811" s="904"/>
      <c r="P811" s="905"/>
      <c r="Q811" s="904"/>
      <c r="R811" s="906"/>
      <c r="DB811" s="121"/>
      <c r="DC811" s="121"/>
      <c r="DD811" s="121"/>
      <c r="DE811" s="121"/>
      <c r="DF811" s="121"/>
      <c r="DG811" s="121"/>
      <c r="DH811" s="121"/>
      <c r="DI811" s="121"/>
      <c r="DJ811" s="121"/>
      <c r="DK811" s="121"/>
      <c r="DL811" s="121"/>
      <c r="DM811" s="121"/>
      <c r="DN811" s="121"/>
      <c r="DO811" s="121"/>
      <c r="DP811" s="121"/>
      <c r="DQ811" s="121"/>
      <c r="DR811" s="121"/>
      <c r="DS811" s="121"/>
      <c r="DT811" s="121"/>
      <c r="DU811" s="121"/>
      <c r="DV811" s="121"/>
      <c r="DW811" s="121"/>
      <c r="DX811" s="121"/>
      <c r="DY811" s="121"/>
      <c r="DZ811" s="121"/>
      <c r="EA811" s="121"/>
      <c r="EB811" s="121"/>
      <c r="EC811" s="121"/>
      <c r="ED811" s="121"/>
      <c r="EE811" s="121"/>
      <c r="EF811" s="121"/>
      <c r="EG811" s="121"/>
      <c r="EH811" s="121"/>
      <c r="EI811" s="121"/>
      <c r="EJ811" s="121"/>
      <c r="EK811" s="121"/>
      <c r="EL811" s="121"/>
      <c r="EM811" s="121"/>
      <c r="EN811" s="121"/>
      <c r="EO811" s="121"/>
      <c r="EP811" s="121"/>
      <c r="EQ811" s="121"/>
      <c r="ER811" s="121"/>
      <c r="ES811" s="121"/>
      <c r="ET811" s="121"/>
      <c r="EU811" s="121"/>
      <c r="EV811" s="121"/>
      <c r="EW811" s="121"/>
      <c r="EX811" s="121"/>
      <c r="EY811" s="121"/>
      <c r="EZ811" s="121"/>
      <c r="FA811" s="121"/>
      <c r="FB811" s="121"/>
      <c r="FC811" s="121"/>
      <c r="FD811" s="122"/>
      <c r="FE811" s="122"/>
      <c r="FF811" s="122"/>
      <c r="FG811" s="122"/>
      <c r="FH811" s="122"/>
      <c r="FI811" s="122"/>
      <c r="FJ811" s="122"/>
      <c r="FK811" s="122"/>
    </row>
    <row r="812" spans="1:167" s="120" customFormat="1" ht="12.75">
      <c r="A812" s="111"/>
      <c r="B812" s="111"/>
      <c r="C812" s="111"/>
      <c r="D812" s="111"/>
      <c r="E812" s="127"/>
      <c r="F812" s="127"/>
      <c r="G812" s="127"/>
      <c r="H812" s="127"/>
      <c r="I812" s="127"/>
      <c r="J812" s="127"/>
      <c r="K812" s="127"/>
      <c r="L812" s="127"/>
      <c r="M812" s="127"/>
      <c r="N812" s="904"/>
      <c r="O812" s="904"/>
      <c r="P812" s="905"/>
      <c r="Q812" s="904"/>
      <c r="R812" s="906"/>
      <c r="DB812" s="121"/>
      <c r="DC812" s="121"/>
      <c r="DD812" s="121"/>
      <c r="DE812" s="121"/>
      <c r="DF812" s="121"/>
      <c r="DG812" s="121"/>
      <c r="DH812" s="121"/>
      <c r="DI812" s="121"/>
      <c r="DJ812" s="121"/>
      <c r="DK812" s="121"/>
      <c r="DL812" s="121"/>
      <c r="DM812" s="121"/>
      <c r="DN812" s="121"/>
      <c r="DO812" s="121"/>
      <c r="DP812" s="121"/>
      <c r="DQ812" s="121"/>
      <c r="DR812" s="121"/>
      <c r="DS812" s="121"/>
      <c r="DT812" s="121"/>
      <c r="DU812" s="121"/>
      <c r="DV812" s="121"/>
      <c r="DW812" s="121"/>
      <c r="DX812" s="121"/>
      <c r="DY812" s="121"/>
      <c r="DZ812" s="121"/>
      <c r="EA812" s="121"/>
      <c r="EB812" s="121"/>
      <c r="EC812" s="121"/>
      <c r="ED812" s="121"/>
      <c r="EE812" s="121"/>
      <c r="EF812" s="121"/>
      <c r="EG812" s="121"/>
      <c r="EH812" s="121"/>
      <c r="EI812" s="121"/>
      <c r="EJ812" s="121"/>
      <c r="EK812" s="121"/>
      <c r="EL812" s="121"/>
      <c r="EM812" s="121"/>
      <c r="EN812" s="121"/>
      <c r="EO812" s="121"/>
      <c r="EP812" s="121"/>
      <c r="EQ812" s="121"/>
      <c r="ER812" s="121"/>
      <c r="ES812" s="121"/>
      <c r="ET812" s="121"/>
      <c r="EU812" s="121"/>
      <c r="EV812" s="121"/>
      <c r="EW812" s="121"/>
      <c r="EX812" s="121"/>
      <c r="EY812" s="121"/>
      <c r="EZ812" s="121"/>
      <c r="FA812" s="121"/>
      <c r="FB812" s="121"/>
      <c r="FC812" s="121"/>
      <c r="FD812" s="122"/>
      <c r="FE812" s="122"/>
      <c r="FF812" s="122"/>
      <c r="FG812" s="122"/>
      <c r="FH812" s="122"/>
      <c r="FI812" s="122"/>
      <c r="FJ812" s="122"/>
      <c r="FK812" s="122"/>
    </row>
    <row r="813" spans="1:167" s="120" customFormat="1" ht="12.75">
      <c r="A813" s="111"/>
      <c r="B813" s="111"/>
      <c r="C813" s="111"/>
      <c r="D813" s="111"/>
      <c r="E813" s="127"/>
      <c r="F813" s="127"/>
      <c r="G813" s="127"/>
      <c r="H813" s="127"/>
      <c r="I813" s="127"/>
      <c r="J813" s="127"/>
      <c r="K813" s="127"/>
      <c r="L813" s="127"/>
      <c r="M813" s="127"/>
      <c r="N813" s="904"/>
      <c r="O813" s="904"/>
      <c r="P813" s="905"/>
      <c r="Q813" s="904"/>
      <c r="R813" s="906"/>
      <c r="DB813" s="121"/>
      <c r="DC813" s="121"/>
      <c r="DD813" s="121"/>
      <c r="DE813" s="121"/>
      <c r="DF813" s="121"/>
      <c r="DG813" s="121"/>
      <c r="DH813" s="121"/>
      <c r="DI813" s="121"/>
      <c r="DJ813" s="121"/>
      <c r="DK813" s="121"/>
      <c r="DL813" s="121"/>
      <c r="DM813" s="121"/>
      <c r="DN813" s="121"/>
      <c r="DO813" s="121"/>
      <c r="DP813" s="121"/>
      <c r="DQ813" s="121"/>
      <c r="DR813" s="121"/>
      <c r="DS813" s="121"/>
      <c r="DT813" s="121"/>
      <c r="DU813" s="121"/>
      <c r="DV813" s="121"/>
      <c r="DW813" s="121"/>
      <c r="DX813" s="121"/>
      <c r="DY813" s="121"/>
      <c r="DZ813" s="121"/>
      <c r="EA813" s="121"/>
      <c r="EB813" s="121"/>
      <c r="EC813" s="121"/>
      <c r="ED813" s="121"/>
      <c r="EE813" s="121"/>
      <c r="EF813" s="121"/>
      <c r="EG813" s="121"/>
      <c r="EH813" s="121"/>
      <c r="EI813" s="121"/>
      <c r="EJ813" s="121"/>
      <c r="EK813" s="121"/>
      <c r="EL813" s="121"/>
      <c r="EM813" s="121"/>
      <c r="EN813" s="121"/>
      <c r="EO813" s="121"/>
      <c r="EP813" s="121"/>
      <c r="EQ813" s="121"/>
      <c r="ER813" s="121"/>
      <c r="ES813" s="121"/>
      <c r="ET813" s="121"/>
      <c r="EU813" s="121"/>
      <c r="EV813" s="121"/>
      <c r="EW813" s="121"/>
      <c r="EX813" s="121"/>
      <c r="EY813" s="121"/>
      <c r="EZ813" s="121"/>
      <c r="FA813" s="121"/>
      <c r="FB813" s="121"/>
      <c r="FC813" s="121"/>
      <c r="FD813" s="122"/>
      <c r="FE813" s="122"/>
      <c r="FF813" s="122"/>
      <c r="FG813" s="122"/>
      <c r="FH813" s="122"/>
      <c r="FI813" s="122"/>
      <c r="FJ813" s="122"/>
      <c r="FK813" s="122"/>
    </row>
    <row r="814" spans="1:167" s="120" customFormat="1" ht="12.75">
      <c r="A814" s="111"/>
      <c r="B814" s="111"/>
      <c r="C814" s="111"/>
      <c r="D814" s="111"/>
      <c r="E814" s="127"/>
      <c r="F814" s="127"/>
      <c r="G814" s="127"/>
      <c r="H814" s="127"/>
      <c r="I814" s="127"/>
      <c r="J814" s="127"/>
      <c r="K814" s="127"/>
      <c r="L814" s="127"/>
      <c r="M814" s="127"/>
      <c r="N814" s="904"/>
      <c r="O814" s="904"/>
      <c r="P814" s="905"/>
      <c r="Q814" s="904"/>
      <c r="R814" s="906"/>
      <c r="DB814" s="121"/>
      <c r="DC814" s="121"/>
      <c r="DD814" s="121"/>
      <c r="DE814" s="121"/>
      <c r="DF814" s="121"/>
      <c r="DG814" s="121"/>
      <c r="DH814" s="121"/>
      <c r="DI814" s="121"/>
      <c r="DJ814" s="121"/>
      <c r="DK814" s="121"/>
      <c r="DL814" s="121"/>
      <c r="DM814" s="121"/>
      <c r="DN814" s="121"/>
      <c r="DO814" s="121"/>
      <c r="DP814" s="121"/>
      <c r="DQ814" s="121"/>
      <c r="DR814" s="121"/>
      <c r="DS814" s="121"/>
      <c r="DT814" s="121"/>
      <c r="DU814" s="121"/>
      <c r="DV814" s="121"/>
      <c r="DW814" s="121"/>
      <c r="DX814" s="121"/>
      <c r="DY814" s="121"/>
      <c r="DZ814" s="121"/>
      <c r="EA814" s="121"/>
      <c r="EB814" s="121"/>
      <c r="EC814" s="121"/>
      <c r="ED814" s="121"/>
      <c r="EE814" s="121"/>
      <c r="EF814" s="121"/>
      <c r="EG814" s="121"/>
      <c r="EH814" s="121"/>
      <c r="EI814" s="121"/>
      <c r="EJ814" s="121"/>
      <c r="EK814" s="121"/>
      <c r="EL814" s="121"/>
      <c r="EM814" s="121"/>
      <c r="EN814" s="121"/>
      <c r="EO814" s="121"/>
      <c r="EP814" s="121"/>
      <c r="EQ814" s="121"/>
      <c r="ER814" s="121"/>
      <c r="ES814" s="121"/>
      <c r="ET814" s="121"/>
      <c r="EU814" s="121"/>
      <c r="EV814" s="121"/>
      <c r="EW814" s="121"/>
      <c r="EX814" s="121"/>
      <c r="EY814" s="121"/>
      <c r="EZ814" s="121"/>
      <c r="FA814" s="121"/>
      <c r="FB814" s="121"/>
      <c r="FC814" s="121"/>
      <c r="FD814" s="122"/>
      <c r="FE814" s="122"/>
      <c r="FF814" s="122"/>
      <c r="FG814" s="122"/>
      <c r="FH814" s="122"/>
      <c r="FI814" s="122"/>
      <c r="FJ814" s="122"/>
      <c r="FK814" s="122"/>
    </row>
    <row r="815" spans="1:167" s="120" customFormat="1" ht="12.75">
      <c r="A815" s="111"/>
      <c r="B815" s="111"/>
      <c r="C815" s="111"/>
      <c r="D815" s="111"/>
      <c r="E815" s="127"/>
      <c r="F815" s="127"/>
      <c r="G815" s="127"/>
      <c r="H815" s="127"/>
      <c r="I815" s="127"/>
      <c r="J815" s="127"/>
      <c r="K815" s="127"/>
      <c r="L815" s="127"/>
      <c r="M815" s="127"/>
      <c r="N815" s="904"/>
      <c r="O815" s="904"/>
      <c r="P815" s="905"/>
      <c r="Q815" s="904"/>
      <c r="R815" s="906"/>
      <c r="DB815" s="121"/>
      <c r="DC815" s="121"/>
      <c r="DD815" s="121"/>
      <c r="DE815" s="121"/>
      <c r="DF815" s="121"/>
      <c r="DG815" s="121"/>
      <c r="DH815" s="121"/>
      <c r="DI815" s="121"/>
      <c r="DJ815" s="121"/>
      <c r="DK815" s="121"/>
      <c r="DL815" s="121"/>
      <c r="DM815" s="121"/>
      <c r="DN815" s="121"/>
      <c r="DO815" s="121"/>
      <c r="DP815" s="121"/>
      <c r="DQ815" s="121"/>
      <c r="DR815" s="121"/>
      <c r="DS815" s="121"/>
      <c r="DT815" s="121"/>
      <c r="DU815" s="121"/>
      <c r="DV815" s="121"/>
      <c r="DW815" s="121"/>
      <c r="DX815" s="121"/>
      <c r="DY815" s="121"/>
      <c r="DZ815" s="121"/>
      <c r="EA815" s="121"/>
      <c r="EB815" s="121"/>
      <c r="EC815" s="121"/>
      <c r="ED815" s="121"/>
      <c r="EE815" s="121"/>
      <c r="EF815" s="121"/>
      <c r="EG815" s="121"/>
      <c r="EH815" s="121"/>
      <c r="EI815" s="121"/>
      <c r="EJ815" s="121"/>
      <c r="EK815" s="121"/>
      <c r="EL815" s="121"/>
      <c r="EM815" s="121"/>
      <c r="EN815" s="121"/>
      <c r="EO815" s="121"/>
      <c r="EP815" s="121"/>
      <c r="EQ815" s="121"/>
      <c r="ER815" s="121"/>
      <c r="ES815" s="121"/>
      <c r="ET815" s="121"/>
      <c r="EU815" s="121"/>
      <c r="EV815" s="121"/>
      <c r="EW815" s="121"/>
      <c r="EX815" s="121"/>
      <c r="EY815" s="121"/>
      <c r="EZ815" s="121"/>
      <c r="FA815" s="121"/>
      <c r="FB815" s="121"/>
      <c r="FC815" s="121"/>
      <c r="FD815" s="122"/>
      <c r="FE815" s="122"/>
      <c r="FF815" s="122"/>
      <c r="FG815" s="122"/>
      <c r="FH815" s="122"/>
      <c r="FI815" s="122"/>
      <c r="FJ815" s="122"/>
      <c r="FK815" s="122"/>
    </row>
    <row r="816" spans="1:167" s="120" customFormat="1" ht="12.75">
      <c r="A816" s="111"/>
      <c r="B816" s="111"/>
      <c r="C816" s="111"/>
      <c r="D816" s="111"/>
      <c r="E816" s="127"/>
      <c r="F816" s="127"/>
      <c r="G816" s="127"/>
      <c r="H816" s="127"/>
      <c r="I816" s="127"/>
      <c r="J816" s="127"/>
      <c r="K816" s="127"/>
      <c r="L816" s="127"/>
      <c r="M816" s="127"/>
      <c r="N816" s="904"/>
      <c r="O816" s="904"/>
      <c r="P816" s="905"/>
      <c r="Q816" s="904"/>
      <c r="R816" s="906"/>
      <c r="DB816" s="121"/>
      <c r="DC816" s="121"/>
      <c r="DD816" s="121"/>
      <c r="DE816" s="121"/>
      <c r="DF816" s="121"/>
      <c r="DG816" s="121"/>
      <c r="DH816" s="121"/>
      <c r="DI816" s="121"/>
      <c r="DJ816" s="121"/>
      <c r="DK816" s="121"/>
      <c r="DL816" s="121"/>
      <c r="DM816" s="121"/>
      <c r="DN816" s="121"/>
      <c r="DO816" s="121"/>
      <c r="DP816" s="121"/>
      <c r="DQ816" s="121"/>
      <c r="DR816" s="121"/>
      <c r="DS816" s="121"/>
      <c r="DT816" s="121"/>
      <c r="DU816" s="121"/>
      <c r="DV816" s="121"/>
      <c r="DW816" s="121"/>
      <c r="DX816" s="121"/>
      <c r="DY816" s="121"/>
      <c r="DZ816" s="121"/>
      <c r="EA816" s="121"/>
      <c r="EB816" s="121"/>
      <c r="EC816" s="121"/>
      <c r="ED816" s="121"/>
      <c r="EE816" s="121"/>
      <c r="EF816" s="121"/>
      <c r="EG816" s="121"/>
      <c r="EH816" s="121"/>
      <c r="EI816" s="121"/>
      <c r="EJ816" s="121"/>
      <c r="EK816" s="121"/>
      <c r="EL816" s="121"/>
      <c r="EM816" s="121"/>
      <c r="EN816" s="121"/>
      <c r="EO816" s="121"/>
      <c r="EP816" s="121"/>
      <c r="EQ816" s="121"/>
      <c r="ER816" s="121"/>
      <c r="ES816" s="121"/>
      <c r="ET816" s="121"/>
      <c r="EU816" s="121"/>
      <c r="EV816" s="121"/>
      <c r="EW816" s="121"/>
      <c r="EX816" s="121"/>
      <c r="EY816" s="121"/>
      <c r="EZ816" s="121"/>
      <c r="FA816" s="121"/>
      <c r="FB816" s="121"/>
      <c r="FC816" s="121"/>
      <c r="FD816" s="122"/>
      <c r="FE816" s="122"/>
      <c r="FF816" s="122"/>
      <c r="FG816" s="122"/>
      <c r="FH816" s="122"/>
      <c r="FI816" s="122"/>
      <c r="FJ816" s="122"/>
      <c r="FK816" s="122"/>
    </row>
    <row r="817" spans="1:167" s="120" customFormat="1" ht="12.75">
      <c r="A817" s="111"/>
      <c r="B817" s="111"/>
      <c r="C817" s="111"/>
      <c r="D817" s="111"/>
      <c r="E817" s="127"/>
      <c r="F817" s="127"/>
      <c r="G817" s="127"/>
      <c r="H817" s="127"/>
      <c r="I817" s="127"/>
      <c r="J817" s="127"/>
      <c r="K817" s="127"/>
      <c r="L817" s="127"/>
      <c r="M817" s="127"/>
      <c r="N817" s="904"/>
      <c r="O817" s="904"/>
      <c r="P817" s="905"/>
      <c r="Q817" s="904"/>
      <c r="R817" s="906"/>
      <c r="DB817" s="121"/>
      <c r="DC817" s="121"/>
      <c r="DD817" s="121"/>
      <c r="DE817" s="121"/>
      <c r="DF817" s="121"/>
      <c r="DG817" s="121"/>
      <c r="DH817" s="121"/>
      <c r="DI817" s="121"/>
      <c r="DJ817" s="121"/>
      <c r="DK817" s="121"/>
      <c r="DL817" s="121"/>
      <c r="DM817" s="121"/>
      <c r="DN817" s="121"/>
      <c r="DO817" s="121"/>
      <c r="DP817" s="121"/>
      <c r="DQ817" s="121"/>
      <c r="DR817" s="121"/>
      <c r="DS817" s="121"/>
      <c r="DT817" s="121"/>
      <c r="DU817" s="121"/>
      <c r="DV817" s="121"/>
      <c r="DW817" s="121"/>
      <c r="DX817" s="121"/>
      <c r="DY817" s="121"/>
      <c r="DZ817" s="121"/>
      <c r="EA817" s="121"/>
      <c r="EB817" s="121"/>
      <c r="EC817" s="121"/>
      <c r="ED817" s="121"/>
      <c r="EE817" s="121"/>
      <c r="EF817" s="121"/>
      <c r="EG817" s="121"/>
      <c r="EH817" s="121"/>
      <c r="EI817" s="121"/>
      <c r="EJ817" s="121"/>
      <c r="EK817" s="121"/>
      <c r="EL817" s="121"/>
      <c r="EM817" s="121"/>
      <c r="EN817" s="121"/>
      <c r="EO817" s="121"/>
      <c r="EP817" s="121"/>
      <c r="EQ817" s="121"/>
      <c r="ER817" s="121"/>
      <c r="ES817" s="121"/>
      <c r="ET817" s="121"/>
      <c r="EU817" s="121"/>
      <c r="EV817" s="121"/>
      <c r="EW817" s="121"/>
      <c r="EX817" s="121"/>
      <c r="EY817" s="121"/>
      <c r="EZ817" s="121"/>
      <c r="FA817" s="121"/>
      <c r="FB817" s="121"/>
      <c r="FC817" s="121"/>
      <c r="FD817" s="122"/>
      <c r="FE817" s="122"/>
      <c r="FF817" s="122"/>
      <c r="FG817" s="122"/>
      <c r="FH817" s="122"/>
      <c r="FI817" s="122"/>
      <c r="FJ817" s="122"/>
      <c r="FK817" s="122"/>
    </row>
    <row r="818" spans="1:167" s="120" customFormat="1" ht="12.75">
      <c r="A818" s="111"/>
      <c r="B818" s="111"/>
      <c r="C818" s="111"/>
      <c r="D818" s="111"/>
      <c r="E818" s="127"/>
      <c r="F818" s="127"/>
      <c r="G818" s="127"/>
      <c r="H818" s="127"/>
      <c r="I818" s="127"/>
      <c r="J818" s="127"/>
      <c r="K818" s="127"/>
      <c r="L818" s="127"/>
      <c r="M818" s="127"/>
      <c r="N818" s="904"/>
      <c r="O818" s="904"/>
      <c r="P818" s="905"/>
      <c r="Q818" s="904"/>
      <c r="R818" s="906"/>
      <c r="DB818" s="121"/>
      <c r="DC818" s="121"/>
      <c r="DD818" s="121"/>
      <c r="DE818" s="121"/>
      <c r="DF818" s="121"/>
      <c r="DG818" s="121"/>
      <c r="DH818" s="121"/>
      <c r="DI818" s="121"/>
      <c r="DJ818" s="121"/>
      <c r="DK818" s="121"/>
      <c r="DL818" s="121"/>
      <c r="DM818" s="121"/>
      <c r="DN818" s="121"/>
      <c r="DO818" s="121"/>
      <c r="DP818" s="121"/>
      <c r="DQ818" s="121"/>
      <c r="DR818" s="121"/>
      <c r="DS818" s="121"/>
      <c r="DT818" s="121"/>
      <c r="DU818" s="121"/>
      <c r="DV818" s="121"/>
      <c r="DW818" s="121"/>
      <c r="DX818" s="121"/>
      <c r="DY818" s="121"/>
      <c r="DZ818" s="121"/>
      <c r="EA818" s="121"/>
      <c r="EB818" s="121"/>
      <c r="EC818" s="121"/>
      <c r="ED818" s="121"/>
      <c r="EE818" s="121"/>
      <c r="EF818" s="121"/>
      <c r="EG818" s="121"/>
      <c r="EH818" s="121"/>
      <c r="EI818" s="121"/>
      <c r="EJ818" s="121"/>
      <c r="EK818" s="121"/>
      <c r="EL818" s="121"/>
      <c r="EM818" s="121"/>
      <c r="EN818" s="121"/>
      <c r="EO818" s="121"/>
      <c r="EP818" s="121"/>
      <c r="EQ818" s="121"/>
      <c r="ER818" s="121"/>
      <c r="ES818" s="121"/>
      <c r="ET818" s="121"/>
      <c r="EU818" s="121"/>
      <c r="EV818" s="121"/>
      <c r="EW818" s="121"/>
      <c r="EX818" s="121"/>
      <c r="EY818" s="121"/>
      <c r="EZ818" s="121"/>
      <c r="FA818" s="121"/>
      <c r="FB818" s="121"/>
      <c r="FC818" s="121"/>
      <c r="FD818" s="122"/>
      <c r="FE818" s="122"/>
      <c r="FF818" s="122"/>
      <c r="FG818" s="122"/>
      <c r="FH818" s="122"/>
      <c r="FI818" s="122"/>
      <c r="FJ818" s="122"/>
      <c r="FK818" s="122"/>
    </row>
    <row r="819" spans="1:167" s="120" customFormat="1" ht="12.75">
      <c r="A819" s="111"/>
      <c r="B819" s="111"/>
      <c r="C819" s="111"/>
      <c r="D819" s="111"/>
      <c r="E819" s="127"/>
      <c r="F819" s="127"/>
      <c r="G819" s="127"/>
      <c r="H819" s="127"/>
      <c r="I819" s="127"/>
      <c r="J819" s="127"/>
      <c r="K819" s="127"/>
      <c r="L819" s="127"/>
      <c r="M819" s="127"/>
      <c r="N819" s="904"/>
      <c r="O819" s="904"/>
      <c r="P819" s="905"/>
      <c r="Q819" s="904"/>
      <c r="R819" s="906"/>
      <c r="DB819" s="121"/>
      <c r="DC819" s="121"/>
      <c r="DD819" s="121"/>
      <c r="DE819" s="121"/>
      <c r="DF819" s="121"/>
      <c r="DG819" s="121"/>
      <c r="DH819" s="121"/>
      <c r="DI819" s="121"/>
      <c r="DJ819" s="121"/>
      <c r="DK819" s="121"/>
      <c r="DL819" s="121"/>
      <c r="DM819" s="121"/>
      <c r="DN819" s="121"/>
      <c r="DO819" s="121"/>
      <c r="DP819" s="121"/>
      <c r="DQ819" s="121"/>
      <c r="DR819" s="121"/>
      <c r="DS819" s="121"/>
      <c r="DT819" s="121"/>
      <c r="DU819" s="121"/>
      <c r="DV819" s="121"/>
      <c r="DW819" s="121"/>
      <c r="DX819" s="121"/>
      <c r="DY819" s="121"/>
      <c r="DZ819" s="121"/>
      <c r="EA819" s="121"/>
      <c r="EB819" s="121"/>
      <c r="EC819" s="121"/>
      <c r="ED819" s="121"/>
      <c r="EE819" s="121"/>
      <c r="EF819" s="121"/>
      <c r="EG819" s="121"/>
      <c r="EH819" s="121"/>
      <c r="EI819" s="121"/>
      <c r="EJ819" s="121"/>
      <c r="EK819" s="121"/>
      <c r="EL819" s="121"/>
      <c r="EM819" s="121"/>
      <c r="EN819" s="121"/>
      <c r="EO819" s="121"/>
      <c r="EP819" s="121"/>
      <c r="EQ819" s="121"/>
      <c r="ER819" s="121"/>
      <c r="ES819" s="121"/>
      <c r="ET819" s="121"/>
      <c r="EU819" s="121"/>
      <c r="EV819" s="121"/>
      <c r="EW819" s="121"/>
      <c r="EX819" s="121"/>
      <c r="EY819" s="121"/>
      <c r="EZ819" s="121"/>
      <c r="FA819" s="121"/>
      <c r="FB819" s="121"/>
      <c r="FC819" s="121"/>
      <c r="FD819" s="122"/>
      <c r="FE819" s="122"/>
      <c r="FF819" s="122"/>
      <c r="FG819" s="122"/>
      <c r="FH819" s="122"/>
      <c r="FI819" s="122"/>
      <c r="FJ819" s="122"/>
      <c r="FK819" s="122"/>
    </row>
    <row r="820" spans="1:167" s="120" customFormat="1" ht="12.75">
      <c r="A820" s="111"/>
      <c r="B820" s="111"/>
      <c r="C820" s="111"/>
      <c r="D820" s="111"/>
      <c r="E820" s="127"/>
      <c r="F820" s="127"/>
      <c r="G820" s="127"/>
      <c r="H820" s="127"/>
      <c r="I820" s="127"/>
      <c r="J820" s="127"/>
      <c r="K820" s="127"/>
      <c r="L820" s="127"/>
      <c r="M820" s="127"/>
      <c r="N820" s="904"/>
      <c r="O820" s="904"/>
      <c r="P820" s="905"/>
      <c r="Q820" s="904"/>
      <c r="R820" s="906"/>
      <c r="DB820" s="121"/>
      <c r="DC820" s="121"/>
      <c r="DD820" s="121"/>
      <c r="DE820" s="121"/>
      <c r="DF820" s="121"/>
      <c r="DG820" s="121"/>
      <c r="DH820" s="121"/>
      <c r="DI820" s="121"/>
      <c r="DJ820" s="121"/>
      <c r="DK820" s="121"/>
      <c r="DL820" s="121"/>
      <c r="DM820" s="121"/>
      <c r="DN820" s="121"/>
      <c r="DO820" s="121"/>
      <c r="DP820" s="121"/>
      <c r="DQ820" s="121"/>
      <c r="DR820" s="121"/>
      <c r="DS820" s="121"/>
      <c r="DT820" s="121"/>
      <c r="DU820" s="121"/>
      <c r="DV820" s="121"/>
      <c r="DW820" s="121"/>
      <c r="DX820" s="121"/>
      <c r="DY820" s="121"/>
      <c r="DZ820" s="121"/>
      <c r="EA820" s="121"/>
      <c r="EB820" s="121"/>
      <c r="EC820" s="121"/>
      <c r="ED820" s="121"/>
      <c r="EE820" s="121"/>
      <c r="EF820" s="121"/>
      <c r="EG820" s="121"/>
      <c r="EH820" s="121"/>
      <c r="EI820" s="121"/>
      <c r="EJ820" s="121"/>
      <c r="EK820" s="121"/>
      <c r="EL820" s="121"/>
      <c r="EM820" s="121"/>
      <c r="EN820" s="121"/>
      <c r="EO820" s="121"/>
      <c r="EP820" s="121"/>
      <c r="EQ820" s="121"/>
      <c r="ER820" s="121"/>
      <c r="ES820" s="121"/>
      <c r="ET820" s="121"/>
      <c r="EU820" s="121"/>
      <c r="EV820" s="121"/>
      <c r="EW820" s="121"/>
      <c r="EX820" s="121"/>
      <c r="EY820" s="121"/>
      <c r="EZ820" s="121"/>
      <c r="FA820" s="121"/>
      <c r="FB820" s="121"/>
      <c r="FC820" s="121"/>
      <c r="FD820" s="122"/>
      <c r="FE820" s="122"/>
      <c r="FF820" s="122"/>
      <c r="FG820" s="122"/>
      <c r="FH820" s="122"/>
      <c r="FI820" s="122"/>
      <c r="FJ820" s="122"/>
      <c r="FK820" s="122"/>
    </row>
    <row r="821" spans="1:167" s="120" customFormat="1" ht="12.75">
      <c r="A821" s="111"/>
      <c r="B821" s="111"/>
      <c r="C821" s="111"/>
      <c r="D821" s="111"/>
      <c r="E821" s="127"/>
      <c r="F821" s="127"/>
      <c r="G821" s="127"/>
      <c r="H821" s="127"/>
      <c r="I821" s="127"/>
      <c r="J821" s="127"/>
      <c r="K821" s="127"/>
      <c r="L821" s="127"/>
      <c r="M821" s="127"/>
      <c r="N821" s="904"/>
      <c r="O821" s="904"/>
      <c r="P821" s="905"/>
      <c r="Q821" s="904"/>
      <c r="R821" s="906"/>
      <c r="DB821" s="121"/>
      <c r="DC821" s="121"/>
      <c r="DD821" s="121"/>
      <c r="DE821" s="121"/>
      <c r="DF821" s="121"/>
      <c r="DG821" s="121"/>
      <c r="DH821" s="121"/>
      <c r="DI821" s="121"/>
      <c r="DJ821" s="121"/>
      <c r="DK821" s="121"/>
      <c r="DL821" s="121"/>
      <c r="DM821" s="121"/>
      <c r="DN821" s="121"/>
      <c r="DO821" s="121"/>
      <c r="DP821" s="121"/>
      <c r="DQ821" s="121"/>
      <c r="DR821" s="121"/>
      <c r="DS821" s="121"/>
      <c r="DT821" s="121"/>
      <c r="DU821" s="121"/>
      <c r="DV821" s="121"/>
      <c r="DW821" s="121"/>
      <c r="DX821" s="121"/>
      <c r="DY821" s="121"/>
      <c r="DZ821" s="121"/>
      <c r="EA821" s="121"/>
      <c r="EB821" s="121"/>
      <c r="EC821" s="121"/>
      <c r="ED821" s="121"/>
      <c r="EE821" s="121"/>
      <c r="EF821" s="121"/>
      <c r="EG821" s="121"/>
      <c r="EH821" s="121"/>
      <c r="EI821" s="121"/>
      <c r="EJ821" s="121"/>
      <c r="EK821" s="121"/>
      <c r="EL821" s="121"/>
      <c r="EM821" s="121"/>
      <c r="EN821" s="121"/>
      <c r="EO821" s="121"/>
      <c r="EP821" s="121"/>
      <c r="EQ821" s="121"/>
      <c r="ER821" s="121"/>
      <c r="ES821" s="121"/>
      <c r="ET821" s="121"/>
      <c r="EU821" s="121"/>
      <c r="EV821" s="121"/>
      <c r="EW821" s="121"/>
      <c r="EX821" s="121"/>
      <c r="EY821" s="121"/>
      <c r="EZ821" s="121"/>
      <c r="FA821" s="121"/>
      <c r="FB821" s="121"/>
      <c r="FC821" s="121"/>
      <c r="FD821" s="122"/>
      <c r="FE821" s="122"/>
      <c r="FF821" s="122"/>
      <c r="FG821" s="122"/>
      <c r="FH821" s="122"/>
      <c r="FI821" s="122"/>
      <c r="FJ821" s="122"/>
      <c r="FK821" s="122"/>
    </row>
    <row r="822" spans="1:167" s="120" customFormat="1" ht="12.75">
      <c r="A822" s="111"/>
      <c r="B822" s="111"/>
      <c r="C822" s="111"/>
      <c r="D822" s="111"/>
      <c r="E822" s="127"/>
      <c r="F822" s="127"/>
      <c r="G822" s="127"/>
      <c r="H822" s="127"/>
      <c r="I822" s="127"/>
      <c r="J822" s="127"/>
      <c r="K822" s="127"/>
      <c r="L822" s="127"/>
      <c r="M822" s="127"/>
      <c r="N822" s="904"/>
      <c r="O822" s="904"/>
      <c r="P822" s="905"/>
      <c r="Q822" s="904"/>
      <c r="R822" s="906"/>
      <c r="DB822" s="121"/>
      <c r="DC822" s="121"/>
      <c r="DD822" s="121"/>
      <c r="DE822" s="121"/>
      <c r="DF822" s="121"/>
      <c r="DG822" s="121"/>
      <c r="DH822" s="121"/>
      <c r="DI822" s="121"/>
      <c r="DJ822" s="121"/>
      <c r="DK822" s="121"/>
      <c r="DL822" s="121"/>
      <c r="DM822" s="121"/>
      <c r="DN822" s="121"/>
      <c r="DO822" s="121"/>
      <c r="DP822" s="121"/>
      <c r="DQ822" s="121"/>
      <c r="DR822" s="121"/>
      <c r="DS822" s="121"/>
      <c r="DT822" s="121"/>
      <c r="DU822" s="121"/>
      <c r="DV822" s="121"/>
      <c r="DW822" s="121"/>
      <c r="DX822" s="121"/>
      <c r="DY822" s="121"/>
      <c r="DZ822" s="121"/>
      <c r="EA822" s="121"/>
      <c r="EB822" s="121"/>
      <c r="EC822" s="121"/>
      <c r="ED822" s="121"/>
      <c r="EE822" s="121"/>
      <c r="EF822" s="121"/>
      <c r="EG822" s="121"/>
      <c r="EH822" s="121"/>
      <c r="EI822" s="121"/>
      <c r="EJ822" s="121"/>
      <c r="EK822" s="121"/>
      <c r="EL822" s="121"/>
      <c r="EM822" s="121"/>
      <c r="EN822" s="121"/>
      <c r="EO822" s="121"/>
      <c r="EP822" s="121"/>
      <c r="EQ822" s="121"/>
      <c r="ER822" s="121"/>
      <c r="ES822" s="121"/>
      <c r="ET822" s="121"/>
      <c r="EU822" s="121"/>
      <c r="EV822" s="121"/>
      <c r="EW822" s="121"/>
      <c r="EX822" s="121"/>
      <c r="EY822" s="121"/>
      <c r="EZ822" s="121"/>
      <c r="FA822" s="121"/>
      <c r="FB822" s="121"/>
      <c r="FC822" s="121"/>
      <c r="FD822" s="122"/>
      <c r="FE822" s="122"/>
      <c r="FF822" s="122"/>
      <c r="FG822" s="122"/>
      <c r="FH822" s="122"/>
      <c r="FI822" s="122"/>
      <c r="FJ822" s="122"/>
      <c r="FK822" s="122"/>
    </row>
    <row r="823" spans="1:167" s="120" customFormat="1" ht="12.75">
      <c r="A823" s="111"/>
      <c r="B823" s="111"/>
      <c r="C823" s="111"/>
      <c r="D823" s="111"/>
      <c r="E823" s="127"/>
      <c r="F823" s="127"/>
      <c r="G823" s="127"/>
      <c r="H823" s="127"/>
      <c r="I823" s="127"/>
      <c r="J823" s="127"/>
      <c r="K823" s="127"/>
      <c r="L823" s="127"/>
      <c r="M823" s="127"/>
      <c r="N823" s="904"/>
      <c r="O823" s="904"/>
      <c r="P823" s="905"/>
      <c r="Q823" s="904"/>
      <c r="R823" s="906"/>
      <c r="DB823" s="121"/>
      <c r="DC823" s="121"/>
      <c r="DD823" s="121"/>
      <c r="DE823" s="121"/>
      <c r="DF823" s="121"/>
      <c r="DG823" s="121"/>
      <c r="DH823" s="121"/>
      <c r="DI823" s="121"/>
      <c r="DJ823" s="121"/>
      <c r="DK823" s="121"/>
      <c r="DL823" s="121"/>
      <c r="DM823" s="121"/>
      <c r="DN823" s="121"/>
      <c r="DO823" s="121"/>
      <c r="DP823" s="121"/>
      <c r="DQ823" s="121"/>
      <c r="DR823" s="121"/>
      <c r="DS823" s="121"/>
      <c r="DT823" s="121"/>
      <c r="DU823" s="121"/>
      <c r="DV823" s="121"/>
      <c r="DW823" s="121"/>
      <c r="DX823" s="121"/>
      <c r="DY823" s="121"/>
      <c r="DZ823" s="121"/>
      <c r="EA823" s="121"/>
      <c r="EB823" s="121"/>
      <c r="EC823" s="121"/>
      <c r="ED823" s="121"/>
      <c r="EE823" s="121"/>
      <c r="EF823" s="121"/>
      <c r="EG823" s="121"/>
      <c r="EH823" s="121"/>
      <c r="EI823" s="121"/>
      <c r="EJ823" s="121"/>
      <c r="EK823" s="121"/>
      <c r="EL823" s="121"/>
      <c r="EM823" s="121"/>
      <c r="EN823" s="121"/>
      <c r="EO823" s="121"/>
      <c r="EP823" s="121"/>
      <c r="EQ823" s="121"/>
      <c r="ER823" s="121"/>
      <c r="ES823" s="121"/>
      <c r="ET823" s="121"/>
      <c r="EU823" s="121"/>
      <c r="EV823" s="121"/>
      <c r="EW823" s="121"/>
      <c r="EX823" s="121"/>
      <c r="EY823" s="121"/>
      <c r="EZ823" s="121"/>
      <c r="FA823" s="121"/>
      <c r="FB823" s="121"/>
      <c r="FC823" s="121"/>
      <c r="FD823" s="122"/>
      <c r="FE823" s="122"/>
      <c r="FF823" s="122"/>
      <c r="FG823" s="122"/>
      <c r="FH823" s="122"/>
      <c r="FI823" s="122"/>
      <c r="FJ823" s="122"/>
      <c r="FK823" s="122"/>
    </row>
    <row r="824" spans="1:167" s="120" customFormat="1" ht="12.75">
      <c r="A824" s="111"/>
      <c r="B824" s="111"/>
      <c r="C824" s="111"/>
      <c r="D824" s="111"/>
      <c r="E824" s="127"/>
      <c r="F824" s="127"/>
      <c r="G824" s="127"/>
      <c r="H824" s="127"/>
      <c r="I824" s="127"/>
      <c r="J824" s="127"/>
      <c r="K824" s="127"/>
      <c r="L824" s="127"/>
      <c r="M824" s="127"/>
      <c r="N824" s="904"/>
      <c r="O824" s="904"/>
      <c r="P824" s="905"/>
      <c r="Q824" s="904"/>
      <c r="R824" s="906"/>
      <c r="DB824" s="121"/>
      <c r="DC824" s="121"/>
      <c r="DD824" s="121"/>
      <c r="DE824" s="121"/>
      <c r="DF824" s="121"/>
      <c r="DG824" s="121"/>
      <c r="DH824" s="121"/>
      <c r="DI824" s="121"/>
      <c r="DJ824" s="121"/>
      <c r="DK824" s="121"/>
      <c r="DL824" s="121"/>
      <c r="DM824" s="121"/>
      <c r="DN824" s="121"/>
      <c r="DO824" s="121"/>
      <c r="DP824" s="121"/>
      <c r="DQ824" s="121"/>
      <c r="DR824" s="121"/>
      <c r="DS824" s="121"/>
      <c r="DT824" s="121"/>
      <c r="DU824" s="121"/>
      <c r="DV824" s="121"/>
      <c r="DW824" s="121"/>
      <c r="DX824" s="121"/>
      <c r="DY824" s="121"/>
      <c r="DZ824" s="121"/>
      <c r="EA824" s="121"/>
      <c r="EB824" s="121"/>
      <c r="EC824" s="121"/>
      <c r="ED824" s="121"/>
      <c r="EE824" s="121"/>
      <c r="EF824" s="121"/>
      <c r="EG824" s="121"/>
      <c r="EH824" s="121"/>
      <c r="EI824" s="121"/>
      <c r="EJ824" s="121"/>
      <c r="EK824" s="121"/>
      <c r="EL824" s="121"/>
      <c r="EM824" s="121"/>
      <c r="EN824" s="121"/>
      <c r="EO824" s="121"/>
      <c r="EP824" s="121"/>
      <c r="EQ824" s="121"/>
      <c r="ER824" s="121"/>
      <c r="ES824" s="121"/>
      <c r="ET824" s="121"/>
      <c r="EU824" s="121"/>
      <c r="EV824" s="121"/>
      <c r="EW824" s="121"/>
      <c r="EX824" s="121"/>
      <c r="EY824" s="121"/>
      <c r="EZ824" s="121"/>
      <c r="FA824" s="121"/>
      <c r="FB824" s="121"/>
      <c r="FC824" s="121"/>
      <c r="FD824" s="122"/>
      <c r="FE824" s="122"/>
      <c r="FF824" s="122"/>
      <c r="FG824" s="122"/>
      <c r="FH824" s="122"/>
      <c r="FI824" s="122"/>
      <c r="FJ824" s="122"/>
      <c r="FK824" s="122"/>
    </row>
    <row r="825" spans="1:167" s="120" customFormat="1" ht="12.75">
      <c r="A825" s="111"/>
      <c r="B825" s="111"/>
      <c r="C825" s="111"/>
      <c r="D825" s="111"/>
      <c r="E825" s="127"/>
      <c r="F825" s="127"/>
      <c r="G825" s="127"/>
      <c r="H825" s="127"/>
      <c r="I825" s="127"/>
      <c r="J825" s="127"/>
      <c r="K825" s="127"/>
      <c r="L825" s="127"/>
      <c r="M825" s="127"/>
      <c r="N825" s="904"/>
      <c r="O825" s="904"/>
      <c r="P825" s="905"/>
      <c r="Q825" s="904"/>
      <c r="R825" s="906"/>
      <c r="DB825" s="121"/>
      <c r="DC825" s="121"/>
      <c r="DD825" s="121"/>
      <c r="DE825" s="121"/>
      <c r="DF825" s="121"/>
      <c r="DG825" s="121"/>
      <c r="DH825" s="121"/>
      <c r="DI825" s="121"/>
      <c r="DJ825" s="121"/>
      <c r="DK825" s="121"/>
      <c r="DL825" s="121"/>
      <c r="DM825" s="121"/>
      <c r="DN825" s="121"/>
      <c r="DO825" s="121"/>
      <c r="DP825" s="121"/>
      <c r="DQ825" s="121"/>
      <c r="DR825" s="121"/>
      <c r="DS825" s="121"/>
      <c r="DT825" s="121"/>
      <c r="DU825" s="121"/>
      <c r="DV825" s="121"/>
      <c r="DW825" s="121"/>
      <c r="DX825" s="121"/>
      <c r="DY825" s="121"/>
      <c r="DZ825" s="121"/>
      <c r="EA825" s="121"/>
      <c r="EB825" s="121"/>
      <c r="EC825" s="121"/>
      <c r="ED825" s="121"/>
      <c r="EE825" s="121"/>
      <c r="EF825" s="121"/>
      <c r="EG825" s="121"/>
      <c r="EH825" s="121"/>
      <c r="EI825" s="121"/>
      <c r="EJ825" s="121"/>
      <c r="EK825" s="121"/>
      <c r="EL825" s="121"/>
      <c r="EM825" s="121"/>
      <c r="EN825" s="121"/>
      <c r="EO825" s="121"/>
      <c r="EP825" s="121"/>
      <c r="EQ825" s="121"/>
      <c r="ER825" s="121"/>
      <c r="ES825" s="121"/>
      <c r="ET825" s="121"/>
      <c r="EU825" s="121"/>
      <c r="EV825" s="121"/>
      <c r="EW825" s="121"/>
      <c r="EX825" s="121"/>
      <c r="EY825" s="121"/>
      <c r="EZ825" s="121"/>
      <c r="FA825" s="121"/>
      <c r="FB825" s="121"/>
      <c r="FC825" s="121"/>
      <c r="FD825" s="122"/>
      <c r="FE825" s="122"/>
      <c r="FF825" s="122"/>
      <c r="FG825" s="122"/>
      <c r="FH825" s="122"/>
      <c r="FI825" s="122"/>
      <c r="FJ825" s="122"/>
      <c r="FK825" s="122"/>
    </row>
    <row r="826" spans="1:167" s="120" customFormat="1" ht="12.75">
      <c r="A826" s="111"/>
      <c r="B826" s="111"/>
      <c r="C826" s="111"/>
      <c r="D826" s="111"/>
      <c r="E826" s="127"/>
      <c r="F826" s="127"/>
      <c r="G826" s="127"/>
      <c r="H826" s="127"/>
      <c r="I826" s="127"/>
      <c r="J826" s="127"/>
      <c r="K826" s="127"/>
      <c r="L826" s="127"/>
      <c r="M826" s="127"/>
      <c r="N826" s="904"/>
      <c r="O826" s="904"/>
      <c r="P826" s="905"/>
      <c r="Q826" s="904"/>
      <c r="R826" s="906"/>
      <c r="DB826" s="121"/>
      <c r="DC826" s="121"/>
      <c r="DD826" s="121"/>
      <c r="DE826" s="121"/>
      <c r="DF826" s="121"/>
      <c r="DG826" s="121"/>
      <c r="DH826" s="121"/>
      <c r="DI826" s="121"/>
      <c r="DJ826" s="121"/>
      <c r="DK826" s="121"/>
      <c r="DL826" s="121"/>
      <c r="DM826" s="121"/>
      <c r="DN826" s="121"/>
      <c r="DO826" s="121"/>
      <c r="DP826" s="121"/>
      <c r="DQ826" s="121"/>
      <c r="DR826" s="121"/>
      <c r="DS826" s="121"/>
      <c r="DT826" s="121"/>
      <c r="DU826" s="121"/>
      <c r="DV826" s="121"/>
      <c r="DW826" s="121"/>
      <c r="DX826" s="121"/>
      <c r="DY826" s="121"/>
      <c r="DZ826" s="121"/>
      <c r="EA826" s="121"/>
      <c r="EB826" s="121"/>
      <c r="EC826" s="121"/>
      <c r="ED826" s="121"/>
      <c r="EE826" s="121"/>
      <c r="EF826" s="121"/>
      <c r="EG826" s="121"/>
      <c r="EH826" s="121"/>
      <c r="EI826" s="121"/>
      <c r="EJ826" s="121"/>
      <c r="EK826" s="121"/>
      <c r="EL826" s="121"/>
      <c r="EM826" s="121"/>
      <c r="EN826" s="121"/>
      <c r="EO826" s="121"/>
      <c r="EP826" s="121"/>
      <c r="EQ826" s="121"/>
      <c r="ER826" s="121"/>
      <c r="ES826" s="121"/>
      <c r="ET826" s="121"/>
      <c r="EU826" s="121"/>
      <c r="EV826" s="121"/>
      <c r="EW826" s="121"/>
      <c r="EX826" s="121"/>
      <c r="EY826" s="121"/>
      <c r="EZ826" s="121"/>
      <c r="FA826" s="121"/>
      <c r="FB826" s="121"/>
      <c r="FC826" s="121"/>
      <c r="FD826" s="122"/>
      <c r="FE826" s="122"/>
      <c r="FF826" s="122"/>
      <c r="FG826" s="122"/>
      <c r="FH826" s="122"/>
      <c r="FI826" s="122"/>
      <c r="FJ826" s="122"/>
      <c r="FK826" s="122"/>
    </row>
    <row r="827" spans="1:167" s="120" customFormat="1" ht="12.75">
      <c r="A827" s="111"/>
      <c r="B827" s="111"/>
      <c r="C827" s="111"/>
      <c r="D827" s="111"/>
      <c r="E827" s="127"/>
      <c r="F827" s="127"/>
      <c r="G827" s="127"/>
      <c r="H827" s="127"/>
      <c r="I827" s="127"/>
      <c r="J827" s="127"/>
      <c r="K827" s="127"/>
      <c r="L827" s="127"/>
      <c r="M827" s="127"/>
      <c r="N827" s="904"/>
      <c r="O827" s="904"/>
      <c r="P827" s="905"/>
      <c r="Q827" s="904"/>
      <c r="R827" s="906"/>
      <c r="DB827" s="121"/>
      <c r="DC827" s="121"/>
      <c r="DD827" s="121"/>
      <c r="DE827" s="121"/>
      <c r="DF827" s="121"/>
      <c r="DG827" s="121"/>
      <c r="DH827" s="121"/>
      <c r="DI827" s="121"/>
      <c r="DJ827" s="121"/>
      <c r="DK827" s="121"/>
      <c r="DL827" s="121"/>
      <c r="DM827" s="121"/>
      <c r="DN827" s="121"/>
      <c r="DO827" s="121"/>
      <c r="DP827" s="121"/>
      <c r="DQ827" s="121"/>
      <c r="DR827" s="121"/>
      <c r="DS827" s="121"/>
      <c r="DT827" s="121"/>
      <c r="DU827" s="121"/>
      <c r="DV827" s="121"/>
      <c r="DW827" s="121"/>
      <c r="DX827" s="121"/>
      <c r="DY827" s="121"/>
      <c r="DZ827" s="121"/>
      <c r="EA827" s="121"/>
      <c r="EB827" s="121"/>
      <c r="EC827" s="121"/>
      <c r="ED827" s="121"/>
      <c r="EE827" s="121"/>
      <c r="EF827" s="121"/>
      <c r="EG827" s="121"/>
      <c r="EH827" s="121"/>
      <c r="EI827" s="121"/>
      <c r="EJ827" s="121"/>
      <c r="EK827" s="121"/>
      <c r="EL827" s="121"/>
      <c r="EM827" s="121"/>
      <c r="EN827" s="121"/>
      <c r="EO827" s="121"/>
      <c r="EP827" s="121"/>
      <c r="EQ827" s="121"/>
      <c r="ER827" s="121"/>
      <c r="ES827" s="121"/>
      <c r="ET827" s="121"/>
      <c r="EU827" s="121"/>
      <c r="EV827" s="121"/>
      <c r="EW827" s="121"/>
      <c r="EX827" s="121"/>
      <c r="EY827" s="121"/>
      <c r="EZ827" s="121"/>
      <c r="FA827" s="121"/>
      <c r="FB827" s="121"/>
      <c r="FC827" s="121"/>
      <c r="FD827" s="122"/>
      <c r="FE827" s="122"/>
      <c r="FF827" s="122"/>
      <c r="FG827" s="122"/>
      <c r="FH827" s="122"/>
      <c r="FI827" s="122"/>
      <c r="FJ827" s="122"/>
      <c r="FK827" s="122"/>
    </row>
    <row r="828" spans="1:167" s="120" customFormat="1" ht="12.75">
      <c r="A828" s="111"/>
      <c r="B828" s="111"/>
      <c r="C828" s="111"/>
      <c r="D828" s="111"/>
      <c r="E828" s="127"/>
      <c r="F828" s="127"/>
      <c r="G828" s="127"/>
      <c r="H828" s="127"/>
      <c r="I828" s="127"/>
      <c r="J828" s="127"/>
      <c r="K828" s="127"/>
      <c r="L828" s="127"/>
      <c r="M828" s="127"/>
      <c r="N828" s="904"/>
      <c r="O828" s="904"/>
      <c r="P828" s="905"/>
      <c r="Q828" s="904"/>
      <c r="R828" s="906"/>
      <c r="DB828" s="121"/>
      <c r="DC828" s="121"/>
      <c r="DD828" s="121"/>
      <c r="DE828" s="121"/>
      <c r="DF828" s="121"/>
      <c r="DG828" s="121"/>
      <c r="DH828" s="121"/>
      <c r="DI828" s="121"/>
      <c r="DJ828" s="121"/>
      <c r="DK828" s="121"/>
      <c r="DL828" s="121"/>
      <c r="DM828" s="121"/>
      <c r="DN828" s="121"/>
      <c r="DO828" s="121"/>
      <c r="DP828" s="121"/>
      <c r="DQ828" s="121"/>
      <c r="DR828" s="121"/>
      <c r="DS828" s="121"/>
      <c r="DT828" s="121"/>
      <c r="DU828" s="121"/>
      <c r="DV828" s="121"/>
      <c r="DW828" s="121"/>
      <c r="DX828" s="121"/>
      <c r="DY828" s="121"/>
      <c r="DZ828" s="121"/>
      <c r="EA828" s="121"/>
      <c r="EB828" s="121"/>
      <c r="EC828" s="121"/>
      <c r="ED828" s="121"/>
      <c r="EE828" s="121"/>
      <c r="EF828" s="121"/>
      <c r="EG828" s="121"/>
      <c r="EH828" s="121"/>
      <c r="EI828" s="121"/>
      <c r="EJ828" s="121"/>
      <c r="EK828" s="121"/>
      <c r="EL828" s="121"/>
      <c r="EM828" s="121"/>
      <c r="EN828" s="121"/>
      <c r="EO828" s="121"/>
      <c r="EP828" s="121"/>
      <c r="EQ828" s="121"/>
      <c r="ER828" s="121"/>
      <c r="ES828" s="121"/>
      <c r="ET828" s="121"/>
      <c r="EU828" s="121"/>
      <c r="EV828" s="121"/>
      <c r="EW828" s="121"/>
      <c r="EX828" s="121"/>
      <c r="EY828" s="121"/>
      <c r="EZ828" s="121"/>
      <c r="FA828" s="121"/>
      <c r="FB828" s="121"/>
      <c r="FC828" s="121"/>
      <c r="FD828" s="122"/>
      <c r="FE828" s="122"/>
      <c r="FF828" s="122"/>
      <c r="FG828" s="122"/>
      <c r="FH828" s="122"/>
      <c r="FI828" s="122"/>
      <c r="FJ828" s="122"/>
      <c r="FK828" s="122"/>
    </row>
    <row r="829" spans="1:167" s="120" customFormat="1" ht="12.75">
      <c r="A829" s="111"/>
      <c r="B829" s="111"/>
      <c r="C829" s="111"/>
      <c r="D829" s="111"/>
      <c r="E829" s="127"/>
      <c r="F829" s="127"/>
      <c r="G829" s="127"/>
      <c r="H829" s="127"/>
      <c r="I829" s="127"/>
      <c r="J829" s="127"/>
      <c r="K829" s="127"/>
      <c r="L829" s="127"/>
      <c r="M829" s="127"/>
      <c r="N829" s="904"/>
      <c r="O829" s="904"/>
      <c r="P829" s="905"/>
      <c r="Q829" s="904"/>
      <c r="R829" s="906"/>
      <c r="DB829" s="121"/>
      <c r="DC829" s="121"/>
      <c r="DD829" s="121"/>
      <c r="DE829" s="121"/>
      <c r="DF829" s="121"/>
      <c r="DG829" s="121"/>
      <c r="DH829" s="121"/>
      <c r="DI829" s="121"/>
      <c r="DJ829" s="121"/>
      <c r="DK829" s="121"/>
      <c r="DL829" s="121"/>
      <c r="DM829" s="121"/>
      <c r="DN829" s="121"/>
      <c r="DO829" s="121"/>
      <c r="DP829" s="121"/>
      <c r="DQ829" s="121"/>
      <c r="DR829" s="121"/>
      <c r="DS829" s="121"/>
      <c r="DT829" s="121"/>
      <c r="DU829" s="121"/>
      <c r="DV829" s="121"/>
      <c r="DW829" s="121"/>
      <c r="DX829" s="121"/>
      <c r="DY829" s="121"/>
      <c r="DZ829" s="121"/>
      <c r="EA829" s="121"/>
      <c r="EB829" s="121"/>
      <c r="EC829" s="121"/>
      <c r="ED829" s="121"/>
      <c r="EE829" s="121"/>
      <c r="EF829" s="121"/>
      <c r="EG829" s="121"/>
      <c r="EH829" s="121"/>
      <c r="EI829" s="121"/>
      <c r="EJ829" s="121"/>
      <c r="EK829" s="121"/>
      <c r="EL829" s="121"/>
      <c r="EM829" s="121"/>
      <c r="EN829" s="121"/>
      <c r="EO829" s="121"/>
      <c r="EP829" s="121"/>
      <c r="EQ829" s="121"/>
      <c r="ER829" s="121"/>
      <c r="ES829" s="121"/>
      <c r="ET829" s="121"/>
      <c r="EU829" s="121"/>
      <c r="EV829" s="121"/>
      <c r="EW829" s="121"/>
      <c r="EX829" s="121"/>
      <c r="EY829" s="121"/>
      <c r="EZ829" s="121"/>
      <c r="FA829" s="121"/>
      <c r="FB829" s="121"/>
      <c r="FC829" s="121"/>
      <c r="FD829" s="122"/>
      <c r="FE829" s="122"/>
      <c r="FF829" s="122"/>
      <c r="FG829" s="122"/>
      <c r="FH829" s="122"/>
      <c r="FI829" s="122"/>
      <c r="FJ829" s="122"/>
      <c r="FK829" s="122"/>
    </row>
    <row r="830" spans="1:167" s="120" customFormat="1" ht="12.75">
      <c r="A830" s="111"/>
      <c r="B830" s="111"/>
      <c r="C830" s="111"/>
      <c r="D830" s="111"/>
      <c r="E830" s="127"/>
      <c r="F830" s="127"/>
      <c r="G830" s="127"/>
      <c r="H830" s="127"/>
      <c r="I830" s="127"/>
      <c r="J830" s="127"/>
      <c r="K830" s="127"/>
      <c r="L830" s="127"/>
      <c r="M830" s="127"/>
      <c r="N830" s="904"/>
      <c r="O830" s="904"/>
      <c r="P830" s="905"/>
      <c r="Q830" s="904"/>
      <c r="R830" s="906"/>
      <c r="DB830" s="121"/>
      <c r="DC830" s="121"/>
      <c r="DD830" s="121"/>
      <c r="DE830" s="121"/>
      <c r="DF830" s="121"/>
      <c r="DG830" s="121"/>
      <c r="DH830" s="121"/>
      <c r="DI830" s="121"/>
      <c r="DJ830" s="121"/>
      <c r="DK830" s="121"/>
      <c r="DL830" s="121"/>
      <c r="DM830" s="121"/>
      <c r="DN830" s="121"/>
      <c r="DO830" s="121"/>
      <c r="DP830" s="121"/>
      <c r="DQ830" s="121"/>
      <c r="DR830" s="121"/>
      <c r="DS830" s="121"/>
      <c r="DT830" s="121"/>
      <c r="DU830" s="121"/>
      <c r="DV830" s="121"/>
      <c r="DW830" s="121"/>
      <c r="DX830" s="121"/>
      <c r="DY830" s="121"/>
      <c r="DZ830" s="121"/>
      <c r="EA830" s="121"/>
      <c r="EB830" s="121"/>
      <c r="EC830" s="121"/>
      <c r="ED830" s="121"/>
      <c r="EE830" s="121"/>
      <c r="EF830" s="121"/>
      <c r="EG830" s="121"/>
      <c r="EH830" s="121"/>
      <c r="EI830" s="121"/>
      <c r="EJ830" s="121"/>
      <c r="EK830" s="121"/>
      <c r="EL830" s="121"/>
      <c r="EM830" s="121"/>
      <c r="EN830" s="121"/>
      <c r="EO830" s="121"/>
      <c r="EP830" s="121"/>
      <c r="EQ830" s="121"/>
      <c r="ER830" s="121"/>
      <c r="ES830" s="121"/>
      <c r="ET830" s="121"/>
      <c r="EU830" s="121"/>
      <c r="EV830" s="121"/>
      <c r="EW830" s="121"/>
      <c r="EX830" s="121"/>
      <c r="EY830" s="121"/>
      <c r="EZ830" s="121"/>
      <c r="FA830" s="121"/>
      <c r="FB830" s="121"/>
      <c r="FC830" s="121"/>
      <c r="FD830" s="122"/>
      <c r="FE830" s="122"/>
      <c r="FF830" s="122"/>
      <c r="FG830" s="122"/>
      <c r="FH830" s="122"/>
      <c r="FI830" s="122"/>
      <c r="FJ830" s="122"/>
      <c r="FK830" s="122"/>
    </row>
    <row r="831" spans="1:167" s="120" customFormat="1" ht="12.75">
      <c r="A831" s="111"/>
      <c r="B831" s="111"/>
      <c r="C831" s="111"/>
      <c r="D831" s="111"/>
      <c r="E831" s="127"/>
      <c r="F831" s="127"/>
      <c r="G831" s="127"/>
      <c r="H831" s="127"/>
      <c r="I831" s="127"/>
      <c r="J831" s="127"/>
      <c r="K831" s="127"/>
      <c r="L831" s="127"/>
      <c r="M831" s="127"/>
      <c r="N831" s="904"/>
      <c r="O831" s="904"/>
      <c r="P831" s="905"/>
      <c r="Q831" s="904"/>
      <c r="R831" s="906"/>
      <c r="DB831" s="121"/>
      <c r="DC831" s="121"/>
      <c r="DD831" s="121"/>
      <c r="DE831" s="121"/>
      <c r="DF831" s="121"/>
      <c r="DG831" s="121"/>
      <c r="DH831" s="121"/>
      <c r="DI831" s="121"/>
      <c r="DJ831" s="121"/>
      <c r="DK831" s="121"/>
      <c r="DL831" s="121"/>
      <c r="DM831" s="121"/>
      <c r="DN831" s="121"/>
      <c r="DO831" s="121"/>
      <c r="DP831" s="121"/>
      <c r="DQ831" s="121"/>
      <c r="DR831" s="121"/>
      <c r="DS831" s="121"/>
      <c r="DT831" s="121"/>
      <c r="DU831" s="121"/>
      <c r="DV831" s="121"/>
      <c r="DW831" s="121"/>
      <c r="DX831" s="121"/>
      <c r="DY831" s="121"/>
      <c r="DZ831" s="121"/>
      <c r="EA831" s="121"/>
      <c r="EB831" s="121"/>
      <c r="EC831" s="121"/>
      <c r="ED831" s="121"/>
      <c r="EE831" s="121"/>
      <c r="EF831" s="121"/>
      <c r="EG831" s="121"/>
      <c r="EH831" s="121"/>
      <c r="EI831" s="121"/>
      <c r="EJ831" s="121"/>
      <c r="EK831" s="121"/>
      <c r="EL831" s="121"/>
      <c r="EM831" s="121"/>
      <c r="EN831" s="121"/>
      <c r="EO831" s="121"/>
      <c r="EP831" s="121"/>
      <c r="EQ831" s="121"/>
      <c r="ER831" s="121"/>
      <c r="ES831" s="121"/>
      <c r="ET831" s="121"/>
      <c r="EU831" s="121"/>
      <c r="EV831" s="121"/>
      <c r="EW831" s="121"/>
      <c r="EX831" s="121"/>
      <c r="EY831" s="121"/>
      <c r="EZ831" s="121"/>
      <c r="FA831" s="121"/>
      <c r="FB831" s="121"/>
      <c r="FC831" s="121"/>
      <c r="FD831" s="122"/>
      <c r="FE831" s="122"/>
      <c r="FF831" s="122"/>
      <c r="FG831" s="122"/>
      <c r="FH831" s="122"/>
      <c r="FI831" s="122"/>
      <c r="FJ831" s="122"/>
      <c r="FK831" s="122"/>
    </row>
    <row r="832" spans="1:167" s="120" customFormat="1" ht="12.75">
      <c r="A832" s="111"/>
      <c r="B832" s="111"/>
      <c r="C832" s="111"/>
      <c r="D832" s="111"/>
      <c r="E832" s="127"/>
      <c r="F832" s="127"/>
      <c r="G832" s="127"/>
      <c r="H832" s="127"/>
      <c r="I832" s="127"/>
      <c r="J832" s="127"/>
      <c r="K832" s="127"/>
      <c r="L832" s="127"/>
      <c r="M832" s="127"/>
      <c r="N832" s="904"/>
      <c r="O832" s="904"/>
      <c r="P832" s="905"/>
      <c r="Q832" s="904"/>
      <c r="R832" s="906"/>
      <c r="DB832" s="121"/>
      <c r="DC832" s="121"/>
      <c r="DD832" s="121"/>
      <c r="DE832" s="121"/>
      <c r="DF832" s="121"/>
      <c r="DG832" s="121"/>
      <c r="DH832" s="121"/>
      <c r="DI832" s="121"/>
      <c r="DJ832" s="121"/>
      <c r="DK832" s="121"/>
      <c r="DL832" s="121"/>
      <c r="DM832" s="121"/>
      <c r="DN832" s="121"/>
      <c r="DO832" s="121"/>
      <c r="DP832" s="121"/>
      <c r="DQ832" s="121"/>
      <c r="DR832" s="121"/>
      <c r="DS832" s="121"/>
      <c r="DT832" s="121"/>
      <c r="DU832" s="121"/>
      <c r="DV832" s="121"/>
      <c r="DW832" s="121"/>
      <c r="DX832" s="121"/>
      <c r="DY832" s="121"/>
      <c r="DZ832" s="121"/>
      <c r="EA832" s="121"/>
      <c r="EB832" s="121"/>
      <c r="EC832" s="121"/>
      <c r="ED832" s="121"/>
      <c r="EE832" s="121"/>
      <c r="EF832" s="121"/>
      <c r="EG832" s="121"/>
      <c r="EH832" s="121"/>
      <c r="EI832" s="121"/>
      <c r="EJ832" s="121"/>
      <c r="EK832" s="121"/>
      <c r="EL832" s="121"/>
      <c r="EM832" s="121"/>
      <c r="EN832" s="121"/>
      <c r="EO832" s="121"/>
      <c r="EP832" s="121"/>
      <c r="EQ832" s="121"/>
      <c r="ER832" s="121"/>
      <c r="ES832" s="121"/>
      <c r="ET832" s="121"/>
      <c r="EU832" s="121"/>
      <c r="EV832" s="121"/>
      <c r="EW832" s="121"/>
      <c r="EX832" s="121"/>
      <c r="EY832" s="121"/>
      <c r="EZ832" s="121"/>
      <c r="FA832" s="121"/>
      <c r="FB832" s="121"/>
      <c r="FC832" s="121"/>
      <c r="FD832" s="122"/>
      <c r="FE832" s="122"/>
      <c r="FF832" s="122"/>
      <c r="FG832" s="122"/>
      <c r="FH832" s="122"/>
      <c r="FI832" s="122"/>
      <c r="FJ832" s="122"/>
      <c r="FK832" s="122"/>
    </row>
    <row r="833" spans="1:167" s="120" customFormat="1" ht="12.75">
      <c r="A833" s="111"/>
      <c r="B833" s="111"/>
      <c r="C833" s="111"/>
      <c r="D833" s="111"/>
      <c r="E833" s="127"/>
      <c r="F833" s="127"/>
      <c r="G833" s="127"/>
      <c r="H833" s="127"/>
      <c r="I833" s="127"/>
      <c r="J833" s="127"/>
      <c r="K833" s="127"/>
      <c r="L833" s="127"/>
      <c r="M833" s="127"/>
      <c r="N833" s="904"/>
      <c r="O833" s="904"/>
      <c r="P833" s="905"/>
      <c r="Q833" s="904"/>
      <c r="R833" s="906"/>
      <c r="DB833" s="121"/>
      <c r="DC833" s="121"/>
      <c r="DD833" s="121"/>
      <c r="DE833" s="121"/>
      <c r="DF833" s="121"/>
      <c r="DG833" s="121"/>
      <c r="DH833" s="121"/>
      <c r="DI833" s="121"/>
      <c r="DJ833" s="121"/>
      <c r="DK833" s="121"/>
      <c r="DL833" s="121"/>
      <c r="DM833" s="121"/>
      <c r="DN833" s="121"/>
      <c r="DO833" s="121"/>
      <c r="DP833" s="121"/>
      <c r="DQ833" s="121"/>
      <c r="DR833" s="121"/>
      <c r="DS833" s="121"/>
      <c r="DT833" s="121"/>
      <c r="DU833" s="121"/>
      <c r="DV833" s="121"/>
      <c r="DW833" s="121"/>
      <c r="DX833" s="121"/>
      <c r="DY833" s="121"/>
      <c r="DZ833" s="121"/>
      <c r="EA833" s="121"/>
      <c r="EB833" s="121"/>
      <c r="EC833" s="121"/>
      <c r="ED833" s="121"/>
      <c r="EE833" s="121"/>
      <c r="EF833" s="121"/>
      <c r="EG833" s="121"/>
      <c r="EH833" s="121"/>
      <c r="EI833" s="121"/>
      <c r="EJ833" s="121"/>
      <c r="EK833" s="121"/>
      <c r="EL833" s="121"/>
      <c r="EM833" s="121"/>
      <c r="EN833" s="121"/>
      <c r="EO833" s="121"/>
      <c r="EP833" s="121"/>
      <c r="EQ833" s="121"/>
      <c r="ER833" s="121"/>
      <c r="ES833" s="121"/>
      <c r="ET833" s="121"/>
      <c r="EU833" s="121"/>
      <c r="EV833" s="121"/>
      <c r="EW833" s="121"/>
      <c r="EX833" s="121"/>
      <c r="EY833" s="121"/>
      <c r="EZ833" s="121"/>
      <c r="FA833" s="121"/>
      <c r="FB833" s="121"/>
      <c r="FC833" s="121"/>
      <c r="FD833" s="122"/>
      <c r="FE833" s="122"/>
      <c r="FF833" s="122"/>
      <c r="FG833" s="122"/>
      <c r="FH833" s="122"/>
      <c r="FI833" s="122"/>
      <c r="FJ833" s="122"/>
      <c r="FK833" s="122"/>
    </row>
    <row r="834" spans="1:167" s="120" customFormat="1" ht="12.75">
      <c r="A834" s="111"/>
      <c r="B834" s="111"/>
      <c r="C834" s="111"/>
      <c r="D834" s="111"/>
      <c r="E834" s="127"/>
      <c r="F834" s="127"/>
      <c r="G834" s="127"/>
      <c r="H834" s="127"/>
      <c r="I834" s="127"/>
      <c r="J834" s="127"/>
      <c r="K834" s="127"/>
      <c r="L834" s="127"/>
      <c r="M834" s="127"/>
      <c r="N834" s="904"/>
      <c r="O834" s="904"/>
      <c r="P834" s="905"/>
      <c r="Q834" s="904"/>
      <c r="R834" s="906"/>
      <c r="DB834" s="121"/>
      <c r="DC834" s="121"/>
      <c r="DD834" s="121"/>
      <c r="DE834" s="121"/>
      <c r="DF834" s="121"/>
      <c r="DG834" s="121"/>
      <c r="DH834" s="121"/>
      <c r="DI834" s="121"/>
      <c r="DJ834" s="121"/>
      <c r="DK834" s="121"/>
      <c r="DL834" s="121"/>
      <c r="DM834" s="121"/>
      <c r="DN834" s="121"/>
      <c r="DO834" s="121"/>
      <c r="DP834" s="121"/>
      <c r="DQ834" s="121"/>
      <c r="DR834" s="121"/>
      <c r="DS834" s="121"/>
      <c r="DT834" s="121"/>
      <c r="DU834" s="121"/>
      <c r="DV834" s="121"/>
      <c r="DW834" s="121"/>
      <c r="DX834" s="121"/>
      <c r="DY834" s="121"/>
      <c r="DZ834" s="121"/>
      <c r="EA834" s="121"/>
      <c r="EB834" s="121"/>
      <c r="EC834" s="121"/>
      <c r="ED834" s="121"/>
      <c r="EE834" s="121"/>
      <c r="EF834" s="121"/>
      <c r="EG834" s="121"/>
      <c r="EH834" s="121"/>
      <c r="EI834" s="121"/>
      <c r="EJ834" s="121"/>
      <c r="EK834" s="121"/>
      <c r="EL834" s="121"/>
      <c r="EM834" s="121"/>
      <c r="EN834" s="121"/>
      <c r="EO834" s="121"/>
      <c r="EP834" s="121"/>
      <c r="EQ834" s="121"/>
      <c r="ER834" s="121"/>
      <c r="ES834" s="121"/>
      <c r="ET834" s="121"/>
      <c r="EU834" s="121"/>
      <c r="EV834" s="121"/>
      <c r="EW834" s="121"/>
      <c r="EX834" s="121"/>
      <c r="EY834" s="121"/>
      <c r="EZ834" s="121"/>
      <c r="FA834" s="121"/>
      <c r="FB834" s="121"/>
      <c r="FC834" s="121"/>
      <c r="FD834" s="122"/>
      <c r="FE834" s="122"/>
      <c r="FF834" s="122"/>
      <c r="FG834" s="122"/>
      <c r="FH834" s="122"/>
      <c r="FI834" s="122"/>
      <c r="FJ834" s="122"/>
      <c r="FK834" s="122"/>
    </row>
    <row r="835" spans="1:167" s="120" customFormat="1" ht="12.75">
      <c r="A835" s="111"/>
      <c r="B835" s="111"/>
      <c r="C835" s="111"/>
      <c r="D835" s="111"/>
      <c r="E835" s="127"/>
      <c r="F835" s="127"/>
      <c r="G835" s="127"/>
      <c r="H835" s="127"/>
      <c r="I835" s="127"/>
      <c r="J835" s="127"/>
      <c r="K835" s="127"/>
      <c r="L835" s="127"/>
      <c r="M835" s="127"/>
      <c r="N835" s="904"/>
      <c r="O835" s="904"/>
      <c r="P835" s="905"/>
      <c r="Q835" s="904"/>
      <c r="R835" s="906"/>
      <c r="DB835" s="121"/>
      <c r="DC835" s="121"/>
      <c r="DD835" s="121"/>
      <c r="DE835" s="121"/>
      <c r="DF835" s="121"/>
      <c r="DG835" s="121"/>
      <c r="DH835" s="121"/>
      <c r="DI835" s="121"/>
      <c r="DJ835" s="121"/>
      <c r="DK835" s="121"/>
      <c r="DL835" s="121"/>
      <c r="DM835" s="121"/>
      <c r="DN835" s="121"/>
      <c r="DO835" s="121"/>
      <c r="DP835" s="121"/>
      <c r="DQ835" s="121"/>
      <c r="DR835" s="121"/>
      <c r="DS835" s="121"/>
      <c r="DT835" s="121"/>
      <c r="DU835" s="121"/>
      <c r="DV835" s="121"/>
      <c r="DW835" s="121"/>
      <c r="DX835" s="121"/>
      <c r="DY835" s="121"/>
      <c r="DZ835" s="121"/>
      <c r="EA835" s="121"/>
      <c r="EB835" s="121"/>
      <c r="EC835" s="121"/>
      <c r="ED835" s="121"/>
      <c r="EE835" s="121"/>
      <c r="EF835" s="121"/>
      <c r="EG835" s="121"/>
      <c r="EH835" s="121"/>
      <c r="EI835" s="121"/>
      <c r="EJ835" s="121"/>
      <c r="EK835" s="121"/>
      <c r="EL835" s="121"/>
      <c r="EM835" s="121"/>
      <c r="EN835" s="121"/>
      <c r="EO835" s="121"/>
      <c r="EP835" s="121"/>
      <c r="EQ835" s="121"/>
      <c r="ER835" s="121"/>
      <c r="ES835" s="121"/>
      <c r="ET835" s="121"/>
      <c r="EU835" s="121"/>
      <c r="EV835" s="121"/>
      <c r="EW835" s="121"/>
      <c r="EX835" s="121"/>
      <c r="EY835" s="121"/>
      <c r="EZ835" s="121"/>
      <c r="FA835" s="121"/>
      <c r="FB835" s="121"/>
      <c r="FC835" s="121"/>
      <c r="FD835" s="122"/>
      <c r="FE835" s="122"/>
      <c r="FF835" s="122"/>
      <c r="FG835" s="122"/>
      <c r="FH835" s="122"/>
      <c r="FI835" s="122"/>
      <c r="FJ835" s="122"/>
      <c r="FK835" s="122"/>
    </row>
    <row r="836" spans="1:167" s="120" customFormat="1" ht="12.75">
      <c r="A836" s="111"/>
      <c r="B836" s="111"/>
      <c r="C836" s="111"/>
      <c r="D836" s="111"/>
      <c r="E836" s="127"/>
      <c r="F836" s="127"/>
      <c r="G836" s="127"/>
      <c r="H836" s="127"/>
      <c r="I836" s="127"/>
      <c r="J836" s="127"/>
      <c r="K836" s="127"/>
      <c r="L836" s="127"/>
      <c r="M836" s="127"/>
      <c r="N836" s="904"/>
      <c r="O836" s="904"/>
      <c r="P836" s="905"/>
      <c r="Q836" s="904"/>
      <c r="R836" s="906"/>
      <c r="DB836" s="121"/>
      <c r="DC836" s="121"/>
      <c r="DD836" s="121"/>
      <c r="DE836" s="121"/>
      <c r="DF836" s="121"/>
      <c r="DG836" s="121"/>
      <c r="DH836" s="121"/>
      <c r="DI836" s="121"/>
      <c r="DJ836" s="121"/>
      <c r="DK836" s="121"/>
      <c r="DL836" s="121"/>
      <c r="DM836" s="121"/>
      <c r="DN836" s="121"/>
      <c r="DO836" s="121"/>
      <c r="DP836" s="121"/>
      <c r="DQ836" s="121"/>
      <c r="DR836" s="121"/>
      <c r="DS836" s="121"/>
      <c r="DT836" s="121"/>
      <c r="DU836" s="121"/>
      <c r="DV836" s="121"/>
      <c r="DW836" s="121"/>
      <c r="DX836" s="121"/>
      <c r="DY836" s="121"/>
      <c r="DZ836" s="121"/>
      <c r="EA836" s="121"/>
      <c r="EB836" s="121"/>
      <c r="EC836" s="121"/>
      <c r="ED836" s="121"/>
      <c r="EE836" s="121"/>
      <c r="EF836" s="121"/>
      <c r="EG836" s="121"/>
      <c r="EH836" s="121"/>
      <c r="EI836" s="121"/>
      <c r="EJ836" s="121"/>
      <c r="EK836" s="121"/>
      <c r="EL836" s="121"/>
      <c r="EM836" s="121"/>
      <c r="EN836" s="121"/>
      <c r="EO836" s="121"/>
      <c r="EP836" s="121"/>
      <c r="EQ836" s="121"/>
      <c r="ER836" s="121"/>
      <c r="ES836" s="121"/>
      <c r="ET836" s="121"/>
      <c r="EU836" s="121"/>
      <c r="EV836" s="121"/>
      <c r="EW836" s="121"/>
      <c r="EX836" s="121"/>
      <c r="EY836" s="121"/>
      <c r="EZ836" s="121"/>
      <c r="FA836" s="121"/>
      <c r="FB836" s="121"/>
      <c r="FC836" s="121"/>
      <c r="FD836" s="122"/>
      <c r="FE836" s="122"/>
      <c r="FF836" s="122"/>
      <c r="FG836" s="122"/>
      <c r="FH836" s="122"/>
      <c r="FI836" s="122"/>
      <c r="FJ836" s="122"/>
      <c r="FK836" s="122"/>
    </row>
    <row r="837" spans="1:167" s="120" customFormat="1" ht="12.75">
      <c r="A837" s="111"/>
      <c r="B837" s="111"/>
      <c r="C837" s="111"/>
      <c r="D837" s="111"/>
      <c r="E837" s="127"/>
      <c r="F837" s="127"/>
      <c r="G837" s="127"/>
      <c r="H837" s="127"/>
      <c r="I837" s="127"/>
      <c r="J837" s="127"/>
      <c r="K837" s="127"/>
      <c r="L837" s="127"/>
      <c r="M837" s="127"/>
      <c r="N837" s="904"/>
      <c r="O837" s="904"/>
      <c r="P837" s="905"/>
      <c r="Q837" s="904"/>
      <c r="R837" s="906"/>
      <c r="DB837" s="121"/>
      <c r="DC837" s="121"/>
      <c r="DD837" s="121"/>
      <c r="DE837" s="121"/>
      <c r="DF837" s="121"/>
      <c r="DG837" s="121"/>
      <c r="DH837" s="121"/>
      <c r="DI837" s="121"/>
      <c r="DJ837" s="121"/>
      <c r="DK837" s="121"/>
      <c r="DL837" s="121"/>
      <c r="DM837" s="121"/>
      <c r="DN837" s="121"/>
      <c r="DO837" s="121"/>
      <c r="DP837" s="121"/>
      <c r="DQ837" s="121"/>
      <c r="DR837" s="121"/>
      <c r="DS837" s="121"/>
      <c r="DT837" s="121"/>
      <c r="DU837" s="121"/>
      <c r="DV837" s="121"/>
      <c r="DW837" s="121"/>
      <c r="DX837" s="121"/>
      <c r="DY837" s="121"/>
      <c r="DZ837" s="121"/>
      <c r="EA837" s="121"/>
      <c r="EB837" s="121"/>
      <c r="EC837" s="121"/>
      <c r="ED837" s="121"/>
      <c r="EE837" s="121"/>
      <c r="EF837" s="121"/>
      <c r="EG837" s="121"/>
      <c r="EH837" s="121"/>
      <c r="EI837" s="121"/>
      <c r="EJ837" s="121"/>
      <c r="EK837" s="121"/>
      <c r="EL837" s="121"/>
      <c r="EM837" s="121"/>
      <c r="EN837" s="121"/>
      <c r="EO837" s="121"/>
      <c r="EP837" s="121"/>
      <c r="EQ837" s="121"/>
      <c r="ER837" s="121"/>
      <c r="ES837" s="121"/>
      <c r="ET837" s="121"/>
      <c r="EU837" s="121"/>
      <c r="EV837" s="121"/>
      <c r="EW837" s="121"/>
      <c r="EX837" s="121"/>
      <c r="EY837" s="121"/>
      <c r="EZ837" s="121"/>
      <c r="FA837" s="121"/>
      <c r="FB837" s="121"/>
      <c r="FC837" s="121"/>
      <c r="FD837" s="122"/>
      <c r="FE837" s="122"/>
      <c r="FF837" s="122"/>
      <c r="FG837" s="122"/>
      <c r="FH837" s="122"/>
      <c r="FI837" s="122"/>
      <c r="FJ837" s="122"/>
      <c r="FK837" s="122"/>
    </row>
    <row r="838" spans="1:167" s="120" customFormat="1" ht="12.75">
      <c r="A838" s="111"/>
      <c r="B838" s="111"/>
      <c r="C838" s="111"/>
      <c r="D838" s="111"/>
      <c r="E838" s="127"/>
      <c r="F838" s="127"/>
      <c r="G838" s="127"/>
      <c r="H838" s="127"/>
      <c r="I838" s="127"/>
      <c r="J838" s="127"/>
      <c r="K838" s="127"/>
      <c r="L838" s="127"/>
      <c r="M838" s="127"/>
      <c r="N838" s="904"/>
      <c r="O838" s="904"/>
      <c r="P838" s="905"/>
      <c r="Q838" s="904"/>
      <c r="R838" s="906"/>
      <c r="DB838" s="121"/>
      <c r="DC838" s="121"/>
      <c r="DD838" s="121"/>
      <c r="DE838" s="121"/>
      <c r="DF838" s="121"/>
      <c r="DG838" s="121"/>
      <c r="DH838" s="121"/>
      <c r="DI838" s="121"/>
      <c r="DJ838" s="121"/>
      <c r="DK838" s="121"/>
      <c r="DL838" s="121"/>
      <c r="DM838" s="121"/>
      <c r="DN838" s="121"/>
      <c r="DO838" s="121"/>
      <c r="DP838" s="121"/>
      <c r="DQ838" s="121"/>
      <c r="DR838" s="121"/>
      <c r="DS838" s="121"/>
      <c r="DT838" s="121"/>
      <c r="DU838" s="121"/>
      <c r="DV838" s="121"/>
      <c r="DW838" s="121"/>
      <c r="DX838" s="121"/>
      <c r="DY838" s="121"/>
      <c r="DZ838" s="121"/>
      <c r="EA838" s="121"/>
      <c r="EB838" s="121"/>
      <c r="EC838" s="121"/>
      <c r="ED838" s="121"/>
      <c r="EE838" s="121"/>
      <c r="EF838" s="121"/>
      <c r="EG838" s="121"/>
      <c r="EH838" s="121"/>
      <c r="EI838" s="121"/>
      <c r="EJ838" s="121"/>
      <c r="EK838" s="121"/>
      <c r="EL838" s="121"/>
      <c r="EM838" s="121"/>
      <c r="EN838" s="121"/>
      <c r="EO838" s="121"/>
      <c r="EP838" s="121"/>
      <c r="EQ838" s="121"/>
      <c r="ER838" s="121"/>
      <c r="ES838" s="121"/>
      <c r="ET838" s="121"/>
      <c r="EU838" s="121"/>
      <c r="EV838" s="121"/>
      <c r="EW838" s="121"/>
      <c r="EX838" s="121"/>
      <c r="EY838" s="121"/>
      <c r="EZ838" s="121"/>
      <c r="FA838" s="121"/>
      <c r="FB838" s="121"/>
      <c r="FC838" s="121"/>
      <c r="FD838" s="122"/>
      <c r="FE838" s="122"/>
      <c r="FF838" s="122"/>
      <c r="FG838" s="122"/>
      <c r="FH838" s="122"/>
      <c r="FI838" s="122"/>
      <c r="FJ838" s="122"/>
      <c r="FK838" s="122"/>
    </row>
    <row r="839" spans="1:167" s="120" customFormat="1" ht="12.75">
      <c r="A839" s="111"/>
      <c r="B839" s="111"/>
      <c r="C839" s="111"/>
      <c r="D839" s="111"/>
      <c r="E839" s="127"/>
      <c r="F839" s="127"/>
      <c r="G839" s="127"/>
      <c r="H839" s="127"/>
      <c r="I839" s="127"/>
      <c r="J839" s="127"/>
      <c r="K839" s="127"/>
      <c r="L839" s="127"/>
      <c r="M839" s="127"/>
      <c r="N839" s="904"/>
      <c r="O839" s="904"/>
      <c r="P839" s="905"/>
      <c r="Q839" s="904"/>
      <c r="R839" s="906"/>
      <c r="DB839" s="121"/>
      <c r="DC839" s="121"/>
      <c r="DD839" s="121"/>
      <c r="DE839" s="121"/>
      <c r="DF839" s="121"/>
      <c r="DG839" s="121"/>
      <c r="DH839" s="121"/>
      <c r="DI839" s="121"/>
      <c r="DJ839" s="121"/>
      <c r="DK839" s="121"/>
      <c r="DL839" s="121"/>
      <c r="DM839" s="121"/>
      <c r="DN839" s="121"/>
      <c r="DO839" s="121"/>
      <c r="DP839" s="121"/>
      <c r="DQ839" s="121"/>
      <c r="DR839" s="121"/>
      <c r="DS839" s="121"/>
      <c r="DT839" s="121"/>
      <c r="DU839" s="121"/>
      <c r="DV839" s="121"/>
      <c r="DW839" s="121"/>
      <c r="DX839" s="121"/>
      <c r="DY839" s="121"/>
      <c r="DZ839" s="121"/>
      <c r="EA839" s="121"/>
      <c r="EB839" s="121"/>
      <c r="EC839" s="121"/>
      <c r="ED839" s="121"/>
      <c r="EE839" s="121"/>
      <c r="EF839" s="121"/>
      <c r="EG839" s="121"/>
      <c r="EH839" s="121"/>
      <c r="EI839" s="121"/>
      <c r="EJ839" s="121"/>
      <c r="EK839" s="121"/>
      <c r="EL839" s="121"/>
      <c r="EM839" s="121"/>
      <c r="EN839" s="121"/>
      <c r="EO839" s="121"/>
      <c r="EP839" s="121"/>
      <c r="EQ839" s="121"/>
      <c r="ER839" s="121"/>
      <c r="ES839" s="121"/>
      <c r="ET839" s="121"/>
      <c r="EU839" s="121"/>
      <c r="EV839" s="121"/>
      <c r="EW839" s="121"/>
      <c r="EX839" s="121"/>
      <c r="EY839" s="121"/>
      <c r="EZ839" s="121"/>
      <c r="FA839" s="121"/>
      <c r="FB839" s="121"/>
      <c r="FC839" s="121"/>
      <c r="FD839" s="122"/>
      <c r="FE839" s="122"/>
      <c r="FF839" s="122"/>
      <c r="FG839" s="122"/>
      <c r="FH839" s="122"/>
      <c r="FI839" s="122"/>
      <c r="FJ839" s="122"/>
      <c r="FK839" s="122"/>
    </row>
    <row r="840" spans="1:167" s="120" customFormat="1" ht="12.75">
      <c r="A840" s="111"/>
      <c r="B840" s="111"/>
      <c r="C840" s="111"/>
      <c r="D840" s="111"/>
      <c r="E840" s="127"/>
      <c r="F840" s="127"/>
      <c r="G840" s="127"/>
      <c r="H840" s="127"/>
      <c r="I840" s="127"/>
      <c r="J840" s="127"/>
      <c r="K840" s="127"/>
      <c r="L840" s="127"/>
      <c r="M840" s="127"/>
      <c r="N840" s="904"/>
      <c r="O840" s="904"/>
      <c r="P840" s="905"/>
      <c r="Q840" s="904"/>
      <c r="R840" s="906"/>
      <c r="DB840" s="121"/>
      <c r="DC840" s="121"/>
      <c r="DD840" s="121"/>
      <c r="DE840" s="121"/>
      <c r="DF840" s="121"/>
      <c r="DG840" s="121"/>
      <c r="DH840" s="121"/>
      <c r="DI840" s="121"/>
      <c r="DJ840" s="121"/>
      <c r="DK840" s="121"/>
      <c r="DL840" s="121"/>
      <c r="DM840" s="121"/>
      <c r="DN840" s="121"/>
      <c r="DO840" s="121"/>
      <c r="DP840" s="121"/>
      <c r="DQ840" s="121"/>
      <c r="DR840" s="121"/>
      <c r="DS840" s="121"/>
      <c r="DT840" s="121"/>
      <c r="DU840" s="121"/>
      <c r="DV840" s="121"/>
      <c r="DW840" s="121"/>
      <c r="DX840" s="121"/>
      <c r="DY840" s="121"/>
      <c r="DZ840" s="121"/>
      <c r="EA840" s="121"/>
      <c r="EB840" s="121"/>
      <c r="EC840" s="121"/>
      <c r="ED840" s="121"/>
      <c r="EE840" s="121"/>
      <c r="EF840" s="121"/>
      <c r="EG840" s="121"/>
      <c r="EH840" s="121"/>
      <c r="EI840" s="121"/>
      <c r="EJ840" s="121"/>
      <c r="EK840" s="121"/>
      <c r="EL840" s="121"/>
      <c r="EM840" s="121"/>
      <c r="EN840" s="121"/>
      <c r="EO840" s="121"/>
      <c r="EP840" s="121"/>
      <c r="EQ840" s="121"/>
      <c r="ER840" s="121"/>
      <c r="ES840" s="121"/>
      <c r="ET840" s="121"/>
      <c r="EU840" s="121"/>
      <c r="EV840" s="121"/>
      <c r="EW840" s="121"/>
      <c r="EX840" s="121"/>
      <c r="EY840" s="121"/>
      <c r="EZ840" s="121"/>
      <c r="FA840" s="121"/>
      <c r="FB840" s="121"/>
      <c r="FC840" s="121"/>
      <c r="FD840" s="122"/>
      <c r="FE840" s="122"/>
      <c r="FF840" s="122"/>
      <c r="FG840" s="122"/>
      <c r="FH840" s="122"/>
      <c r="FI840" s="122"/>
      <c r="FJ840" s="122"/>
      <c r="FK840" s="122"/>
    </row>
    <row r="841" spans="1:167" s="120" customFormat="1" ht="12.75">
      <c r="A841" s="111"/>
      <c r="B841" s="111"/>
      <c r="C841" s="111"/>
      <c r="D841" s="111"/>
      <c r="E841" s="127"/>
      <c r="F841" s="127"/>
      <c r="G841" s="127"/>
      <c r="H841" s="127"/>
      <c r="I841" s="127"/>
      <c r="J841" s="127"/>
      <c r="K841" s="127"/>
      <c r="L841" s="127"/>
      <c r="M841" s="127"/>
      <c r="N841" s="904"/>
      <c r="O841" s="904"/>
      <c r="P841" s="905"/>
      <c r="Q841" s="904"/>
      <c r="R841" s="906"/>
      <c r="DB841" s="121"/>
      <c r="DC841" s="121"/>
      <c r="DD841" s="121"/>
      <c r="DE841" s="121"/>
      <c r="DF841" s="121"/>
      <c r="DG841" s="121"/>
      <c r="DH841" s="121"/>
      <c r="DI841" s="121"/>
      <c r="DJ841" s="121"/>
      <c r="DK841" s="121"/>
      <c r="DL841" s="121"/>
      <c r="DM841" s="121"/>
      <c r="DN841" s="121"/>
      <c r="DO841" s="121"/>
      <c r="DP841" s="121"/>
      <c r="DQ841" s="121"/>
      <c r="DR841" s="121"/>
      <c r="DS841" s="121"/>
      <c r="DT841" s="121"/>
      <c r="DU841" s="121"/>
      <c r="DV841" s="121"/>
      <c r="DW841" s="121"/>
      <c r="DX841" s="121"/>
      <c r="DY841" s="121"/>
      <c r="DZ841" s="121"/>
      <c r="EA841" s="121"/>
      <c r="EB841" s="121"/>
      <c r="EC841" s="121"/>
      <c r="ED841" s="121"/>
      <c r="EE841" s="121"/>
      <c r="EF841" s="121"/>
      <c r="EG841" s="121"/>
      <c r="EH841" s="121"/>
      <c r="EI841" s="121"/>
      <c r="EJ841" s="121"/>
      <c r="EK841" s="121"/>
      <c r="EL841" s="121"/>
      <c r="EM841" s="121"/>
      <c r="EN841" s="121"/>
      <c r="EO841" s="121"/>
      <c r="EP841" s="121"/>
      <c r="EQ841" s="121"/>
      <c r="ER841" s="121"/>
      <c r="ES841" s="121"/>
      <c r="ET841" s="121"/>
      <c r="EU841" s="121"/>
      <c r="EV841" s="121"/>
      <c r="EW841" s="121"/>
      <c r="EX841" s="121"/>
      <c r="EY841" s="121"/>
      <c r="EZ841" s="121"/>
      <c r="FA841" s="121"/>
      <c r="FB841" s="121"/>
      <c r="FC841" s="121"/>
      <c r="FD841" s="122"/>
      <c r="FE841" s="122"/>
      <c r="FF841" s="122"/>
      <c r="FG841" s="122"/>
      <c r="FH841" s="122"/>
      <c r="FI841" s="122"/>
      <c r="FJ841" s="122"/>
      <c r="FK841" s="122"/>
    </row>
    <row r="842" spans="1:167" s="120" customFormat="1" ht="12.75">
      <c r="A842" s="111"/>
      <c r="B842" s="111"/>
      <c r="C842" s="111"/>
      <c r="D842" s="111"/>
      <c r="E842" s="127"/>
      <c r="F842" s="127"/>
      <c r="G842" s="127"/>
      <c r="H842" s="127"/>
      <c r="I842" s="127"/>
      <c r="J842" s="127"/>
      <c r="K842" s="127"/>
      <c r="L842" s="127"/>
      <c r="M842" s="127"/>
      <c r="N842" s="904"/>
      <c r="O842" s="904"/>
      <c r="P842" s="905"/>
      <c r="Q842" s="904"/>
      <c r="R842" s="906"/>
      <c r="DB842" s="121"/>
      <c r="DC842" s="121"/>
      <c r="DD842" s="121"/>
      <c r="DE842" s="121"/>
      <c r="DF842" s="121"/>
      <c r="DG842" s="121"/>
      <c r="DH842" s="121"/>
      <c r="DI842" s="121"/>
      <c r="DJ842" s="121"/>
      <c r="DK842" s="121"/>
      <c r="DL842" s="121"/>
      <c r="DM842" s="121"/>
      <c r="DN842" s="121"/>
      <c r="DO842" s="121"/>
      <c r="DP842" s="121"/>
      <c r="DQ842" s="121"/>
      <c r="DR842" s="121"/>
      <c r="DS842" s="121"/>
      <c r="DT842" s="121"/>
      <c r="DU842" s="121"/>
      <c r="DV842" s="121"/>
      <c r="DW842" s="121"/>
      <c r="DX842" s="121"/>
      <c r="DY842" s="121"/>
      <c r="DZ842" s="121"/>
      <c r="EA842" s="121"/>
      <c r="EB842" s="121"/>
      <c r="EC842" s="121"/>
      <c r="ED842" s="121"/>
      <c r="EE842" s="121"/>
      <c r="EF842" s="121"/>
      <c r="EG842" s="121"/>
      <c r="EH842" s="121"/>
      <c r="EI842" s="121"/>
      <c r="EJ842" s="121"/>
      <c r="EK842" s="121"/>
      <c r="EL842" s="121"/>
      <c r="EM842" s="121"/>
      <c r="EN842" s="121"/>
      <c r="EO842" s="121"/>
      <c r="EP842" s="121"/>
      <c r="EQ842" s="121"/>
      <c r="ER842" s="121"/>
      <c r="ES842" s="121"/>
      <c r="ET842" s="121"/>
      <c r="EU842" s="121"/>
      <c r="EV842" s="121"/>
      <c r="EW842" s="121"/>
      <c r="EX842" s="121"/>
      <c r="EY842" s="121"/>
      <c r="EZ842" s="121"/>
      <c r="FA842" s="121"/>
      <c r="FB842" s="121"/>
      <c r="FC842" s="121"/>
      <c r="FD842" s="122"/>
      <c r="FE842" s="122"/>
      <c r="FF842" s="122"/>
      <c r="FG842" s="122"/>
      <c r="FH842" s="122"/>
      <c r="FI842" s="122"/>
      <c r="FJ842" s="122"/>
      <c r="FK842" s="122"/>
    </row>
    <row r="843" spans="1:167" s="120" customFormat="1" ht="12.75">
      <c r="A843" s="111"/>
      <c r="B843" s="111"/>
      <c r="C843" s="111"/>
      <c r="D843" s="111"/>
      <c r="E843" s="127"/>
      <c r="F843" s="127"/>
      <c r="G843" s="127"/>
      <c r="H843" s="127"/>
      <c r="I843" s="127"/>
      <c r="J843" s="127"/>
      <c r="K843" s="127"/>
      <c r="L843" s="127"/>
      <c r="M843" s="127"/>
      <c r="N843" s="904"/>
      <c r="O843" s="904"/>
      <c r="P843" s="905"/>
      <c r="Q843" s="904"/>
      <c r="R843" s="906"/>
      <c r="DB843" s="121"/>
      <c r="DC843" s="121"/>
      <c r="DD843" s="121"/>
      <c r="DE843" s="121"/>
      <c r="DF843" s="121"/>
      <c r="DG843" s="121"/>
      <c r="DH843" s="121"/>
      <c r="DI843" s="121"/>
      <c r="DJ843" s="121"/>
      <c r="DK843" s="121"/>
      <c r="DL843" s="121"/>
      <c r="DM843" s="121"/>
      <c r="DN843" s="121"/>
      <c r="DO843" s="121"/>
      <c r="DP843" s="121"/>
      <c r="DQ843" s="121"/>
      <c r="DR843" s="121"/>
      <c r="DS843" s="121"/>
      <c r="DT843" s="121"/>
      <c r="DU843" s="121"/>
      <c r="DV843" s="121"/>
      <c r="DW843" s="121"/>
      <c r="DX843" s="121"/>
      <c r="DY843" s="121"/>
      <c r="DZ843" s="121"/>
      <c r="EA843" s="121"/>
      <c r="EB843" s="121"/>
      <c r="EC843" s="121"/>
      <c r="ED843" s="121"/>
      <c r="EE843" s="121"/>
      <c r="EF843" s="121"/>
      <c r="EG843" s="121"/>
      <c r="EH843" s="121"/>
      <c r="EI843" s="121"/>
      <c r="EJ843" s="121"/>
      <c r="EK843" s="121"/>
      <c r="EL843" s="121"/>
      <c r="EM843" s="121"/>
      <c r="EN843" s="121"/>
      <c r="EO843" s="121"/>
      <c r="EP843" s="121"/>
      <c r="EQ843" s="121"/>
      <c r="ER843" s="121"/>
      <c r="ES843" s="121"/>
      <c r="ET843" s="121"/>
      <c r="EU843" s="121"/>
      <c r="EV843" s="121"/>
      <c r="EW843" s="121"/>
      <c r="EX843" s="121"/>
      <c r="EY843" s="121"/>
      <c r="EZ843" s="121"/>
      <c r="FA843" s="121"/>
      <c r="FB843" s="121"/>
      <c r="FC843" s="121"/>
      <c r="FD843" s="122"/>
      <c r="FE843" s="122"/>
      <c r="FF843" s="122"/>
      <c r="FG843" s="122"/>
      <c r="FH843" s="122"/>
      <c r="FI843" s="122"/>
      <c r="FJ843" s="122"/>
      <c r="FK843" s="122"/>
    </row>
    <row r="844" spans="1:167" s="120" customFormat="1" ht="12.75">
      <c r="A844" s="111"/>
      <c r="B844" s="111"/>
      <c r="C844" s="111"/>
      <c r="D844" s="111"/>
      <c r="E844" s="127"/>
      <c r="F844" s="127"/>
      <c r="G844" s="127"/>
      <c r="H844" s="127"/>
      <c r="I844" s="127"/>
      <c r="J844" s="127"/>
      <c r="K844" s="127"/>
      <c r="L844" s="127"/>
      <c r="M844" s="127"/>
      <c r="N844" s="904"/>
      <c r="O844" s="904"/>
      <c r="P844" s="905"/>
      <c r="Q844" s="904"/>
      <c r="R844" s="906"/>
      <c r="DB844" s="121"/>
      <c r="DC844" s="121"/>
      <c r="DD844" s="121"/>
      <c r="DE844" s="121"/>
      <c r="DF844" s="121"/>
      <c r="DG844" s="121"/>
      <c r="DH844" s="121"/>
      <c r="DI844" s="121"/>
      <c r="DJ844" s="121"/>
      <c r="DK844" s="121"/>
      <c r="DL844" s="121"/>
      <c r="DM844" s="121"/>
      <c r="DN844" s="121"/>
      <c r="DO844" s="121"/>
      <c r="DP844" s="121"/>
      <c r="DQ844" s="121"/>
      <c r="DR844" s="121"/>
      <c r="DS844" s="121"/>
      <c r="DT844" s="121"/>
      <c r="DU844" s="121"/>
      <c r="DV844" s="121"/>
      <c r="DW844" s="121"/>
      <c r="DX844" s="121"/>
      <c r="DY844" s="121"/>
      <c r="DZ844" s="121"/>
      <c r="EA844" s="121"/>
      <c r="EB844" s="121"/>
      <c r="EC844" s="121"/>
      <c r="ED844" s="121"/>
      <c r="EE844" s="121"/>
      <c r="EF844" s="121"/>
      <c r="EG844" s="121"/>
      <c r="EH844" s="121"/>
      <c r="EI844" s="121"/>
      <c r="EJ844" s="121"/>
      <c r="EK844" s="121"/>
      <c r="EL844" s="121"/>
      <c r="EM844" s="121"/>
      <c r="EN844" s="121"/>
      <c r="EO844" s="121"/>
      <c r="EP844" s="121"/>
      <c r="EQ844" s="121"/>
      <c r="ER844" s="121"/>
      <c r="ES844" s="121"/>
      <c r="ET844" s="121"/>
      <c r="EU844" s="121"/>
      <c r="EV844" s="121"/>
      <c r="EW844" s="121"/>
      <c r="EX844" s="121"/>
      <c r="EY844" s="121"/>
      <c r="EZ844" s="121"/>
      <c r="FA844" s="121"/>
      <c r="FB844" s="121"/>
      <c r="FC844" s="121"/>
      <c r="FD844" s="122"/>
      <c r="FE844" s="122"/>
      <c r="FF844" s="122"/>
      <c r="FG844" s="122"/>
      <c r="FH844" s="122"/>
      <c r="FI844" s="122"/>
      <c r="FJ844" s="122"/>
      <c r="FK844" s="122"/>
    </row>
    <row r="845" spans="1:167" s="120" customFormat="1" ht="12.75">
      <c r="A845" s="111"/>
      <c r="B845" s="111"/>
      <c r="C845" s="111"/>
      <c r="D845" s="111"/>
      <c r="E845" s="127"/>
      <c r="F845" s="127"/>
      <c r="G845" s="127"/>
      <c r="H845" s="127"/>
      <c r="I845" s="127"/>
      <c r="J845" s="127"/>
      <c r="K845" s="127"/>
      <c r="L845" s="127"/>
      <c r="M845" s="127"/>
      <c r="N845" s="904"/>
      <c r="O845" s="904"/>
      <c r="P845" s="905"/>
      <c r="Q845" s="904"/>
      <c r="R845" s="906"/>
      <c r="DB845" s="121"/>
      <c r="DC845" s="121"/>
      <c r="DD845" s="121"/>
      <c r="DE845" s="121"/>
      <c r="DF845" s="121"/>
      <c r="DG845" s="121"/>
      <c r="DH845" s="121"/>
      <c r="DI845" s="121"/>
      <c r="DJ845" s="121"/>
      <c r="DK845" s="121"/>
      <c r="DL845" s="121"/>
      <c r="DM845" s="121"/>
      <c r="DN845" s="121"/>
      <c r="DO845" s="121"/>
      <c r="DP845" s="121"/>
      <c r="DQ845" s="121"/>
      <c r="DR845" s="121"/>
      <c r="DS845" s="121"/>
      <c r="DT845" s="121"/>
      <c r="DU845" s="121"/>
      <c r="DV845" s="121"/>
      <c r="DW845" s="121"/>
      <c r="DX845" s="121"/>
      <c r="DY845" s="121"/>
      <c r="DZ845" s="121"/>
      <c r="EA845" s="121"/>
      <c r="EB845" s="121"/>
      <c r="EC845" s="121"/>
      <c r="ED845" s="121"/>
      <c r="EE845" s="121"/>
      <c r="EF845" s="121"/>
      <c r="EG845" s="121"/>
      <c r="EH845" s="121"/>
      <c r="EI845" s="121"/>
      <c r="EJ845" s="121"/>
      <c r="EK845" s="121"/>
      <c r="EL845" s="121"/>
      <c r="EM845" s="121"/>
      <c r="EN845" s="121"/>
      <c r="EO845" s="121"/>
      <c r="EP845" s="121"/>
      <c r="EQ845" s="121"/>
      <c r="ER845" s="121"/>
      <c r="ES845" s="121"/>
      <c r="ET845" s="121"/>
      <c r="EU845" s="121"/>
      <c r="EV845" s="121"/>
      <c r="EW845" s="121"/>
      <c r="EX845" s="121"/>
      <c r="EY845" s="121"/>
      <c r="EZ845" s="121"/>
      <c r="FA845" s="121"/>
      <c r="FB845" s="121"/>
      <c r="FC845" s="121"/>
      <c r="FD845" s="122"/>
      <c r="FE845" s="122"/>
      <c r="FF845" s="122"/>
      <c r="FG845" s="122"/>
      <c r="FH845" s="122"/>
      <c r="FI845" s="122"/>
      <c r="FJ845" s="122"/>
      <c r="FK845" s="122"/>
    </row>
    <row r="846" spans="1:167" s="120" customFormat="1" ht="12.75">
      <c r="A846" s="111"/>
      <c r="B846" s="111"/>
      <c r="C846" s="111"/>
      <c r="D846" s="111"/>
      <c r="E846" s="127"/>
      <c r="F846" s="127"/>
      <c r="G846" s="127"/>
      <c r="H846" s="127"/>
      <c r="I846" s="127"/>
      <c r="J846" s="127"/>
      <c r="K846" s="127"/>
      <c r="L846" s="127"/>
      <c r="M846" s="127"/>
      <c r="N846" s="904"/>
      <c r="O846" s="904"/>
      <c r="P846" s="905"/>
      <c r="Q846" s="904"/>
      <c r="R846" s="906"/>
      <c r="DB846" s="121"/>
      <c r="DC846" s="121"/>
      <c r="DD846" s="121"/>
      <c r="DE846" s="121"/>
      <c r="DF846" s="121"/>
      <c r="DG846" s="121"/>
      <c r="DH846" s="121"/>
      <c r="DI846" s="121"/>
      <c r="DJ846" s="121"/>
      <c r="DK846" s="121"/>
      <c r="DL846" s="121"/>
      <c r="DM846" s="121"/>
      <c r="DN846" s="121"/>
      <c r="DO846" s="121"/>
      <c r="DP846" s="121"/>
      <c r="DQ846" s="121"/>
      <c r="DR846" s="121"/>
      <c r="DS846" s="121"/>
      <c r="DT846" s="121"/>
      <c r="DU846" s="121"/>
      <c r="DV846" s="121"/>
      <c r="DW846" s="121"/>
      <c r="DX846" s="121"/>
      <c r="DY846" s="121"/>
      <c r="DZ846" s="121"/>
      <c r="EA846" s="121"/>
      <c r="EB846" s="121"/>
      <c r="EC846" s="121"/>
      <c r="ED846" s="121"/>
      <c r="EE846" s="121"/>
      <c r="EF846" s="121"/>
      <c r="EG846" s="121"/>
      <c r="EH846" s="121"/>
      <c r="EI846" s="121"/>
      <c r="EJ846" s="121"/>
      <c r="EK846" s="121"/>
      <c r="EL846" s="121"/>
      <c r="EM846" s="121"/>
      <c r="EN846" s="121"/>
      <c r="EO846" s="121"/>
      <c r="EP846" s="121"/>
      <c r="EQ846" s="121"/>
      <c r="ER846" s="121"/>
      <c r="ES846" s="121"/>
      <c r="ET846" s="121"/>
      <c r="EU846" s="121"/>
      <c r="EV846" s="121"/>
      <c r="EW846" s="121"/>
      <c r="EX846" s="121"/>
      <c r="EY846" s="121"/>
      <c r="EZ846" s="121"/>
      <c r="FA846" s="121"/>
      <c r="FB846" s="121"/>
      <c r="FC846" s="121"/>
      <c r="FD846" s="122"/>
      <c r="FE846" s="122"/>
      <c r="FF846" s="122"/>
      <c r="FG846" s="122"/>
      <c r="FH846" s="122"/>
      <c r="FI846" s="122"/>
      <c r="FJ846" s="122"/>
      <c r="FK846" s="122"/>
    </row>
    <row r="847" spans="1:167" s="120" customFormat="1" ht="12.75">
      <c r="A847" s="111"/>
      <c r="B847" s="111"/>
      <c r="C847" s="111"/>
      <c r="D847" s="111"/>
      <c r="E847" s="127"/>
      <c r="F847" s="127"/>
      <c r="G847" s="127"/>
      <c r="H847" s="127"/>
      <c r="I847" s="127"/>
      <c r="J847" s="127"/>
      <c r="K847" s="127"/>
      <c r="L847" s="127"/>
      <c r="M847" s="127"/>
      <c r="N847" s="904"/>
      <c r="O847" s="904"/>
      <c r="P847" s="905"/>
      <c r="Q847" s="904"/>
      <c r="R847" s="906"/>
      <c r="DB847" s="121"/>
      <c r="DC847" s="121"/>
      <c r="DD847" s="121"/>
      <c r="DE847" s="121"/>
      <c r="DF847" s="121"/>
      <c r="DG847" s="121"/>
      <c r="DH847" s="121"/>
      <c r="DI847" s="121"/>
      <c r="DJ847" s="121"/>
      <c r="DK847" s="121"/>
      <c r="DL847" s="121"/>
      <c r="DM847" s="121"/>
      <c r="DN847" s="121"/>
      <c r="DO847" s="121"/>
      <c r="DP847" s="121"/>
      <c r="DQ847" s="121"/>
      <c r="DR847" s="121"/>
      <c r="DS847" s="121"/>
      <c r="DT847" s="121"/>
      <c r="DU847" s="121"/>
      <c r="DV847" s="121"/>
      <c r="DW847" s="121"/>
      <c r="DX847" s="121"/>
      <c r="DY847" s="121"/>
      <c r="DZ847" s="121"/>
      <c r="EA847" s="121"/>
      <c r="EB847" s="121"/>
      <c r="EC847" s="121"/>
      <c r="ED847" s="121"/>
      <c r="EE847" s="121"/>
      <c r="EF847" s="121"/>
      <c r="EG847" s="121"/>
      <c r="EH847" s="121"/>
      <c r="EI847" s="121"/>
      <c r="EJ847" s="121"/>
      <c r="EK847" s="121"/>
      <c r="EL847" s="121"/>
      <c r="EM847" s="121"/>
      <c r="EN847" s="121"/>
      <c r="EO847" s="121"/>
      <c r="EP847" s="121"/>
      <c r="EQ847" s="121"/>
      <c r="ER847" s="121"/>
      <c r="ES847" s="121"/>
      <c r="ET847" s="121"/>
      <c r="EU847" s="121"/>
      <c r="EV847" s="121"/>
      <c r="EW847" s="121"/>
      <c r="EX847" s="121"/>
      <c r="EY847" s="121"/>
      <c r="EZ847" s="121"/>
      <c r="FA847" s="121"/>
      <c r="FB847" s="121"/>
      <c r="FC847" s="121"/>
      <c r="FD847" s="122"/>
      <c r="FE847" s="122"/>
      <c r="FF847" s="122"/>
      <c r="FG847" s="122"/>
      <c r="FH847" s="122"/>
      <c r="FI847" s="122"/>
      <c r="FJ847" s="122"/>
      <c r="FK847" s="122"/>
    </row>
    <row r="848" spans="1:167" s="120" customFormat="1" ht="12.75">
      <c r="A848" s="111"/>
      <c r="B848" s="111"/>
      <c r="C848" s="111"/>
      <c r="D848" s="111"/>
      <c r="E848" s="127"/>
      <c r="F848" s="127"/>
      <c r="G848" s="127"/>
      <c r="H848" s="127"/>
      <c r="I848" s="127"/>
      <c r="J848" s="127"/>
      <c r="K848" s="127"/>
      <c r="L848" s="127"/>
      <c r="M848" s="127"/>
      <c r="N848" s="904"/>
      <c r="O848" s="904"/>
      <c r="P848" s="905"/>
      <c r="Q848" s="904"/>
      <c r="R848" s="906"/>
      <c r="DB848" s="121"/>
      <c r="DC848" s="121"/>
      <c r="DD848" s="121"/>
      <c r="DE848" s="121"/>
      <c r="DF848" s="121"/>
      <c r="DG848" s="121"/>
      <c r="DH848" s="121"/>
      <c r="DI848" s="121"/>
      <c r="DJ848" s="121"/>
      <c r="DK848" s="121"/>
      <c r="DL848" s="121"/>
      <c r="DM848" s="121"/>
      <c r="DN848" s="121"/>
      <c r="DO848" s="121"/>
      <c r="DP848" s="121"/>
      <c r="DQ848" s="121"/>
      <c r="DR848" s="121"/>
      <c r="DS848" s="121"/>
      <c r="DT848" s="121"/>
      <c r="DU848" s="121"/>
      <c r="DV848" s="121"/>
      <c r="DW848" s="121"/>
      <c r="DX848" s="121"/>
      <c r="DY848" s="121"/>
      <c r="DZ848" s="121"/>
      <c r="EA848" s="121"/>
      <c r="EB848" s="121"/>
      <c r="EC848" s="121"/>
      <c r="ED848" s="121"/>
      <c r="EE848" s="121"/>
      <c r="EF848" s="121"/>
      <c r="EG848" s="121"/>
      <c r="EH848" s="121"/>
      <c r="EI848" s="121"/>
      <c r="EJ848" s="121"/>
      <c r="EK848" s="121"/>
      <c r="EL848" s="121"/>
      <c r="EM848" s="121"/>
      <c r="EN848" s="121"/>
      <c r="EO848" s="121"/>
      <c r="EP848" s="121"/>
      <c r="EQ848" s="121"/>
      <c r="ER848" s="121"/>
      <c r="ES848" s="121"/>
      <c r="ET848" s="121"/>
      <c r="EU848" s="121"/>
      <c r="EV848" s="121"/>
      <c r="EW848" s="121"/>
      <c r="EX848" s="121"/>
      <c r="EY848" s="121"/>
      <c r="EZ848" s="121"/>
      <c r="FA848" s="121"/>
      <c r="FB848" s="121"/>
      <c r="FC848" s="121"/>
      <c r="FD848" s="122"/>
      <c r="FE848" s="122"/>
      <c r="FF848" s="122"/>
      <c r="FG848" s="122"/>
      <c r="FH848" s="122"/>
      <c r="FI848" s="122"/>
      <c r="FJ848" s="122"/>
      <c r="FK848" s="122"/>
    </row>
    <row r="849" spans="1:167" s="120" customFormat="1" ht="12.75">
      <c r="A849" s="111"/>
      <c r="B849" s="111"/>
      <c r="C849" s="111"/>
      <c r="D849" s="111"/>
      <c r="E849" s="127"/>
      <c r="F849" s="127"/>
      <c r="G849" s="127"/>
      <c r="H849" s="127"/>
      <c r="I849" s="127"/>
      <c r="J849" s="127"/>
      <c r="K849" s="127"/>
      <c r="L849" s="127"/>
      <c r="M849" s="127"/>
      <c r="N849" s="904"/>
      <c r="O849" s="904"/>
      <c r="P849" s="905"/>
      <c r="Q849" s="904"/>
      <c r="R849" s="906"/>
      <c r="DB849" s="121"/>
      <c r="DC849" s="121"/>
      <c r="DD849" s="121"/>
      <c r="DE849" s="121"/>
      <c r="DF849" s="121"/>
      <c r="DG849" s="121"/>
      <c r="DH849" s="121"/>
      <c r="DI849" s="121"/>
      <c r="DJ849" s="121"/>
      <c r="DK849" s="121"/>
      <c r="DL849" s="121"/>
      <c r="DM849" s="121"/>
      <c r="DN849" s="121"/>
      <c r="DO849" s="121"/>
      <c r="DP849" s="121"/>
      <c r="DQ849" s="121"/>
      <c r="DR849" s="121"/>
      <c r="DS849" s="121"/>
      <c r="DT849" s="121"/>
      <c r="DU849" s="121"/>
      <c r="DV849" s="121"/>
      <c r="DW849" s="121"/>
      <c r="DX849" s="121"/>
      <c r="DY849" s="121"/>
      <c r="DZ849" s="121"/>
      <c r="EA849" s="121"/>
      <c r="EB849" s="121"/>
      <c r="EC849" s="121"/>
      <c r="ED849" s="121"/>
      <c r="EE849" s="121"/>
      <c r="EF849" s="121"/>
      <c r="EG849" s="121"/>
      <c r="EH849" s="121"/>
      <c r="EI849" s="121"/>
      <c r="EJ849" s="121"/>
      <c r="EK849" s="121"/>
      <c r="EL849" s="121"/>
      <c r="EM849" s="121"/>
      <c r="EN849" s="121"/>
      <c r="EO849" s="121"/>
      <c r="EP849" s="121"/>
      <c r="EQ849" s="121"/>
      <c r="ER849" s="121"/>
      <c r="ES849" s="121"/>
      <c r="ET849" s="121"/>
      <c r="EU849" s="121"/>
      <c r="EV849" s="121"/>
      <c r="EW849" s="121"/>
      <c r="EX849" s="121"/>
      <c r="EY849" s="121"/>
      <c r="EZ849" s="121"/>
      <c r="FA849" s="121"/>
      <c r="FB849" s="121"/>
      <c r="FC849" s="121"/>
      <c r="FD849" s="122"/>
      <c r="FE849" s="122"/>
      <c r="FF849" s="122"/>
      <c r="FG849" s="122"/>
      <c r="FH849" s="122"/>
      <c r="FI849" s="122"/>
      <c r="FJ849" s="122"/>
      <c r="FK849" s="122"/>
    </row>
    <row r="850" spans="1:167" s="120" customFormat="1" ht="12.75">
      <c r="A850" s="111"/>
      <c r="B850" s="111"/>
      <c r="C850" s="111"/>
      <c r="D850" s="111"/>
      <c r="E850" s="127"/>
      <c r="F850" s="127"/>
      <c r="G850" s="127"/>
      <c r="H850" s="127"/>
      <c r="I850" s="127"/>
      <c r="J850" s="127"/>
      <c r="K850" s="127"/>
      <c r="L850" s="127"/>
      <c r="M850" s="127"/>
      <c r="N850" s="904"/>
      <c r="O850" s="904"/>
      <c r="P850" s="905"/>
      <c r="Q850" s="904"/>
      <c r="R850" s="906"/>
      <c r="DB850" s="121"/>
      <c r="DC850" s="121"/>
      <c r="DD850" s="121"/>
      <c r="DE850" s="121"/>
      <c r="DF850" s="121"/>
      <c r="DG850" s="121"/>
      <c r="DH850" s="121"/>
      <c r="DI850" s="121"/>
      <c r="DJ850" s="121"/>
      <c r="DK850" s="121"/>
      <c r="DL850" s="121"/>
      <c r="DM850" s="121"/>
      <c r="DN850" s="121"/>
      <c r="DO850" s="121"/>
      <c r="DP850" s="121"/>
      <c r="DQ850" s="121"/>
      <c r="DR850" s="121"/>
      <c r="DS850" s="121"/>
      <c r="DT850" s="121"/>
      <c r="DU850" s="121"/>
      <c r="DV850" s="121"/>
      <c r="DW850" s="121"/>
      <c r="DX850" s="121"/>
      <c r="DY850" s="121"/>
      <c r="DZ850" s="121"/>
      <c r="EA850" s="121"/>
      <c r="EB850" s="121"/>
      <c r="EC850" s="121"/>
      <c r="ED850" s="121"/>
      <c r="EE850" s="121"/>
      <c r="EF850" s="121"/>
      <c r="EG850" s="121"/>
      <c r="EH850" s="121"/>
      <c r="EI850" s="121"/>
      <c r="EJ850" s="121"/>
      <c r="EK850" s="121"/>
      <c r="EL850" s="121"/>
      <c r="EM850" s="121"/>
      <c r="EN850" s="121"/>
      <c r="EO850" s="121"/>
      <c r="EP850" s="121"/>
      <c r="EQ850" s="121"/>
      <c r="ER850" s="121"/>
      <c r="ES850" s="121"/>
      <c r="ET850" s="121"/>
      <c r="EU850" s="121"/>
      <c r="EV850" s="121"/>
      <c r="EW850" s="121"/>
      <c r="EX850" s="121"/>
      <c r="EY850" s="121"/>
      <c r="EZ850" s="121"/>
      <c r="FA850" s="121"/>
      <c r="FB850" s="121"/>
      <c r="FC850" s="121"/>
      <c r="FD850" s="122"/>
      <c r="FE850" s="122"/>
      <c r="FF850" s="122"/>
      <c r="FG850" s="122"/>
      <c r="FH850" s="122"/>
      <c r="FI850" s="122"/>
      <c r="FJ850" s="122"/>
      <c r="FK850" s="122"/>
    </row>
    <row r="851" spans="1:167" s="120" customFormat="1" ht="12.75">
      <c r="A851" s="111"/>
      <c r="B851" s="111"/>
      <c r="C851" s="111"/>
      <c r="D851" s="111"/>
      <c r="E851" s="127"/>
      <c r="F851" s="127"/>
      <c r="G851" s="127"/>
      <c r="H851" s="127"/>
      <c r="I851" s="127"/>
      <c r="J851" s="127"/>
      <c r="K851" s="127"/>
      <c r="L851" s="127"/>
      <c r="M851" s="127"/>
      <c r="N851" s="904"/>
      <c r="O851" s="904"/>
      <c r="P851" s="905"/>
      <c r="Q851" s="904"/>
      <c r="R851" s="906"/>
      <c r="DB851" s="121"/>
      <c r="DC851" s="121"/>
      <c r="DD851" s="121"/>
      <c r="DE851" s="121"/>
      <c r="DF851" s="121"/>
      <c r="DG851" s="121"/>
      <c r="DH851" s="121"/>
      <c r="DI851" s="121"/>
      <c r="DJ851" s="121"/>
      <c r="DK851" s="121"/>
      <c r="DL851" s="121"/>
      <c r="DM851" s="121"/>
      <c r="DN851" s="121"/>
      <c r="DO851" s="121"/>
      <c r="DP851" s="121"/>
      <c r="DQ851" s="121"/>
      <c r="DR851" s="121"/>
      <c r="DS851" s="121"/>
      <c r="DT851" s="121"/>
      <c r="DU851" s="121"/>
      <c r="DV851" s="121"/>
      <c r="DW851" s="121"/>
      <c r="DX851" s="121"/>
      <c r="DY851" s="121"/>
      <c r="DZ851" s="121"/>
      <c r="EA851" s="121"/>
      <c r="EB851" s="121"/>
      <c r="EC851" s="121"/>
      <c r="ED851" s="121"/>
      <c r="EE851" s="121"/>
      <c r="EF851" s="121"/>
      <c r="EG851" s="121"/>
      <c r="EH851" s="121"/>
      <c r="EI851" s="121"/>
      <c r="EJ851" s="121"/>
      <c r="EK851" s="121"/>
      <c r="EL851" s="121"/>
      <c r="EM851" s="121"/>
      <c r="EN851" s="121"/>
      <c r="EO851" s="121"/>
      <c r="EP851" s="121"/>
      <c r="EQ851" s="121"/>
      <c r="ER851" s="121"/>
      <c r="ES851" s="121"/>
      <c r="ET851" s="121"/>
      <c r="EU851" s="121"/>
      <c r="EV851" s="121"/>
      <c r="EW851" s="121"/>
      <c r="EX851" s="121"/>
      <c r="EY851" s="121"/>
      <c r="EZ851" s="121"/>
      <c r="FA851" s="121"/>
      <c r="FB851" s="121"/>
      <c r="FC851" s="121"/>
      <c r="FD851" s="122"/>
      <c r="FE851" s="122"/>
      <c r="FF851" s="122"/>
      <c r="FG851" s="122"/>
      <c r="FH851" s="122"/>
      <c r="FI851" s="122"/>
      <c r="FJ851" s="122"/>
      <c r="FK851" s="122"/>
    </row>
    <row r="852" spans="1:167" s="120" customFormat="1" ht="12.75">
      <c r="A852" s="111"/>
      <c r="B852" s="111"/>
      <c r="C852" s="111"/>
      <c r="D852" s="111"/>
      <c r="E852" s="127"/>
      <c r="F852" s="127"/>
      <c r="G852" s="127"/>
      <c r="H852" s="127"/>
      <c r="I852" s="127"/>
      <c r="J852" s="127"/>
      <c r="K852" s="127"/>
      <c r="L852" s="127"/>
      <c r="M852" s="127"/>
      <c r="N852" s="904"/>
      <c r="O852" s="904"/>
      <c r="P852" s="905"/>
      <c r="Q852" s="904"/>
      <c r="R852" s="906"/>
      <c r="DB852" s="121"/>
      <c r="DC852" s="121"/>
      <c r="DD852" s="121"/>
      <c r="DE852" s="121"/>
      <c r="DF852" s="121"/>
      <c r="DG852" s="121"/>
      <c r="DH852" s="121"/>
      <c r="DI852" s="121"/>
      <c r="DJ852" s="121"/>
      <c r="DK852" s="121"/>
      <c r="DL852" s="121"/>
      <c r="DM852" s="121"/>
      <c r="DN852" s="121"/>
      <c r="DO852" s="121"/>
      <c r="DP852" s="121"/>
      <c r="DQ852" s="121"/>
      <c r="DR852" s="121"/>
      <c r="DS852" s="121"/>
      <c r="DT852" s="121"/>
      <c r="DU852" s="121"/>
      <c r="DV852" s="121"/>
      <c r="DW852" s="121"/>
      <c r="DX852" s="121"/>
      <c r="DY852" s="121"/>
      <c r="DZ852" s="121"/>
      <c r="EA852" s="121"/>
      <c r="EB852" s="121"/>
      <c r="EC852" s="121"/>
      <c r="ED852" s="121"/>
      <c r="EE852" s="121"/>
      <c r="EF852" s="121"/>
      <c r="EG852" s="121"/>
      <c r="EH852" s="121"/>
      <c r="EI852" s="121"/>
      <c r="EJ852" s="121"/>
      <c r="EK852" s="121"/>
      <c r="EL852" s="121"/>
      <c r="EM852" s="121"/>
      <c r="EN852" s="121"/>
      <c r="EO852" s="121"/>
      <c r="EP852" s="121"/>
      <c r="EQ852" s="121"/>
      <c r="ER852" s="121"/>
      <c r="ES852" s="121"/>
      <c r="ET852" s="121"/>
      <c r="EU852" s="121"/>
      <c r="EV852" s="121"/>
      <c r="EW852" s="121"/>
      <c r="EX852" s="121"/>
      <c r="EY852" s="121"/>
      <c r="EZ852" s="121"/>
      <c r="FA852" s="121"/>
      <c r="FB852" s="121"/>
      <c r="FC852" s="121"/>
      <c r="FD852" s="122"/>
      <c r="FE852" s="122"/>
      <c r="FF852" s="122"/>
      <c r="FG852" s="122"/>
      <c r="FH852" s="122"/>
      <c r="FI852" s="122"/>
      <c r="FJ852" s="122"/>
      <c r="FK852" s="122"/>
    </row>
    <row r="853" spans="1:167" s="120" customFormat="1" ht="12.75">
      <c r="A853" s="111"/>
      <c r="B853" s="111"/>
      <c r="C853" s="111"/>
      <c r="D853" s="111"/>
      <c r="E853" s="127"/>
      <c r="F853" s="127"/>
      <c r="G853" s="127"/>
      <c r="H853" s="127"/>
      <c r="I853" s="127"/>
      <c r="J853" s="127"/>
      <c r="K853" s="127"/>
      <c r="L853" s="127"/>
      <c r="M853" s="127"/>
      <c r="N853" s="904"/>
      <c r="O853" s="904"/>
      <c r="P853" s="905"/>
      <c r="Q853" s="904"/>
      <c r="R853" s="906"/>
      <c r="DB853" s="121"/>
      <c r="DC853" s="121"/>
      <c r="DD853" s="121"/>
      <c r="DE853" s="121"/>
      <c r="DF853" s="121"/>
      <c r="DG853" s="121"/>
      <c r="DH853" s="121"/>
      <c r="DI853" s="121"/>
      <c r="DJ853" s="121"/>
      <c r="DK853" s="121"/>
      <c r="DL853" s="121"/>
      <c r="DM853" s="121"/>
      <c r="DN853" s="121"/>
      <c r="DO853" s="121"/>
      <c r="DP853" s="121"/>
      <c r="DQ853" s="121"/>
      <c r="DR853" s="121"/>
      <c r="DS853" s="121"/>
      <c r="DT853" s="121"/>
      <c r="DU853" s="121"/>
      <c r="DV853" s="121"/>
      <c r="DW853" s="121"/>
      <c r="DX853" s="121"/>
      <c r="DY853" s="121"/>
      <c r="DZ853" s="121"/>
      <c r="EA853" s="121"/>
      <c r="EB853" s="121"/>
      <c r="EC853" s="121"/>
      <c r="ED853" s="121"/>
      <c r="EE853" s="121"/>
      <c r="EF853" s="121"/>
      <c r="EG853" s="121"/>
      <c r="EH853" s="121"/>
      <c r="EI853" s="121"/>
      <c r="EJ853" s="121"/>
      <c r="EK853" s="121"/>
      <c r="EL853" s="121"/>
      <c r="EM853" s="121"/>
      <c r="EN853" s="121"/>
      <c r="EO853" s="121"/>
      <c r="EP853" s="121"/>
      <c r="EQ853" s="121"/>
      <c r="ER853" s="121"/>
      <c r="ES853" s="121"/>
      <c r="ET853" s="121"/>
      <c r="EU853" s="121"/>
      <c r="EV853" s="121"/>
      <c r="EW853" s="121"/>
      <c r="EX853" s="121"/>
      <c r="EY853" s="121"/>
      <c r="EZ853" s="121"/>
      <c r="FA853" s="121"/>
      <c r="FB853" s="121"/>
      <c r="FC853" s="121"/>
      <c r="FD853" s="122"/>
      <c r="FE853" s="122"/>
      <c r="FF853" s="122"/>
      <c r="FG853" s="122"/>
      <c r="FH853" s="122"/>
      <c r="FI853" s="122"/>
      <c r="FJ853" s="122"/>
      <c r="FK853" s="122"/>
    </row>
    <row r="854" spans="1:167" s="120" customFormat="1" ht="12.75">
      <c r="A854" s="111"/>
      <c r="B854" s="111"/>
      <c r="C854" s="111"/>
      <c r="D854" s="111"/>
      <c r="E854" s="127"/>
      <c r="F854" s="127"/>
      <c r="G854" s="127"/>
      <c r="H854" s="127"/>
      <c r="I854" s="127"/>
      <c r="J854" s="127"/>
      <c r="K854" s="127"/>
      <c r="L854" s="127"/>
      <c r="M854" s="127"/>
      <c r="N854" s="904"/>
      <c r="O854" s="904"/>
      <c r="P854" s="905"/>
      <c r="Q854" s="904"/>
      <c r="R854" s="906"/>
      <c r="DB854" s="121"/>
      <c r="DC854" s="121"/>
      <c r="DD854" s="121"/>
      <c r="DE854" s="121"/>
      <c r="DF854" s="121"/>
      <c r="DG854" s="121"/>
      <c r="DH854" s="121"/>
      <c r="DI854" s="121"/>
      <c r="DJ854" s="121"/>
      <c r="DK854" s="121"/>
      <c r="DL854" s="121"/>
      <c r="DM854" s="121"/>
      <c r="DN854" s="121"/>
      <c r="DO854" s="121"/>
      <c r="DP854" s="121"/>
      <c r="DQ854" s="121"/>
      <c r="DR854" s="121"/>
      <c r="DS854" s="121"/>
      <c r="DT854" s="121"/>
      <c r="DU854" s="121"/>
      <c r="DV854" s="121"/>
      <c r="DW854" s="121"/>
      <c r="DX854" s="121"/>
      <c r="DY854" s="121"/>
      <c r="DZ854" s="121"/>
      <c r="EA854" s="121"/>
      <c r="EB854" s="121"/>
      <c r="EC854" s="121"/>
      <c r="ED854" s="121"/>
      <c r="EE854" s="121"/>
      <c r="EF854" s="121"/>
      <c r="EG854" s="121"/>
      <c r="EH854" s="121"/>
      <c r="EI854" s="121"/>
      <c r="EJ854" s="121"/>
      <c r="EK854" s="121"/>
      <c r="EL854" s="121"/>
      <c r="EM854" s="121"/>
      <c r="EN854" s="121"/>
      <c r="EO854" s="121"/>
      <c r="EP854" s="121"/>
      <c r="EQ854" s="121"/>
      <c r="ER854" s="121"/>
      <c r="ES854" s="121"/>
      <c r="ET854" s="121"/>
      <c r="EU854" s="121"/>
      <c r="EV854" s="121"/>
      <c r="EW854" s="121"/>
      <c r="EX854" s="121"/>
      <c r="EY854" s="121"/>
      <c r="EZ854" s="121"/>
      <c r="FA854" s="121"/>
      <c r="FB854" s="121"/>
      <c r="FC854" s="121"/>
      <c r="FD854" s="122"/>
      <c r="FE854" s="122"/>
      <c r="FF854" s="122"/>
      <c r="FG854" s="122"/>
      <c r="FH854" s="122"/>
      <c r="FI854" s="122"/>
      <c r="FJ854" s="122"/>
      <c r="FK854" s="122"/>
    </row>
    <row r="855" spans="1:167" s="120" customFormat="1" ht="12.75">
      <c r="A855" s="111"/>
      <c r="B855" s="111"/>
      <c r="C855" s="111"/>
      <c r="D855" s="111"/>
      <c r="E855" s="127"/>
      <c r="F855" s="127"/>
      <c r="G855" s="127"/>
      <c r="H855" s="127"/>
      <c r="I855" s="127"/>
      <c r="J855" s="127"/>
      <c r="K855" s="127"/>
      <c r="L855" s="127"/>
      <c r="M855" s="127"/>
      <c r="N855" s="904"/>
      <c r="O855" s="904"/>
      <c r="P855" s="905"/>
      <c r="Q855" s="904"/>
      <c r="R855" s="906"/>
      <c r="DB855" s="121"/>
      <c r="DC855" s="121"/>
      <c r="DD855" s="121"/>
      <c r="DE855" s="121"/>
      <c r="DF855" s="121"/>
      <c r="DG855" s="121"/>
      <c r="DH855" s="121"/>
      <c r="DI855" s="121"/>
      <c r="DJ855" s="121"/>
      <c r="DK855" s="121"/>
      <c r="DL855" s="121"/>
      <c r="DM855" s="121"/>
      <c r="DN855" s="121"/>
      <c r="DO855" s="121"/>
      <c r="DP855" s="121"/>
      <c r="DQ855" s="121"/>
      <c r="DR855" s="121"/>
      <c r="DS855" s="121"/>
      <c r="DT855" s="121"/>
      <c r="DU855" s="121"/>
      <c r="DV855" s="121"/>
      <c r="DW855" s="121"/>
      <c r="DX855" s="121"/>
      <c r="DY855" s="121"/>
      <c r="DZ855" s="121"/>
      <c r="EA855" s="121"/>
      <c r="EB855" s="121"/>
      <c r="EC855" s="121"/>
      <c r="ED855" s="121"/>
      <c r="EE855" s="121"/>
      <c r="EF855" s="121"/>
      <c r="EG855" s="121"/>
      <c r="EH855" s="121"/>
      <c r="EI855" s="121"/>
      <c r="EJ855" s="121"/>
      <c r="EK855" s="121"/>
      <c r="EL855" s="121"/>
      <c r="EM855" s="121"/>
      <c r="EN855" s="121"/>
      <c r="EO855" s="121"/>
      <c r="EP855" s="121"/>
      <c r="EQ855" s="121"/>
      <c r="ER855" s="121"/>
      <c r="ES855" s="121"/>
      <c r="ET855" s="121"/>
      <c r="EU855" s="121"/>
      <c r="EV855" s="121"/>
      <c r="EW855" s="121"/>
      <c r="EX855" s="121"/>
      <c r="EY855" s="121"/>
      <c r="EZ855" s="121"/>
      <c r="FA855" s="121"/>
      <c r="FB855" s="121"/>
      <c r="FC855" s="121"/>
      <c r="FD855" s="122"/>
      <c r="FE855" s="122"/>
      <c r="FF855" s="122"/>
      <c r="FG855" s="122"/>
      <c r="FH855" s="122"/>
      <c r="FI855" s="122"/>
      <c r="FJ855" s="122"/>
      <c r="FK855" s="122"/>
    </row>
    <row r="856" spans="1:167" s="120" customFormat="1" ht="12.75">
      <c r="A856" s="111"/>
      <c r="B856" s="111"/>
      <c r="C856" s="111"/>
      <c r="D856" s="111"/>
      <c r="E856" s="127"/>
      <c r="F856" s="127"/>
      <c r="G856" s="127"/>
      <c r="H856" s="127"/>
      <c r="I856" s="127"/>
      <c r="J856" s="127"/>
      <c r="K856" s="127"/>
      <c r="L856" s="127"/>
      <c r="M856" s="127"/>
      <c r="N856" s="904"/>
      <c r="O856" s="904"/>
      <c r="P856" s="905"/>
      <c r="Q856" s="904"/>
      <c r="R856" s="906"/>
      <c r="DB856" s="121"/>
      <c r="DC856" s="121"/>
      <c r="DD856" s="121"/>
      <c r="DE856" s="121"/>
      <c r="DF856" s="121"/>
      <c r="DG856" s="121"/>
      <c r="DH856" s="121"/>
      <c r="DI856" s="121"/>
      <c r="DJ856" s="121"/>
      <c r="DK856" s="121"/>
      <c r="DL856" s="121"/>
      <c r="DM856" s="121"/>
      <c r="DN856" s="121"/>
      <c r="DO856" s="121"/>
      <c r="DP856" s="121"/>
      <c r="DQ856" s="121"/>
      <c r="DR856" s="121"/>
      <c r="DS856" s="121"/>
      <c r="DT856" s="121"/>
      <c r="DU856" s="121"/>
      <c r="DV856" s="121"/>
      <c r="DW856" s="121"/>
      <c r="DX856" s="121"/>
      <c r="DY856" s="121"/>
      <c r="DZ856" s="121"/>
      <c r="EA856" s="121"/>
      <c r="EB856" s="121"/>
      <c r="EC856" s="121"/>
      <c r="ED856" s="121"/>
      <c r="EE856" s="121"/>
      <c r="EF856" s="121"/>
      <c r="EG856" s="121"/>
      <c r="EH856" s="121"/>
      <c r="EI856" s="121"/>
      <c r="EJ856" s="121"/>
      <c r="EK856" s="121"/>
      <c r="EL856" s="121"/>
      <c r="EM856" s="121"/>
      <c r="EN856" s="121"/>
      <c r="EO856" s="121"/>
      <c r="EP856" s="121"/>
      <c r="EQ856" s="121"/>
      <c r="ER856" s="121"/>
      <c r="ES856" s="121"/>
      <c r="ET856" s="121"/>
      <c r="EU856" s="121"/>
      <c r="EV856" s="121"/>
      <c r="EW856" s="121"/>
      <c r="EX856" s="121"/>
      <c r="EY856" s="121"/>
      <c r="EZ856" s="121"/>
      <c r="FA856" s="121"/>
      <c r="FB856" s="121"/>
      <c r="FC856" s="121"/>
      <c r="FD856" s="122"/>
      <c r="FE856" s="122"/>
      <c r="FF856" s="122"/>
      <c r="FG856" s="122"/>
      <c r="FH856" s="122"/>
      <c r="FI856" s="122"/>
      <c r="FJ856" s="122"/>
      <c r="FK856" s="122"/>
    </row>
    <row r="857" spans="1:167" s="120" customFormat="1" ht="12.75">
      <c r="A857" s="111"/>
      <c r="B857" s="111"/>
      <c r="C857" s="111"/>
      <c r="D857" s="111"/>
      <c r="E857" s="127"/>
      <c r="F857" s="127"/>
      <c r="G857" s="127"/>
      <c r="H857" s="127"/>
      <c r="I857" s="127"/>
      <c r="J857" s="127"/>
      <c r="K857" s="127"/>
      <c r="L857" s="127"/>
      <c r="M857" s="127"/>
      <c r="N857" s="904"/>
      <c r="O857" s="904"/>
      <c r="P857" s="905"/>
      <c r="Q857" s="904"/>
      <c r="R857" s="906"/>
      <c r="DB857" s="121"/>
      <c r="DC857" s="121"/>
      <c r="DD857" s="121"/>
      <c r="DE857" s="121"/>
      <c r="DF857" s="121"/>
      <c r="DG857" s="121"/>
      <c r="DH857" s="121"/>
      <c r="DI857" s="121"/>
      <c r="DJ857" s="121"/>
      <c r="DK857" s="121"/>
      <c r="DL857" s="121"/>
      <c r="DM857" s="121"/>
      <c r="DN857" s="121"/>
      <c r="DO857" s="121"/>
      <c r="DP857" s="121"/>
      <c r="DQ857" s="121"/>
      <c r="DR857" s="121"/>
      <c r="DS857" s="121"/>
      <c r="DT857" s="121"/>
      <c r="DU857" s="121"/>
      <c r="DV857" s="121"/>
      <c r="DW857" s="121"/>
      <c r="DX857" s="121"/>
      <c r="DY857" s="121"/>
      <c r="DZ857" s="121"/>
      <c r="EA857" s="121"/>
      <c r="EB857" s="121"/>
      <c r="EC857" s="121"/>
      <c r="ED857" s="121"/>
      <c r="EE857" s="121"/>
      <c r="EF857" s="121"/>
      <c r="EG857" s="121"/>
      <c r="EH857" s="121"/>
      <c r="EI857" s="121"/>
      <c r="EJ857" s="121"/>
      <c r="EK857" s="121"/>
      <c r="EL857" s="121"/>
      <c r="EM857" s="121"/>
      <c r="EN857" s="121"/>
      <c r="EO857" s="121"/>
      <c r="EP857" s="121"/>
      <c r="EQ857" s="121"/>
      <c r="ER857" s="121"/>
      <c r="ES857" s="121"/>
      <c r="ET857" s="121"/>
      <c r="EU857" s="121"/>
      <c r="EV857" s="121"/>
      <c r="EW857" s="121"/>
      <c r="EX857" s="121"/>
      <c r="EY857" s="121"/>
      <c r="EZ857" s="121"/>
      <c r="FA857" s="121"/>
      <c r="FB857" s="121"/>
      <c r="FC857" s="121"/>
      <c r="FD857" s="122"/>
      <c r="FE857" s="122"/>
      <c r="FF857" s="122"/>
      <c r="FG857" s="122"/>
      <c r="FH857" s="122"/>
      <c r="FI857" s="122"/>
      <c r="FJ857" s="122"/>
      <c r="FK857" s="122"/>
    </row>
    <row r="858" spans="1:167" s="120" customFormat="1" ht="12.75">
      <c r="A858" s="111"/>
      <c r="B858" s="111"/>
      <c r="C858" s="111"/>
      <c r="D858" s="111"/>
      <c r="E858" s="127"/>
      <c r="F858" s="127"/>
      <c r="G858" s="127"/>
      <c r="H858" s="127"/>
      <c r="I858" s="127"/>
      <c r="J858" s="127"/>
      <c r="K858" s="127"/>
      <c r="L858" s="127"/>
      <c r="M858" s="127"/>
      <c r="N858" s="904"/>
      <c r="O858" s="904"/>
      <c r="P858" s="905"/>
      <c r="Q858" s="904"/>
      <c r="R858" s="906"/>
      <c r="DB858" s="121"/>
      <c r="DC858" s="121"/>
      <c r="DD858" s="121"/>
      <c r="DE858" s="121"/>
      <c r="DF858" s="121"/>
      <c r="DG858" s="121"/>
      <c r="DH858" s="121"/>
      <c r="DI858" s="121"/>
      <c r="DJ858" s="121"/>
      <c r="DK858" s="121"/>
      <c r="DL858" s="121"/>
      <c r="DM858" s="121"/>
      <c r="DN858" s="121"/>
      <c r="DO858" s="121"/>
      <c r="DP858" s="121"/>
      <c r="DQ858" s="121"/>
      <c r="DR858" s="121"/>
      <c r="DS858" s="121"/>
      <c r="DT858" s="121"/>
      <c r="DU858" s="121"/>
      <c r="DV858" s="121"/>
      <c r="DW858" s="121"/>
      <c r="DX858" s="121"/>
      <c r="DY858" s="121"/>
      <c r="DZ858" s="121"/>
      <c r="EA858" s="121"/>
      <c r="EB858" s="121"/>
      <c r="EC858" s="121"/>
      <c r="ED858" s="121"/>
      <c r="EE858" s="121"/>
      <c r="EF858" s="121"/>
      <c r="EG858" s="121"/>
      <c r="EH858" s="121"/>
      <c r="EI858" s="121"/>
      <c r="EJ858" s="121"/>
      <c r="EK858" s="121"/>
      <c r="EL858" s="121"/>
      <c r="EM858" s="121"/>
      <c r="EN858" s="121"/>
      <c r="EO858" s="121"/>
      <c r="EP858" s="121"/>
      <c r="EQ858" s="121"/>
      <c r="ER858" s="121"/>
      <c r="ES858" s="121"/>
      <c r="ET858" s="121"/>
      <c r="EU858" s="121"/>
      <c r="EV858" s="121"/>
      <c r="EW858" s="121"/>
      <c r="EX858" s="121"/>
      <c r="EY858" s="121"/>
      <c r="EZ858" s="121"/>
      <c r="FA858" s="121"/>
      <c r="FB858" s="121"/>
      <c r="FC858" s="121"/>
      <c r="FD858" s="122"/>
      <c r="FE858" s="122"/>
      <c r="FF858" s="122"/>
      <c r="FG858" s="122"/>
      <c r="FH858" s="122"/>
      <c r="FI858" s="122"/>
      <c r="FJ858" s="122"/>
      <c r="FK858" s="122"/>
    </row>
    <row r="859" spans="1:167" s="120" customFormat="1" ht="12.75">
      <c r="A859" s="111"/>
      <c r="B859" s="111"/>
      <c r="C859" s="111"/>
      <c r="D859" s="111"/>
      <c r="E859" s="127"/>
      <c r="F859" s="127"/>
      <c r="G859" s="127"/>
      <c r="H859" s="127"/>
      <c r="I859" s="127"/>
      <c r="J859" s="127"/>
      <c r="K859" s="127"/>
      <c r="L859" s="127"/>
      <c r="M859" s="127"/>
      <c r="N859" s="904"/>
      <c r="O859" s="904"/>
      <c r="P859" s="905"/>
      <c r="Q859" s="904"/>
      <c r="R859" s="906"/>
      <c r="DB859" s="121"/>
      <c r="DC859" s="121"/>
      <c r="DD859" s="121"/>
      <c r="DE859" s="121"/>
      <c r="DF859" s="121"/>
      <c r="DG859" s="121"/>
      <c r="DH859" s="121"/>
      <c r="DI859" s="121"/>
      <c r="DJ859" s="121"/>
      <c r="DK859" s="121"/>
      <c r="DL859" s="121"/>
      <c r="DM859" s="121"/>
      <c r="DN859" s="121"/>
      <c r="DO859" s="121"/>
      <c r="DP859" s="121"/>
      <c r="DQ859" s="121"/>
      <c r="DR859" s="121"/>
      <c r="DS859" s="121"/>
      <c r="DT859" s="121"/>
      <c r="DU859" s="121"/>
      <c r="DV859" s="121"/>
      <c r="DW859" s="121"/>
      <c r="DX859" s="121"/>
      <c r="DY859" s="121"/>
      <c r="DZ859" s="121"/>
      <c r="EA859" s="121"/>
      <c r="EB859" s="121"/>
      <c r="EC859" s="121"/>
      <c r="ED859" s="121"/>
      <c r="EE859" s="121"/>
      <c r="EF859" s="121"/>
      <c r="EG859" s="121"/>
      <c r="EH859" s="121"/>
      <c r="EI859" s="121"/>
      <c r="EJ859" s="121"/>
      <c r="EK859" s="121"/>
      <c r="EL859" s="121"/>
      <c r="EM859" s="121"/>
      <c r="EN859" s="121"/>
      <c r="EO859" s="121"/>
      <c r="EP859" s="121"/>
      <c r="EQ859" s="121"/>
      <c r="ER859" s="121"/>
      <c r="ES859" s="121"/>
      <c r="ET859" s="121"/>
      <c r="EU859" s="121"/>
      <c r="EV859" s="121"/>
      <c r="EW859" s="121"/>
      <c r="EX859" s="121"/>
      <c r="EY859" s="121"/>
      <c r="EZ859" s="121"/>
      <c r="FA859" s="121"/>
      <c r="FB859" s="121"/>
      <c r="FC859" s="121"/>
      <c r="FD859" s="122"/>
      <c r="FE859" s="122"/>
      <c r="FF859" s="122"/>
      <c r="FG859" s="122"/>
      <c r="FH859" s="122"/>
      <c r="FI859" s="122"/>
      <c r="FJ859" s="122"/>
      <c r="FK859" s="122"/>
    </row>
    <row r="860" spans="1:167" s="120" customFormat="1" ht="12.75">
      <c r="A860" s="111"/>
      <c r="B860" s="111"/>
      <c r="C860" s="111"/>
      <c r="D860" s="111"/>
      <c r="E860" s="127"/>
      <c r="F860" s="127"/>
      <c r="G860" s="127"/>
      <c r="H860" s="127"/>
      <c r="I860" s="127"/>
      <c r="J860" s="127"/>
      <c r="K860" s="127"/>
      <c r="L860" s="127"/>
      <c r="M860" s="127"/>
      <c r="N860" s="904"/>
      <c r="O860" s="904"/>
      <c r="P860" s="905"/>
      <c r="Q860" s="904"/>
      <c r="R860" s="906"/>
      <c r="DB860" s="121"/>
      <c r="DC860" s="121"/>
      <c r="DD860" s="121"/>
      <c r="DE860" s="121"/>
      <c r="DF860" s="121"/>
      <c r="DG860" s="121"/>
      <c r="DH860" s="121"/>
      <c r="DI860" s="121"/>
      <c r="DJ860" s="121"/>
      <c r="DK860" s="121"/>
      <c r="DL860" s="121"/>
      <c r="DM860" s="121"/>
      <c r="DN860" s="121"/>
      <c r="DO860" s="121"/>
      <c r="DP860" s="121"/>
      <c r="DQ860" s="121"/>
      <c r="DR860" s="121"/>
      <c r="DS860" s="121"/>
      <c r="DT860" s="121"/>
      <c r="DU860" s="121"/>
      <c r="DV860" s="121"/>
      <c r="DW860" s="121"/>
      <c r="DX860" s="121"/>
      <c r="DY860" s="121"/>
      <c r="DZ860" s="121"/>
      <c r="EA860" s="121"/>
      <c r="EB860" s="121"/>
      <c r="EC860" s="121"/>
      <c r="ED860" s="121"/>
      <c r="EE860" s="121"/>
      <c r="EF860" s="121"/>
      <c r="EG860" s="121"/>
      <c r="EH860" s="121"/>
      <c r="EI860" s="121"/>
      <c r="EJ860" s="121"/>
      <c r="EK860" s="121"/>
      <c r="EL860" s="121"/>
      <c r="EM860" s="121"/>
      <c r="EN860" s="121"/>
      <c r="EO860" s="121"/>
      <c r="EP860" s="121"/>
      <c r="EQ860" s="121"/>
      <c r="ER860" s="121"/>
      <c r="ES860" s="121"/>
      <c r="ET860" s="121"/>
      <c r="EU860" s="121"/>
      <c r="EV860" s="121"/>
      <c r="EW860" s="121"/>
      <c r="EX860" s="121"/>
      <c r="EY860" s="121"/>
      <c r="EZ860" s="121"/>
      <c r="FA860" s="121"/>
      <c r="FB860" s="121"/>
      <c r="FC860" s="121"/>
      <c r="FD860" s="122"/>
      <c r="FE860" s="122"/>
      <c r="FF860" s="122"/>
      <c r="FG860" s="122"/>
      <c r="FH860" s="122"/>
      <c r="FI860" s="122"/>
      <c r="FJ860" s="122"/>
      <c r="FK860" s="122"/>
    </row>
  </sheetData>
  <mergeCells count="40">
    <mergeCell ref="F4:H4"/>
    <mergeCell ref="A1:R1"/>
    <mergeCell ref="E3:H3"/>
    <mergeCell ref="J3:K3"/>
    <mergeCell ref="L3:M3"/>
    <mergeCell ref="N3:Q3"/>
    <mergeCell ref="A184:D184"/>
    <mergeCell ref="A7:D7"/>
    <mergeCell ref="A32:D32"/>
    <mergeCell ref="A73:D73"/>
    <mergeCell ref="A76:D76"/>
    <mergeCell ref="A78:D78"/>
    <mergeCell ref="A82:D82"/>
    <mergeCell ref="A113:D113"/>
    <mergeCell ref="A174:D174"/>
    <mergeCell ref="A178:D178"/>
    <mergeCell ref="A179:D179"/>
    <mergeCell ref="A181:D181"/>
    <mergeCell ref="A243:D243"/>
    <mergeCell ref="A187:D187"/>
    <mergeCell ref="A190:D190"/>
    <mergeCell ref="A192:D192"/>
    <mergeCell ref="A197:D197"/>
    <mergeCell ref="A199:D199"/>
    <mergeCell ref="A204:D204"/>
    <mergeCell ref="A220:D220"/>
    <mergeCell ref="A231:D231"/>
    <mergeCell ref="A236:D236"/>
    <mergeCell ref="A239:D239"/>
    <mergeCell ref="A242:D242"/>
    <mergeCell ref="A287:D287"/>
    <mergeCell ref="A288:D288"/>
    <mergeCell ref="A290:D290"/>
    <mergeCell ref="A293:D293"/>
    <mergeCell ref="A246:D246"/>
    <mergeCell ref="A248:D248"/>
    <mergeCell ref="A264:D264"/>
    <mergeCell ref="A266:D266"/>
    <mergeCell ref="A267:D267"/>
    <mergeCell ref="A277:D277"/>
  </mergeCells>
  <pageMargins left="0" right="0" top="0.39370078740157483" bottom="0.39370078740157483" header="0" footer="0"/>
  <pageSetup paperSize="9" scale="64" orientation="landscape" r:id="rId1"/>
  <headerFooter alignWithMargins="0"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2012-12-TITUL</vt:lpstr>
      <vt:lpstr>2012 - 12</vt:lpstr>
      <vt:lpstr>'2012 - 12'!Názvy_tisku</vt:lpstr>
      <vt:lpstr>'2012 - 12'!Oblast_tisku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Ryška Pavel</dc:creator>
  <cp:lastModifiedBy>Lindovská Jana</cp:lastModifiedBy>
  <cp:lastPrinted>2013-05-09T11:54:19Z</cp:lastPrinted>
  <dcterms:created xsi:type="dcterms:W3CDTF">2013-02-12T10:31:33Z</dcterms:created>
  <dcterms:modified xsi:type="dcterms:W3CDTF">2013-05-09T12:20:55Z</dcterms:modified>
</cp:coreProperties>
</file>