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5" yWindow="-60" windowWidth="12075" windowHeight="12465"/>
  </bookViews>
  <sheets>
    <sheet name="TABULKA PVSS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K33" i="1" l="1"/>
  <c r="B26" i="2" l="1"/>
  <c r="G34" i="1" l="1"/>
  <c r="I34" i="1"/>
  <c r="H34" i="1"/>
  <c r="E34" i="1"/>
  <c r="B32" i="1"/>
  <c r="C13" i="1" l="1"/>
  <c r="K13" i="1" s="1"/>
  <c r="C17" i="1"/>
  <c r="K17" i="1" s="1"/>
  <c r="C21" i="1"/>
  <c r="K21" i="1" s="1"/>
  <c r="C25" i="1"/>
  <c r="K25" i="1" s="1"/>
  <c r="C29" i="1"/>
  <c r="K29" i="1" s="1"/>
  <c r="C19" i="1"/>
  <c r="K19" i="1" s="1"/>
  <c r="C10" i="1"/>
  <c r="K10" i="1" s="1"/>
  <c r="C14" i="1"/>
  <c r="K14" i="1" s="1"/>
  <c r="C18" i="1"/>
  <c r="K18" i="1" s="1"/>
  <c r="C22" i="1"/>
  <c r="K22" i="1" s="1"/>
  <c r="C26" i="1"/>
  <c r="K26" i="1" s="1"/>
  <c r="C30" i="1"/>
  <c r="K30" i="1" s="1"/>
  <c r="C15" i="1"/>
  <c r="K15" i="1" s="1"/>
  <c r="C27" i="1"/>
  <c r="K27" i="1" s="1"/>
  <c r="C11" i="1"/>
  <c r="K11" i="1" s="1"/>
  <c r="C12" i="1"/>
  <c r="K12" i="1" s="1"/>
  <c r="C16" i="1"/>
  <c r="K16" i="1" s="1"/>
  <c r="C20" i="1"/>
  <c r="K20" i="1" s="1"/>
  <c r="C24" i="1"/>
  <c r="K24" i="1" s="1"/>
  <c r="C28" i="1"/>
  <c r="K28" i="1" s="1"/>
  <c r="C23" i="1"/>
  <c r="K23" i="1" s="1"/>
  <c r="C31" i="1"/>
  <c r="K31" i="1" s="1"/>
  <c r="C9" i="1"/>
  <c r="K9" i="1" l="1"/>
  <c r="K32" i="1" s="1"/>
</calcChain>
</file>

<file path=xl/comments1.xml><?xml version="1.0" encoding="utf-8"?>
<comments xmlns="http://schemas.openxmlformats.org/spreadsheetml/2006/main">
  <authors>
    <author>Marcolová Monika</author>
  </authors>
  <commentList>
    <comment ref="C9" authorId="0">
      <text>
        <r>
          <rPr>
            <sz val="9"/>
            <color indexed="81"/>
            <rFont val="Tahoma"/>
            <family val="2"/>
            <charset val="238"/>
          </rPr>
          <t>Zaokrouhleno 869,72 Kč</t>
        </r>
      </text>
    </comment>
    <comment ref="C11" authorId="0">
      <text>
        <r>
          <rPr>
            <sz val="9"/>
            <color indexed="81"/>
            <rFont val="Tahoma"/>
            <family val="2"/>
            <charset val="238"/>
          </rPr>
          <t>Zaokrouhleno 1 387,72 Kč</t>
        </r>
      </text>
    </comment>
    <comment ref="C12" authorId="0">
      <text>
        <r>
          <rPr>
            <sz val="9"/>
            <color indexed="81"/>
            <rFont val="Tahoma"/>
            <family val="2"/>
            <charset val="238"/>
          </rPr>
          <t>Zaokrouhleno 692,85 Kč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Zaokrouhleno 5 794,78 Kč</t>
        </r>
      </text>
    </comment>
    <comment ref="C14" authorId="0">
      <text>
        <r>
          <rPr>
            <sz val="9"/>
            <color indexed="81"/>
            <rFont val="Tahoma"/>
            <family val="2"/>
            <charset val="238"/>
          </rPr>
          <t>Zaokrouhleno 587,54 Kč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>Zaokrouhleno 1 704,67 Kč</t>
        </r>
      </text>
    </comment>
    <comment ref="C16" authorId="0">
      <text>
        <r>
          <rPr>
            <sz val="9"/>
            <color indexed="81"/>
            <rFont val="Tahoma"/>
            <family val="2"/>
            <charset val="238"/>
          </rPr>
          <t>Zaokrouhleno 18 497,95 Kč</t>
        </r>
      </text>
    </comment>
    <comment ref="C25" authorId="0">
      <text>
        <r>
          <rPr>
            <sz val="9"/>
            <color indexed="81"/>
            <rFont val="Tahoma"/>
            <family val="2"/>
            <charset val="238"/>
          </rPr>
          <t>Zaokrouhleno 679,75 Kč</t>
        </r>
      </text>
    </comment>
    <comment ref="C26" authorId="0">
      <text>
        <r>
          <rPr>
            <sz val="9"/>
            <color indexed="81"/>
            <rFont val="Tahoma"/>
            <family val="2"/>
            <charset val="238"/>
          </rPr>
          <t>Zaokrouhleno 3 187,63 Kč</t>
        </r>
      </text>
    </comment>
    <comment ref="C27" authorId="0">
      <text>
        <r>
          <rPr>
            <sz val="9"/>
            <color indexed="81"/>
            <rFont val="Tahoma"/>
            <family val="2"/>
            <charset val="238"/>
          </rPr>
          <t>Zaokrouhleno 10 401,89 Kč</t>
        </r>
      </text>
    </comment>
    <comment ref="C30" authorId="0">
      <text>
        <r>
          <rPr>
            <sz val="9"/>
            <color indexed="81"/>
            <rFont val="Tahoma"/>
            <family val="2"/>
            <charset val="238"/>
          </rPr>
          <t>Zaokrouhleno 968,48 Kč</t>
        </r>
      </text>
    </comment>
    <comment ref="C31" authorId="0">
      <text>
        <r>
          <rPr>
            <sz val="9"/>
            <color indexed="81"/>
            <rFont val="Tahoma"/>
            <family val="2"/>
            <charset val="238"/>
          </rPr>
          <t>Zaokrouhleno 3 903,67 Kč</t>
        </r>
      </text>
    </comment>
    <comment ref="E33" authorId="0">
      <text>
        <r>
          <rPr>
            <sz val="9"/>
            <color indexed="81"/>
            <rFont val="Tahoma"/>
            <family val="2"/>
            <charset val="238"/>
          </rPr>
          <t>4 552 806 Kč</t>
        </r>
      </text>
    </comment>
    <comment ref="F33" authorId="0">
      <text>
        <r>
          <rPr>
            <sz val="9"/>
            <color indexed="81"/>
            <rFont val="Tahoma"/>
            <family val="2"/>
            <charset val="238"/>
          </rPr>
          <t>117 740 Kč</t>
        </r>
      </text>
    </comment>
    <comment ref="G33" authorId="0">
      <text>
        <r>
          <rPr>
            <sz val="9"/>
            <color indexed="81"/>
            <rFont val="Tahoma"/>
            <family val="2"/>
            <charset val="238"/>
          </rPr>
          <t>1 241 965 Kč</t>
        </r>
      </text>
    </comment>
    <comment ref="I33" authorId="0">
      <text>
        <r>
          <rPr>
            <sz val="9"/>
            <color indexed="81"/>
            <rFont val="Tahoma"/>
            <family val="2"/>
            <charset val="238"/>
          </rPr>
          <t>7 733 748 Kč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3" authorId="0">
      <text>
        <r>
          <rPr>
            <sz val="9"/>
            <color indexed="81"/>
            <rFont val="Tahoma"/>
            <family val="2"/>
            <charset val="238"/>
          </rPr>
          <t>7 748 650 Kč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<sst xmlns="http://schemas.openxmlformats.org/spreadsheetml/2006/main" count="73" uniqueCount="56">
  <si>
    <t>v tis. Kč</t>
  </si>
  <si>
    <t>Městský obvod</t>
  </si>
  <si>
    <t>Dotace ze SR celkem</t>
  </si>
  <si>
    <t>Poruba</t>
  </si>
  <si>
    <t>Nová Bělá</t>
  </si>
  <si>
    <t>Vítkovice</t>
  </si>
  <si>
    <t>Stará Bělá</t>
  </si>
  <si>
    <t>Pustkovec</t>
  </si>
  <si>
    <t>Petřkovice</t>
  </si>
  <si>
    <t>Lhotka</t>
  </si>
  <si>
    <t>Hošťálkovice</t>
  </si>
  <si>
    <t>Nová Ves</t>
  </si>
  <si>
    <t>Proskovice</t>
  </si>
  <si>
    <t>Michálkovice</t>
  </si>
  <si>
    <t>Krásné Pole</t>
  </si>
  <si>
    <t>Martinov</t>
  </si>
  <si>
    <t>Hrabová</t>
  </si>
  <si>
    <t>Svinov</t>
  </si>
  <si>
    <t>Třebovice</t>
  </si>
  <si>
    <t>Plesná</t>
  </si>
  <si>
    <t>Městské obvody</t>
  </si>
  <si>
    <t>Město</t>
  </si>
  <si>
    <t xml:space="preserve">CELKEM SMO </t>
  </si>
  <si>
    <t>MHaH</t>
  </si>
  <si>
    <t>MOaP</t>
  </si>
  <si>
    <t>O-Jih</t>
  </si>
  <si>
    <t>Polanka n. O.</t>
  </si>
  <si>
    <t>RaB</t>
  </si>
  <si>
    <t>Sl. Ova</t>
  </si>
  <si>
    <t>Celkem</t>
  </si>
  <si>
    <t>Opatrovnictví</t>
  </si>
  <si>
    <t>Přerozdělení dotací ze státního rozpočtu v rámci souhrnného dotačního vztahu mezi statutární město Ostrava a městské obvody na rok 2021</t>
  </si>
  <si>
    <r>
      <rPr>
        <b/>
        <sz val="10"/>
        <rFont val="Arial CE"/>
        <charset val="238"/>
      </rPr>
      <t>Příspěvek na výkon veřejného opatrovnictví</t>
    </r>
    <r>
      <rPr>
        <sz val="10"/>
        <rFont val="Arial CE"/>
        <charset val="238"/>
      </rPr>
      <t xml:space="preserve"> je rozdělen městským obvodům a je vypočten paušální platbou 30 500 Kč násobenou počtem opatrovanců daného obvodu. Obce jako veřejní opatrovníci obdrží násobek paušální platby na jednoho opatrovance podle jejich faktického počtu k rozhodnému dni. Tímto rozhodným dnem pro příspěvek na rok 2021 je 31. březen 2020.</t>
    </r>
  </si>
  <si>
    <r>
      <rPr>
        <b/>
        <sz val="10"/>
        <rFont val="Arial CE"/>
        <charset val="238"/>
      </rPr>
      <t>Příspěvek na vydávání občanských průkazů</t>
    </r>
    <r>
      <rPr>
        <sz val="10"/>
        <rFont val="Arial CE"/>
        <charset val="238"/>
      </rPr>
      <t xml:space="preserve"> náleží obcím, kde byla podána žádost o vydání občanského průkazu (tzv. místo nabrání), a to ve výši 139 Kč za každý 1 ks takto „nabraného“ občanského průkazu. Množství podaných žádostí bylo zjištěno na základě údajů Ministerstva vnitra v počtu 32 754 ks, přičemž rozhodným obdobím je od 1.1. do 31.12.2019.</t>
    </r>
  </si>
  <si>
    <r>
      <rPr>
        <b/>
        <sz val="10"/>
        <rFont val="Arial CE"/>
        <charset val="238"/>
      </rPr>
      <t>Příspěvek na vydávání řidičských průkazů</t>
    </r>
    <r>
      <rPr>
        <sz val="10"/>
        <rFont val="Arial CE"/>
        <charset val="238"/>
      </rPr>
      <t xml:space="preserve"> náleží obcím, kde byla podána žádost o vydání řidičského průkazu (tzv. místo nabrání), a to ve výši 139 Kč za každý 1 ks takto „nabraného“ řidičského průkazu. Množství podaných žádostí bylo zjištěno na základě údajů Ministerstva vnitra v počtu 8 935 ks, přičemž rozhodným obdobím je od 1. 1. do 31. 12. 2019.</t>
    </r>
  </si>
  <si>
    <r>
      <rPr>
        <b/>
        <sz val="10"/>
        <rFont val="Arial CE"/>
        <charset val="238"/>
      </rPr>
      <t xml:space="preserve">Příspěvek na financování jednotných kontaktních míst </t>
    </r>
    <r>
      <rPr>
        <sz val="10"/>
        <rFont val="Arial CE"/>
        <charset val="238"/>
      </rPr>
      <t>obdrží město na základě zaevidovaných a následně řešených dotazů klientů za rok 2019. Konkrétní výše příspěvku pro jednotlivá jednotná kontaktní místa v rámci obcí ČR bylo pro Ostravu stanovena ve výši 1 656 000 Kč. Funkci jednotného kontaktního místa plní živnostenský úřad.</t>
    </r>
  </si>
  <si>
    <r>
      <rPr>
        <b/>
        <sz val="10"/>
        <rFont val="Arial CE"/>
        <charset val="238"/>
      </rPr>
      <t xml:space="preserve">Příspěvek na financování úřadů územního plánování </t>
    </r>
    <r>
      <rPr>
        <sz val="10"/>
        <rFont val="Arial CE"/>
        <charset val="238"/>
      </rPr>
      <t>obdrží Magistrát města Ostravy ve výši 2 706 Kč za každé závazné stanovisko od 1.1. do 31.12.2019. Počty závazných stanovisek vycházejí ze statistického zjišťování prováděného Ministerstvem pro místní rozvoj.</t>
    </r>
  </si>
  <si>
    <r>
      <rPr>
        <b/>
        <sz val="10"/>
        <rFont val="Arial CE"/>
        <charset val="238"/>
      </rPr>
      <t>Příspěvek na zpracování avíza</t>
    </r>
    <r>
      <rPr>
        <sz val="10"/>
        <rFont val="Arial CE"/>
        <charset val="238"/>
      </rPr>
      <t xml:space="preserve"> v rámci živnostenského úřadu, tj. změna a doplnění údajů ze základních registrů a určených informačních systémů, obdrží obec s rozšířenou působností, a to ve výši 338 Kč za každý 1 ks. Rozhodné období je od 1.1. do 31.12.2019.</t>
    </r>
  </si>
  <si>
    <r>
      <rPr>
        <b/>
        <sz val="10"/>
        <rFont val="Arial CE"/>
        <charset val="238"/>
      </rPr>
      <t>Příspěvek na VSS je rozdělen v poměru 49 % město a 51 % městské obvody</t>
    </r>
    <r>
      <rPr>
        <sz val="10"/>
        <rFont val="Arial CE"/>
        <charset val="238"/>
      </rPr>
      <t xml:space="preserve"> dle výkonu činností v přenesené působnosti. Kritériem pro rozdělení částky připadající městským obvodům je počet obyvatel obvodu k 1.10.2020.</t>
    </r>
  </si>
  <si>
    <t>Příspěvek 
na výkon 
státní správy</t>
  </si>
  <si>
    <t>Příspěvek 
na veřejné opatrovnictví</t>
  </si>
  <si>
    <t>Příspěvek 
na vydávání občanských průkazů</t>
  </si>
  <si>
    <t>Příspěvek 
na aktivaci 
el. čipu</t>
  </si>
  <si>
    <t>Příspěvek 
na vydávání řidičských průkazů</t>
  </si>
  <si>
    <t>Příspěvek 
na jednotná kontaktní místa</t>
  </si>
  <si>
    <t>Příspěvek 
na úřady územního plánování</t>
  </si>
  <si>
    <t>Příspěvek 
na zpracování avíza</t>
  </si>
  <si>
    <t>Mariánské Hory a Hulváky</t>
  </si>
  <si>
    <t>Mor. Ostrava a Přívoz</t>
  </si>
  <si>
    <t>Ostrava-Jih</t>
  </si>
  <si>
    <t>Polanka nad Odrou</t>
  </si>
  <si>
    <t>Radvanice a Bartovice</t>
  </si>
  <si>
    <t>Slezská Ostrava</t>
  </si>
  <si>
    <r>
      <rPr>
        <b/>
        <sz val="10"/>
        <rFont val="Arial CE"/>
        <charset val="238"/>
      </rPr>
      <t>Příspěvek na aktivaci el. čipu</t>
    </r>
    <r>
      <rPr>
        <sz val="10"/>
        <rFont val="Arial CE"/>
        <charset val="238"/>
      </rPr>
      <t xml:space="preserve"> náleží obcím, kde při vydání občanského průkazu byla provedena aktivace jeho elektronického čipu a představeny jeho funkce.Za tento úkol obdrží příspěvek ve výši 35 Kč za každou provedenou aktivaci. Rozhodné období je od 1.1. do 31.12.2019.</t>
    </r>
  </si>
  <si>
    <t>Počet obyvatel
k 1.10.2020</t>
  </si>
  <si>
    <t>SOUHRNNÝ DOTAČNÍ VZTAH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</si>
</sst>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Continuous"/>
    </xf>
    <xf numFmtId="0" fontId="3" fillId="0" borderId="0" xfId="1" applyFont="1"/>
    <xf numFmtId="3" fontId="3" fillId="0" borderId="11" xfId="1" applyNumberFormat="1" applyFont="1" applyFill="1" applyBorder="1"/>
    <xf numFmtId="3" fontId="3" fillId="0" borderId="11" xfId="1" applyNumberFormat="1" applyFont="1" applyBorder="1"/>
    <xf numFmtId="3" fontId="4" fillId="0" borderId="9" xfId="1" applyNumberFormat="1" applyFont="1" applyBorder="1"/>
    <xf numFmtId="164" fontId="1" fillId="0" borderId="0" xfId="1" applyNumberFormat="1"/>
    <xf numFmtId="2" fontId="1" fillId="0" borderId="0" xfId="1" applyNumberFormat="1"/>
    <xf numFmtId="4" fontId="1" fillId="0" borderId="0" xfId="1" applyNumberFormat="1"/>
    <xf numFmtId="3" fontId="3" fillId="0" borderId="12" xfId="1" applyNumberFormat="1" applyFont="1" applyBorder="1"/>
    <xf numFmtId="3" fontId="4" fillId="0" borderId="8" xfId="1" applyNumberFormat="1" applyFont="1" applyBorder="1"/>
    <xf numFmtId="165" fontId="1" fillId="0" borderId="0" xfId="1" applyNumberFormat="1"/>
    <xf numFmtId="2" fontId="5" fillId="0" borderId="0" xfId="1" applyNumberFormat="1" applyFont="1"/>
    <xf numFmtId="0" fontId="5" fillId="0" borderId="0" xfId="1" applyFont="1"/>
    <xf numFmtId="4" fontId="5" fillId="0" borderId="0" xfId="1" applyNumberFormat="1" applyFont="1"/>
    <xf numFmtId="3" fontId="3" fillId="0" borderId="14" xfId="1" applyNumberFormat="1" applyFont="1" applyBorder="1"/>
    <xf numFmtId="3" fontId="4" fillId="0" borderId="15" xfId="1" applyNumberFormat="1" applyFont="1" applyBorder="1"/>
    <xf numFmtId="3" fontId="1" fillId="0" borderId="0" xfId="1" applyNumberFormat="1"/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4" xfId="0" applyFill="1" applyBorder="1"/>
    <xf numFmtId="0" fontId="8" fillId="2" borderId="26" xfId="0" applyFont="1" applyFill="1" applyBorder="1"/>
    <xf numFmtId="0" fontId="0" fillId="3" borderId="27" xfId="0" applyFill="1" applyBorder="1"/>
    <xf numFmtId="3" fontId="3" fillId="0" borderId="10" xfId="1" applyNumberFormat="1" applyFont="1" applyBorder="1"/>
    <xf numFmtId="3" fontId="3" fillId="0" borderId="29" xfId="1" applyNumberFormat="1" applyFont="1" applyBorder="1"/>
    <xf numFmtId="3" fontId="3" fillId="0" borderId="30" xfId="1" applyNumberFormat="1" applyFont="1" applyBorder="1"/>
    <xf numFmtId="3" fontId="3" fillId="0" borderId="27" xfId="1" applyNumberFormat="1" applyFont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0" borderId="8" xfId="1" applyNumberFormat="1" applyFont="1" applyFill="1" applyBorder="1"/>
    <xf numFmtId="3" fontId="3" fillId="0" borderId="13" xfId="1" applyNumberFormat="1" applyFont="1" applyFill="1" applyBorder="1"/>
    <xf numFmtId="3" fontId="6" fillId="5" borderId="18" xfId="1" applyNumberFormat="1" applyFont="1" applyFill="1" applyBorder="1"/>
    <xf numFmtId="3" fontId="4" fillId="5" borderId="18" xfId="1" applyNumberFormat="1" applyFont="1" applyFill="1" applyBorder="1"/>
    <xf numFmtId="3" fontId="4" fillId="5" borderId="31" xfId="1" applyNumberFormat="1" applyFont="1" applyFill="1" applyBorder="1"/>
    <xf numFmtId="3" fontId="4" fillId="5" borderId="19" xfId="1" applyNumberFormat="1" applyFont="1" applyFill="1" applyBorder="1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wrapText="1"/>
    </xf>
    <xf numFmtId="49" fontId="4" fillId="0" borderId="0" xfId="1" applyNumberFormat="1" applyFont="1" applyAlignment="1">
      <alignment horizontal="centerContinuous" wrapText="1"/>
    </xf>
    <xf numFmtId="0" fontId="1" fillId="0" borderId="0" xfId="1" applyAlignment="1">
      <alignment wrapText="1"/>
    </xf>
    <xf numFmtId="3" fontId="4" fillId="4" borderId="39" xfId="1" applyNumberFormat="1" applyFont="1" applyFill="1" applyBorder="1"/>
    <xf numFmtId="3" fontId="4" fillId="4" borderId="20" xfId="1" applyNumberFormat="1" applyFont="1" applyFill="1" applyBorder="1"/>
    <xf numFmtId="3" fontId="4" fillId="4" borderId="7" xfId="1" applyNumberFormat="1" applyFont="1" applyFill="1" applyBorder="1"/>
    <xf numFmtId="0" fontId="8" fillId="0" borderId="40" xfId="0" applyFont="1" applyFill="1" applyBorder="1" applyAlignment="1">
      <alignment wrapText="1"/>
    </xf>
    <xf numFmtId="0" fontId="8" fillId="0" borderId="41" xfId="0" applyFont="1" applyFill="1" applyBorder="1" applyAlignment="1">
      <alignment wrapText="1"/>
    </xf>
    <xf numFmtId="0" fontId="8" fillId="0" borderId="42" xfId="0" applyFont="1" applyFill="1" applyBorder="1" applyAlignment="1">
      <alignment wrapText="1"/>
    </xf>
    <xf numFmtId="3" fontId="4" fillId="5" borderId="17" xfId="1" applyNumberFormat="1" applyFont="1" applyFill="1" applyBorder="1" applyAlignment="1">
      <alignment horizontal="left" wrapText="1"/>
    </xf>
    <xf numFmtId="3" fontId="6" fillId="5" borderId="43" xfId="1" applyNumberFormat="1" applyFont="1" applyFill="1" applyBorder="1"/>
    <xf numFmtId="3" fontId="4" fillId="4" borderId="34" xfId="1" applyNumberFormat="1" applyFont="1" applyFill="1" applyBorder="1"/>
    <xf numFmtId="3" fontId="4" fillId="5" borderId="16" xfId="1" applyNumberFormat="1" applyFont="1" applyFill="1" applyBorder="1" applyAlignment="1">
      <alignment vertical="center"/>
    </xf>
    <xf numFmtId="3" fontId="4" fillId="4" borderId="32" xfId="1" applyNumberFormat="1" applyFont="1" applyFill="1" applyBorder="1" applyAlignment="1">
      <alignment horizontal="left"/>
    </xf>
    <xf numFmtId="3" fontId="3" fillId="4" borderId="35" xfId="1" applyNumberFormat="1" applyFont="1" applyFill="1" applyBorder="1" applyAlignment="1"/>
    <xf numFmtId="0" fontId="10" fillId="0" borderId="0" xfId="1" applyFont="1" applyAlignment="1">
      <alignment horizontal="center" wrapText="1"/>
    </xf>
    <xf numFmtId="0" fontId="4" fillId="4" borderId="1" xfId="1" applyFont="1" applyFill="1" applyBorder="1" applyAlignment="1">
      <alignment horizontal="left" vertical="center" wrapText="1"/>
    </xf>
    <xf numFmtId="0" fontId="3" fillId="4" borderId="6" xfId="1" applyFont="1" applyFill="1" applyBorder="1" applyAlignment="1">
      <alignment horizontal="left" vertical="center" wrapText="1"/>
    </xf>
    <xf numFmtId="0" fontId="3" fillId="4" borderId="7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vertical="center" wrapText="1"/>
    </xf>
    <xf numFmtId="0" fontId="3" fillId="4" borderId="7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 wrapText="1"/>
    </xf>
    <xf numFmtId="0" fontId="4" fillId="4" borderId="36" xfId="1" applyFont="1" applyFill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center" wrapText="1"/>
    </xf>
    <xf numFmtId="0" fontId="4" fillId="4" borderId="33" xfId="1" applyFont="1" applyFill="1" applyBorder="1" applyAlignment="1">
      <alignment horizontal="center" vertical="center" wrapText="1"/>
    </xf>
    <xf numFmtId="0" fontId="3" fillId="4" borderId="34" xfId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4" fillId="4" borderId="37" xfId="1" applyFont="1" applyFill="1" applyBorder="1" applyAlignment="1">
      <alignment horizontal="center" vertical="center" wrapText="1"/>
    </xf>
    <xf numFmtId="0" fontId="4" fillId="4" borderId="38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3" fontId="4" fillId="5" borderId="44" xfId="1" applyNumberFormat="1" applyFont="1" applyFill="1" applyBorder="1" applyAlignment="1">
      <alignment horizontal="left" wrapText="1"/>
    </xf>
    <xf numFmtId="3" fontId="3" fillId="5" borderId="7" xfId="1" applyNumberFormat="1" applyFont="1" applyFill="1" applyBorder="1" applyAlignment="1">
      <alignment vertical="center"/>
    </xf>
    <xf numFmtId="3" fontId="6" fillId="5" borderId="45" xfId="1" applyNumberFormat="1" applyFont="1" applyFill="1" applyBorder="1"/>
    <xf numFmtId="3" fontId="4" fillId="5" borderId="20" xfId="1" applyNumberFormat="1" applyFont="1" applyFill="1" applyBorder="1"/>
    <xf numFmtId="3" fontId="4" fillId="5" borderId="34" xfId="1" applyNumberFormat="1" applyFont="1" applyFill="1" applyBorder="1"/>
    <xf numFmtId="3" fontId="4" fillId="5" borderId="7" xfId="1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43"/>
  <sheetViews>
    <sheetView showGridLines="0" tabSelected="1" topLeftCell="A13" zoomScaleNormal="100" workbookViewId="0">
      <selection activeCell="N17" sqref="N17"/>
    </sheetView>
  </sheetViews>
  <sheetFormatPr defaultRowHeight="12.75" x14ac:dyDescent="0.2"/>
  <cols>
    <col min="1" max="1" width="38.85546875" style="47" customWidth="1"/>
    <col min="2" max="2" width="15.140625" style="2" customWidth="1"/>
    <col min="3" max="4" width="16.140625" style="2" customWidth="1"/>
    <col min="5" max="6" width="16.42578125" style="2" customWidth="1"/>
    <col min="7" max="11" width="16.140625" style="2" customWidth="1"/>
    <col min="12" max="12" width="11.140625" style="2" bestFit="1" customWidth="1"/>
    <col min="13" max="13" width="18.28515625" style="2" bestFit="1" customWidth="1"/>
    <col min="14" max="14" width="18.7109375" style="2" customWidth="1"/>
    <col min="15" max="15" width="9.5703125" style="2" bestFit="1" customWidth="1"/>
    <col min="16" max="16" width="9.140625" style="2"/>
    <col min="17" max="17" width="10.140625" style="2" bestFit="1" customWidth="1"/>
    <col min="18" max="18" width="9.140625" style="2"/>
    <col min="19" max="19" width="9.5703125" style="2" bestFit="1" customWidth="1"/>
    <col min="20" max="256" width="9.140625" style="2"/>
    <col min="257" max="257" width="24.28515625" style="2" customWidth="1"/>
    <col min="258" max="258" width="15.140625" style="2" customWidth="1"/>
    <col min="259" max="264" width="16.140625" style="2" customWidth="1"/>
    <col min="265" max="265" width="11.28515625" style="2" bestFit="1" customWidth="1"/>
    <col min="266" max="512" width="9.140625" style="2"/>
    <col min="513" max="513" width="24.28515625" style="2" customWidth="1"/>
    <col min="514" max="514" width="15.140625" style="2" customWidth="1"/>
    <col min="515" max="520" width="16.140625" style="2" customWidth="1"/>
    <col min="521" max="521" width="11.28515625" style="2" bestFit="1" customWidth="1"/>
    <col min="522" max="768" width="9.140625" style="2"/>
    <col min="769" max="769" width="24.28515625" style="2" customWidth="1"/>
    <col min="770" max="770" width="15.140625" style="2" customWidth="1"/>
    <col min="771" max="776" width="16.140625" style="2" customWidth="1"/>
    <col min="777" max="777" width="11.28515625" style="2" bestFit="1" customWidth="1"/>
    <col min="778" max="1024" width="9.140625" style="2"/>
    <col min="1025" max="1025" width="24.28515625" style="2" customWidth="1"/>
    <col min="1026" max="1026" width="15.140625" style="2" customWidth="1"/>
    <col min="1027" max="1032" width="16.140625" style="2" customWidth="1"/>
    <col min="1033" max="1033" width="11.28515625" style="2" bestFit="1" customWidth="1"/>
    <col min="1034" max="1280" width="9.140625" style="2"/>
    <col min="1281" max="1281" width="24.28515625" style="2" customWidth="1"/>
    <col min="1282" max="1282" width="15.140625" style="2" customWidth="1"/>
    <col min="1283" max="1288" width="16.140625" style="2" customWidth="1"/>
    <col min="1289" max="1289" width="11.28515625" style="2" bestFit="1" customWidth="1"/>
    <col min="1290" max="1536" width="9.140625" style="2"/>
    <col min="1537" max="1537" width="24.28515625" style="2" customWidth="1"/>
    <col min="1538" max="1538" width="15.140625" style="2" customWidth="1"/>
    <col min="1539" max="1544" width="16.140625" style="2" customWidth="1"/>
    <col min="1545" max="1545" width="11.28515625" style="2" bestFit="1" customWidth="1"/>
    <col min="1546" max="1792" width="9.140625" style="2"/>
    <col min="1793" max="1793" width="24.28515625" style="2" customWidth="1"/>
    <col min="1794" max="1794" width="15.140625" style="2" customWidth="1"/>
    <col min="1795" max="1800" width="16.140625" style="2" customWidth="1"/>
    <col min="1801" max="1801" width="11.28515625" style="2" bestFit="1" customWidth="1"/>
    <col min="1802" max="2048" width="9.140625" style="2"/>
    <col min="2049" max="2049" width="24.28515625" style="2" customWidth="1"/>
    <col min="2050" max="2050" width="15.140625" style="2" customWidth="1"/>
    <col min="2051" max="2056" width="16.140625" style="2" customWidth="1"/>
    <col min="2057" max="2057" width="11.28515625" style="2" bestFit="1" customWidth="1"/>
    <col min="2058" max="2304" width="9.140625" style="2"/>
    <col min="2305" max="2305" width="24.28515625" style="2" customWidth="1"/>
    <col min="2306" max="2306" width="15.140625" style="2" customWidth="1"/>
    <col min="2307" max="2312" width="16.140625" style="2" customWidth="1"/>
    <col min="2313" max="2313" width="11.28515625" style="2" bestFit="1" customWidth="1"/>
    <col min="2314" max="2560" width="9.140625" style="2"/>
    <col min="2561" max="2561" width="24.28515625" style="2" customWidth="1"/>
    <col min="2562" max="2562" width="15.140625" style="2" customWidth="1"/>
    <col min="2563" max="2568" width="16.140625" style="2" customWidth="1"/>
    <col min="2569" max="2569" width="11.28515625" style="2" bestFit="1" customWidth="1"/>
    <col min="2570" max="2816" width="9.140625" style="2"/>
    <col min="2817" max="2817" width="24.28515625" style="2" customWidth="1"/>
    <col min="2818" max="2818" width="15.140625" style="2" customWidth="1"/>
    <col min="2819" max="2824" width="16.140625" style="2" customWidth="1"/>
    <col min="2825" max="2825" width="11.28515625" style="2" bestFit="1" customWidth="1"/>
    <col min="2826" max="3072" width="9.140625" style="2"/>
    <col min="3073" max="3073" width="24.28515625" style="2" customWidth="1"/>
    <col min="3074" max="3074" width="15.140625" style="2" customWidth="1"/>
    <col min="3075" max="3080" width="16.140625" style="2" customWidth="1"/>
    <col min="3081" max="3081" width="11.28515625" style="2" bestFit="1" customWidth="1"/>
    <col min="3082" max="3328" width="9.140625" style="2"/>
    <col min="3329" max="3329" width="24.28515625" style="2" customWidth="1"/>
    <col min="3330" max="3330" width="15.140625" style="2" customWidth="1"/>
    <col min="3331" max="3336" width="16.140625" style="2" customWidth="1"/>
    <col min="3337" max="3337" width="11.28515625" style="2" bestFit="1" customWidth="1"/>
    <col min="3338" max="3584" width="9.140625" style="2"/>
    <col min="3585" max="3585" width="24.28515625" style="2" customWidth="1"/>
    <col min="3586" max="3586" width="15.140625" style="2" customWidth="1"/>
    <col min="3587" max="3592" width="16.140625" style="2" customWidth="1"/>
    <col min="3593" max="3593" width="11.28515625" style="2" bestFit="1" customWidth="1"/>
    <col min="3594" max="3840" width="9.140625" style="2"/>
    <col min="3841" max="3841" width="24.28515625" style="2" customWidth="1"/>
    <col min="3842" max="3842" width="15.140625" style="2" customWidth="1"/>
    <col min="3843" max="3848" width="16.140625" style="2" customWidth="1"/>
    <col min="3849" max="3849" width="11.28515625" style="2" bestFit="1" customWidth="1"/>
    <col min="3850" max="4096" width="9.140625" style="2"/>
    <col min="4097" max="4097" width="24.28515625" style="2" customWidth="1"/>
    <col min="4098" max="4098" width="15.140625" style="2" customWidth="1"/>
    <col min="4099" max="4104" width="16.140625" style="2" customWidth="1"/>
    <col min="4105" max="4105" width="11.28515625" style="2" bestFit="1" customWidth="1"/>
    <col min="4106" max="4352" width="9.140625" style="2"/>
    <col min="4353" max="4353" width="24.28515625" style="2" customWidth="1"/>
    <col min="4354" max="4354" width="15.140625" style="2" customWidth="1"/>
    <col min="4355" max="4360" width="16.140625" style="2" customWidth="1"/>
    <col min="4361" max="4361" width="11.28515625" style="2" bestFit="1" customWidth="1"/>
    <col min="4362" max="4608" width="9.140625" style="2"/>
    <col min="4609" max="4609" width="24.28515625" style="2" customWidth="1"/>
    <col min="4610" max="4610" width="15.140625" style="2" customWidth="1"/>
    <col min="4611" max="4616" width="16.140625" style="2" customWidth="1"/>
    <col min="4617" max="4617" width="11.28515625" style="2" bestFit="1" customWidth="1"/>
    <col min="4618" max="4864" width="9.140625" style="2"/>
    <col min="4865" max="4865" width="24.28515625" style="2" customWidth="1"/>
    <col min="4866" max="4866" width="15.140625" style="2" customWidth="1"/>
    <col min="4867" max="4872" width="16.140625" style="2" customWidth="1"/>
    <col min="4873" max="4873" width="11.28515625" style="2" bestFit="1" customWidth="1"/>
    <col min="4874" max="5120" width="9.140625" style="2"/>
    <col min="5121" max="5121" width="24.28515625" style="2" customWidth="1"/>
    <col min="5122" max="5122" width="15.140625" style="2" customWidth="1"/>
    <col min="5123" max="5128" width="16.140625" style="2" customWidth="1"/>
    <col min="5129" max="5129" width="11.28515625" style="2" bestFit="1" customWidth="1"/>
    <col min="5130" max="5376" width="9.140625" style="2"/>
    <col min="5377" max="5377" width="24.28515625" style="2" customWidth="1"/>
    <col min="5378" max="5378" width="15.140625" style="2" customWidth="1"/>
    <col min="5379" max="5384" width="16.140625" style="2" customWidth="1"/>
    <col min="5385" max="5385" width="11.28515625" style="2" bestFit="1" customWidth="1"/>
    <col min="5386" max="5632" width="9.140625" style="2"/>
    <col min="5633" max="5633" width="24.28515625" style="2" customWidth="1"/>
    <col min="5634" max="5634" width="15.140625" style="2" customWidth="1"/>
    <col min="5635" max="5640" width="16.140625" style="2" customWidth="1"/>
    <col min="5641" max="5641" width="11.28515625" style="2" bestFit="1" customWidth="1"/>
    <col min="5642" max="5888" width="9.140625" style="2"/>
    <col min="5889" max="5889" width="24.28515625" style="2" customWidth="1"/>
    <col min="5890" max="5890" width="15.140625" style="2" customWidth="1"/>
    <col min="5891" max="5896" width="16.140625" style="2" customWidth="1"/>
    <col min="5897" max="5897" width="11.28515625" style="2" bestFit="1" customWidth="1"/>
    <col min="5898" max="6144" width="9.140625" style="2"/>
    <col min="6145" max="6145" width="24.28515625" style="2" customWidth="1"/>
    <col min="6146" max="6146" width="15.140625" style="2" customWidth="1"/>
    <col min="6147" max="6152" width="16.140625" style="2" customWidth="1"/>
    <col min="6153" max="6153" width="11.28515625" style="2" bestFit="1" customWidth="1"/>
    <col min="6154" max="6400" width="9.140625" style="2"/>
    <col min="6401" max="6401" width="24.28515625" style="2" customWidth="1"/>
    <col min="6402" max="6402" width="15.140625" style="2" customWidth="1"/>
    <col min="6403" max="6408" width="16.140625" style="2" customWidth="1"/>
    <col min="6409" max="6409" width="11.28515625" style="2" bestFit="1" customWidth="1"/>
    <col min="6410" max="6656" width="9.140625" style="2"/>
    <col min="6657" max="6657" width="24.28515625" style="2" customWidth="1"/>
    <col min="6658" max="6658" width="15.140625" style="2" customWidth="1"/>
    <col min="6659" max="6664" width="16.140625" style="2" customWidth="1"/>
    <col min="6665" max="6665" width="11.28515625" style="2" bestFit="1" customWidth="1"/>
    <col min="6666" max="6912" width="9.140625" style="2"/>
    <col min="6913" max="6913" width="24.28515625" style="2" customWidth="1"/>
    <col min="6914" max="6914" width="15.140625" style="2" customWidth="1"/>
    <col min="6915" max="6920" width="16.140625" style="2" customWidth="1"/>
    <col min="6921" max="6921" width="11.28515625" style="2" bestFit="1" customWidth="1"/>
    <col min="6922" max="7168" width="9.140625" style="2"/>
    <col min="7169" max="7169" width="24.28515625" style="2" customWidth="1"/>
    <col min="7170" max="7170" width="15.140625" style="2" customWidth="1"/>
    <col min="7171" max="7176" width="16.140625" style="2" customWidth="1"/>
    <col min="7177" max="7177" width="11.28515625" style="2" bestFit="1" customWidth="1"/>
    <col min="7178" max="7424" width="9.140625" style="2"/>
    <col min="7425" max="7425" width="24.28515625" style="2" customWidth="1"/>
    <col min="7426" max="7426" width="15.140625" style="2" customWidth="1"/>
    <col min="7427" max="7432" width="16.140625" style="2" customWidth="1"/>
    <col min="7433" max="7433" width="11.28515625" style="2" bestFit="1" customWidth="1"/>
    <col min="7434" max="7680" width="9.140625" style="2"/>
    <col min="7681" max="7681" width="24.28515625" style="2" customWidth="1"/>
    <col min="7682" max="7682" width="15.140625" style="2" customWidth="1"/>
    <col min="7683" max="7688" width="16.140625" style="2" customWidth="1"/>
    <col min="7689" max="7689" width="11.28515625" style="2" bestFit="1" customWidth="1"/>
    <col min="7690" max="7936" width="9.140625" style="2"/>
    <col min="7937" max="7937" width="24.28515625" style="2" customWidth="1"/>
    <col min="7938" max="7938" width="15.140625" style="2" customWidth="1"/>
    <col min="7939" max="7944" width="16.140625" style="2" customWidth="1"/>
    <col min="7945" max="7945" width="11.28515625" style="2" bestFit="1" customWidth="1"/>
    <col min="7946" max="8192" width="9.140625" style="2"/>
    <col min="8193" max="8193" width="24.28515625" style="2" customWidth="1"/>
    <col min="8194" max="8194" width="15.140625" style="2" customWidth="1"/>
    <col min="8195" max="8200" width="16.140625" style="2" customWidth="1"/>
    <col min="8201" max="8201" width="11.28515625" style="2" bestFit="1" customWidth="1"/>
    <col min="8202" max="8448" width="9.140625" style="2"/>
    <col min="8449" max="8449" width="24.28515625" style="2" customWidth="1"/>
    <col min="8450" max="8450" width="15.140625" style="2" customWidth="1"/>
    <col min="8451" max="8456" width="16.140625" style="2" customWidth="1"/>
    <col min="8457" max="8457" width="11.28515625" style="2" bestFit="1" customWidth="1"/>
    <col min="8458" max="8704" width="9.140625" style="2"/>
    <col min="8705" max="8705" width="24.28515625" style="2" customWidth="1"/>
    <col min="8706" max="8706" width="15.140625" style="2" customWidth="1"/>
    <col min="8707" max="8712" width="16.140625" style="2" customWidth="1"/>
    <col min="8713" max="8713" width="11.28515625" style="2" bestFit="1" customWidth="1"/>
    <col min="8714" max="8960" width="9.140625" style="2"/>
    <col min="8961" max="8961" width="24.28515625" style="2" customWidth="1"/>
    <col min="8962" max="8962" width="15.140625" style="2" customWidth="1"/>
    <col min="8963" max="8968" width="16.140625" style="2" customWidth="1"/>
    <col min="8969" max="8969" width="11.28515625" style="2" bestFit="1" customWidth="1"/>
    <col min="8970" max="9216" width="9.140625" style="2"/>
    <col min="9217" max="9217" width="24.28515625" style="2" customWidth="1"/>
    <col min="9218" max="9218" width="15.140625" style="2" customWidth="1"/>
    <col min="9219" max="9224" width="16.140625" style="2" customWidth="1"/>
    <col min="9225" max="9225" width="11.28515625" style="2" bestFit="1" customWidth="1"/>
    <col min="9226" max="9472" width="9.140625" style="2"/>
    <col min="9473" max="9473" width="24.28515625" style="2" customWidth="1"/>
    <col min="9474" max="9474" width="15.140625" style="2" customWidth="1"/>
    <col min="9475" max="9480" width="16.140625" style="2" customWidth="1"/>
    <col min="9481" max="9481" width="11.28515625" style="2" bestFit="1" customWidth="1"/>
    <col min="9482" max="9728" width="9.140625" style="2"/>
    <col min="9729" max="9729" width="24.28515625" style="2" customWidth="1"/>
    <col min="9730" max="9730" width="15.140625" style="2" customWidth="1"/>
    <col min="9731" max="9736" width="16.140625" style="2" customWidth="1"/>
    <col min="9737" max="9737" width="11.28515625" style="2" bestFit="1" customWidth="1"/>
    <col min="9738" max="9984" width="9.140625" style="2"/>
    <col min="9985" max="9985" width="24.28515625" style="2" customWidth="1"/>
    <col min="9986" max="9986" width="15.140625" style="2" customWidth="1"/>
    <col min="9987" max="9992" width="16.140625" style="2" customWidth="1"/>
    <col min="9993" max="9993" width="11.28515625" style="2" bestFit="1" customWidth="1"/>
    <col min="9994" max="10240" width="9.140625" style="2"/>
    <col min="10241" max="10241" width="24.28515625" style="2" customWidth="1"/>
    <col min="10242" max="10242" width="15.140625" style="2" customWidth="1"/>
    <col min="10243" max="10248" width="16.140625" style="2" customWidth="1"/>
    <col min="10249" max="10249" width="11.28515625" style="2" bestFit="1" customWidth="1"/>
    <col min="10250" max="10496" width="9.140625" style="2"/>
    <col min="10497" max="10497" width="24.28515625" style="2" customWidth="1"/>
    <col min="10498" max="10498" width="15.140625" style="2" customWidth="1"/>
    <col min="10499" max="10504" width="16.140625" style="2" customWidth="1"/>
    <col min="10505" max="10505" width="11.28515625" style="2" bestFit="1" customWidth="1"/>
    <col min="10506" max="10752" width="9.140625" style="2"/>
    <col min="10753" max="10753" width="24.28515625" style="2" customWidth="1"/>
    <col min="10754" max="10754" width="15.140625" style="2" customWidth="1"/>
    <col min="10755" max="10760" width="16.140625" style="2" customWidth="1"/>
    <col min="10761" max="10761" width="11.28515625" style="2" bestFit="1" customWidth="1"/>
    <col min="10762" max="11008" width="9.140625" style="2"/>
    <col min="11009" max="11009" width="24.28515625" style="2" customWidth="1"/>
    <col min="11010" max="11010" width="15.140625" style="2" customWidth="1"/>
    <col min="11011" max="11016" width="16.140625" style="2" customWidth="1"/>
    <col min="11017" max="11017" width="11.28515625" style="2" bestFit="1" customWidth="1"/>
    <col min="11018" max="11264" width="9.140625" style="2"/>
    <col min="11265" max="11265" width="24.28515625" style="2" customWidth="1"/>
    <col min="11266" max="11266" width="15.140625" style="2" customWidth="1"/>
    <col min="11267" max="11272" width="16.140625" style="2" customWidth="1"/>
    <col min="11273" max="11273" width="11.28515625" style="2" bestFit="1" customWidth="1"/>
    <col min="11274" max="11520" width="9.140625" style="2"/>
    <col min="11521" max="11521" width="24.28515625" style="2" customWidth="1"/>
    <col min="11522" max="11522" width="15.140625" style="2" customWidth="1"/>
    <col min="11523" max="11528" width="16.140625" style="2" customWidth="1"/>
    <col min="11529" max="11529" width="11.28515625" style="2" bestFit="1" customWidth="1"/>
    <col min="11530" max="11776" width="9.140625" style="2"/>
    <col min="11777" max="11777" width="24.28515625" style="2" customWidth="1"/>
    <col min="11778" max="11778" width="15.140625" style="2" customWidth="1"/>
    <col min="11779" max="11784" width="16.140625" style="2" customWidth="1"/>
    <col min="11785" max="11785" width="11.28515625" style="2" bestFit="1" customWidth="1"/>
    <col min="11786" max="12032" width="9.140625" style="2"/>
    <col min="12033" max="12033" width="24.28515625" style="2" customWidth="1"/>
    <col min="12034" max="12034" width="15.140625" style="2" customWidth="1"/>
    <col min="12035" max="12040" width="16.140625" style="2" customWidth="1"/>
    <col min="12041" max="12041" width="11.28515625" style="2" bestFit="1" customWidth="1"/>
    <col min="12042" max="12288" width="9.140625" style="2"/>
    <col min="12289" max="12289" width="24.28515625" style="2" customWidth="1"/>
    <col min="12290" max="12290" width="15.140625" style="2" customWidth="1"/>
    <col min="12291" max="12296" width="16.140625" style="2" customWidth="1"/>
    <col min="12297" max="12297" width="11.28515625" style="2" bestFit="1" customWidth="1"/>
    <col min="12298" max="12544" width="9.140625" style="2"/>
    <col min="12545" max="12545" width="24.28515625" style="2" customWidth="1"/>
    <col min="12546" max="12546" width="15.140625" style="2" customWidth="1"/>
    <col min="12547" max="12552" width="16.140625" style="2" customWidth="1"/>
    <col min="12553" max="12553" width="11.28515625" style="2" bestFit="1" customWidth="1"/>
    <col min="12554" max="12800" width="9.140625" style="2"/>
    <col min="12801" max="12801" width="24.28515625" style="2" customWidth="1"/>
    <col min="12802" max="12802" width="15.140625" style="2" customWidth="1"/>
    <col min="12803" max="12808" width="16.140625" style="2" customWidth="1"/>
    <col min="12809" max="12809" width="11.28515625" style="2" bestFit="1" customWidth="1"/>
    <col min="12810" max="13056" width="9.140625" style="2"/>
    <col min="13057" max="13057" width="24.28515625" style="2" customWidth="1"/>
    <col min="13058" max="13058" width="15.140625" style="2" customWidth="1"/>
    <col min="13059" max="13064" width="16.140625" style="2" customWidth="1"/>
    <col min="13065" max="13065" width="11.28515625" style="2" bestFit="1" customWidth="1"/>
    <col min="13066" max="13312" width="9.140625" style="2"/>
    <col min="13313" max="13313" width="24.28515625" style="2" customWidth="1"/>
    <col min="13314" max="13314" width="15.140625" style="2" customWidth="1"/>
    <col min="13315" max="13320" width="16.140625" style="2" customWidth="1"/>
    <col min="13321" max="13321" width="11.28515625" style="2" bestFit="1" customWidth="1"/>
    <col min="13322" max="13568" width="9.140625" style="2"/>
    <col min="13569" max="13569" width="24.28515625" style="2" customWidth="1"/>
    <col min="13570" max="13570" width="15.140625" style="2" customWidth="1"/>
    <col min="13571" max="13576" width="16.140625" style="2" customWidth="1"/>
    <col min="13577" max="13577" width="11.28515625" style="2" bestFit="1" customWidth="1"/>
    <col min="13578" max="13824" width="9.140625" style="2"/>
    <col min="13825" max="13825" width="24.28515625" style="2" customWidth="1"/>
    <col min="13826" max="13826" width="15.140625" style="2" customWidth="1"/>
    <col min="13827" max="13832" width="16.140625" style="2" customWidth="1"/>
    <col min="13833" max="13833" width="11.28515625" style="2" bestFit="1" customWidth="1"/>
    <col min="13834" max="14080" width="9.140625" style="2"/>
    <col min="14081" max="14081" width="24.28515625" style="2" customWidth="1"/>
    <col min="14082" max="14082" width="15.140625" style="2" customWidth="1"/>
    <col min="14083" max="14088" width="16.140625" style="2" customWidth="1"/>
    <col min="14089" max="14089" width="11.28515625" style="2" bestFit="1" customWidth="1"/>
    <col min="14090" max="14336" width="9.140625" style="2"/>
    <col min="14337" max="14337" width="24.28515625" style="2" customWidth="1"/>
    <col min="14338" max="14338" width="15.140625" style="2" customWidth="1"/>
    <col min="14339" max="14344" width="16.140625" style="2" customWidth="1"/>
    <col min="14345" max="14345" width="11.28515625" style="2" bestFit="1" customWidth="1"/>
    <col min="14346" max="14592" width="9.140625" style="2"/>
    <col min="14593" max="14593" width="24.28515625" style="2" customWidth="1"/>
    <col min="14594" max="14594" width="15.140625" style="2" customWidth="1"/>
    <col min="14595" max="14600" width="16.140625" style="2" customWidth="1"/>
    <col min="14601" max="14601" width="11.28515625" style="2" bestFit="1" customWidth="1"/>
    <col min="14602" max="14848" width="9.140625" style="2"/>
    <col min="14849" max="14849" width="24.28515625" style="2" customWidth="1"/>
    <col min="14850" max="14850" width="15.140625" style="2" customWidth="1"/>
    <col min="14851" max="14856" width="16.140625" style="2" customWidth="1"/>
    <col min="14857" max="14857" width="11.28515625" style="2" bestFit="1" customWidth="1"/>
    <col min="14858" max="15104" width="9.140625" style="2"/>
    <col min="15105" max="15105" width="24.28515625" style="2" customWidth="1"/>
    <col min="15106" max="15106" width="15.140625" style="2" customWidth="1"/>
    <col min="15107" max="15112" width="16.140625" style="2" customWidth="1"/>
    <col min="15113" max="15113" width="11.28515625" style="2" bestFit="1" customWidth="1"/>
    <col min="15114" max="15360" width="9.140625" style="2"/>
    <col min="15361" max="15361" width="24.28515625" style="2" customWidth="1"/>
    <col min="15362" max="15362" width="15.140625" style="2" customWidth="1"/>
    <col min="15363" max="15368" width="16.140625" style="2" customWidth="1"/>
    <col min="15369" max="15369" width="11.28515625" style="2" bestFit="1" customWidth="1"/>
    <col min="15370" max="15616" width="9.140625" style="2"/>
    <col min="15617" max="15617" width="24.28515625" style="2" customWidth="1"/>
    <col min="15618" max="15618" width="15.140625" style="2" customWidth="1"/>
    <col min="15619" max="15624" width="16.140625" style="2" customWidth="1"/>
    <col min="15625" max="15625" width="11.28515625" style="2" bestFit="1" customWidth="1"/>
    <col min="15626" max="15872" width="9.140625" style="2"/>
    <col min="15873" max="15873" width="24.28515625" style="2" customWidth="1"/>
    <col min="15874" max="15874" width="15.140625" style="2" customWidth="1"/>
    <col min="15875" max="15880" width="16.140625" style="2" customWidth="1"/>
    <col min="15881" max="15881" width="11.28515625" style="2" bestFit="1" customWidth="1"/>
    <col min="15882" max="16128" width="9.140625" style="2"/>
    <col min="16129" max="16129" width="24.28515625" style="2" customWidth="1"/>
    <col min="16130" max="16130" width="15.140625" style="2" customWidth="1"/>
    <col min="16131" max="16136" width="16.140625" style="2" customWidth="1"/>
    <col min="16137" max="16137" width="11.28515625" style="2" bestFit="1" customWidth="1"/>
    <col min="16138" max="16384" width="9.140625" style="2"/>
  </cols>
  <sheetData>
    <row r="2" spans="1:19" x14ac:dyDescent="0.2">
      <c r="A2" s="45"/>
      <c r="B2" s="1"/>
      <c r="C2" s="1"/>
      <c r="D2" s="1"/>
      <c r="E2" s="1"/>
      <c r="F2" s="1"/>
      <c r="G2" s="1"/>
      <c r="H2" s="1"/>
      <c r="K2" s="3"/>
    </row>
    <row r="4" spans="1:19" ht="15.75" x14ac:dyDescent="0.25">
      <c r="A4" s="60" t="s">
        <v>31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9" ht="13.5" thickBot="1" x14ac:dyDescent="0.25">
      <c r="A5" s="46"/>
      <c r="B5" s="4"/>
      <c r="C5" s="4"/>
      <c r="D5" s="4"/>
      <c r="E5" s="4"/>
      <c r="F5" s="4"/>
      <c r="G5" s="4"/>
      <c r="H5" s="4"/>
      <c r="I5" s="5"/>
      <c r="J5" s="5"/>
      <c r="K5" s="3" t="s">
        <v>0</v>
      </c>
    </row>
    <row r="6" spans="1:19" ht="23.25" customHeight="1" thickBot="1" x14ac:dyDescent="0.25">
      <c r="A6" s="61" t="s">
        <v>1</v>
      </c>
      <c r="B6" s="64" t="s">
        <v>54</v>
      </c>
      <c r="C6" s="78" t="s">
        <v>55</v>
      </c>
      <c r="D6" s="79"/>
      <c r="E6" s="79"/>
      <c r="F6" s="79"/>
      <c r="G6" s="79"/>
      <c r="H6" s="79"/>
      <c r="I6" s="79"/>
      <c r="J6" s="80"/>
      <c r="K6" s="67" t="s">
        <v>2</v>
      </c>
    </row>
    <row r="7" spans="1:19" ht="12.75" customHeight="1" x14ac:dyDescent="0.2">
      <c r="A7" s="62"/>
      <c r="B7" s="65"/>
      <c r="C7" s="64" t="s">
        <v>39</v>
      </c>
      <c r="D7" s="69" t="s">
        <v>40</v>
      </c>
      <c r="E7" s="71" t="s">
        <v>41</v>
      </c>
      <c r="F7" s="69" t="s">
        <v>42</v>
      </c>
      <c r="G7" s="71" t="s">
        <v>43</v>
      </c>
      <c r="H7" s="69" t="s">
        <v>44</v>
      </c>
      <c r="I7" s="76" t="s">
        <v>45</v>
      </c>
      <c r="J7" s="73" t="s">
        <v>46</v>
      </c>
      <c r="K7" s="65"/>
      <c r="M7" s="43"/>
      <c r="N7" s="43"/>
    </row>
    <row r="8" spans="1:19" ht="41.25" customHeight="1" thickBot="1" x14ac:dyDescent="0.25">
      <c r="A8" s="63"/>
      <c r="B8" s="66"/>
      <c r="C8" s="68"/>
      <c r="D8" s="70"/>
      <c r="E8" s="72"/>
      <c r="F8" s="75"/>
      <c r="G8" s="72"/>
      <c r="H8" s="70"/>
      <c r="I8" s="77"/>
      <c r="J8" s="74"/>
      <c r="K8" s="66"/>
      <c r="M8" s="44"/>
      <c r="N8" s="44"/>
    </row>
    <row r="9" spans="1:19" ht="15" x14ac:dyDescent="0.25">
      <c r="A9" s="51" t="s">
        <v>10</v>
      </c>
      <c r="B9" s="35">
        <v>1726</v>
      </c>
      <c r="C9" s="36">
        <f>ROUND(($C$32/$B$32)*B9,0)</f>
        <v>870</v>
      </c>
      <c r="D9" s="6">
        <v>0</v>
      </c>
      <c r="E9" s="6"/>
      <c r="F9" s="6"/>
      <c r="G9" s="6"/>
      <c r="H9" s="7"/>
      <c r="I9" s="34"/>
      <c r="J9" s="31"/>
      <c r="K9" s="8">
        <f>SUM(C9:D9)</f>
        <v>870</v>
      </c>
      <c r="L9" s="9"/>
      <c r="M9" s="44"/>
      <c r="N9" s="44"/>
      <c r="O9" s="10"/>
      <c r="Q9" s="11"/>
      <c r="S9" s="10"/>
    </row>
    <row r="10" spans="1:19" ht="15" x14ac:dyDescent="0.25">
      <c r="A10" s="52" t="s">
        <v>16</v>
      </c>
      <c r="B10" s="37">
        <v>3831</v>
      </c>
      <c r="C10" s="36">
        <f t="shared" ref="C10:C31" si="0">ROUND(($C$32/$B$32)*B10,0)</f>
        <v>1930</v>
      </c>
      <c r="D10" s="6">
        <v>213</v>
      </c>
      <c r="E10" s="6"/>
      <c r="F10" s="6"/>
      <c r="G10" s="6"/>
      <c r="H10" s="12"/>
      <c r="I10" s="12"/>
      <c r="J10" s="32"/>
      <c r="K10" s="13">
        <f t="shared" ref="K10:K31" si="1">SUM(C10:D10)</f>
        <v>2143</v>
      </c>
      <c r="L10" s="9"/>
      <c r="M10" s="14"/>
      <c r="O10" s="10"/>
      <c r="Q10" s="11"/>
      <c r="S10" s="10"/>
    </row>
    <row r="11" spans="1:19" ht="15" x14ac:dyDescent="0.25">
      <c r="A11" s="52" t="s">
        <v>14</v>
      </c>
      <c r="B11" s="37">
        <v>2754</v>
      </c>
      <c r="C11" s="36">
        <f t="shared" si="0"/>
        <v>1388</v>
      </c>
      <c r="D11" s="6">
        <v>0</v>
      </c>
      <c r="E11" s="6"/>
      <c r="F11" s="6"/>
      <c r="G11" s="6"/>
      <c r="H11" s="12"/>
      <c r="I11" s="12"/>
      <c r="J11" s="32"/>
      <c r="K11" s="13">
        <f t="shared" si="1"/>
        <v>1388</v>
      </c>
      <c r="L11" s="9"/>
      <c r="M11" s="14"/>
      <c r="O11" s="10"/>
      <c r="Q11" s="11"/>
      <c r="S11" s="10"/>
    </row>
    <row r="12" spans="1:19" ht="15" x14ac:dyDescent="0.25">
      <c r="A12" s="52" t="s">
        <v>9</v>
      </c>
      <c r="B12" s="37">
        <v>1375</v>
      </c>
      <c r="C12" s="36">
        <f t="shared" si="0"/>
        <v>693</v>
      </c>
      <c r="D12" s="6">
        <v>0</v>
      </c>
      <c r="E12" s="6"/>
      <c r="F12" s="6"/>
      <c r="G12" s="6"/>
      <c r="H12" s="12"/>
      <c r="I12" s="12"/>
      <c r="J12" s="32"/>
      <c r="K12" s="13">
        <f t="shared" si="1"/>
        <v>693</v>
      </c>
      <c r="L12" s="9"/>
      <c r="M12" s="14"/>
      <c r="O12" s="10"/>
      <c r="Q12" s="11"/>
      <c r="S12" s="10"/>
    </row>
    <row r="13" spans="1:19" ht="15" x14ac:dyDescent="0.25">
      <c r="A13" s="52" t="s">
        <v>47</v>
      </c>
      <c r="B13" s="37">
        <v>11500</v>
      </c>
      <c r="C13" s="36">
        <f t="shared" si="0"/>
        <v>5795</v>
      </c>
      <c r="D13" s="6">
        <v>1342</v>
      </c>
      <c r="E13" s="6"/>
      <c r="F13" s="6"/>
      <c r="G13" s="6"/>
      <c r="H13" s="12"/>
      <c r="I13" s="12"/>
      <c r="J13" s="32"/>
      <c r="K13" s="13">
        <f t="shared" si="1"/>
        <v>7137</v>
      </c>
      <c r="L13" s="9"/>
      <c r="M13" s="14"/>
      <c r="O13" s="10"/>
      <c r="Q13" s="11"/>
      <c r="S13" s="10"/>
    </row>
    <row r="14" spans="1:19" ht="15" x14ac:dyDescent="0.25">
      <c r="A14" s="52" t="s">
        <v>15</v>
      </c>
      <c r="B14" s="37">
        <v>1166</v>
      </c>
      <c r="C14" s="36">
        <f t="shared" si="0"/>
        <v>588</v>
      </c>
      <c r="D14" s="6">
        <v>31</v>
      </c>
      <c r="E14" s="6"/>
      <c r="F14" s="6"/>
      <c r="G14" s="6"/>
      <c r="H14" s="12"/>
      <c r="I14" s="12"/>
      <c r="J14" s="32"/>
      <c r="K14" s="13">
        <f t="shared" si="1"/>
        <v>619</v>
      </c>
      <c r="L14" s="9"/>
      <c r="M14" s="14"/>
      <c r="O14" s="10"/>
      <c r="Q14" s="11"/>
      <c r="S14" s="10"/>
    </row>
    <row r="15" spans="1:19" ht="15" x14ac:dyDescent="0.25">
      <c r="A15" s="52" t="s">
        <v>13</v>
      </c>
      <c r="B15" s="37">
        <v>3383</v>
      </c>
      <c r="C15" s="36">
        <f t="shared" si="0"/>
        <v>1705</v>
      </c>
      <c r="D15" s="6">
        <v>183</v>
      </c>
      <c r="E15" s="6"/>
      <c r="F15" s="6"/>
      <c r="G15" s="6"/>
      <c r="H15" s="12"/>
      <c r="I15" s="12"/>
      <c r="J15" s="32"/>
      <c r="K15" s="13">
        <f t="shared" si="1"/>
        <v>1888</v>
      </c>
      <c r="L15" s="9"/>
      <c r="M15" s="14"/>
      <c r="O15" s="15"/>
      <c r="P15" s="16"/>
      <c r="Q15" s="17"/>
      <c r="S15" s="10"/>
    </row>
    <row r="16" spans="1:19" ht="15" x14ac:dyDescent="0.25">
      <c r="A16" s="52" t="s">
        <v>48</v>
      </c>
      <c r="B16" s="37">
        <v>36710</v>
      </c>
      <c r="C16" s="36">
        <f t="shared" si="0"/>
        <v>18498</v>
      </c>
      <c r="D16" s="6">
        <v>2318</v>
      </c>
      <c r="E16" s="6"/>
      <c r="F16" s="6"/>
      <c r="G16" s="6"/>
      <c r="H16" s="12"/>
      <c r="I16" s="12"/>
      <c r="J16" s="32"/>
      <c r="K16" s="13">
        <f t="shared" si="1"/>
        <v>20816</v>
      </c>
      <c r="L16" s="9"/>
      <c r="M16" s="14"/>
      <c r="O16" s="10"/>
      <c r="Q16" s="11"/>
      <c r="S16" s="10"/>
    </row>
    <row r="17" spans="1:19" ht="15" x14ac:dyDescent="0.25">
      <c r="A17" s="52" t="s">
        <v>4</v>
      </c>
      <c r="B17" s="37">
        <v>2205</v>
      </c>
      <c r="C17" s="36">
        <f t="shared" si="0"/>
        <v>1111</v>
      </c>
      <c r="D17" s="6">
        <v>61</v>
      </c>
      <c r="E17" s="6"/>
      <c r="F17" s="6"/>
      <c r="G17" s="6"/>
      <c r="H17" s="12"/>
      <c r="I17" s="12"/>
      <c r="J17" s="32"/>
      <c r="K17" s="13">
        <f t="shared" si="1"/>
        <v>1172</v>
      </c>
      <c r="L17" s="9"/>
      <c r="M17" s="14"/>
      <c r="O17" s="15"/>
      <c r="Q17" s="11"/>
      <c r="S17" s="10"/>
    </row>
    <row r="18" spans="1:19" ht="15" x14ac:dyDescent="0.25">
      <c r="A18" s="52" t="s">
        <v>11</v>
      </c>
      <c r="B18" s="37">
        <v>713</v>
      </c>
      <c r="C18" s="36">
        <f t="shared" si="0"/>
        <v>359</v>
      </c>
      <c r="D18" s="6">
        <v>31</v>
      </c>
      <c r="E18" s="6"/>
      <c r="F18" s="6"/>
      <c r="G18" s="6"/>
      <c r="H18" s="12"/>
      <c r="I18" s="12"/>
      <c r="J18" s="32"/>
      <c r="K18" s="13">
        <f t="shared" si="1"/>
        <v>390</v>
      </c>
      <c r="L18" s="9"/>
      <c r="M18" s="14"/>
      <c r="O18" s="10"/>
      <c r="Q18" s="11"/>
      <c r="S18" s="10"/>
    </row>
    <row r="19" spans="1:19" ht="15" x14ac:dyDescent="0.25">
      <c r="A19" s="52" t="s">
        <v>49</v>
      </c>
      <c r="B19" s="37">
        <v>99152</v>
      </c>
      <c r="C19" s="36">
        <f t="shared" si="0"/>
        <v>49962</v>
      </c>
      <c r="D19" s="6">
        <v>2806</v>
      </c>
      <c r="E19" s="6"/>
      <c r="F19" s="6"/>
      <c r="G19" s="6"/>
      <c r="H19" s="12"/>
      <c r="I19" s="12"/>
      <c r="J19" s="32"/>
      <c r="K19" s="13">
        <f t="shared" si="1"/>
        <v>52768</v>
      </c>
      <c r="L19" s="9"/>
      <c r="M19" s="14"/>
      <c r="O19" s="10"/>
      <c r="Q19" s="11"/>
      <c r="S19" s="10"/>
    </row>
    <row r="20" spans="1:19" ht="15" x14ac:dyDescent="0.25">
      <c r="A20" s="52" t="s">
        <v>8</v>
      </c>
      <c r="B20" s="37">
        <v>3219</v>
      </c>
      <c r="C20" s="36">
        <f t="shared" si="0"/>
        <v>1622</v>
      </c>
      <c r="D20" s="6">
        <v>0</v>
      </c>
      <c r="E20" s="6"/>
      <c r="F20" s="6"/>
      <c r="G20" s="6"/>
      <c r="H20" s="12"/>
      <c r="I20" s="12"/>
      <c r="J20" s="32"/>
      <c r="K20" s="13">
        <f t="shared" si="1"/>
        <v>1622</v>
      </c>
      <c r="L20" s="9"/>
      <c r="M20" s="14"/>
      <c r="O20" s="15"/>
      <c r="P20" s="16"/>
      <c r="Q20" s="17"/>
      <c r="S20" s="10"/>
    </row>
    <row r="21" spans="1:19" ht="15" x14ac:dyDescent="0.25">
      <c r="A21" s="52" t="s">
        <v>19</v>
      </c>
      <c r="B21" s="37">
        <v>1503</v>
      </c>
      <c r="C21" s="36">
        <f t="shared" si="0"/>
        <v>757</v>
      </c>
      <c r="D21" s="6">
        <v>0</v>
      </c>
      <c r="E21" s="6"/>
      <c r="F21" s="6"/>
      <c r="G21" s="6"/>
      <c r="H21" s="12"/>
      <c r="I21" s="12"/>
      <c r="J21" s="32"/>
      <c r="K21" s="13">
        <f t="shared" si="1"/>
        <v>757</v>
      </c>
      <c r="L21" s="9"/>
      <c r="M21" s="14"/>
      <c r="O21" s="10"/>
      <c r="Q21" s="11"/>
      <c r="S21" s="10"/>
    </row>
    <row r="22" spans="1:19" ht="15" x14ac:dyDescent="0.25">
      <c r="A22" s="52" t="s">
        <v>50</v>
      </c>
      <c r="B22" s="37">
        <v>5035</v>
      </c>
      <c r="C22" s="36">
        <f t="shared" si="0"/>
        <v>2537</v>
      </c>
      <c r="D22" s="6">
        <v>31</v>
      </c>
      <c r="E22" s="6"/>
      <c r="F22" s="6"/>
      <c r="G22" s="6"/>
      <c r="H22" s="12"/>
      <c r="I22" s="12"/>
      <c r="J22" s="32"/>
      <c r="K22" s="13">
        <f t="shared" si="1"/>
        <v>2568</v>
      </c>
      <c r="L22" s="9"/>
      <c r="M22" s="10"/>
      <c r="O22" s="10"/>
      <c r="Q22" s="11"/>
      <c r="S22" s="10"/>
    </row>
    <row r="23" spans="1:19" ht="15" x14ac:dyDescent="0.25">
      <c r="A23" s="52" t="s">
        <v>3</v>
      </c>
      <c r="B23" s="37">
        <v>62212</v>
      </c>
      <c r="C23" s="36">
        <f t="shared" si="0"/>
        <v>31348</v>
      </c>
      <c r="D23" s="6">
        <v>2043</v>
      </c>
      <c r="E23" s="6"/>
      <c r="F23" s="6"/>
      <c r="G23" s="6"/>
      <c r="H23" s="12"/>
      <c r="I23" s="12"/>
      <c r="J23" s="32"/>
      <c r="K23" s="13">
        <f t="shared" si="1"/>
        <v>33391</v>
      </c>
      <c r="L23" s="9"/>
      <c r="M23" s="14"/>
      <c r="O23" s="10"/>
      <c r="Q23" s="11"/>
      <c r="S23" s="10"/>
    </row>
    <row r="24" spans="1:19" ht="15" x14ac:dyDescent="0.25">
      <c r="A24" s="52" t="s">
        <v>12</v>
      </c>
      <c r="B24" s="37">
        <v>1221</v>
      </c>
      <c r="C24" s="36">
        <f t="shared" si="0"/>
        <v>615</v>
      </c>
      <c r="D24" s="6">
        <v>0</v>
      </c>
      <c r="E24" s="6"/>
      <c r="F24" s="6"/>
      <c r="G24" s="6"/>
      <c r="H24" s="12"/>
      <c r="I24" s="12"/>
      <c r="J24" s="32"/>
      <c r="K24" s="13">
        <f t="shared" si="1"/>
        <v>615</v>
      </c>
      <c r="L24" s="9"/>
      <c r="M24" s="14"/>
      <c r="O24" s="10"/>
      <c r="Q24" s="11"/>
      <c r="S24" s="10"/>
    </row>
    <row r="25" spans="1:19" ht="15" x14ac:dyDescent="0.25">
      <c r="A25" s="52" t="s">
        <v>7</v>
      </c>
      <c r="B25" s="37">
        <v>1349</v>
      </c>
      <c r="C25" s="36">
        <f t="shared" si="0"/>
        <v>680</v>
      </c>
      <c r="D25" s="6">
        <v>0</v>
      </c>
      <c r="E25" s="6"/>
      <c r="F25" s="6"/>
      <c r="G25" s="6"/>
      <c r="H25" s="12"/>
      <c r="I25" s="12"/>
      <c r="J25" s="32"/>
      <c r="K25" s="13">
        <f t="shared" si="1"/>
        <v>680</v>
      </c>
      <c r="L25" s="9"/>
      <c r="M25" s="14"/>
      <c r="O25" s="10"/>
      <c r="Q25" s="11"/>
      <c r="S25" s="10"/>
    </row>
    <row r="26" spans="1:19" ht="15" x14ac:dyDescent="0.25">
      <c r="A26" s="52" t="s">
        <v>51</v>
      </c>
      <c r="B26" s="37">
        <v>6326</v>
      </c>
      <c r="C26" s="36">
        <f t="shared" si="0"/>
        <v>3188</v>
      </c>
      <c r="D26" s="6">
        <v>122</v>
      </c>
      <c r="E26" s="6"/>
      <c r="F26" s="6"/>
      <c r="G26" s="6"/>
      <c r="H26" s="12"/>
      <c r="I26" s="12"/>
      <c r="J26" s="32"/>
      <c r="K26" s="13">
        <f t="shared" si="1"/>
        <v>3310</v>
      </c>
      <c r="L26" s="9"/>
      <c r="M26" s="14"/>
      <c r="O26" s="10"/>
      <c r="Q26" s="11"/>
      <c r="S26" s="10"/>
    </row>
    <row r="27" spans="1:19" ht="15" x14ac:dyDescent="0.25">
      <c r="A27" s="52" t="s">
        <v>52</v>
      </c>
      <c r="B27" s="37">
        <v>20643</v>
      </c>
      <c r="C27" s="36">
        <f t="shared" si="0"/>
        <v>10402</v>
      </c>
      <c r="D27" s="6">
        <v>3934</v>
      </c>
      <c r="E27" s="6"/>
      <c r="F27" s="6"/>
      <c r="G27" s="6"/>
      <c r="H27" s="12"/>
      <c r="I27" s="12"/>
      <c r="J27" s="32"/>
      <c r="K27" s="13">
        <f t="shared" si="1"/>
        <v>14336</v>
      </c>
      <c r="L27" s="9"/>
      <c r="M27" s="14"/>
      <c r="O27" s="10"/>
      <c r="Q27" s="11"/>
      <c r="S27" s="10"/>
    </row>
    <row r="28" spans="1:19" ht="15" x14ac:dyDescent="0.25">
      <c r="A28" s="52" t="s">
        <v>6</v>
      </c>
      <c r="B28" s="37">
        <v>4134</v>
      </c>
      <c r="C28" s="36">
        <f t="shared" si="0"/>
        <v>2083</v>
      </c>
      <c r="D28" s="6">
        <v>31</v>
      </c>
      <c r="E28" s="6"/>
      <c r="F28" s="6"/>
      <c r="G28" s="6"/>
      <c r="H28" s="12"/>
      <c r="I28" s="12"/>
      <c r="J28" s="32"/>
      <c r="K28" s="13">
        <f t="shared" si="1"/>
        <v>2114</v>
      </c>
      <c r="L28" s="9"/>
      <c r="M28" s="14"/>
      <c r="O28" s="15"/>
      <c r="P28" s="16"/>
      <c r="Q28" s="17"/>
      <c r="S28" s="10"/>
    </row>
    <row r="29" spans="1:19" ht="15" x14ac:dyDescent="0.25">
      <c r="A29" s="52" t="s">
        <v>17</v>
      </c>
      <c r="B29" s="37">
        <v>4317</v>
      </c>
      <c r="C29" s="36">
        <f t="shared" si="0"/>
        <v>2175</v>
      </c>
      <c r="D29" s="6">
        <v>0</v>
      </c>
      <c r="E29" s="6"/>
      <c r="F29" s="6"/>
      <c r="G29" s="6"/>
      <c r="H29" s="12"/>
      <c r="I29" s="12"/>
      <c r="J29" s="32"/>
      <c r="K29" s="13">
        <f t="shared" si="1"/>
        <v>2175</v>
      </c>
      <c r="L29" s="9"/>
      <c r="M29" s="14"/>
      <c r="O29" s="10"/>
      <c r="Q29" s="11"/>
      <c r="S29" s="10"/>
    </row>
    <row r="30" spans="1:19" ht="15" x14ac:dyDescent="0.25">
      <c r="A30" s="52" t="s">
        <v>18</v>
      </c>
      <c r="B30" s="37">
        <v>1922</v>
      </c>
      <c r="C30" s="36">
        <f t="shared" si="0"/>
        <v>968</v>
      </c>
      <c r="D30" s="6">
        <v>0</v>
      </c>
      <c r="E30" s="6"/>
      <c r="F30" s="6"/>
      <c r="G30" s="6"/>
      <c r="H30" s="12"/>
      <c r="I30" s="12"/>
      <c r="J30" s="32"/>
      <c r="K30" s="13">
        <f t="shared" si="1"/>
        <v>968</v>
      </c>
      <c r="L30" s="9"/>
      <c r="M30" s="14"/>
      <c r="O30" s="10"/>
      <c r="Q30" s="11"/>
      <c r="S30" s="10"/>
    </row>
    <row r="31" spans="1:19" ht="15.75" thickBot="1" x14ac:dyDescent="0.3">
      <c r="A31" s="53" t="s">
        <v>5</v>
      </c>
      <c r="B31" s="38">
        <v>7747</v>
      </c>
      <c r="C31" s="36">
        <f t="shared" si="0"/>
        <v>3904</v>
      </c>
      <c r="D31" s="6">
        <v>701</v>
      </c>
      <c r="E31" s="6"/>
      <c r="F31" s="6"/>
      <c r="G31" s="6"/>
      <c r="H31" s="18"/>
      <c r="I31" s="18"/>
      <c r="J31" s="33"/>
      <c r="K31" s="19">
        <f t="shared" si="1"/>
        <v>4605</v>
      </c>
      <c r="L31" s="9"/>
      <c r="M31" s="14"/>
      <c r="O31" s="10"/>
      <c r="Q31" s="11"/>
      <c r="S31" s="10"/>
    </row>
    <row r="32" spans="1:19" ht="13.5" thickTop="1" x14ac:dyDescent="0.2">
      <c r="A32" s="54" t="s">
        <v>20</v>
      </c>
      <c r="B32" s="57">
        <f>SUM(B9:B31)</f>
        <v>284143</v>
      </c>
      <c r="C32" s="55">
        <v>143178</v>
      </c>
      <c r="D32" s="39">
        <v>13847</v>
      </c>
      <c r="E32" s="39">
        <v>0</v>
      </c>
      <c r="F32" s="39"/>
      <c r="G32" s="39">
        <v>0</v>
      </c>
      <c r="H32" s="40">
        <v>0</v>
      </c>
      <c r="I32" s="40">
        <v>0</v>
      </c>
      <c r="J32" s="41"/>
      <c r="K32" s="42">
        <f>SUM(K9:K31)</f>
        <v>157025</v>
      </c>
      <c r="L32" s="9"/>
      <c r="M32" s="9"/>
      <c r="O32" s="10"/>
      <c r="Q32" s="11"/>
      <c r="S32" s="10"/>
    </row>
    <row r="33" spans="1:14" ht="13.5" thickBot="1" x14ac:dyDescent="0.25">
      <c r="A33" s="83" t="s">
        <v>21</v>
      </c>
      <c r="B33" s="84"/>
      <c r="C33" s="85">
        <v>137563</v>
      </c>
      <c r="D33" s="86">
        <v>0</v>
      </c>
      <c r="E33" s="86">
        <v>4552</v>
      </c>
      <c r="F33" s="86">
        <v>117</v>
      </c>
      <c r="G33" s="86">
        <v>1242</v>
      </c>
      <c r="H33" s="87">
        <v>1656</v>
      </c>
      <c r="I33" s="86">
        <v>7734</v>
      </c>
      <c r="J33" s="87">
        <v>7748</v>
      </c>
      <c r="K33" s="88">
        <f>SUM(C33:J33)</f>
        <v>160612</v>
      </c>
      <c r="L33" s="9"/>
      <c r="M33" s="14"/>
      <c r="N33" s="20"/>
    </row>
    <row r="34" spans="1:14" ht="13.5" thickBot="1" x14ac:dyDescent="0.25">
      <c r="A34" s="58" t="s">
        <v>22</v>
      </c>
      <c r="B34" s="59"/>
      <c r="C34" s="48">
        <v>280741</v>
      </c>
      <c r="D34" s="49">
        <v>13847</v>
      </c>
      <c r="E34" s="49">
        <f>SUM(E32:E33)</f>
        <v>4552</v>
      </c>
      <c r="F34" s="49">
        <v>117</v>
      </c>
      <c r="G34" s="49">
        <f>SUM(G32:G33)</f>
        <v>1242</v>
      </c>
      <c r="H34" s="49">
        <f>SUM(H32:H33)</f>
        <v>1656</v>
      </c>
      <c r="I34" s="49">
        <f>SUM(I32:I33)</f>
        <v>7734</v>
      </c>
      <c r="J34" s="56">
        <v>7748</v>
      </c>
      <c r="K34" s="50">
        <v>317637</v>
      </c>
      <c r="L34" s="20"/>
    </row>
    <row r="35" spans="1:14" x14ac:dyDescent="0.2">
      <c r="C35" s="20"/>
      <c r="D35" s="20"/>
      <c r="E35" s="20"/>
      <c r="F35" s="20"/>
      <c r="G35" s="20"/>
      <c r="H35" s="20"/>
      <c r="I35" s="20"/>
      <c r="J35" s="20"/>
      <c r="K35" s="20"/>
    </row>
    <row r="36" spans="1:14" ht="33" customHeight="1" x14ac:dyDescent="0.2">
      <c r="A36" s="81" t="s">
        <v>38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</row>
    <row r="37" spans="1:14" ht="30" customHeight="1" x14ac:dyDescent="0.2">
      <c r="A37" s="81" t="s">
        <v>32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</row>
    <row r="38" spans="1:14" ht="31.5" customHeight="1" x14ac:dyDescent="0.2">
      <c r="A38" s="82" t="s">
        <v>33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</row>
    <row r="39" spans="1:14" ht="30" customHeight="1" x14ac:dyDescent="0.2">
      <c r="A39" s="82" t="s">
        <v>53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4" ht="31.5" customHeight="1" x14ac:dyDescent="0.2">
      <c r="A40" s="82" t="s">
        <v>34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4" ht="30" customHeight="1" x14ac:dyDescent="0.2">
      <c r="A41" s="81" t="s">
        <v>35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</row>
    <row r="42" spans="1:14" ht="30.75" customHeight="1" x14ac:dyDescent="0.2">
      <c r="A42" s="82" t="s">
        <v>36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</row>
    <row r="43" spans="1:14" ht="29.25" customHeight="1" x14ac:dyDescent="0.2">
      <c r="A43" s="81" t="s">
        <v>37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</row>
  </sheetData>
  <mergeCells count="23">
    <mergeCell ref="A36:K36"/>
    <mergeCell ref="A43:K43"/>
    <mergeCell ref="A38:K38"/>
    <mergeCell ref="A39:K39"/>
    <mergeCell ref="A40:K40"/>
    <mergeCell ref="A41:K41"/>
    <mergeCell ref="A42:K42"/>
    <mergeCell ref="A37:K37"/>
    <mergeCell ref="B32:B33"/>
    <mergeCell ref="A34:B34"/>
    <mergeCell ref="A4:K4"/>
    <mergeCell ref="A6:A8"/>
    <mergeCell ref="B6:B8"/>
    <mergeCell ref="K6:K8"/>
    <mergeCell ref="C7:C8"/>
    <mergeCell ref="D7:D8"/>
    <mergeCell ref="E7:E8"/>
    <mergeCell ref="G7:G8"/>
    <mergeCell ref="H7:H8"/>
    <mergeCell ref="J7:J8"/>
    <mergeCell ref="F7:F8"/>
    <mergeCell ref="I7:I8"/>
    <mergeCell ref="C6:J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headerFooter differentFirst="1">
    <firstHeader>&amp;RPříloha č. 12</firstHeader>
  </headerFooter>
  <rowBreaks count="1" manualBreakCount="1">
    <brk id="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D14" sqref="D14"/>
    </sheetView>
  </sheetViews>
  <sheetFormatPr defaultRowHeight="15" x14ac:dyDescent="0.25"/>
  <cols>
    <col min="1" max="1" width="12.7109375" bestFit="1" customWidth="1"/>
  </cols>
  <sheetData>
    <row r="1" spans="1:2" x14ac:dyDescent="0.25">
      <c r="A1" t="s">
        <v>30</v>
      </c>
    </row>
    <row r="2" spans="1:2" ht="15.75" thickBot="1" x14ac:dyDescent="0.3">
      <c r="A2" s="24"/>
      <c r="B2" s="25">
        <v>2019</v>
      </c>
    </row>
    <row r="3" spans="1:2" x14ac:dyDescent="0.25">
      <c r="A3" s="21" t="s">
        <v>10</v>
      </c>
      <c r="B3" s="26">
        <v>0</v>
      </c>
    </row>
    <row r="4" spans="1:2" x14ac:dyDescent="0.25">
      <c r="A4" s="22" t="s">
        <v>16</v>
      </c>
      <c r="B4" s="27">
        <v>8</v>
      </c>
    </row>
    <row r="5" spans="1:2" x14ac:dyDescent="0.25">
      <c r="A5" s="22" t="s">
        <v>14</v>
      </c>
      <c r="B5" s="27">
        <v>0</v>
      </c>
    </row>
    <row r="6" spans="1:2" x14ac:dyDescent="0.25">
      <c r="A6" s="22" t="s">
        <v>9</v>
      </c>
      <c r="B6" s="27">
        <v>0</v>
      </c>
    </row>
    <row r="7" spans="1:2" x14ac:dyDescent="0.25">
      <c r="A7" s="22" t="s">
        <v>23</v>
      </c>
      <c r="B7" s="27">
        <v>43</v>
      </c>
    </row>
    <row r="8" spans="1:2" x14ac:dyDescent="0.25">
      <c r="A8" s="22" t="s">
        <v>15</v>
      </c>
      <c r="B8" s="27">
        <v>0</v>
      </c>
    </row>
    <row r="9" spans="1:2" x14ac:dyDescent="0.25">
      <c r="A9" s="22" t="s">
        <v>13</v>
      </c>
      <c r="B9" s="27">
        <v>6</v>
      </c>
    </row>
    <row r="10" spans="1:2" x14ac:dyDescent="0.25">
      <c r="A10" s="22" t="s">
        <v>24</v>
      </c>
      <c r="B10" s="27">
        <v>76</v>
      </c>
    </row>
    <row r="11" spans="1:2" x14ac:dyDescent="0.25">
      <c r="A11" s="22" t="s">
        <v>4</v>
      </c>
      <c r="B11" s="27">
        <v>1</v>
      </c>
    </row>
    <row r="12" spans="1:2" x14ac:dyDescent="0.25">
      <c r="A12" s="22" t="s">
        <v>11</v>
      </c>
      <c r="B12" s="27">
        <v>0</v>
      </c>
    </row>
    <row r="13" spans="1:2" x14ac:dyDescent="0.25">
      <c r="A13" s="22" t="s">
        <v>25</v>
      </c>
      <c r="B13" s="27">
        <v>84</v>
      </c>
    </row>
    <row r="14" spans="1:2" x14ac:dyDescent="0.25">
      <c r="A14" s="22" t="s">
        <v>8</v>
      </c>
      <c r="B14" s="27">
        <v>0</v>
      </c>
    </row>
    <row r="15" spans="1:2" x14ac:dyDescent="0.25">
      <c r="A15" s="22" t="s">
        <v>19</v>
      </c>
      <c r="B15" s="27">
        <v>0</v>
      </c>
    </row>
    <row r="16" spans="1:2" x14ac:dyDescent="0.25">
      <c r="A16" s="22" t="s">
        <v>26</v>
      </c>
      <c r="B16" s="27">
        <v>1</v>
      </c>
    </row>
    <row r="17" spans="1:2" x14ac:dyDescent="0.25">
      <c r="A17" s="22" t="s">
        <v>3</v>
      </c>
      <c r="B17" s="27">
        <v>56</v>
      </c>
    </row>
    <row r="18" spans="1:2" x14ac:dyDescent="0.25">
      <c r="A18" s="22" t="s">
        <v>12</v>
      </c>
      <c r="B18" s="27">
        <v>0</v>
      </c>
    </row>
    <row r="19" spans="1:2" x14ac:dyDescent="0.25">
      <c r="A19" s="22" t="s">
        <v>7</v>
      </c>
      <c r="B19" s="27">
        <v>0</v>
      </c>
    </row>
    <row r="20" spans="1:2" x14ac:dyDescent="0.25">
      <c r="A20" s="22" t="s">
        <v>27</v>
      </c>
      <c r="B20" s="27">
        <v>4</v>
      </c>
    </row>
    <row r="21" spans="1:2" x14ac:dyDescent="0.25">
      <c r="A21" s="22" t="s">
        <v>28</v>
      </c>
      <c r="B21" s="27">
        <v>126</v>
      </c>
    </row>
    <row r="22" spans="1:2" x14ac:dyDescent="0.25">
      <c r="A22" s="22" t="s">
        <v>6</v>
      </c>
      <c r="B22" s="27">
        <v>2</v>
      </c>
    </row>
    <row r="23" spans="1:2" x14ac:dyDescent="0.25">
      <c r="A23" s="22" t="s">
        <v>17</v>
      </c>
      <c r="B23" s="27">
        <v>0</v>
      </c>
    </row>
    <row r="24" spans="1:2" x14ac:dyDescent="0.25">
      <c r="A24" s="22" t="s">
        <v>18</v>
      </c>
      <c r="B24" s="27">
        <v>0</v>
      </c>
    </row>
    <row r="25" spans="1:2" ht="15.75" thickBot="1" x14ac:dyDescent="0.3">
      <c r="A25" s="23" t="s">
        <v>5</v>
      </c>
      <c r="B25" s="28">
        <v>22</v>
      </c>
    </row>
    <row r="26" spans="1:2" x14ac:dyDescent="0.25">
      <c r="A26" s="29" t="s">
        <v>29</v>
      </c>
      <c r="B26" s="30">
        <f>SUM(B3:B25)</f>
        <v>429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PVSS</vt:lpstr>
      <vt:lpstr>List1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Dalmadyová Hana</dc:creator>
  <cp:lastModifiedBy>Dannhoferová Irena</cp:lastModifiedBy>
  <cp:lastPrinted>2020-11-23T09:10:57Z</cp:lastPrinted>
  <dcterms:created xsi:type="dcterms:W3CDTF">2019-10-14T12:49:36Z</dcterms:created>
  <dcterms:modified xsi:type="dcterms:W3CDTF">2020-11-23T09:11:25Z</dcterms:modified>
</cp:coreProperties>
</file>