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5195" windowHeight="8955" tabRatio="873"/>
  </bookViews>
  <sheets>
    <sheet name="Titul" sheetId="31" r:id="rId1"/>
    <sheet name="Obsah" sheetId="30" r:id="rId2"/>
    <sheet name="MOP" sheetId="4" r:id="rId3"/>
    <sheet name="SLO" sheetId="5" r:id="rId4"/>
    <sheet name="OJI" sheetId="6" r:id="rId5"/>
    <sheet name="POR" sheetId="7" r:id="rId6"/>
    <sheet name="NBE,VIT" sheetId="8" r:id="rId7"/>
    <sheet name="SBE,PUS" sheetId="32" r:id="rId8"/>
    <sheet name="MHH" sheetId="12" r:id="rId9"/>
    <sheet name="PET,LHO" sheetId="13" r:id="rId10"/>
    <sheet name="HOS,NVE" sheetId="33" r:id="rId11"/>
    <sheet name="PRO,MIC" sheetId="17" r:id="rId12"/>
    <sheet name="RAB" sheetId="28" r:id="rId13"/>
    <sheet name="KPO,MAR" sheetId="20" r:id="rId14"/>
    <sheet name="POL,HRA" sheetId="22" r:id="rId15"/>
    <sheet name="SVI" sheetId="24" r:id="rId16"/>
    <sheet name="TRE,PLE" sheetId="25" r:id="rId17"/>
  </sheets>
  <definedNames>
    <definedName name="_xlnm.Print_Area" localSheetId="10">'HOS,NVE'!$D$1:$AD$46</definedName>
    <definedName name="_xlnm.Print_Area" localSheetId="13">'KPO,MAR'!$D$1:$AD$29</definedName>
    <definedName name="_xlnm.Print_Area" localSheetId="8">MHH!$D$1:$AD$64</definedName>
    <definedName name="_xlnm.Print_Area" localSheetId="2">MOP!$D$1:$AD$37</definedName>
    <definedName name="_xlnm.Print_Area" localSheetId="6">'NBE,VIT'!$D$1:$AD$42</definedName>
    <definedName name="_xlnm.Print_Area" localSheetId="4">OJI!$D$1:$AD$153</definedName>
    <definedName name="_xlnm.Print_Area" localSheetId="9">'PET,LHO'!$D$1:$AD$41</definedName>
    <definedName name="_xlnm.Print_Area" localSheetId="14">'POL,HRA'!$D$1:$AD$33</definedName>
    <definedName name="_xlnm.Print_Area" localSheetId="5">POR!$D$1:$AD$61</definedName>
    <definedName name="_xlnm.Print_Area" localSheetId="11">'PRO,MIC'!$D$1:$AD$37</definedName>
    <definedName name="_xlnm.Print_Area" localSheetId="12">RAB!$D$1:$AD$45</definedName>
    <definedName name="_xlnm.Print_Area" localSheetId="7">'SBE,PUS'!$D$1:$AD$40</definedName>
    <definedName name="_xlnm.Print_Area" localSheetId="3">SLO!$D$1:$AD$99</definedName>
    <definedName name="_xlnm.Print_Area" localSheetId="15">SVI!$D$1:$AD$38</definedName>
    <definedName name="_xlnm.Print_Area" localSheetId="0">Titul!$A$1:$T$36</definedName>
    <definedName name="_xlnm.Print_Area" localSheetId="16">'TRE,PLE'!$D$1:$AD$37</definedName>
    <definedName name="Print_Area" localSheetId="10">#REF!</definedName>
    <definedName name="Print_Area" localSheetId="1">#REF!</definedName>
    <definedName name="Print_Area" localSheetId="0">#REF!</definedName>
    <definedName name="Print_Area">#REF!</definedName>
  </definedNames>
  <calcPr calcId="145621"/>
</workbook>
</file>

<file path=xl/calcChain.xml><?xml version="1.0" encoding="utf-8"?>
<calcChain xmlns="http://schemas.openxmlformats.org/spreadsheetml/2006/main">
  <c r="J39" i="12" l="1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I39" i="12"/>
  <c r="L8" i="12" l="1"/>
  <c r="I8" i="12"/>
  <c r="L7" i="12"/>
  <c r="I7" i="12"/>
  <c r="L31" i="17" l="1"/>
  <c r="L14" i="25" l="1"/>
  <c r="L13" i="25"/>
  <c r="L12" i="25"/>
  <c r="L10" i="25"/>
  <c r="L9" i="25"/>
  <c r="I7" i="25"/>
  <c r="D13" i="31"/>
  <c r="E13" i="31"/>
  <c r="F13" i="31"/>
  <c r="G13" i="31"/>
  <c r="H13" i="31"/>
  <c r="I13" i="31"/>
  <c r="J13" i="31"/>
  <c r="K13" i="31"/>
  <c r="L13" i="31"/>
  <c r="B13" i="31"/>
  <c r="C12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B12" i="31"/>
  <c r="L26" i="24"/>
  <c r="L24" i="24"/>
  <c r="L23" i="24"/>
  <c r="L22" i="24"/>
  <c r="L21" i="24"/>
  <c r="L20" i="24"/>
  <c r="L19" i="24"/>
  <c r="L17" i="24"/>
  <c r="L16" i="24"/>
  <c r="L15" i="24"/>
  <c r="L14" i="24"/>
  <c r="L13" i="24"/>
  <c r="L26" i="22" l="1"/>
  <c r="L25" i="22"/>
  <c r="L22" i="22"/>
  <c r="I22" i="22" s="1"/>
  <c r="L21" i="22"/>
  <c r="L12" i="22"/>
  <c r="I12" i="22" s="1"/>
  <c r="L11" i="22"/>
  <c r="I11" i="22" s="1"/>
  <c r="L10" i="22"/>
  <c r="I10" i="22" s="1"/>
  <c r="L9" i="22"/>
  <c r="I9" i="22" s="1"/>
  <c r="L8" i="22"/>
  <c r="I8" i="22" s="1"/>
  <c r="L7" i="22"/>
  <c r="I7" i="22" s="1"/>
  <c r="L23" i="20"/>
  <c r="I23" i="20" s="1"/>
  <c r="L22" i="20"/>
  <c r="I22" i="20" s="1"/>
  <c r="L21" i="20"/>
  <c r="I21" i="20" s="1"/>
  <c r="L12" i="20" l="1"/>
  <c r="L11" i="20"/>
  <c r="L10" i="20"/>
  <c r="I10" i="20" s="1"/>
  <c r="I34" i="28" l="1"/>
  <c r="I35" i="28" s="1"/>
  <c r="F34" i="28"/>
  <c r="Y32" i="28"/>
  <c r="N24" i="28"/>
  <c r="F17" i="28"/>
  <c r="F9" i="28"/>
  <c r="F14" i="28" s="1"/>
  <c r="F20" i="28" s="1"/>
  <c r="F36" i="28" l="1"/>
  <c r="F29" i="28"/>
  <c r="F30" i="28" s="1"/>
  <c r="F31" i="28" s="1"/>
  <c r="F32" i="28" s="1"/>
  <c r="L12" i="17" l="1"/>
  <c r="L45" i="33" l="1"/>
  <c r="L43" i="33"/>
  <c r="L37" i="33"/>
  <c r="L35" i="33"/>
  <c r="L30" i="33"/>
  <c r="L21" i="33"/>
  <c r="L20" i="33"/>
  <c r="L19" i="33"/>
  <c r="L18" i="33"/>
  <c r="L17" i="33"/>
  <c r="L16" i="33"/>
  <c r="L15" i="33"/>
  <c r="L33" i="13" l="1"/>
  <c r="L58" i="12" l="1"/>
  <c r="I58" i="12" s="1"/>
  <c r="L57" i="12"/>
  <c r="I57" i="12" s="1"/>
  <c r="L56" i="12"/>
  <c r="I56" i="12" s="1"/>
  <c r="L55" i="12"/>
  <c r="I55" i="12" s="1"/>
  <c r="L54" i="12"/>
  <c r="I54" i="12" s="1"/>
  <c r="L53" i="12"/>
  <c r="I53" i="12" s="1"/>
  <c r="L52" i="12"/>
  <c r="I52" i="12" s="1"/>
  <c r="L51" i="12"/>
  <c r="I51" i="12" s="1"/>
  <c r="L50" i="12"/>
  <c r="I50" i="12" s="1"/>
  <c r="L49" i="12"/>
  <c r="I49" i="12" s="1"/>
  <c r="L48" i="12"/>
  <c r="I48" i="12" s="1"/>
  <c r="L47" i="12"/>
  <c r="I47" i="12" s="1"/>
  <c r="L38" i="12"/>
  <c r="I38" i="12" s="1"/>
  <c r="L37" i="12"/>
  <c r="I37" i="12" s="1"/>
  <c r="L36" i="12"/>
  <c r="I36" i="12" s="1"/>
  <c r="L35" i="12"/>
  <c r="I35" i="12" s="1"/>
  <c r="L34" i="12"/>
  <c r="I34" i="12" s="1"/>
  <c r="L33" i="12"/>
  <c r="I33" i="12" s="1"/>
  <c r="L32" i="12"/>
  <c r="I32" i="12" s="1"/>
  <c r="L31" i="12"/>
  <c r="I31" i="12" s="1"/>
  <c r="L30" i="12"/>
  <c r="I30" i="12" s="1"/>
  <c r="L29" i="12"/>
  <c r="I29" i="12" s="1"/>
  <c r="L28" i="12"/>
  <c r="I28" i="12" s="1"/>
  <c r="L27" i="12"/>
  <c r="I27" i="12" s="1"/>
  <c r="L26" i="12"/>
  <c r="I26" i="12" s="1"/>
  <c r="L25" i="12"/>
  <c r="I25" i="12" s="1"/>
  <c r="L24" i="12"/>
  <c r="I24" i="12" s="1"/>
  <c r="L23" i="12"/>
  <c r="I23" i="12" s="1"/>
  <c r="L22" i="12"/>
  <c r="I22" i="12" s="1"/>
  <c r="L21" i="12"/>
  <c r="I21" i="12" s="1"/>
  <c r="L20" i="12"/>
  <c r="I20" i="12" s="1"/>
  <c r="L19" i="12"/>
  <c r="I19" i="12" s="1"/>
  <c r="L18" i="12"/>
  <c r="I18" i="12" s="1"/>
  <c r="L17" i="12"/>
  <c r="I17" i="12" s="1"/>
  <c r="L16" i="12"/>
  <c r="I16" i="12" s="1"/>
  <c r="L15" i="12"/>
  <c r="I15" i="12" s="1"/>
  <c r="L14" i="12"/>
  <c r="I14" i="12" s="1"/>
  <c r="L13" i="12"/>
  <c r="I13" i="12" s="1"/>
  <c r="L12" i="12"/>
  <c r="I12" i="12" s="1"/>
  <c r="L11" i="12"/>
  <c r="I11" i="12" s="1"/>
  <c r="L10" i="12"/>
  <c r="I10" i="12" s="1"/>
  <c r="L9" i="12"/>
  <c r="I9" i="12" s="1"/>
  <c r="L15" i="32" l="1"/>
  <c r="I15" i="32" s="1"/>
  <c r="L14" i="32"/>
  <c r="I14" i="32" s="1"/>
  <c r="L13" i="32"/>
  <c r="I13" i="32" s="1"/>
  <c r="L12" i="32"/>
  <c r="I12" i="32" s="1"/>
  <c r="L11" i="32"/>
  <c r="I11" i="32" s="1"/>
  <c r="L10" i="32"/>
  <c r="I10" i="32" s="1"/>
  <c r="L9" i="32"/>
  <c r="I9" i="32" s="1"/>
  <c r="L8" i="32"/>
  <c r="I8" i="32" s="1"/>
  <c r="L7" i="32"/>
  <c r="I7" i="32" s="1"/>
  <c r="L35" i="8"/>
  <c r="L29" i="8"/>
  <c r="L28" i="8"/>
  <c r="J74" i="5"/>
  <c r="I74" i="5" s="1"/>
  <c r="L11" i="8" l="1"/>
  <c r="L55" i="7"/>
  <c r="I55" i="7" s="1"/>
  <c r="I53" i="7"/>
  <c r="I52" i="7"/>
  <c r="L38" i="7"/>
  <c r="I38" i="7" s="1"/>
  <c r="L37" i="7"/>
  <c r="I37" i="7" s="1"/>
  <c r="L36" i="7"/>
  <c r="I36" i="7" s="1"/>
  <c r="L35" i="7"/>
  <c r="L34" i="7"/>
  <c r="L33" i="7"/>
  <c r="L32" i="7"/>
  <c r="J39" i="7"/>
  <c r="K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I27" i="7"/>
  <c r="L24" i="7"/>
  <c r="I24" i="7" s="1"/>
  <c r="L23" i="7"/>
  <c r="I23" i="7" s="1"/>
  <c r="L22" i="7"/>
  <c r="I22" i="7" s="1"/>
  <c r="L21" i="7"/>
  <c r="I21" i="7" s="1"/>
  <c r="L20" i="7"/>
  <c r="L19" i="7"/>
  <c r="I19" i="7" s="1"/>
  <c r="L18" i="7"/>
  <c r="I18" i="7" s="1"/>
  <c r="L17" i="7"/>
  <c r="I17" i="7" s="1"/>
  <c r="L16" i="7"/>
  <c r="I16" i="7" s="1"/>
  <c r="L15" i="7"/>
  <c r="I15" i="7" s="1"/>
  <c r="L14" i="7"/>
  <c r="I14" i="7" s="1"/>
  <c r="L13" i="7"/>
  <c r="I13" i="7" s="1"/>
  <c r="L12" i="7"/>
  <c r="I12" i="7" s="1"/>
  <c r="L11" i="7"/>
  <c r="I11" i="7" s="1"/>
  <c r="L10" i="7"/>
  <c r="I10" i="7" s="1"/>
  <c r="I8" i="7"/>
  <c r="L7" i="7"/>
  <c r="L39" i="7" l="1"/>
  <c r="I7" i="7"/>
  <c r="I39" i="7" s="1"/>
  <c r="I144" i="6" l="1"/>
  <c r="I109" i="6"/>
  <c r="L106" i="6"/>
  <c r="I106" i="6" s="1"/>
  <c r="L103" i="6"/>
  <c r="I103" i="6"/>
  <c r="L8" i="6"/>
  <c r="I8" i="6" s="1"/>
  <c r="L7" i="6"/>
  <c r="I7" i="6" s="1"/>
  <c r="AB32" i="25" l="1"/>
  <c r="R46" i="33" l="1"/>
  <c r="AD46" i="33" l="1"/>
  <c r="T23" i="31" s="1"/>
  <c r="AC46" i="33"/>
  <c r="S23" i="31" s="1"/>
  <c r="AB46" i="33"/>
  <c r="R23" i="31" s="1"/>
  <c r="AA46" i="33"/>
  <c r="Q23" i="31" s="1"/>
  <c r="Z46" i="33"/>
  <c r="P23" i="31" s="1"/>
  <c r="Y46" i="33"/>
  <c r="O23" i="31" s="1"/>
  <c r="X46" i="33"/>
  <c r="N23" i="31" s="1"/>
  <c r="W46" i="33"/>
  <c r="M23" i="31" s="1"/>
  <c r="V46" i="33"/>
  <c r="L23" i="31" s="1"/>
  <c r="U46" i="33"/>
  <c r="K23" i="31" s="1"/>
  <c r="T46" i="33"/>
  <c r="J23" i="31" s="1"/>
  <c r="S46" i="33"/>
  <c r="I23" i="31" s="1"/>
  <c r="H23" i="31"/>
  <c r="Q46" i="33"/>
  <c r="G23" i="31" s="1"/>
  <c r="P46" i="33"/>
  <c r="F23" i="31" s="1"/>
  <c r="O46" i="33"/>
  <c r="E23" i="31" s="1"/>
  <c r="N46" i="33"/>
  <c r="D23" i="31" s="1"/>
  <c r="M46" i="33"/>
  <c r="C23" i="31" s="1"/>
  <c r="K46" i="33"/>
  <c r="J46" i="33"/>
  <c r="I46" i="33"/>
  <c r="AD22" i="33"/>
  <c r="T22" i="31" s="1"/>
  <c r="AC22" i="33"/>
  <c r="S22" i="31" s="1"/>
  <c r="AB22" i="33"/>
  <c r="R22" i="31" s="1"/>
  <c r="AA22" i="33"/>
  <c r="Q22" i="31" s="1"/>
  <c r="Z22" i="33"/>
  <c r="P22" i="31" s="1"/>
  <c r="Y22" i="33"/>
  <c r="O22" i="31" s="1"/>
  <c r="X22" i="33"/>
  <c r="N22" i="31" s="1"/>
  <c r="W22" i="33"/>
  <c r="M22" i="31" s="1"/>
  <c r="V22" i="33"/>
  <c r="L22" i="31" s="1"/>
  <c r="U22" i="33"/>
  <c r="K22" i="31" s="1"/>
  <c r="T22" i="33"/>
  <c r="J22" i="31" s="1"/>
  <c r="S22" i="33"/>
  <c r="I22" i="31" s="1"/>
  <c r="R22" i="33"/>
  <c r="H22" i="31" s="1"/>
  <c r="Q22" i="33"/>
  <c r="G22" i="31" s="1"/>
  <c r="P22" i="33"/>
  <c r="F22" i="31" s="1"/>
  <c r="O22" i="33"/>
  <c r="E22" i="31" s="1"/>
  <c r="N22" i="33"/>
  <c r="D22" i="31" s="1"/>
  <c r="M22" i="33"/>
  <c r="C22" i="31" s="1"/>
  <c r="K22" i="33"/>
  <c r="J22" i="33"/>
  <c r="I22" i="33"/>
  <c r="L46" i="33" l="1"/>
  <c r="B23" i="31" s="1"/>
  <c r="L22" i="33"/>
  <c r="B22" i="31" s="1"/>
  <c r="AC32" i="25" l="1"/>
  <c r="Y32" i="25"/>
  <c r="X32" i="25"/>
  <c r="U32" i="25"/>
  <c r="T32" i="25"/>
  <c r="Q32" i="25"/>
  <c r="I32" i="25" l="1"/>
  <c r="I15" i="25"/>
  <c r="I33" i="24"/>
  <c r="I28" i="22"/>
  <c r="I13" i="22"/>
  <c r="I24" i="20"/>
  <c r="I13" i="20"/>
  <c r="I40" i="28" l="1"/>
  <c r="I32" i="17"/>
  <c r="I13" i="17"/>
  <c r="I36" i="13"/>
  <c r="I12" i="13"/>
  <c r="I35" i="32"/>
  <c r="I16" i="32"/>
  <c r="I13" i="8"/>
  <c r="I37" i="8"/>
  <c r="J13" i="20" l="1"/>
  <c r="K13" i="20"/>
  <c r="M13" i="17"/>
  <c r="N13" i="17"/>
  <c r="O13" i="17"/>
  <c r="N13" i="8"/>
  <c r="L13" i="20" l="1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J32" i="4" l="1"/>
  <c r="AB40" i="28" l="1"/>
  <c r="R26" i="31" s="1"/>
  <c r="AC40" i="28"/>
  <c r="S26" i="31" s="1"/>
  <c r="AD40" i="28"/>
  <c r="T26" i="31" s="1"/>
  <c r="M40" i="28"/>
  <c r="C26" i="31" s="1"/>
  <c r="N40" i="28"/>
  <c r="D26" i="31" s="1"/>
  <c r="O40" i="28"/>
  <c r="E26" i="31" s="1"/>
  <c r="P40" i="28"/>
  <c r="F26" i="31" s="1"/>
  <c r="Q40" i="28"/>
  <c r="G26" i="31" s="1"/>
  <c r="R40" i="28"/>
  <c r="H26" i="31" s="1"/>
  <c r="S40" i="28"/>
  <c r="I26" i="31" s="1"/>
  <c r="T40" i="28"/>
  <c r="J26" i="31" s="1"/>
  <c r="U40" i="28"/>
  <c r="K26" i="31" s="1"/>
  <c r="V40" i="28"/>
  <c r="L26" i="31" s="1"/>
  <c r="W40" i="28"/>
  <c r="M26" i="31" s="1"/>
  <c r="X40" i="28"/>
  <c r="N26" i="31" s="1"/>
  <c r="Y40" i="28"/>
  <c r="O26" i="31" s="1"/>
  <c r="Z40" i="28"/>
  <c r="P26" i="31" s="1"/>
  <c r="AA40" i="28"/>
  <c r="Q26" i="31" s="1"/>
  <c r="L40" i="28"/>
  <c r="B26" i="31" s="1"/>
  <c r="M38" i="6"/>
  <c r="M83" i="6" s="1"/>
  <c r="N38" i="6"/>
  <c r="N83" i="6" s="1"/>
  <c r="O38" i="6"/>
  <c r="O83" i="6" s="1"/>
  <c r="P38" i="6"/>
  <c r="P83" i="6" s="1"/>
  <c r="Q38" i="6"/>
  <c r="Q83" i="6" s="1"/>
  <c r="R38" i="6"/>
  <c r="R83" i="6" s="1"/>
  <c r="S38" i="6"/>
  <c r="S83" i="6" s="1"/>
  <c r="T38" i="6"/>
  <c r="T83" i="6" s="1"/>
  <c r="U38" i="6"/>
  <c r="U83" i="6" s="1"/>
  <c r="V38" i="6"/>
  <c r="V83" i="6" s="1"/>
  <c r="W38" i="6"/>
  <c r="W83" i="6" s="1"/>
  <c r="X38" i="6"/>
  <c r="X83" i="6" s="1"/>
  <c r="Y38" i="6"/>
  <c r="Y83" i="6" s="1"/>
  <c r="Z38" i="6"/>
  <c r="Z83" i="6" s="1"/>
  <c r="AA38" i="6"/>
  <c r="AA83" i="6" s="1"/>
  <c r="AB38" i="6"/>
  <c r="AB83" i="6" s="1"/>
  <c r="AC38" i="6"/>
  <c r="AC83" i="6" s="1"/>
  <c r="AD38" i="6"/>
  <c r="AD83" i="6" s="1"/>
  <c r="M56" i="7"/>
  <c r="C14" i="31" s="1"/>
  <c r="N56" i="7"/>
  <c r="D14" i="31" s="1"/>
  <c r="O56" i="7"/>
  <c r="E14" i="31" s="1"/>
  <c r="P56" i="7"/>
  <c r="F14" i="31" s="1"/>
  <c r="Q56" i="7"/>
  <c r="G14" i="31" s="1"/>
  <c r="R56" i="7"/>
  <c r="H14" i="31" s="1"/>
  <c r="S56" i="7"/>
  <c r="I14" i="31" s="1"/>
  <c r="T56" i="7"/>
  <c r="J14" i="31" s="1"/>
  <c r="U56" i="7"/>
  <c r="K14" i="31" s="1"/>
  <c r="V56" i="7"/>
  <c r="L14" i="31" s="1"/>
  <c r="W56" i="7"/>
  <c r="M14" i="31" s="1"/>
  <c r="X56" i="7"/>
  <c r="N14" i="31" s="1"/>
  <c r="Y56" i="7"/>
  <c r="O14" i="31" s="1"/>
  <c r="Z56" i="7"/>
  <c r="P14" i="31" s="1"/>
  <c r="AA56" i="7"/>
  <c r="Q14" i="31" s="1"/>
  <c r="AB56" i="7"/>
  <c r="R14" i="31" s="1"/>
  <c r="AC56" i="7"/>
  <c r="S14" i="31" s="1"/>
  <c r="AD56" i="7"/>
  <c r="T14" i="31" s="1"/>
  <c r="L38" i="6"/>
  <c r="L83" i="6" s="1"/>
  <c r="M37" i="5"/>
  <c r="M79" i="5" s="1"/>
  <c r="N37" i="5"/>
  <c r="N79" i="5" s="1"/>
  <c r="O37" i="5"/>
  <c r="O79" i="5" s="1"/>
  <c r="P37" i="5"/>
  <c r="P79" i="5" s="1"/>
  <c r="Q37" i="5"/>
  <c r="Q79" i="5" s="1"/>
  <c r="R37" i="5"/>
  <c r="R79" i="5" s="1"/>
  <c r="S37" i="5"/>
  <c r="S79" i="5" s="1"/>
  <c r="T37" i="5"/>
  <c r="T79" i="5" s="1"/>
  <c r="U37" i="5"/>
  <c r="U79" i="5" s="1"/>
  <c r="V37" i="5"/>
  <c r="V79" i="5" s="1"/>
  <c r="W37" i="5"/>
  <c r="W79" i="5" s="1"/>
  <c r="X37" i="5"/>
  <c r="X79" i="5" s="1"/>
  <c r="Y37" i="5"/>
  <c r="Y79" i="5" s="1"/>
  <c r="Z37" i="5"/>
  <c r="Z79" i="5" s="1"/>
  <c r="AA37" i="5"/>
  <c r="AA79" i="5" s="1"/>
  <c r="AB37" i="5"/>
  <c r="AB79" i="5" s="1"/>
  <c r="AC37" i="5"/>
  <c r="AC79" i="5" s="1"/>
  <c r="AD37" i="5"/>
  <c r="AD79" i="5" s="1"/>
  <c r="L37" i="5"/>
  <c r="L79" i="5" s="1"/>
  <c r="J28" i="22"/>
  <c r="K28" i="22"/>
  <c r="L28" i="22"/>
  <c r="B30" i="31" s="1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D59" i="12"/>
  <c r="T19" i="31" s="1"/>
  <c r="AC59" i="12"/>
  <c r="S19" i="31" s="1"/>
  <c r="AB59" i="12"/>
  <c r="R19" i="31" s="1"/>
  <c r="AA59" i="12"/>
  <c r="Q19" i="31" s="1"/>
  <c r="Z59" i="12"/>
  <c r="P19" i="31" s="1"/>
  <c r="Y59" i="12"/>
  <c r="O19" i="31" s="1"/>
  <c r="X59" i="12"/>
  <c r="N19" i="31" s="1"/>
  <c r="W59" i="12"/>
  <c r="M19" i="31" s="1"/>
  <c r="V59" i="12"/>
  <c r="L19" i="31" s="1"/>
  <c r="U59" i="12"/>
  <c r="K19" i="31" s="1"/>
  <c r="T59" i="12"/>
  <c r="J19" i="31" s="1"/>
  <c r="S59" i="12"/>
  <c r="I19" i="31" s="1"/>
  <c r="R59" i="12"/>
  <c r="H19" i="31" s="1"/>
  <c r="Q59" i="12"/>
  <c r="G19" i="31" s="1"/>
  <c r="P59" i="12"/>
  <c r="F19" i="31" s="1"/>
  <c r="O59" i="12"/>
  <c r="E19" i="31" s="1"/>
  <c r="M59" i="12"/>
  <c r="C19" i="31" s="1"/>
  <c r="L59" i="12"/>
  <c r="B19" i="31" s="1"/>
  <c r="K59" i="12"/>
  <c r="J59" i="12"/>
  <c r="I59" i="12"/>
  <c r="M13" i="8"/>
  <c r="C15" i="31" s="1"/>
  <c r="D15" i="31"/>
  <c r="O13" i="8"/>
  <c r="E15" i="31" s="1"/>
  <c r="P13" i="8"/>
  <c r="F15" i="31" s="1"/>
  <c r="Q13" i="8"/>
  <c r="G15" i="31" s="1"/>
  <c r="R13" i="8"/>
  <c r="H15" i="31" s="1"/>
  <c r="S13" i="8"/>
  <c r="I15" i="31" s="1"/>
  <c r="T13" i="8"/>
  <c r="J15" i="31" s="1"/>
  <c r="U13" i="8"/>
  <c r="K15" i="31" s="1"/>
  <c r="V13" i="8"/>
  <c r="L15" i="31" s="1"/>
  <c r="W13" i="8"/>
  <c r="M15" i="31" s="1"/>
  <c r="X13" i="8"/>
  <c r="N15" i="31" s="1"/>
  <c r="Y13" i="8"/>
  <c r="O15" i="31" s="1"/>
  <c r="Z13" i="8"/>
  <c r="P15" i="31" s="1"/>
  <c r="AA13" i="8"/>
  <c r="Q15" i="31" s="1"/>
  <c r="AB13" i="8"/>
  <c r="R15" i="31" s="1"/>
  <c r="AC13" i="8"/>
  <c r="S15" i="31" s="1"/>
  <c r="AD13" i="8"/>
  <c r="T15" i="31" s="1"/>
  <c r="M37" i="8"/>
  <c r="C16" i="31" s="1"/>
  <c r="N37" i="8"/>
  <c r="D16" i="31" s="1"/>
  <c r="O37" i="8"/>
  <c r="E16" i="31" s="1"/>
  <c r="P37" i="8"/>
  <c r="F16" i="31" s="1"/>
  <c r="Q37" i="8"/>
  <c r="G16" i="31" s="1"/>
  <c r="R37" i="8"/>
  <c r="H16" i="31" s="1"/>
  <c r="S37" i="8"/>
  <c r="I16" i="31" s="1"/>
  <c r="T37" i="8"/>
  <c r="J16" i="31" s="1"/>
  <c r="U37" i="8"/>
  <c r="K16" i="31" s="1"/>
  <c r="V37" i="8"/>
  <c r="L16" i="31" s="1"/>
  <c r="W37" i="8"/>
  <c r="M16" i="31" s="1"/>
  <c r="X37" i="8"/>
  <c r="N16" i="31" s="1"/>
  <c r="Y37" i="8"/>
  <c r="O16" i="31" s="1"/>
  <c r="Z37" i="8"/>
  <c r="P16" i="31" s="1"/>
  <c r="AA37" i="8"/>
  <c r="Q16" i="31" s="1"/>
  <c r="AB37" i="8"/>
  <c r="R16" i="31" s="1"/>
  <c r="AC37" i="8"/>
  <c r="S16" i="31" s="1"/>
  <c r="AD37" i="8"/>
  <c r="T16" i="31" s="1"/>
  <c r="M16" i="32"/>
  <c r="C17" i="31" s="1"/>
  <c r="N16" i="32"/>
  <c r="D17" i="31" s="1"/>
  <c r="O16" i="32"/>
  <c r="E17" i="31" s="1"/>
  <c r="P16" i="32"/>
  <c r="F17" i="31" s="1"/>
  <c r="Q16" i="32"/>
  <c r="G17" i="31" s="1"/>
  <c r="R16" i="32"/>
  <c r="H17" i="31" s="1"/>
  <c r="S16" i="32"/>
  <c r="I17" i="31" s="1"/>
  <c r="T16" i="32"/>
  <c r="J17" i="31" s="1"/>
  <c r="U16" i="32"/>
  <c r="K17" i="31" s="1"/>
  <c r="V16" i="32"/>
  <c r="L17" i="31" s="1"/>
  <c r="W16" i="32"/>
  <c r="M17" i="31" s="1"/>
  <c r="X16" i="32"/>
  <c r="N17" i="31" s="1"/>
  <c r="Y16" i="32"/>
  <c r="O17" i="31" s="1"/>
  <c r="Z16" i="32"/>
  <c r="P17" i="31" s="1"/>
  <c r="AA16" i="32"/>
  <c r="Q17" i="31" s="1"/>
  <c r="AB16" i="32"/>
  <c r="R17" i="31" s="1"/>
  <c r="AC16" i="32"/>
  <c r="S17" i="31" s="1"/>
  <c r="AD16" i="32"/>
  <c r="T17" i="31" s="1"/>
  <c r="M35" i="32"/>
  <c r="C18" i="31" s="1"/>
  <c r="N35" i="32"/>
  <c r="D18" i="31" s="1"/>
  <c r="O35" i="32"/>
  <c r="E18" i="31" s="1"/>
  <c r="P35" i="32"/>
  <c r="F18" i="31" s="1"/>
  <c r="Q35" i="32"/>
  <c r="G18" i="31" s="1"/>
  <c r="R35" i="32"/>
  <c r="H18" i="31" s="1"/>
  <c r="S35" i="32"/>
  <c r="I18" i="31" s="1"/>
  <c r="T35" i="32"/>
  <c r="J18" i="31" s="1"/>
  <c r="U35" i="32"/>
  <c r="K18" i="31" s="1"/>
  <c r="V35" i="32"/>
  <c r="L18" i="31" s="1"/>
  <c r="W35" i="32"/>
  <c r="M18" i="31" s="1"/>
  <c r="X35" i="32"/>
  <c r="N18" i="31" s="1"/>
  <c r="Y35" i="32"/>
  <c r="O18" i="31" s="1"/>
  <c r="Z35" i="32"/>
  <c r="P18" i="31" s="1"/>
  <c r="AA35" i="32"/>
  <c r="Q18" i="31" s="1"/>
  <c r="AB35" i="32"/>
  <c r="R18" i="31" s="1"/>
  <c r="AC35" i="32"/>
  <c r="S18" i="31" s="1"/>
  <c r="AD35" i="32"/>
  <c r="T18" i="31" s="1"/>
  <c r="M12" i="13"/>
  <c r="C20" i="31" s="1"/>
  <c r="N12" i="13"/>
  <c r="D20" i="31" s="1"/>
  <c r="O12" i="13"/>
  <c r="E20" i="31" s="1"/>
  <c r="P12" i="13"/>
  <c r="F20" i="31" s="1"/>
  <c r="Q12" i="13"/>
  <c r="G20" i="31" s="1"/>
  <c r="R12" i="13"/>
  <c r="H20" i="31" s="1"/>
  <c r="S12" i="13"/>
  <c r="I20" i="31" s="1"/>
  <c r="T12" i="13"/>
  <c r="J20" i="31" s="1"/>
  <c r="U12" i="13"/>
  <c r="K20" i="31" s="1"/>
  <c r="V12" i="13"/>
  <c r="L20" i="31" s="1"/>
  <c r="W12" i="13"/>
  <c r="M20" i="31" s="1"/>
  <c r="X12" i="13"/>
  <c r="N20" i="31" s="1"/>
  <c r="Y12" i="13"/>
  <c r="O20" i="31" s="1"/>
  <c r="Z12" i="13"/>
  <c r="P20" i="31" s="1"/>
  <c r="AA12" i="13"/>
  <c r="Q20" i="31" s="1"/>
  <c r="AB12" i="13"/>
  <c r="R20" i="31" s="1"/>
  <c r="AC12" i="13"/>
  <c r="S20" i="31" s="1"/>
  <c r="AD12" i="13"/>
  <c r="T20" i="31" s="1"/>
  <c r="M36" i="13"/>
  <c r="C21" i="31" s="1"/>
  <c r="N36" i="13"/>
  <c r="D21" i="31" s="1"/>
  <c r="O36" i="13"/>
  <c r="E21" i="31" s="1"/>
  <c r="P36" i="13"/>
  <c r="F21" i="31" s="1"/>
  <c r="Q36" i="13"/>
  <c r="G21" i="31" s="1"/>
  <c r="R36" i="13"/>
  <c r="H21" i="31" s="1"/>
  <c r="S36" i="13"/>
  <c r="I21" i="31" s="1"/>
  <c r="T36" i="13"/>
  <c r="J21" i="31" s="1"/>
  <c r="U36" i="13"/>
  <c r="K21" i="31" s="1"/>
  <c r="V36" i="13"/>
  <c r="L21" i="31" s="1"/>
  <c r="W36" i="13"/>
  <c r="M21" i="31" s="1"/>
  <c r="X36" i="13"/>
  <c r="N21" i="31" s="1"/>
  <c r="Y36" i="13"/>
  <c r="O21" i="31" s="1"/>
  <c r="Z36" i="13"/>
  <c r="P21" i="31" s="1"/>
  <c r="AA36" i="13"/>
  <c r="Q21" i="31" s="1"/>
  <c r="AB36" i="13"/>
  <c r="R21" i="31" s="1"/>
  <c r="AC36" i="13"/>
  <c r="S21" i="31" s="1"/>
  <c r="AD36" i="13"/>
  <c r="T21" i="31" s="1"/>
  <c r="C24" i="31"/>
  <c r="D24" i="31"/>
  <c r="E24" i="31"/>
  <c r="P13" i="17"/>
  <c r="F24" i="31" s="1"/>
  <c r="Q13" i="17"/>
  <c r="G24" i="31" s="1"/>
  <c r="R13" i="17"/>
  <c r="H24" i="31" s="1"/>
  <c r="S13" i="17"/>
  <c r="I24" i="31" s="1"/>
  <c r="T13" i="17"/>
  <c r="J24" i="31" s="1"/>
  <c r="U13" i="17"/>
  <c r="K24" i="31" s="1"/>
  <c r="V13" i="17"/>
  <c r="L24" i="31" s="1"/>
  <c r="W13" i="17"/>
  <c r="M24" i="31" s="1"/>
  <c r="X13" i="17"/>
  <c r="N24" i="31" s="1"/>
  <c r="Y13" i="17"/>
  <c r="O24" i="31" s="1"/>
  <c r="Z13" i="17"/>
  <c r="P24" i="31" s="1"/>
  <c r="AA13" i="17"/>
  <c r="Q24" i="31" s="1"/>
  <c r="AB13" i="17"/>
  <c r="R24" i="31" s="1"/>
  <c r="AC13" i="17"/>
  <c r="S24" i="31" s="1"/>
  <c r="AD13" i="17"/>
  <c r="T24" i="31" s="1"/>
  <c r="M32" i="17"/>
  <c r="C25" i="31" s="1"/>
  <c r="N32" i="17"/>
  <c r="D25" i="31" s="1"/>
  <c r="O32" i="17"/>
  <c r="E25" i="31" s="1"/>
  <c r="P32" i="17"/>
  <c r="F25" i="31" s="1"/>
  <c r="Q32" i="17"/>
  <c r="G25" i="31" s="1"/>
  <c r="R32" i="17"/>
  <c r="H25" i="31" s="1"/>
  <c r="S32" i="17"/>
  <c r="I25" i="31" s="1"/>
  <c r="T32" i="17"/>
  <c r="J25" i="31" s="1"/>
  <c r="U32" i="17"/>
  <c r="K25" i="31" s="1"/>
  <c r="V32" i="17"/>
  <c r="L25" i="31" s="1"/>
  <c r="W32" i="17"/>
  <c r="M25" i="31" s="1"/>
  <c r="X32" i="17"/>
  <c r="N25" i="31" s="1"/>
  <c r="Y32" i="17"/>
  <c r="O25" i="31" s="1"/>
  <c r="Z32" i="17"/>
  <c r="P25" i="31" s="1"/>
  <c r="AA32" i="17"/>
  <c r="Q25" i="31" s="1"/>
  <c r="AB32" i="17"/>
  <c r="R25" i="31" s="1"/>
  <c r="AC32" i="17"/>
  <c r="S25" i="31" s="1"/>
  <c r="AD32" i="17"/>
  <c r="T25" i="31" s="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M24" i="20"/>
  <c r="C28" i="31" s="1"/>
  <c r="N24" i="20"/>
  <c r="D28" i="31" s="1"/>
  <c r="O24" i="20"/>
  <c r="E28" i="31" s="1"/>
  <c r="P24" i="20"/>
  <c r="F28" i="31" s="1"/>
  <c r="Q24" i="20"/>
  <c r="G28" i="31" s="1"/>
  <c r="R24" i="20"/>
  <c r="H28" i="31" s="1"/>
  <c r="S24" i="20"/>
  <c r="I28" i="31" s="1"/>
  <c r="T24" i="20"/>
  <c r="J28" i="31" s="1"/>
  <c r="U24" i="20"/>
  <c r="K28" i="31" s="1"/>
  <c r="V24" i="20"/>
  <c r="L28" i="31" s="1"/>
  <c r="W24" i="20"/>
  <c r="M28" i="31" s="1"/>
  <c r="X24" i="20"/>
  <c r="N28" i="31" s="1"/>
  <c r="Y24" i="20"/>
  <c r="O28" i="31" s="1"/>
  <c r="Z24" i="20"/>
  <c r="P28" i="31" s="1"/>
  <c r="AA24" i="20"/>
  <c r="Q28" i="31" s="1"/>
  <c r="AB24" i="20"/>
  <c r="R28" i="31" s="1"/>
  <c r="AC24" i="20"/>
  <c r="S28" i="31" s="1"/>
  <c r="AD24" i="20"/>
  <c r="T28" i="31" s="1"/>
  <c r="M13" i="22"/>
  <c r="C29" i="31" s="1"/>
  <c r="N13" i="22"/>
  <c r="D29" i="31" s="1"/>
  <c r="O13" i="22"/>
  <c r="E29" i="31" s="1"/>
  <c r="P13" i="22"/>
  <c r="F29" i="31" s="1"/>
  <c r="Q13" i="22"/>
  <c r="G29" i="31" s="1"/>
  <c r="R13" i="22"/>
  <c r="H29" i="31" s="1"/>
  <c r="S13" i="22"/>
  <c r="I29" i="31" s="1"/>
  <c r="T13" i="22"/>
  <c r="J29" i="31" s="1"/>
  <c r="U13" i="22"/>
  <c r="K29" i="31" s="1"/>
  <c r="V13" i="22"/>
  <c r="L29" i="31" s="1"/>
  <c r="W13" i="22"/>
  <c r="M29" i="31" s="1"/>
  <c r="X13" i="22"/>
  <c r="N29" i="31" s="1"/>
  <c r="Y13" i="22"/>
  <c r="O29" i="31" s="1"/>
  <c r="Z13" i="22"/>
  <c r="P29" i="31" s="1"/>
  <c r="AA13" i="22"/>
  <c r="Q29" i="31" s="1"/>
  <c r="AB13" i="22"/>
  <c r="R29" i="31" s="1"/>
  <c r="AC13" i="22"/>
  <c r="S29" i="31" s="1"/>
  <c r="AD13" i="22"/>
  <c r="T29" i="31" s="1"/>
  <c r="C30" i="31"/>
  <c r="D30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M33" i="24"/>
  <c r="C31" i="31" s="1"/>
  <c r="N33" i="24"/>
  <c r="D31" i="31" s="1"/>
  <c r="O33" i="24"/>
  <c r="E31" i="31" s="1"/>
  <c r="P33" i="24"/>
  <c r="F31" i="31" s="1"/>
  <c r="Q33" i="24"/>
  <c r="G31" i="31" s="1"/>
  <c r="R33" i="24"/>
  <c r="H31" i="31" s="1"/>
  <c r="S33" i="24"/>
  <c r="I31" i="31" s="1"/>
  <c r="T33" i="24"/>
  <c r="J31" i="31" s="1"/>
  <c r="U33" i="24"/>
  <c r="K31" i="31" s="1"/>
  <c r="V33" i="24"/>
  <c r="L31" i="31" s="1"/>
  <c r="W33" i="24"/>
  <c r="M31" i="31" s="1"/>
  <c r="X33" i="24"/>
  <c r="N31" i="31" s="1"/>
  <c r="Y33" i="24"/>
  <c r="O31" i="31" s="1"/>
  <c r="Z33" i="24"/>
  <c r="P31" i="31" s="1"/>
  <c r="AA33" i="24"/>
  <c r="Q31" i="31" s="1"/>
  <c r="AB33" i="24"/>
  <c r="R31" i="31" s="1"/>
  <c r="AC33" i="24"/>
  <c r="S31" i="31" s="1"/>
  <c r="AD33" i="24"/>
  <c r="T31" i="31" s="1"/>
  <c r="M15" i="25"/>
  <c r="C32" i="31" s="1"/>
  <c r="N15" i="25"/>
  <c r="D32" i="31" s="1"/>
  <c r="O15" i="25"/>
  <c r="E32" i="31" s="1"/>
  <c r="P15" i="25"/>
  <c r="F32" i="31" s="1"/>
  <c r="Q15" i="25"/>
  <c r="G32" i="31" s="1"/>
  <c r="R15" i="25"/>
  <c r="H32" i="31" s="1"/>
  <c r="S15" i="25"/>
  <c r="I32" i="31" s="1"/>
  <c r="T15" i="25"/>
  <c r="J32" i="31" s="1"/>
  <c r="U15" i="25"/>
  <c r="K32" i="31" s="1"/>
  <c r="V15" i="25"/>
  <c r="L32" i="31" s="1"/>
  <c r="W15" i="25"/>
  <c r="M32" i="31" s="1"/>
  <c r="X15" i="25"/>
  <c r="N32" i="31" s="1"/>
  <c r="Y15" i="25"/>
  <c r="O32" i="31" s="1"/>
  <c r="Z15" i="25"/>
  <c r="P32" i="31" s="1"/>
  <c r="AA15" i="25"/>
  <c r="Q32" i="31" s="1"/>
  <c r="AB15" i="25"/>
  <c r="R32" i="31" s="1"/>
  <c r="AC15" i="25"/>
  <c r="S32" i="31" s="1"/>
  <c r="AD15" i="25"/>
  <c r="T32" i="31" s="1"/>
  <c r="M32" i="25"/>
  <c r="C33" i="31" s="1"/>
  <c r="N32" i="25"/>
  <c r="D33" i="31" s="1"/>
  <c r="O32" i="25"/>
  <c r="E33" i="31" s="1"/>
  <c r="P32" i="25"/>
  <c r="F33" i="31" s="1"/>
  <c r="G33" i="31"/>
  <c r="R32" i="25"/>
  <c r="H33" i="31" s="1"/>
  <c r="S32" i="25"/>
  <c r="I33" i="31" s="1"/>
  <c r="J33" i="31"/>
  <c r="K33" i="31"/>
  <c r="V32" i="25"/>
  <c r="L33" i="31" s="1"/>
  <c r="W32" i="25"/>
  <c r="M33" i="31" s="1"/>
  <c r="N33" i="31"/>
  <c r="O33" i="31"/>
  <c r="Z32" i="25"/>
  <c r="P33" i="31" s="1"/>
  <c r="AA32" i="25"/>
  <c r="Q33" i="31" s="1"/>
  <c r="R33" i="31"/>
  <c r="S33" i="31"/>
  <c r="AD32" i="25"/>
  <c r="T33" i="31" s="1"/>
  <c r="L32" i="25"/>
  <c r="B33" i="31" s="1"/>
  <c r="K32" i="25"/>
  <c r="J32" i="25"/>
  <c r="L24" i="20"/>
  <c r="B28" i="31" s="1"/>
  <c r="K24" i="20"/>
  <c r="J24" i="20"/>
  <c r="L32" i="17"/>
  <c r="B25" i="31" s="1"/>
  <c r="K32" i="17"/>
  <c r="J32" i="17"/>
  <c r="L36" i="13"/>
  <c r="B21" i="31" s="1"/>
  <c r="L12" i="13"/>
  <c r="B20" i="31" s="1"/>
  <c r="K36" i="13"/>
  <c r="J36" i="13"/>
  <c r="L35" i="32"/>
  <c r="B18" i="31" s="1"/>
  <c r="L16" i="32"/>
  <c r="B17" i="31" s="1"/>
  <c r="K35" i="32"/>
  <c r="J35" i="32"/>
  <c r="J16" i="32"/>
  <c r="K16" i="32"/>
  <c r="L37" i="8"/>
  <c r="B16" i="31" s="1"/>
  <c r="K37" i="8"/>
  <c r="J37" i="8"/>
  <c r="W32" i="4"/>
  <c r="M11" i="31" s="1"/>
  <c r="X32" i="4"/>
  <c r="N11" i="31" s="1"/>
  <c r="Y32" i="4"/>
  <c r="O11" i="31" s="1"/>
  <c r="Z32" i="4"/>
  <c r="P11" i="31" s="1"/>
  <c r="AA32" i="4"/>
  <c r="Q11" i="31" s="1"/>
  <c r="AB32" i="4"/>
  <c r="R11" i="31" s="1"/>
  <c r="AC32" i="4"/>
  <c r="S11" i="31" s="1"/>
  <c r="AD32" i="4"/>
  <c r="T11" i="31" s="1"/>
  <c r="S32" i="4"/>
  <c r="I11" i="31" s="1"/>
  <c r="T32" i="4"/>
  <c r="J11" i="31" s="1"/>
  <c r="U32" i="4"/>
  <c r="K11" i="31" s="1"/>
  <c r="V32" i="4"/>
  <c r="L11" i="31" s="1"/>
  <c r="L32" i="4"/>
  <c r="B11" i="31" s="1"/>
  <c r="M32" i="4"/>
  <c r="C11" i="31" s="1"/>
  <c r="N32" i="4"/>
  <c r="D11" i="31" s="1"/>
  <c r="O32" i="4"/>
  <c r="E11" i="31" s="1"/>
  <c r="P32" i="4"/>
  <c r="F11" i="31" s="1"/>
  <c r="Q32" i="4"/>
  <c r="G11" i="31" s="1"/>
  <c r="R32" i="4"/>
  <c r="H11" i="31" s="1"/>
  <c r="L13" i="8"/>
  <c r="B15" i="31" s="1"/>
  <c r="L13" i="17"/>
  <c r="B24" i="31" s="1"/>
  <c r="B27" i="31"/>
  <c r="L13" i="22"/>
  <c r="B29" i="31" s="1"/>
  <c r="L33" i="24"/>
  <c r="B31" i="31" s="1"/>
  <c r="L15" i="25"/>
  <c r="B32" i="31" s="1"/>
  <c r="J40" i="28"/>
  <c r="K40" i="28"/>
  <c r="I38" i="6"/>
  <c r="I83" i="6" s="1"/>
  <c r="I118" i="6" s="1"/>
  <c r="I148" i="6" s="1"/>
  <c r="I56" i="7"/>
  <c r="I37" i="5"/>
  <c r="I79" i="5" s="1"/>
  <c r="I94" i="5" s="1"/>
  <c r="J15" i="25"/>
  <c r="K15" i="25"/>
  <c r="J33" i="24"/>
  <c r="K33" i="24"/>
  <c r="J13" i="22"/>
  <c r="K13" i="22"/>
  <c r="J13" i="17"/>
  <c r="K13" i="17"/>
  <c r="J12" i="13"/>
  <c r="K12" i="13"/>
  <c r="J13" i="8"/>
  <c r="K13" i="8"/>
  <c r="J56" i="7"/>
  <c r="K56" i="7"/>
  <c r="J38" i="6"/>
  <c r="J83" i="6" s="1"/>
  <c r="J118" i="6" s="1"/>
  <c r="J148" i="6" s="1"/>
  <c r="K38" i="6"/>
  <c r="K83" i="6" s="1"/>
  <c r="K118" i="6" s="1"/>
  <c r="K148" i="6" s="1"/>
  <c r="J37" i="5"/>
  <c r="J79" i="5" s="1"/>
  <c r="J94" i="5" s="1"/>
  <c r="K37" i="5"/>
  <c r="K79" i="5" s="1"/>
  <c r="K94" i="5" s="1"/>
  <c r="I32" i="4"/>
  <c r="K32" i="4"/>
  <c r="R94" i="5" l="1"/>
  <c r="AD94" i="5"/>
  <c r="AC94" i="5"/>
  <c r="AB94" i="5"/>
  <c r="AA94" i="5"/>
  <c r="Z94" i="5"/>
  <c r="Y94" i="5"/>
  <c r="X94" i="5"/>
  <c r="W94" i="5"/>
  <c r="V94" i="5"/>
  <c r="U94" i="5"/>
  <c r="T94" i="5"/>
  <c r="S94" i="5"/>
  <c r="Q94" i="5"/>
  <c r="P94" i="5"/>
  <c r="O94" i="5"/>
  <c r="N94" i="5"/>
  <c r="M94" i="5"/>
  <c r="L94" i="5"/>
  <c r="L118" i="6"/>
  <c r="AC118" i="6"/>
  <c r="AA118" i="6"/>
  <c r="Y118" i="6"/>
  <c r="W118" i="6"/>
  <c r="U118" i="6"/>
  <c r="S118" i="6"/>
  <c r="Q118" i="6"/>
  <c r="O118" i="6"/>
  <c r="M118" i="6"/>
  <c r="AD118" i="6"/>
  <c r="AB118" i="6"/>
  <c r="Z118" i="6"/>
  <c r="X118" i="6"/>
  <c r="V118" i="6"/>
  <c r="T118" i="6"/>
  <c r="R118" i="6"/>
  <c r="P118" i="6"/>
  <c r="N118" i="6"/>
  <c r="L56" i="7"/>
  <c r="B14" i="31" s="1"/>
  <c r="N59" i="12"/>
  <c r="D19" i="31" s="1"/>
  <c r="E34" i="31" l="1"/>
  <c r="O148" i="6"/>
  <c r="N148" i="6"/>
  <c r="B34" i="31"/>
  <c r="L148" i="6"/>
  <c r="AD148" i="6"/>
  <c r="T13" i="31" s="1"/>
  <c r="T34" i="31" s="1"/>
  <c r="AC148" i="6"/>
  <c r="S13" i="31" s="1"/>
  <c r="S34" i="31" s="1"/>
  <c r="AB148" i="6"/>
  <c r="R13" i="31" s="1"/>
  <c r="R34" i="31" s="1"/>
  <c r="AA148" i="6"/>
  <c r="Q13" i="31" s="1"/>
  <c r="Q34" i="31" s="1"/>
  <c r="Z148" i="6"/>
  <c r="P13" i="31" s="1"/>
  <c r="P34" i="31" s="1"/>
  <c r="Y148" i="6"/>
  <c r="O13" i="31" s="1"/>
  <c r="O34" i="31" s="1"/>
  <c r="X148" i="6"/>
  <c r="N13" i="31" s="1"/>
  <c r="N34" i="31" s="1"/>
  <c r="W148" i="6"/>
  <c r="M13" i="31" s="1"/>
  <c r="M34" i="31" s="1"/>
  <c r="L34" i="31"/>
  <c r="V148" i="6"/>
  <c r="K34" i="31"/>
  <c r="U148" i="6"/>
  <c r="J34" i="31"/>
  <c r="T148" i="6"/>
  <c r="I34" i="31"/>
  <c r="S148" i="6"/>
  <c r="H34" i="31"/>
  <c r="R148" i="6"/>
  <c r="G34" i="31"/>
  <c r="Q148" i="6"/>
  <c r="F34" i="31"/>
  <c r="P148" i="6"/>
  <c r="M148" i="6"/>
  <c r="C13" i="31" s="1"/>
  <c r="C34" i="31" s="1"/>
  <c r="D34" i="31"/>
</calcChain>
</file>

<file path=xl/sharedStrings.xml><?xml version="1.0" encoding="utf-8"?>
<sst xmlns="http://schemas.openxmlformats.org/spreadsheetml/2006/main" count="3997" uniqueCount="669">
  <si>
    <t>Název stavby</t>
  </si>
  <si>
    <t xml:space="preserve">  C E L K E 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</si>
  <si>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</si>
  <si>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</si>
  <si>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</si>
  <si>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</si>
  <si>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</si>
  <si>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</si>
  <si>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</si>
  <si>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</si>
  <si>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</si>
  <si>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</si>
  <si>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</si>
  <si>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</si>
  <si>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Celková</t>
  </si>
  <si>
    <t>Očekávané</t>
  </si>
  <si>
    <t>(13)</t>
  </si>
  <si>
    <t>sloupec 1</t>
  </si>
  <si>
    <t>sloupec 4</t>
  </si>
  <si>
    <t>sloupec 5</t>
  </si>
  <si>
    <t>sloupec 6</t>
  </si>
  <si>
    <t>(14)</t>
  </si>
  <si>
    <t>Statutární město Ostrava</t>
  </si>
  <si>
    <t>Veřejné rozpočty (stát, EU)</t>
  </si>
  <si>
    <t>Jiné zdroje (vlastní zdroje ÚMOb., spol.)</t>
  </si>
  <si>
    <t>Poznámka:</t>
  </si>
  <si>
    <t xml:space="preserve">sloupec (1) =           </t>
  </si>
  <si>
    <t xml:space="preserve">sloupec (4) = </t>
  </si>
  <si>
    <t>(15)</t>
  </si>
  <si>
    <t>finanční údaje v tis. Kč</t>
  </si>
  <si>
    <t>EIB</t>
  </si>
  <si>
    <t>Celkové rozpočtové náklady stavby</t>
  </si>
  <si>
    <t>Veřejné rozpočty (stát/EU)</t>
  </si>
  <si>
    <t>Jiné zdroje (vlastní zdroje, ÚMOb.)</t>
  </si>
  <si>
    <t>(16)</t>
  </si>
  <si>
    <t>(17)</t>
  </si>
  <si>
    <t>(18)</t>
  </si>
  <si>
    <t>(19)</t>
  </si>
  <si>
    <t>(20)</t>
  </si>
  <si>
    <t>Skutečné</t>
  </si>
  <si>
    <t>(21)</t>
  </si>
  <si>
    <t>Lokalita stavby</t>
  </si>
  <si>
    <t>Investor</t>
  </si>
  <si>
    <t>Rok</t>
  </si>
  <si>
    <t>zahájení</t>
  </si>
  <si>
    <t>dokončení</t>
  </si>
  <si>
    <t>§</t>
  </si>
  <si>
    <t>Pol.</t>
  </si>
  <si>
    <t>Org.</t>
  </si>
  <si>
    <t>…</t>
  </si>
  <si>
    <t>(22)</t>
  </si>
  <si>
    <t>krytí rozpočtem SMO</t>
  </si>
  <si>
    <t>krytí z rámcového úvěru EIB</t>
  </si>
  <si>
    <t>(5) + (6) + (7) + (8) + (9)</t>
  </si>
  <si>
    <t>(2) + (3) + (4) + (10) + (11) + (12) + (13) + (14) + (15) + (16) + (17) + (18) + (19) + (19) + (20) + (21) + (22)</t>
  </si>
  <si>
    <t>Nositel požadavku:</t>
  </si>
  <si>
    <t>Městský obvod Moravská Ostrava a Přívoz</t>
  </si>
  <si>
    <t>Stránka č. 1</t>
  </si>
  <si>
    <t>Městský obvod Ostrava - Jih</t>
  </si>
  <si>
    <t>Městský obvod Poruba</t>
  </si>
  <si>
    <t>Městský obvod Slezská Ostrava</t>
  </si>
  <si>
    <t>Městský obvod Nová Bělá</t>
  </si>
  <si>
    <t>Městský obvod Vítkovice</t>
  </si>
  <si>
    <t>Městský obvod Satrá Bělá</t>
  </si>
  <si>
    <t>Městský obvod Pustkovec</t>
  </si>
  <si>
    <t>Městský obvod Mariánské Hory a Hulváky</t>
  </si>
  <si>
    <t>Městský obvod Petřkovice</t>
  </si>
  <si>
    <t>Městský obvod Lhotka</t>
  </si>
  <si>
    <t>Městský obvod Hošťálkovice</t>
  </si>
  <si>
    <t>Městský obvod Nová Ves</t>
  </si>
  <si>
    <t>Městský obvod Proskovice</t>
  </si>
  <si>
    <t>Městský obvod Michálkovice</t>
  </si>
  <si>
    <t>Městský obvod Radvanice a Bartovice</t>
  </si>
  <si>
    <t>Městský obvod Krásné Pole</t>
  </si>
  <si>
    <t>Městský obvod Martinov</t>
  </si>
  <si>
    <t>Městský obvod Polanka nad Odrou</t>
  </si>
  <si>
    <t>Městský obvod Hrabová</t>
  </si>
  <si>
    <t>Městský obvod Svinov</t>
  </si>
  <si>
    <t>Městský obvod Třebovice</t>
  </si>
  <si>
    <t>Městský obvod Plesná</t>
  </si>
  <si>
    <t>Stránka č. 2</t>
  </si>
  <si>
    <t>Stránka č. 3</t>
  </si>
  <si>
    <t>Městské obvody</t>
  </si>
  <si>
    <t>Název obvodu</t>
  </si>
  <si>
    <t>Moravská Ostrava a Přívoz</t>
  </si>
  <si>
    <t>Slezská Ostrava</t>
  </si>
  <si>
    <t>Ostrava - Jih</t>
  </si>
  <si>
    <t>Poruba</t>
  </si>
  <si>
    <t>Nová Bělá</t>
  </si>
  <si>
    <t>Vítkovice</t>
  </si>
  <si>
    <t>Stará Bělá</t>
  </si>
  <si>
    <t>Pustkovec</t>
  </si>
  <si>
    <t>Mariánské Hory a Hulváky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</si>
  <si>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</si>
  <si>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</si>
  <si>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</si>
  <si>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</si>
  <si>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</si>
  <si>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</si>
  <si>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</si>
  <si>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</si>
  <si>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</si>
  <si>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</si>
  <si>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</si>
  <si>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</si>
  <si>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</si>
  <si>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</si>
  <si>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OBSAH :</t>
  </si>
  <si>
    <t>Městský obvod</t>
  </si>
  <si>
    <t>stránka č.</t>
  </si>
  <si>
    <t>~</t>
  </si>
  <si>
    <r>
      <t>Finanční údaje</t>
    </r>
    <r>
      <rPr>
        <b/>
        <sz val="12"/>
        <rFont val="Arial"/>
        <family val="2"/>
      </rPr>
      <t xml:space="preserve"> v tis. Kč</t>
    </r>
  </si>
  <si>
    <t>Krytí z rámcového úvěru EIB</t>
  </si>
  <si>
    <r>
      <t xml:space="preserve">Městské obvody   </t>
    </r>
    <r>
      <rPr>
        <b/>
        <sz val="13"/>
        <rFont val="Arial CE"/>
        <family val="2"/>
        <charset val="238"/>
      </rPr>
      <t>CELKEM</t>
    </r>
  </si>
  <si>
    <t>Stránka č. 5</t>
  </si>
  <si>
    <t>Stránka č. 6</t>
  </si>
  <si>
    <t>Stránka č. 7</t>
  </si>
  <si>
    <t>Stránka č. 9</t>
  </si>
  <si>
    <t>Stránka č. 13</t>
  </si>
  <si>
    <t>Stránka č. 14</t>
  </si>
  <si>
    <t>Stránka č. 15</t>
  </si>
  <si>
    <t>Stránka č. 16</t>
  </si>
  <si>
    <t>Stránka č. 17</t>
  </si>
  <si>
    <t>Stránka č. 18</t>
  </si>
  <si>
    <t>Stránka č. 19</t>
  </si>
  <si>
    <t>Stránka č. 4</t>
  </si>
  <si>
    <t>Stránka č. 8</t>
  </si>
  <si>
    <t>Stránka č. 11</t>
  </si>
  <si>
    <t>r. 2017</t>
  </si>
  <si>
    <t>Stránka č. 12</t>
  </si>
  <si>
    <t>r. 2018</t>
  </si>
  <si>
    <t>Rozpočtová skladba na r.2015</t>
  </si>
  <si>
    <t>předpokládaný převod z rozpočtu SMO r.2014 do následujícího roku 2015 (nedočerpané prostředky rozpočtu SMO)</t>
  </si>
  <si>
    <r>
      <t xml:space="preserve">požadavek na kapitálový rozpočet SMO v roce 2015 nad rámec převodu </t>
    </r>
    <r>
      <rPr>
        <b/>
        <sz val="11"/>
        <rFont val="Arial"/>
        <family val="2"/>
        <charset val="238"/>
      </rPr>
      <t>(NEZAHRNUJE převod z roku 2014 uvedený ve sloupci (5) !!!!)</t>
    </r>
  </si>
  <si>
    <t>MOP</t>
  </si>
  <si>
    <t>Rekonstrukce ulic Jurečkova, Denisova, Střední</t>
  </si>
  <si>
    <t>Revitalizace bytového domu Ostrčilova</t>
  </si>
  <si>
    <t>Regenerace sídliště Fifejdy II</t>
  </si>
  <si>
    <t>Regenerace sídliště Šalamouna</t>
  </si>
  <si>
    <t>Rekonstrukce chodníků a trolejbusových zastávek ul. Hornopolní</t>
  </si>
  <si>
    <t>Parkoviště před SVČ, úprava zpevněných ploch před ZŠO, Ostrčilova a SVČ</t>
  </si>
  <si>
    <t>Dopravní hřiště Orebitská</t>
  </si>
  <si>
    <t>Rekonstrukce chodníků ul. Gen.Píky</t>
  </si>
  <si>
    <t>Rekonstrukce chodníků ul. Lechowiczova</t>
  </si>
  <si>
    <t>Úprava parku P. Bezruče</t>
  </si>
  <si>
    <t>Rekonstrukce BD Newtonova 18</t>
  </si>
  <si>
    <t>Rekonstrukce BD Tolstého 6</t>
  </si>
  <si>
    <t>Rekonstrukce ulice Kostelní</t>
  </si>
  <si>
    <t>Rekonstrukce tržnice ul. Čujkovova - priorita</t>
  </si>
  <si>
    <t>OJI</t>
  </si>
  <si>
    <t>Výstavba propojení Jiříkovského-Kaminského - priorita</t>
  </si>
  <si>
    <t>Rekonstrukce ul. P. Lumumby</t>
  </si>
  <si>
    <t>Rekonstrukce ul. Husarova vč. kanalizace</t>
  </si>
  <si>
    <t xml:space="preserve">Rekonstrukce MK Rudná 53-65 </t>
  </si>
  <si>
    <t>Výstavba živičného povrchu ul. Mezicestí</t>
  </si>
  <si>
    <t>Rekonstrukce příjezdové komunikace k archívu ul. V Zálomu</t>
  </si>
  <si>
    <t>Rekonstrukce podchodu Tylova</t>
  </si>
  <si>
    <t>Rekonstrukce podchodu Dolní </t>
  </si>
  <si>
    <t>Výstavba živičného povrchu ul. Drůbeží</t>
  </si>
  <si>
    <t>Rekonstrukce dešťové kanalizace u ZŠ Kosmonautů 13-15</t>
  </si>
  <si>
    <t>Rekonstrukce podchodu ul. Výškovická x Horymírova</t>
  </si>
  <si>
    <t>ŠJ + ŠD při ZŠ Srbská ul. Výškovická 165 - priorira</t>
  </si>
  <si>
    <t>K-TRIO , Dr.Martínka 1439/4, Ostrava – Hrabůvka – rozšíření VZT vč. klimatizace v prostorách knihovny a sálu</t>
  </si>
  <si>
    <t xml:space="preserve">Rekonstrukce podchodu pod ul. Místecká u Dřevoprodeje </t>
  </si>
  <si>
    <t xml:space="preserve">Zatepelení obvodového pláště domu včetně půdy a stropu sklepních prostor, oprava střechy - Čujkovova 31, Ostrava-Zábřeh </t>
  </si>
  <si>
    <t>Zatepelení obvodového pláště domu včetně půdy a stropu sklepních prostor, oprava střechy - Čujkovova 32, Ostrava-Zábřeh</t>
  </si>
  <si>
    <t>Lužická 4, Ostrava-Výškovice – zateplení objektu</t>
  </si>
  <si>
    <t>Krasnoarmějců 26A/2283, Ostrava - Zábřeh - zateplení objektu</t>
  </si>
  <si>
    <t>V Zálomu 1, Ostrava-Zábřeh – zateplení objektu</t>
  </si>
  <si>
    <t>Rekonstrukce hřbitova ve Starém Zábřehu</t>
  </si>
  <si>
    <r>
      <t>Rekonstrukce ulic Repinova, Engelm</t>
    </r>
    <r>
      <rPr>
        <sz val="11"/>
        <color indexed="8"/>
        <rFont val="Calibri"/>
        <family val="2"/>
        <charset val="238"/>
      </rPr>
      <t>ü</t>
    </r>
    <r>
      <rPr>
        <sz val="11"/>
        <color indexed="8"/>
        <rFont val="Arial CE"/>
        <family val="2"/>
        <charset val="238"/>
      </rPr>
      <t>llerova</t>
    </r>
  </si>
  <si>
    <t>Stránka č. 10</t>
  </si>
  <si>
    <r>
      <t xml:space="preserve">Seznam všech požadavků </t>
    </r>
    <r>
      <rPr>
        <b/>
        <u/>
        <sz val="24"/>
        <rFont val="Arial"/>
        <family val="2"/>
      </rPr>
      <t>městských obvodů</t>
    </r>
    <r>
      <rPr>
        <b/>
        <sz val="18"/>
        <rFont val="Arial"/>
        <family val="2"/>
      </rPr>
      <t xml:space="preserve"> na zařazení do investičního rozpočtu SMO na rok 2016</t>
    </r>
  </si>
  <si>
    <t>a kapitálového výhledu SMO na léta 2017 - 2019</t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</si>
  <si>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2016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</si>
  <si>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r.2015</t>
    </r>
  </si>
  <si>
    <t>Požadavek na rok 2016</t>
  </si>
  <si>
    <t>Kapitálový výhled na léta 2017 - 2019</t>
  </si>
  <si>
    <t>r. 2019</t>
  </si>
  <si>
    <r>
      <t>Zbývá proinv. po r.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2019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</si>
  <si>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2015</t>
    </r>
  </si>
  <si>
    <r>
      <t>plnění v roce</t>
    </r>
    <r>
      <rPr>
        <b/>
        <sz val="9"/>
        <rFont val="Arial CE"/>
        <charset val="238"/>
      </rPr>
      <t xml:space="preserve"> </t>
    </r>
    <r>
      <rPr>
        <b/>
        <sz val="11"/>
        <rFont val="Arial CE"/>
        <charset val="238"/>
      </rPr>
      <t>2015</t>
    </r>
  </si>
  <si>
    <r>
      <t xml:space="preserve">plnění do </t>
    </r>
    <r>
      <rPr>
        <b/>
        <sz val="11"/>
        <rFont val="Arial CE"/>
        <charset val="238"/>
      </rPr>
      <t>12/2014</t>
    </r>
  </si>
  <si>
    <r>
      <t>Plnění po r.</t>
    </r>
    <r>
      <rPr>
        <b/>
        <sz val="11"/>
        <rFont val="Arial CE"/>
        <charset val="238"/>
      </rPr>
      <t>2019</t>
    </r>
  </si>
  <si>
    <r>
      <t>finanční potřeba na rok</t>
    </r>
    <r>
      <rPr>
        <b/>
        <sz val="9"/>
        <rFont val="Arial CE"/>
        <charset val="238"/>
      </rPr>
      <t xml:space="preserve"> </t>
    </r>
    <r>
      <rPr>
        <b/>
        <sz val="11"/>
        <rFont val="Arial CE"/>
        <charset val="238"/>
      </rPr>
      <t>2016</t>
    </r>
  </si>
  <si>
    <t>ZŠO, Gebauerova 8 - výměna oken, střecha</t>
  </si>
  <si>
    <t>ZŠaMŠO, Ostrčilova 10 - rekonstrukce hřiště</t>
  </si>
  <si>
    <t>Stavební úpravy BD Sládkova 4</t>
  </si>
  <si>
    <t>Na Náhonu 8,10,14 - výměna oken</t>
  </si>
  <si>
    <t>Rekonstrukce chodníku ul.Ahepjukova</t>
  </si>
  <si>
    <t>Rekonstrukce BD Zákrejsova 9</t>
  </si>
  <si>
    <t>Rekonstrukce a oprava BD Na Můstku 6</t>
  </si>
  <si>
    <t>Park Čs.letců</t>
  </si>
  <si>
    <t>Rekonstrukce ulice Zelená</t>
  </si>
  <si>
    <t>Park válečných veteránů</t>
  </si>
  <si>
    <t>Dětský ráj II - I.etapa</t>
  </si>
  <si>
    <t xml:space="preserve">Výstavba autobusové smyčky Klášterského, ul. Proskovická </t>
  </si>
  <si>
    <t xml:space="preserve">OJI </t>
  </si>
  <si>
    <t>Projektová dokumentace silnic  pro realizaci staveb v roce 2017</t>
  </si>
  <si>
    <t xml:space="preserve">Rekonstrukce ul. Šeříkova vč. chodníků </t>
  </si>
  <si>
    <t>Projektová dokumentace silnic pro realizaci staveb v roce 2018</t>
  </si>
  <si>
    <t xml:space="preserve">Rekonstrukce ul. Bolotova </t>
  </si>
  <si>
    <t>Projektová dokumentace silnic pro realizaci staveb v roce 2019</t>
  </si>
  <si>
    <t xml:space="preserve">Rekonstrukce podchodu Hulvácká </t>
  </si>
  <si>
    <t>Náměstí Ostrava-Jih, veřejný prostor Hrabůvka + parkoviště za poliklinikou - priorita</t>
  </si>
  <si>
    <t>PD Výškovická ul., areál Kotva a okolí nového kostela - priorita</t>
  </si>
  <si>
    <t>Parkoviště a předprostor objektu na ul. Jugoslávská, Ostrava-Zábřeh</t>
  </si>
  <si>
    <t>Výstavba parkoviště ul. Výškovická 70-72</t>
  </si>
  <si>
    <t xml:space="preserve">Rekonstrukce MK Nám. Gen. Svobody </t>
  </si>
  <si>
    <t>Rekonstrukce ul. Alejnikova včetně výstavby parkovacích míst</t>
  </si>
  <si>
    <t>Projektová dokumentace ostatních záležitostí pozemních komunikací pro realizaci staveb v roce 2017</t>
  </si>
  <si>
    <t>Výškovická ul., areál Kotva a okolí nového kostela</t>
  </si>
  <si>
    <t xml:space="preserve">Rekonstrukce ploch Jubilejní kolonie II. etapa včetně dvora </t>
  </si>
  <si>
    <t xml:space="preserve">Cyklostezka Podhájí </t>
  </si>
  <si>
    <t xml:space="preserve">Parkoviště u garážových objektů B. Václavka, Vl. Vlasákové, B. Četyny </t>
  </si>
  <si>
    <t xml:space="preserve">Vybudování části nového chodníku - návaznost na nový chodecký přechod na ul. Horní - výjezd z kruhového objezdu směr Dubina </t>
  </si>
  <si>
    <t>Zvýšení bezpečnosti na chodeckých přechodech</t>
  </si>
  <si>
    <t>Rekonstrukce plochy kolem Savarinu ul. Dr. Martínka včetně kanalizace, zeleně a mobiliáře</t>
  </si>
  <si>
    <t>Rekonstrukce plochy za poštou a PČR ul. Dr. Martínka včetně kanalizace, zeleně a mobiliáře</t>
  </si>
  <si>
    <t xml:space="preserve">Regenerace mezi ul. Horní x Provaznická x Mitušova x Sámova </t>
  </si>
  <si>
    <t>Celková revitalizace nabytých ploch po ArcelorMittal Ostrava, a. s. - studie</t>
  </si>
  <si>
    <t xml:space="preserve">Výstavba chodníku Kubalova x Řadová x Volgogradská </t>
  </si>
  <si>
    <t xml:space="preserve">Parkoviště Výškovická-Jičínská </t>
  </si>
  <si>
    <t>Projektová dokumentace ostatních záležitostí pozemních komunikací pro realizaci staveb v roce 2018</t>
  </si>
  <si>
    <t>Vybudování nového výjezdu z parkoviště ul. Břenkova vč. nových parkovacích stáních</t>
  </si>
  <si>
    <t>Parkoviště Dr. Martínka x Aviatiků</t>
  </si>
  <si>
    <t xml:space="preserve">Parkoviště V. Jiříkovského x Kaminského </t>
  </si>
  <si>
    <t>Vytvoření parkovacích stáních na nevyužívaných zpevněných plochách</t>
  </si>
  <si>
    <t>Parkoviště u budovy  Provaznická 62, Ostrava-Hrabůvka</t>
  </si>
  <si>
    <t xml:space="preserve">Parkoviště Provaznická x Závodní </t>
  </si>
  <si>
    <t xml:space="preserve">Rekonstrukce plochy kolem domova důchodců na ul. P. Lumumby </t>
  </si>
  <si>
    <t>Revitalizace rybníku ve Výškovicích u Ostravy</t>
  </si>
  <si>
    <t>MŠ Klegova, zateplení - priorita</t>
  </si>
  <si>
    <t>MŠ Maluchy 13, zateplení - priorita</t>
  </si>
  <si>
    <t>MŠ Volgogradská 4, zateplení - priorita</t>
  </si>
  <si>
    <t>MŠ Rezkova, zateplení - priorita</t>
  </si>
  <si>
    <t xml:space="preserve">MŠ Mitušova 90, zateplení </t>
  </si>
  <si>
    <t xml:space="preserve">MŠ Dvorského, zateplení </t>
  </si>
  <si>
    <t xml:space="preserve">MŠ Srbská, zateplení </t>
  </si>
  <si>
    <t xml:space="preserve">MŠ Herrmanna, zateplení </t>
  </si>
  <si>
    <t xml:space="preserve">MŠ Chrjukinova, zateplení </t>
  </si>
  <si>
    <t xml:space="preserve">MŠ Tylova, zateplení </t>
  </si>
  <si>
    <t xml:space="preserve">MŠ Tarnavova, zateplení </t>
  </si>
  <si>
    <t xml:space="preserve">MŠ Gavlase, zateplení </t>
  </si>
  <si>
    <t xml:space="preserve">MŠ Formana, zateplení </t>
  </si>
  <si>
    <t xml:space="preserve">MŠ Předškolní, zateplení </t>
  </si>
  <si>
    <t xml:space="preserve">MŠ Staňkova, zateplení </t>
  </si>
  <si>
    <t>ZŠ Kosmonautů 15, učebn. pavilon + TV - priorita</t>
  </si>
  <si>
    <t>ZŠ Klegova, fotbalové hřiště - priorita</t>
  </si>
  <si>
    <t xml:space="preserve">ZŠ Provaznická - skleník </t>
  </si>
  <si>
    <t xml:space="preserve">ZŠ Košaře - výměna oken a zateplení </t>
  </si>
  <si>
    <t xml:space="preserve">ZŠ Srbská - pavilon TV - výměna oken a zateplení </t>
  </si>
  <si>
    <t>ZŠ Dvorského, rekonstrukce hřiště</t>
  </si>
  <si>
    <t xml:space="preserve">ZŠ Košaře, rekonstrukce hřiště </t>
  </si>
  <si>
    <t xml:space="preserve">ZŠ Volgogradská, rekonstrukce hřiště </t>
  </si>
  <si>
    <t xml:space="preserve">ZŠ Mitušova 16, rekonstrukce hřiště </t>
  </si>
  <si>
    <t xml:space="preserve">ZŠ Kučery, rekonstrukce hřiště </t>
  </si>
  <si>
    <t xml:space="preserve">ZŠ Jugoslávská, rekonstrukce hřiště </t>
  </si>
  <si>
    <t>ŠD při ZŠ Volgogradská-výměna oken a zateplení</t>
  </si>
  <si>
    <t xml:space="preserve">Rekonstrukce objektu Kryté sportoviště Ostrava-Dubina,ul. Horní  287/81 - realizace </t>
  </si>
  <si>
    <t xml:space="preserve">Modernizace bytových domů v oblasti Jubilejní kolonie, Velflíkova 4 </t>
  </si>
  <si>
    <t xml:space="preserve">Rekonstrukce objektu  Pavlovova 31 </t>
  </si>
  <si>
    <t>Zatepelení obvodového pláště domu včetně půdy a stropu sklepních prostor, oprava střechy a oprava hydroizolace domu - Pavlovova 71, Ostrava-Zábřeh</t>
  </si>
  <si>
    <t>Výstavba osobních výtahů v domech s pečovatelskou službou, Horní 29, Odborářská 68, Odborářská 74 Ostrava-Hrabůvka</t>
  </si>
  <si>
    <t>Zateplení obvodového pláště domu včetně půdy a stropu sklepních prostor, oprava střechy Čujkovova 29, Ostrava-Zábřeh</t>
  </si>
  <si>
    <t xml:space="preserve">Vybudování spojovacího koridoru pro vstup do jídelny, zateplení objektu v objektu Spec. školy Adamusova </t>
  </si>
  <si>
    <t>Rekonstrukce elektroinstalace v objektu Adamusova, Ostrava-Hrabůvka</t>
  </si>
  <si>
    <t>Rekonstrukce sociálního zařízení pavilónu tělocvičny objektu Mjr. Nováka 34, Ostrava-Hrabůvka</t>
  </si>
  <si>
    <t xml:space="preserve">Kpt. Vajdy 3202/6, Ostrava-Zábřeh - rekonstrukce objektu </t>
  </si>
  <si>
    <t xml:space="preserve">PD Zdravotní středisko ul. F. Formana - zateplení objektu </t>
  </si>
  <si>
    <t xml:space="preserve">PD Velflíkova 14, Ostrava-Hrabůvka, rekonstrukce objektu </t>
  </si>
  <si>
    <t xml:space="preserve">PD Volgogradská 2,Ostrava-Hrabůvka, zateplení objektu </t>
  </si>
  <si>
    <t>PD Lužická 4, Ostrava-Výškovice – zateplení objektu</t>
  </si>
  <si>
    <t>Zateplení objektu včetně střechy - Aviatiků 462 Ostrava-Hrabůvka</t>
  </si>
  <si>
    <t>Zřízení bezbariérového vstupu na 2. N.P. domu služeb P. Lumumby č. pop. 2717</t>
  </si>
  <si>
    <t xml:space="preserve">Zdravotní středisko ul. F. Formana 251/13 a) Ostrava-Dubina - zateplení objektu </t>
  </si>
  <si>
    <t>PD Krasnoarmějců 26A/2283, Ostrava - Zábřeh - zateplení objektu</t>
  </si>
  <si>
    <t>Velflíkova 14, Ostrava-Hrabůvka, rekonstrukce</t>
  </si>
  <si>
    <t>PD V Zálomu 1, Ostrava-Zábřeh – zateplení objektu</t>
  </si>
  <si>
    <t>PD na vybudování bezbariérového přístupu do objektů domu služeb: Horní 1492 a B. Četyny</t>
  </si>
  <si>
    <t>Volgogradská 2, Ostrava-Zábřeh - zateplení objektu</t>
  </si>
  <si>
    <t xml:space="preserve">Vybudování  bezbariérového přístupu do objektů domu služeb Horní 1492 a B. Četyny </t>
  </si>
  <si>
    <t>PD Na Mýtě 10, Ostrava-Hrabůvka, zateplení objektu</t>
  </si>
  <si>
    <t xml:space="preserve">PD Tlapákova 11, Ostrava-Hrabůvka, zateplení objektu </t>
  </si>
  <si>
    <t>Na Mýtě 10, Ostrava-Hrabůvka, zateplení objektu</t>
  </si>
  <si>
    <t xml:space="preserve">Tlapákova 11, Ostrava-Hrabůvka - zateplení objektu </t>
  </si>
  <si>
    <t xml:space="preserve">Výstavba 4 dětských hřišť </t>
  </si>
  <si>
    <t xml:space="preserve">ÚMOb obřadní síň - modernizace interiérů a rozšíření VZT a klimatizace </t>
  </si>
  <si>
    <t>Provaznická 62/1244, Ostrava-Hrabůvka - vybudování bezbariérového přístupu</t>
  </si>
  <si>
    <t>Demolice Alžírská č.p. 6107 a výstavba parkoviště</t>
  </si>
  <si>
    <t>POR</t>
  </si>
  <si>
    <t>Parkoviště u DK POKLAD</t>
  </si>
  <si>
    <t>Parkovací systém u objektu Mephacentra</t>
  </si>
  <si>
    <t>Stavební úprava chodníku na ul. 17. listopadu</t>
  </si>
  <si>
    <t>Nástupní plochy HZS na území MOb Poruba</t>
  </si>
  <si>
    <t>Parkoviště u ÚMOb Poruba na ulici Gen. Sochora v Ostravě-Porubě</t>
  </si>
  <si>
    <t>Stavební úpravy zpevněných ploch u ZŠ na ulici A. Hrdličky v Ostravě-Porubě</t>
  </si>
  <si>
    <t>Rekonstrukce opěrné zídky na ulici 17. listopadu</t>
  </si>
  <si>
    <t xml:space="preserve"> </t>
  </si>
  <si>
    <t>Přechod Opavská u ulice B. Martinů</t>
  </si>
  <si>
    <t>Dopravní řešení přechodu a chodníku na ul. B. Nikodéma + spojovací chodník podél B. Nikodéma</t>
  </si>
  <si>
    <t>Rekonstrukce ulice Čs. Exilu</t>
  </si>
  <si>
    <t>Propojení vnitrobloku na ul. Stavební s MK na ul. Francouzské</t>
  </si>
  <si>
    <t>Parkoviště na ul. Dělnické v Ostravě-Porubě</t>
  </si>
  <si>
    <t>Stavební úpravy komunikací Sokolovská a Nábřeží SPB</t>
  </si>
  <si>
    <t>Porubská 832 - stavební práce v suterénu</t>
  </si>
  <si>
    <t>Porubská 832 - vybavení interiérů suterénu</t>
  </si>
  <si>
    <t>Návrh svislé hydroizolace a drenáže MŠ Čs. Exilu</t>
  </si>
  <si>
    <t>Zateplení fasády mateřské školy Čs. Exilu 670 Ostrava-Poruba</t>
  </si>
  <si>
    <t>Rekonstrukce střechy ZŠ Komenského</t>
  </si>
  <si>
    <t xml:space="preserve">Revitalizace Pustkoveckého údolí včetně FUN KIDS parku </t>
  </si>
  <si>
    <t>POR, Pustkovec</t>
  </si>
  <si>
    <t>Park - realizace VKP - J.Šoupala</t>
  </si>
  <si>
    <t>Rekonstrukce zeleně Nábřeží SPB</t>
  </si>
  <si>
    <t>Úpravy dvorních části v MOb Poruba</t>
  </si>
  <si>
    <t>Podzemní kontejnery</t>
  </si>
  <si>
    <t>Skautská 428-431</t>
  </si>
  <si>
    <t>Skautská 432-435</t>
  </si>
  <si>
    <t>Rekonstrukce  střechy a sanace proti vlhkosti byt.domu U Oblouku č.p.  501</t>
  </si>
  <si>
    <t>Rekonstrukce fasády domu U Oblouku č.p. 501</t>
  </si>
  <si>
    <t>Rekonstrukce fasády a střechy byt.domu č.p.  583</t>
  </si>
  <si>
    <t>Dělnická 318/42,celková rekonstrukce (okna, zateplení, střecha, balkony)</t>
  </si>
  <si>
    <t>Dělnická 319/40,celková rekonstrukce (okna, zateplení, střecha, balkony)</t>
  </si>
  <si>
    <t>Dělnická 320/38,celková rekonstrukce (okna, zateplení, střecha, balkony)</t>
  </si>
  <si>
    <t>Dělnická 383/24,celková rekonstrukce (okna, zateplení, střecha, balkony, elektroinstalace, stoupačkové rozvody)</t>
  </si>
  <si>
    <t>Dělnická 385/28,celková rekonstrukce (okna, zateplení, střecha, balkony,elekroinstalace)</t>
  </si>
  <si>
    <t>Posílení zdrojů virtuální struktury na straně MMO/Ovanetu/Ova!!!Cloudu.net (kopírování úložiště záloh) včetně vyhrazeného komunikačního kanálu s vysokou rychlostí přenosu)</t>
  </si>
  <si>
    <t>Výměna diskového pole</t>
  </si>
  <si>
    <t>Nová mateřská škola-dětské hřiště</t>
  </si>
  <si>
    <t>NBE</t>
  </si>
  <si>
    <t>Parkovaci stání-Mitrovická</t>
  </si>
  <si>
    <t>Protipovodňová opatření Na Pláni</t>
  </si>
  <si>
    <t>Chodník podél ul. Hrabovská</t>
  </si>
  <si>
    <t>Zvýšení bezpečnosti pro pěší-křižovatka U Balcara, ul. Krmelinská</t>
  </si>
  <si>
    <t>Nová místní komunikace-pracovně ,,K Rybníku"</t>
  </si>
  <si>
    <t>Zateplení bytového domu Vančurova 4, k.ú.Muglinov</t>
  </si>
  <si>
    <t>Sl.O</t>
  </si>
  <si>
    <t>2016</t>
  </si>
  <si>
    <t>Zateplení  byt.domů na ul.Chrustova  8/260,10/261,12/262,k.ú.Slezská Ostrava</t>
  </si>
  <si>
    <t>Zateplení bytových domů na ul. 8.března 1/264,3/265,k.ú.Slezská Ostrava</t>
  </si>
  <si>
    <t>Zateplení a výměna oken Chrustova  14/263,16/1505,18/1506,k.ú.Slezská Ostrava</t>
  </si>
  <si>
    <t>Bytové domy Chrustova 20/1016 a 22/1021, k.ú.Slezská Ostrava</t>
  </si>
  <si>
    <t>Zateplení a oprava střešní krytiny DPS Hladnovská 119a/757, k.ú. Muglinov</t>
  </si>
  <si>
    <t>Zateplení bytových domů na ul. Bohumínská 174/363,176/364,178/365</t>
  </si>
  <si>
    <t>2017</t>
  </si>
  <si>
    <t>Zateplení bytových domů na ul. 8.března 2/271,4/272,k.ú.Slezská Ostrava</t>
  </si>
  <si>
    <t>Zateplení bytových domů na ul. 8.března 5/266,7/267,9/268,k.ú.Slezská Ostrava</t>
  </si>
  <si>
    <t>Zateplení bytových domů na ul. 8.března 6/273,8/274,k.ú.Slezská Ostrava</t>
  </si>
  <si>
    <t>Zateplení bytových domů na ul. 8.března 10/275,12/276,k.ú.Slezská Ostrava</t>
  </si>
  <si>
    <t>Zateplení bytových domů na ul. 8.března 11/269,13/270,k.ú.Slezská Ostrava</t>
  </si>
  <si>
    <t>Zateplení bytových domů na ul. 8.března 14/277,16/278,k.ú.Slezská Ostrava</t>
  </si>
  <si>
    <t>Stavební úpravy domů na ul. Heřmanická 22 a 24, Slezská Ostrava</t>
  </si>
  <si>
    <t>Modernizace Sionkova 1/1503, 3/1504, k.ú.Slezská Ostrava</t>
  </si>
  <si>
    <t>2018</t>
  </si>
  <si>
    <t>Modernizace Sionkova 2/1507, 4/1508,6/1509, k.ú.Slezská Ostrava</t>
  </si>
  <si>
    <t>Modernizace Sionkova  7/1501, 9/1502, k.ú.Slezská Ostrava</t>
  </si>
  <si>
    <t>Modernizace Zapletalova  2/1022, 4/1023, k.ú. Slezská Ostrava</t>
  </si>
  <si>
    <t>2019</t>
  </si>
  <si>
    <t>Modernizace Zapletalova  6/1024, 8/1097,10/259, k.ú.Slezská Ostrava</t>
  </si>
  <si>
    <t>Modernizace Zapletalova  12/258,14/257,16/256, k.ú.Slezská Ostrava</t>
  </si>
  <si>
    <t>Celková modernizace domu Kepkova 3/1465, k.ú. Slezská Ostrava</t>
  </si>
  <si>
    <t>Celková modernizace domů Heřmanická 26/1442, 28/1443, 30/1444, k.ú. Slezská Ostrava</t>
  </si>
  <si>
    <t>Modernizace bytových domů Šenovská 65/1054, 67/1025 a 67/1033 - na sociální byty</t>
  </si>
  <si>
    <t>Odvodnění a hydroizolace zateplených bytových domů - 22 domů</t>
  </si>
  <si>
    <t>Komunikace ul. Zámostní, k.ú. Sl. Ostrava</t>
  </si>
  <si>
    <t>Sl.O.</t>
  </si>
  <si>
    <t>Stavební úpravy schodiště ul. Zámostní – ul. Keltičkova, k.ú. Slezská Ostrava</t>
  </si>
  <si>
    <t>Chodník ul. Kmetská, k.ú. Slezská Ostrava</t>
  </si>
  <si>
    <t>Komunikace ul. Sazečská, k.ú. Slezská Ostrava</t>
  </si>
  <si>
    <t>Komunikace ul. Vilová, k.ú. Slezská Ostrava</t>
  </si>
  <si>
    <t>Schodiště - U Staré elektrárny - Jeronýmova</t>
  </si>
  <si>
    <t>Komunikace ul. F. Koláře a ul. Sapíkova, k.ú. Slezská Ostrava</t>
  </si>
  <si>
    <t>Chodník ul. Šenovská, k.ú. Slezská Ostrava</t>
  </si>
  <si>
    <t>Stavební úpravy chodníku ul. Petřvaldská, k.ú. Sl. Ostrava</t>
  </si>
  <si>
    <t>Rek.ulice Dobrovolského, k.ú. Slezská Ostrava</t>
  </si>
  <si>
    <t>Rekonstrukce komunikace ul. Hradní</t>
  </si>
  <si>
    <t>MŠ Slívova 11, Ostrava-Slezská Ostrava</t>
  </si>
  <si>
    <t>Provedení hydroizolace objektu tělocvičny ZŠ Chrustova 24</t>
  </si>
  <si>
    <t>Provedení hydroizolace budovy MŠ Pořární 8</t>
  </si>
  <si>
    <t>Provedení hydroizolace budovy MŠ Frýdecká</t>
  </si>
  <si>
    <t>Rekonstrukce ZŠ Ostrava - Slezská Ostrava, Bohumínská  72/1082</t>
  </si>
  <si>
    <t>Rekonstrukce MŠ Ostrava -Slezská Ostrava, Bohumínská 68/450</t>
  </si>
  <si>
    <t>Rekonstrukce ZŠ Ostrava - Kunčičky, Škrobálkova 51/300</t>
  </si>
  <si>
    <t>Rekonstrukce vnitřní elektroinstalace ZŠ Pěší 1</t>
  </si>
  <si>
    <t>Rekonstrukce vnitřní elektroinstalace ZŠ Chrustova 24</t>
  </si>
  <si>
    <t>Zateplení budovy MŠ Na Liščině 12A/689</t>
  </si>
  <si>
    <t>Instalace infrasaun do mateřských škol</t>
  </si>
  <si>
    <t>Vybudování solné jeskyně na MŠ Bohumínské 68</t>
  </si>
  <si>
    <t>Výměna potrubí teplé a studené vody v ZŠ Pěší, Ostrava - Muglinov</t>
  </si>
  <si>
    <t>Rekonstrukce energeticky vědomé otopné soustavy plynové kotelny MŠ Zámostní, MŠ Chrustova a MŠ Komerční</t>
  </si>
  <si>
    <t>SLO</t>
  </si>
  <si>
    <t>Stav. úpravy chodníku ul. Vratimovská, Kunčičky</t>
  </si>
  <si>
    <t>Stavební úpravy chodníku ul. Serafinova, Kunčičky</t>
  </si>
  <si>
    <t>MŠ Chalupova, Antošovice - přestavba na středisko pro práci s dětmi s autismem</t>
  </si>
  <si>
    <t>Vybudování kulturně-vzdělávacího centra, Ostrava-Muglinov</t>
  </si>
  <si>
    <t>Regenerace sídliště Muglinov</t>
  </si>
  <si>
    <t xml:space="preserve">Stavební úpravy Tylova parku, k.ú. Sl. Ostrava </t>
  </si>
  <si>
    <t>Urnový háj 1, kolumbárium na ÚH</t>
  </si>
  <si>
    <t>Regenerace brownfields v lokalitě "Areál sadu Maxima Gorkého"</t>
  </si>
  <si>
    <t xml:space="preserve">Vybudování technického zázemí u správní budovy ÚH </t>
  </si>
  <si>
    <t>Nový domov pro seniory na ul Hladnovská, Ostrava- Muglinov</t>
  </si>
  <si>
    <t>Novostavba hasičské zbrojnice v Ostravě- Muglinově</t>
  </si>
  <si>
    <t>Stavební úpravy kulturního domu v Heřmanicích, Koněvova 107/151</t>
  </si>
  <si>
    <t>Sanace obvodového zdiva a hydroizolace Azylového domu Na Liščině 2/338, Ostrava- Heřmanice</t>
  </si>
  <si>
    <t>Stavební úpravy bytového domu Rajnochova 199/199, Ostrava- Kučnčiky - Dům pro sociální účely</t>
  </si>
  <si>
    <t>Stavební úpravy bytových domů Verdiho 2/152 a 4/151, Ostrava- Hrušov - Domy pro sociální účely</t>
  </si>
  <si>
    <t xml:space="preserve">Výměna střešní krytiny, zateplení a oprava fasády budov úřadu Nám.J.Gagarina 4,5 a 6, Slezská O. </t>
  </si>
  <si>
    <t>Oplocení MŠ Slívova 11 , Ostrava - Slezská O.</t>
  </si>
  <si>
    <t>Stavební úpravy ul. Adamcova, k.ú. Slezská O.</t>
  </si>
  <si>
    <t>Oplocení MŠ Antošovická 107,Ostrava-Slezská</t>
  </si>
  <si>
    <t xml:space="preserve">Komunikace ul. U Staré elektrárny, k.ú. Slezská </t>
  </si>
  <si>
    <t xml:space="preserve">Stavební úpravy ul. Podílní, k.ú. Slezská </t>
  </si>
  <si>
    <t>Rekonstrukce dolní částí nám.J. z Poděbrad</t>
  </si>
  <si>
    <t>VIT</t>
  </si>
  <si>
    <t>Parkoviště za farou</t>
  </si>
  <si>
    <t>Revitalizace veř.prostr. v okolí Syllabova 26-34</t>
  </si>
  <si>
    <t>ZŠ Šalounova,rek.elktro,soc.záz.zam.</t>
  </si>
  <si>
    <t>Zřízení výtahu v budově radnice</t>
  </si>
  <si>
    <t>Rekonstrukce školního hřiště Halasova</t>
  </si>
  <si>
    <t>Revitalizace byt.domů Ruská 37,37A,39</t>
  </si>
  <si>
    <t>Revitalizace byt. domů Syllabova 26-34</t>
  </si>
  <si>
    <t>Rek.velkoplošných bytů na menší Štramberská 4</t>
  </si>
  <si>
    <t>Rek.velkoplošných bytů na menší Štramberská 2</t>
  </si>
  <si>
    <t>Rek.velkoplošných bytů na menší Štramberská 2A</t>
  </si>
  <si>
    <t>Rek.velkoplošných bytů na menší Štramberská 2B</t>
  </si>
  <si>
    <t>Rekonstrukce budovy Lidická házená</t>
  </si>
  <si>
    <t>Rekonstrukce a přístavba smuteční síně</t>
  </si>
  <si>
    <t>Rekonstrukce domu pro seniory</t>
  </si>
  <si>
    <t>SBE</t>
  </si>
  <si>
    <t>Rekonstrukce komunikací</t>
  </si>
  <si>
    <t>Veřejné osvětlení</t>
  </si>
  <si>
    <t>Oprava cyklostezek</t>
  </si>
  <si>
    <t>Výstavba chodníků</t>
  </si>
  <si>
    <t>Rekonstrukce hasičské zbrojnice</t>
  </si>
  <si>
    <t>Rekonstrukce hřiště ZŠ</t>
  </si>
  <si>
    <t>Revitalizace území</t>
  </si>
  <si>
    <t>Revitalizace centra MOb</t>
  </si>
  <si>
    <t>Hasičská zbrojnice</t>
  </si>
  <si>
    <t>PUS</t>
  </si>
  <si>
    <t>Výkupy pozemků ve VKP Pustkovecké údolí</t>
  </si>
  <si>
    <t>Sanace a zateplení budovy úřadu měst.obvodu</t>
  </si>
  <si>
    <t>Zvýšení bezpečnosti pro pěší ul.Pustkovecká</t>
  </si>
  <si>
    <t>Asanace a sadové úpravy VKP - Pustk.údolí</t>
  </si>
  <si>
    <t>Úprava okolí "bludného balvanu"</t>
  </si>
  <si>
    <t>Veřejné osvětlení ul.Karla Aksamita</t>
  </si>
  <si>
    <t>Kanalizace a chodník na ul.Krásnopolská</t>
  </si>
  <si>
    <t>Oplocení sportoviště</t>
  </si>
  <si>
    <t>Zázemí sportoviště (šatny, soc.zařízení)</t>
  </si>
  <si>
    <t>Vzdělávací a školící centrum - PD</t>
  </si>
  <si>
    <t>MHH</t>
  </si>
  <si>
    <t>Rekonstrukce Mariánského náměstí (komunikace, zeleň) - PD a realizace</t>
  </si>
  <si>
    <t>Regenerace sídliště Vršovců - PD a realizace</t>
  </si>
  <si>
    <t>Rekonstrukce místní komunikace ul. Nivnická</t>
  </si>
  <si>
    <t>Rekonstrukce místní komunikace ul. Varšavská (prodloužená - část ve vlastnictví SMO)</t>
  </si>
  <si>
    <t>Rekonstrukce místní komunikace ul. Ludmilina - realizace</t>
  </si>
  <si>
    <t>Rekonstrukce místních komunikací ve vnitrobloku U Dvoru - PD a realizace</t>
  </si>
  <si>
    <t>Rekonstrukce místní komunikace ul.Blodkova - PD a realizace</t>
  </si>
  <si>
    <t>Rekonstrukce místní komunikace ul.Žákovská - realizace</t>
  </si>
  <si>
    <t>Rekonstrukce místní komunikace ul. 28. října(chodníky) - 2. a 3. část - PD a realizace</t>
  </si>
  <si>
    <t>Úprava zpevněných ploch před Ostravskou universitou na ul. Podlahova - PD a realizace</t>
  </si>
  <si>
    <t>Rekonstrukce místního hřbitova (kolumbarium,chodníky,oplocení) - PD a realizace</t>
  </si>
  <si>
    <t>Rekonstrukce parku u plynojemu - PD a realizace</t>
  </si>
  <si>
    <t>Udržovací práce kapličky na ul. Novoveské</t>
  </si>
  <si>
    <t>Rekonstrukce místní komunikace ul.Štítného - PD a realizace</t>
  </si>
  <si>
    <t>Rekonstrukce místní komunikace ul.Emila Filly - PD a realizace</t>
  </si>
  <si>
    <t>Rekonstrukce místní komunikace ul.Novoveská (chodníky)</t>
  </si>
  <si>
    <t>Rekonstrukce komunikace ul. Slavníkovců - PD a realizace</t>
  </si>
  <si>
    <t xml:space="preserve"> Rekonstrukce místní komunikace ul.Vršovců</t>
  </si>
  <si>
    <t>Rekonstrukce místní komunikace ul.Kukučínova</t>
  </si>
  <si>
    <t>Rekonstrukce místní komunikace ul.Klínova</t>
  </si>
  <si>
    <t>Rekonstrukce místní komunikace ul. Fráni Šrámka - PD a realizace</t>
  </si>
  <si>
    <t>Rekonstrukce místní komunikace ul.Matrosovova</t>
  </si>
  <si>
    <t>Výstavba nového školního hřiště při ZŠ Gen. Janka</t>
  </si>
  <si>
    <t>Rekonstrukce zahrady MŠ Matrosovova</t>
  </si>
  <si>
    <t>Rekonstrukce vodovodu KMŠ a MŠ U Dvoru</t>
  </si>
  <si>
    <t>Zateplení a výměna oken budova Wolkrova 5</t>
  </si>
  <si>
    <t>Revitalizace domu Bílá 2</t>
  </si>
  <si>
    <t>Revitalizace domů Nivnická 16, 18</t>
  </si>
  <si>
    <t>Renovace zdravotechniky Gen. Hrušky 8 - realizace</t>
  </si>
  <si>
    <t>Revitalizace domů Jahnova 11, 11A - PD</t>
  </si>
  <si>
    <t>Revitalizace domů Jahnova 11, 11A - realizace</t>
  </si>
  <si>
    <t>Elektroinstalace Gen. Hrušky 10, 12, 16, 18, 20- PD</t>
  </si>
  <si>
    <t>Elektroinstalace Gen. Hrušky 4, 6, 8, 23; Gen. Janka 7, Rtm. Gucmana 1, 3 - realizace</t>
  </si>
  <si>
    <t>Revitalizace domu Novoveská 34 - PD</t>
  </si>
  <si>
    <t>Revitalizace domu Novoveská 34 - realizace</t>
  </si>
  <si>
    <t>Revitalizace domů Šimáčkova 23,25 - PD</t>
  </si>
  <si>
    <t>Revitalizace domů Šimáčkova 23, 25 - realizace</t>
  </si>
  <si>
    <t>Revitalizace domů Fr. Šrámka 28,30,32 - realizace</t>
  </si>
  <si>
    <t>Revitalizace domů Fr. Šrámka 16,18,20,22,24,26 - realizace</t>
  </si>
  <si>
    <t>Revitalizace domů Fr. Šrámka 4,6,8,10,12,14 - realizace</t>
  </si>
  <si>
    <t>Revitalizace domů Lázeňská 1,2,3,4; Knüpferova 1,2,3,4 - PD</t>
  </si>
  <si>
    <t>Výměna vodovodního řádu pro náhradní bydlení Bedřiška - PD</t>
  </si>
  <si>
    <t>Náhradní bydlení Bedřiška - realizace</t>
  </si>
  <si>
    <t>Školní tělocvična</t>
  </si>
  <si>
    <t>PET</t>
  </si>
  <si>
    <t>Školní hřiště</t>
  </si>
  <si>
    <t>Rekonstrukce a výstavba učeben ZŠ č.p. 136</t>
  </si>
  <si>
    <t>Oprava elektroinstalace a vnitřních prostor KD</t>
  </si>
  <si>
    <t>Demolice a výstavba šaten v ZŠ č.p. 136</t>
  </si>
  <si>
    <t>Propojení MK ul. Pod Vysílačem a ul. Bobrovnická</t>
  </si>
  <si>
    <t>Zpřístupnění haldy veřejnosti</t>
  </si>
  <si>
    <t>Doplnění tenisového kurtu a tréninkové stěny</t>
  </si>
  <si>
    <t>Odpočinková zóna u tréninkového hřiště</t>
  </si>
  <si>
    <t>Výměna povrchu obrusné vrstvy živičného krytu na vozovkách místních komunikací</t>
  </si>
  <si>
    <t>Dráha pro in-line brusle</t>
  </si>
  <si>
    <t>LHO</t>
  </si>
  <si>
    <t>Rekonstrukce a revitalizace hasičské zbrojnice vč. manipulačních ploch před budovou</t>
  </si>
  <si>
    <t>Cyklistická trasa L</t>
  </si>
  <si>
    <t>Vyřešení odtokové situace na pozemku parc.č. 31 v k.ú. Hošťálkovice</t>
  </si>
  <si>
    <t>Odstranění závad na dešťové kanalizaci I.a II.etapa</t>
  </si>
  <si>
    <t>Rekonstrukce sociálního zařízení v budově ZŠ</t>
  </si>
  <si>
    <t>Rekonstrukce chodníku na pozemku parc.č. 414 – chodník na místním hřbitově</t>
  </si>
  <si>
    <t>Rekonstrukce části cyklostezky trasy G</t>
  </si>
  <si>
    <t>Odstranění závad na dešťové kanalizaci III.a IV.etapa</t>
  </si>
  <si>
    <t>Rekonstrukce areálu technických služeb</t>
  </si>
  <si>
    <t>Rekonstrukce areálu sběrného dvoru</t>
  </si>
  <si>
    <t>Revitalizace území v lokalitě točny autobusů v Hošťálkovicích</t>
  </si>
  <si>
    <t>Rekonstrukce části MK Broskvoňová</t>
  </si>
  <si>
    <t>Rekonstrukce místní komunikace Mezi Ploty</t>
  </si>
  <si>
    <t>Pěší stezka ul. K Vodě</t>
  </si>
  <si>
    <t>Výstavba chodníku Hošťálkovice-Lhotka</t>
  </si>
  <si>
    <t>HOS</t>
  </si>
  <si>
    <t>NVE</t>
  </si>
  <si>
    <t>Bartolomějská 4, zateplení  obvodových stěn a střechy</t>
  </si>
  <si>
    <t xml:space="preserve">Obnova vodního režimu v lokalitě Rybníky </t>
  </si>
  <si>
    <t>MK Bartošova mezi garážemi - rekonstrukce</t>
  </si>
  <si>
    <t xml:space="preserve">Výstavba nové školky </t>
  </si>
  <si>
    <t>Nová márnice + oplocení hřbitova</t>
  </si>
  <si>
    <t>Kanal. přípojka byt.dům Bartolomějská 4</t>
  </si>
  <si>
    <t>Rozšíření hřbitova v Nové Vsi</t>
  </si>
  <si>
    <t>Parkoviště Na  Lánech (výkup  pozemku + realizace)</t>
  </si>
  <si>
    <t>Zateplení tělocvičny  (bývalá oční škola)</t>
  </si>
  <si>
    <t>Studie  lokality  Benátky</t>
  </si>
  <si>
    <t>Studie lokality Fričova x U Boříka x Bartošova (k podchodu)</t>
  </si>
  <si>
    <t>Relaxační zóna podél cyklostezky podél řeky Odry</t>
  </si>
  <si>
    <t xml:space="preserve">Volnočasový  areál  za tenis. kurty v Nové Vsi </t>
  </si>
  <si>
    <t>Studie lokality Valašská x Lašská x Zacpalova</t>
  </si>
  <si>
    <t xml:space="preserve">Zateplení kulturního domu  v Nové Vsi </t>
  </si>
  <si>
    <t>Kanalizace ul. Rolnická + reko vozovky po kanalizaci</t>
  </si>
  <si>
    <t>Výstavba hasičské zbrojnice</t>
  </si>
  <si>
    <t>PRO</t>
  </si>
  <si>
    <t>Revitalizace Mlýnského náhonu</t>
  </si>
  <si>
    <t>Zvýšení bezpečnosti silničního provozu na Staroveské ulici v Ostravě-Proskovicích</t>
  </si>
  <si>
    <t>Estetizace ulice Na Smyčce</t>
  </si>
  <si>
    <t>Odvodnění cvičné louky pro hasiče</t>
  </si>
  <si>
    <t>Most přes vodoteč Dolový potok</t>
  </si>
  <si>
    <t>Udržovací práce na chodnících ul. Těšínská, Ostrava - Radvanice  - I. etapa</t>
  </si>
  <si>
    <t>RAB</t>
  </si>
  <si>
    <t>2015</t>
  </si>
  <si>
    <t>Rekonstrukce elektro a osvětlení MŠ Bartovice</t>
  </si>
  <si>
    <t>BD Matušínského 6/8</t>
  </si>
  <si>
    <t>Rekonstrukce u. Vrchlického</t>
  </si>
  <si>
    <t>Přechod pro chodce na ulici Těšínské -Ramses</t>
  </si>
  <si>
    <t>Rekonstrukce chodníku podél ul. Šenovská</t>
  </si>
  <si>
    <t>Rekonstrukce soc.zař. ZŠ-Vrchlického</t>
  </si>
  <si>
    <t>BD Kobrova 1</t>
  </si>
  <si>
    <t>Revitalizace zeleně v Ostravě - Radvanicích</t>
  </si>
  <si>
    <t>RaB</t>
  </si>
  <si>
    <t>Revitalizace vnitrobloku bytové zóny mezi ulicemi Rokycanova a Matušinského v Ostravě - Radvanicích</t>
  </si>
  <si>
    <t>Výstavba domu s pečovatelskou službou, Ostrava - Bartovice II</t>
  </si>
  <si>
    <t>Revitalizace areál DTJ- dopravní hřiště</t>
  </si>
  <si>
    <t>Rekonstrukce soc.zař. a sanace KD Radvanice</t>
  </si>
  <si>
    <t>BD Kobrova 3</t>
  </si>
  <si>
    <t>Sanace bývalého areálu koupaliště v Ostravě - Radvanicích</t>
  </si>
  <si>
    <t>Revitalizace budovy SD Bartovice</t>
  </si>
  <si>
    <t>Koupě pozemku p.č. 624 a p.č. 621/2   v k.ú. Bartovice u Společenského domu</t>
  </si>
  <si>
    <t>Rekonstrukce komunikace ul. Turgeněvova a odvodnění II. část</t>
  </si>
  <si>
    <t>Rekonstrukce odstavných ploch ul. Radvanická</t>
  </si>
  <si>
    <t>Udržovací prácer na chodnících ul. Těšínská, Ostrava - Radvanice  - II. etapa</t>
  </si>
  <si>
    <t>Rekonstrukce komunikace ul. Turgeněvova a odvodnění III. část</t>
  </si>
  <si>
    <t>BD Kobrova 5</t>
  </si>
  <si>
    <t>BD Kobrova 2</t>
  </si>
  <si>
    <t>BD Kobrova 4</t>
  </si>
  <si>
    <t>BD Kobrova 6</t>
  </si>
  <si>
    <t>BD Rokycanova 1</t>
  </si>
  <si>
    <t>BD Rokycanova 3</t>
  </si>
  <si>
    <t>BD Rokycanova 5</t>
  </si>
  <si>
    <t>BD Těšínská 259</t>
  </si>
  <si>
    <t>Rek.budov garáží v areálu MěO Radvanice</t>
  </si>
  <si>
    <t>Rekonstrukce komunikace Za Šachtou</t>
  </si>
  <si>
    <t>Stabilizace sesuvu hřbitova Radvanice</t>
  </si>
  <si>
    <t>Stabilizace sesuv. Území a odvodnění Bučinského lesa</t>
  </si>
  <si>
    <t>Výstavba chodníků na ul. Záuliční po dokončení kanalizace</t>
  </si>
  <si>
    <t>Výstavba víceúčelové sportovní haly</t>
  </si>
  <si>
    <t>Opravy a revitalizace hřbitova, vč. smuteční síně</t>
  </si>
  <si>
    <t>Přístavba hasičské zbrojnice a vybudování veřejného hřiště pro hasičský sport</t>
  </si>
  <si>
    <t>Nástavba ZŠ Krásné Pole</t>
  </si>
  <si>
    <t>Rekonstrukce místních komunikací</t>
  </si>
  <si>
    <t>KPO</t>
  </si>
  <si>
    <t>Přístavba garáže a školící místnosti k Hasičské zbrojnici</t>
  </si>
  <si>
    <t>MAR</t>
  </si>
  <si>
    <t>MK k víceúčelovému hřišti včetně vybudobání chodníků a odvodnění</t>
  </si>
  <si>
    <t>Přeložka vody k budově Radnice</t>
  </si>
  <si>
    <t>Výstavba technické infrastruktury sídelního útvaru osady Janová v Polance nad Odrou</t>
  </si>
  <si>
    <t>Chodník v ul. 1.května (úsek od konečné MHD linky č. 46 a 53 po hranice města Klimkovice)</t>
  </si>
  <si>
    <t>Protipovodňová opatření Městského obvodu Polanka nad Odrou</t>
  </si>
  <si>
    <t>ZŠ H.Salichové - Ostrava Polanka, oprava silnoproudých a slaboproudých rozvodů</t>
  </si>
  <si>
    <t>Autobusová zastávka Skotnice</t>
  </si>
  <si>
    <t>Stavební úpravy obecní kaple</t>
  </si>
  <si>
    <t>POL</t>
  </si>
  <si>
    <t>HRA</t>
  </si>
  <si>
    <t>HRa</t>
  </si>
  <si>
    <t>Ul. Klasná</t>
  </si>
  <si>
    <t>Ul. Na Hurtě</t>
  </si>
  <si>
    <t>Kruhový objezd ul. Frýdecká</t>
  </si>
  <si>
    <t>Protipovodňová opatření soutoku potoka Zyf a Šídloveckého potoka - PD</t>
  </si>
  <si>
    <t>Protipovodňová opatření soutoku potoka Zyf a Šídloveckého potoka - realizace</t>
  </si>
  <si>
    <t>Úprava opevnění koryta potoka Zyf</t>
  </si>
  <si>
    <t>Revitalizace ploch Šídlovec - Šrobárova - V.Huga</t>
  </si>
  <si>
    <t>Novostavba mateřské školy ve Svinově na ul. Stanislavského</t>
  </si>
  <si>
    <t>SVI</t>
  </si>
  <si>
    <t>Sportovní hřiště na ul. Evžena Rošického</t>
  </si>
  <si>
    <t>Sportovní hala - Sokolovna Svinov</t>
  </si>
  <si>
    <t>Rekonstrukce chodníku ul. Jandáskova</t>
  </si>
  <si>
    <t>Rekonstrukce ul. Glinkovy vč. chodníků</t>
  </si>
  <si>
    <t>Rekonstrukce ul. Malátovy vč. chodníků</t>
  </si>
  <si>
    <t>Rekonstrukce ul. Kuršovy na obytnou ulici</t>
  </si>
  <si>
    <t>Rekonstrukce ul. Bří. Sedláčků na obytnou ulici</t>
  </si>
  <si>
    <t>Rekonstrukce ul. Stanislavského vč. chodníků</t>
  </si>
  <si>
    <t>Rekonstrukce ul. Mičurinovy vč. chodníků</t>
  </si>
  <si>
    <t>Rekonstrukce ul. Kolofíkovy vč. chodníků</t>
  </si>
  <si>
    <t>Rekonstrukce chodníků ul. Polanecká</t>
  </si>
  <si>
    <t>Rekonstrukce ul. Navrátilovy</t>
  </si>
  <si>
    <t>Rekonstrukce ul. Krůčkovy</t>
  </si>
  <si>
    <t>Rekonstrukce ul. Hečkovy</t>
  </si>
  <si>
    <t>Rekonstrukce ul. Hrabyňské vč.chodníků</t>
  </si>
  <si>
    <t>Rekonstrukce ul. Axmanovy vč. chodníku</t>
  </si>
  <si>
    <t>Rekonstrukce ul. U Rourovny vč. Chodníků</t>
  </si>
  <si>
    <t>Rekonstrukce chodníku ul. Lipová</t>
  </si>
  <si>
    <t>Odvodnění části ul. Bří Seldáčků (vedlejší větev)</t>
  </si>
  <si>
    <t>Výstavba autobusové zastávky Dubí vč. VO</t>
  </si>
  <si>
    <t>Výstavba veřejného osvětlení u bytových domů Bílovecká č.p. 118, 123, 138, 256, 155, 117 a 115</t>
  </si>
  <si>
    <t>Bezpečnostní kamerový systém na ul. F. a A. Ryšových (u ubytovny v Dubí)</t>
  </si>
  <si>
    <t>Rekonstrukce etážového topení ve dvouvchodovém bytovém domě č.p. 350, 700 na ul. Tichá</t>
  </si>
  <si>
    <t>Stavební úpravy bytovéhoi domu č. p. 352 na ul. Bří Sedláčků</t>
  </si>
  <si>
    <t>Výměna střešní krytiny na domě č. p. 396 na nám Dr. Brauna</t>
  </si>
  <si>
    <t>Místní komunikace ul. Martínkova</t>
  </si>
  <si>
    <t>Místní komunikace Šaljapinova v úseku Na Valech a Kozinova</t>
  </si>
  <si>
    <t>Místní komunikace Krameriova v úseku Na Valech a Kozinova</t>
  </si>
  <si>
    <t>Místní komunikace Praskova</t>
  </si>
  <si>
    <t>Chodník ul. Na Heleně délka 150 bm</t>
  </si>
  <si>
    <t>Místní komunikace Čapajevova včetně propojení na ul. V Mešníku</t>
  </si>
  <si>
    <t>Místní komunikace J.Mošny včetně chodníku</t>
  </si>
  <si>
    <t>Dům pro seniory</t>
  </si>
  <si>
    <t>TRE</t>
  </si>
  <si>
    <t>Dešťová kanalizace - oprava, výstavba</t>
  </si>
  <si>
    <t>Rekonstrukce budovy úřadu , bezb.přístup</t>
  </si>
  <si>
    <t>Rekonstrukce domu smutku</t>
  </si>
  <si>
    <t>Hřbitov - regenerace zeleně -</t>
  </si>
  <si>
    <t>Výstavba sociálního domu</t>
  </si>
  <si>
    <t>Oprava a výstavba části místních komunikací</t>
  </si>
  <si>
    <t>Přechod pro chodce - Plesná Žižkov</t>
  </si>
  <si>
    <t>PLE</t>
  </si>
  <si>
    <t>Oprava komunikace Michalské náměstí</t>
  </si>
  <si>
    <t>MIC</t>
  </si>
  <si>
    <t>Oprava komunikacee Mrazná - 1. část</t>
  </si>
  <si>
    <t>Oprava komunikace Mrazná 2. část</t>
  </si>
  <si>
    <t>Oprava komunikace U Kříže</t>
  </si>
  <si>
    <t>Oprava komunikace Na Větérce (část)</t>
  </si>
  <si>
    <t>Oprava komunikace Slunná (část)</t>
  </si>
  <si>
    <t>Rekonstrukce chodníku na komunikaci československé armády</t>
  </si>
  <si>
    <t>Vybudování chodníku na komunikaci U Kříže</t>
  </si>
  <si>
    <t>Modernizace kulturního domu</t>
  </si>
  <si>
    <t>Projektová dokumentace Propustek Chleborádova</t>
  </si>
  <si>
    <t>Oprava komunikace Binarova</t>
  </si>
  <si>
    <t>Stránka č. 20</t>
  </si>
  <si>
    <t>Stránka č. 21</t>
  </si>
  <si>
    <t>Stránka č. 22</t>
  </si>
  <si>
    <t>Příloha č.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</si>
</sst>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9"/>
      <name val="Arial CE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3"/>
      <name val="Arial CE"/>
      <charset val="238"/>
    </font>
    <font>
      <sz val="13"/>
      <name val="Arial CE"/>
      <charset val="238"/>
    </font>
    <font>
      <sz val="13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sz val="9"/>
      <color indexed="10"/>
      <name val="Arial"/>
      <family val="2"/>
    </font>
    <font>
      <sz val="11"/>
      <color indexed="8"/>
      <name val="Arial CE"/>
      <family val="2"/>
      <charset val="238"/>
    </font>
    <font>
      <sz val="11"/>
      <color indexed="8"/>
      <name val="Arial"/>
      <family val="2"/>
    </font>
    <font>
      <sz val="11"/>
      <color indexed="8"/>
      <name val="Arial CE"/>
      <charset val="238"/>
    </font>
    <font>
      <b/>
      <sz val="20"/>
      <name val="Arial"/>
      <family val="2"/>
    </font>
    <font>
      <b/>
      <u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  <charset val="238"/>
    </font>
    <font>
      <b/>
      <sz val="13"/>
      <name val="Arial CE"/>
      <family val="2"/>
      <charset val="238"/>
    </font>
    <font>
      <b/>
      <sz val="13"/>
      <name val="Arial"/>
      <family val="2"/>
    </font>
    <font>
      <sz val="13"/>
      <name val="Arial CE"/>
      <family val="2"/>
      <charset val="238"/>
    </font>
    <font>
      <sz val="10"/>
      <name val="Arial"/>
      <family val="2"/>
      <charset val="238"/>
    </font>
    <font>
      <sz val="13"/>
      <name val="Arial"/>
      <family val="2"/>
    </font>
    <font>
      <sz val="11"/>
      <name val="Calibri"/>
      <family val="2"/>
      <charset val="238"/>
    </font>
    <font>
      <sz val="8"/>
      <name val="Cambria"/>
      <family val="1"/>
      <charset val="238"/>
    </font>
    <font>
      <sz val="13"/>
      <name val="Cambria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7"/>
      <name val="Arial CE"/>
      <charset val="238"/>
    </font>
    <font>
      <sz val="11"/>
      <color theme="1"/>
      <name val="Arial CE"/>
      <family val="2"/>
      <charset val="238"/>
    </font>
    <font>
      <sz val="11"/>
      <color theme="1"/>
      <name val="Arial CE"/>
      <charset val="238"/>
    </font>
    <font>
      <sz val="9"/>
      <color theme="1"/>
      <name val="Arial CE"/>
      <family val="2"/>
      <charset val="238"/>
    </font>
    <font>
      <sz val="13"/>
      <color theme="1"/>
      <name val="Arial CE"/>
      <charset val="238"/>
    </font>
    <font>
      <sz val="11"/>
      <color rgb="FF000000"/>
      <name val="Arial CE"/>
      <family val="2"/>
      <charset val="238"/>
    </font>
    <font>
      <sz val="8"/>
      <name val="Arial"/>
      <family val="2"/>
      <charset val="238"/>
    </font>
    <font>
      <sz val="9"/>
      <name val="Georgia"/>
      <family val="1"/>
      <charset val="238"/>
    </font>
    <font>
      <sz val="18"/>
      <name val="Arial"/>
      <family val="2"/>
      <charset val="238"/>
    </font>
    <font>
      <sz val="1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16"/>
      </left>
      <right/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0" fillId="0" borderId="0"/>
    <xf numFmtId="0" fontId="16" fillId="0" borderId="0"/>
    <xf numFmtId="0" fontId="60" fillId="0" borderId="0"/>
    <xf numFmtId="0" fontId="1" fillId="0" borderId="0"/>
  </cellStyleXfs>
  <cellXfs count="912">
    <xf numFmtId="0" fontId="0" fillId="0" borderId="0" xfId="0"/>
    <xf numFmtId="0" fontId="0" fillId="0" borderId="0" xfId="0" applyFill="1" applyAlignment="1">
      <alignment horizontal="right"/>
    </xf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11" fillId="0" borderId="0" xfId="0" applyFont="1"/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2" borderId="4" xfId="0" applyFont="1" applyFill="1" applyBorder="1"/>
    <xf numFmtId="0" fontId="7" fillId="2" borderId="5" xfId="0" applyFont="1" applyFill="1" applyBorder="1"/>
    <xf numFmtId="0" fontId="0" fillId="0" borderId="0" xfId="0" applyAlignment="1"/>
    <xf numFmtId="0" fontId="17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2" borderId="2" xfId="0" applyFont="1" applyFill="1" applyBorder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7" fillId="2" borderId="3" xfId="0" applyFont="1" applyFill="1" applyBorder="1"/>
    <xf numFmtId="0" fontId="22" fillId="0" borderId="1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1" fillId="0" borderId="0" xfId="0" applyFont="1"/>
    <xf numFmtId="0" fontId="4" fillId="2" borderId="3" xfId="0" applyFont="1" applyFill="1" applyBorder="1"/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4" fillId="2" borderId="0" xfId="0" applyFont="1" applyFill="1" applyBorder="1"/>
    <xf numFmtId="0" fontId="1" fillId="0" borderId="0" xfId="0" applyFont="1" applyBorder="1"/>
    <xf numFmtId="0" fontId="29" fillId="4" borderId="28" xfId="0" applyFont="1" applyFill="1" applyBorder="1"/>
    <xf numFmtId="0" fontId="29" fillId="4" borderId="29" xfId="0" applyFont="1" applyFill="1" applyBorder="1"/>
    <xf numFmtId="0" fontId="29" fillId="4" borderId="30" xfId="0" applyFont="1" applyFill="1" applyBorder="1"/>
    <xf numFmtId="0" fontId="29" fillId="4" borderId="31" xfId="0" applyFont="1" applyFill="1" applyBorder="1"/>
    <xf numFmtId="0" fontId="28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9" fillId="0" borderId="0" xfId="0" applyFont="1" applyFill="1" applyBorder="1"/>
    <xf numFmtId="0" fontId="29" fillId="4" borderId="32" xfId="0" applyFont="1" applyFill="1" applyBorder="1"/>
    <xf numFmtId="0" fontId="29" fillId="4" borderId="33" xfId="0" applyFont="1" applyFill="1" applyBorder="1"/>
    <xf numFmtId="0" fontId="29" fillId="4" borderId="34" xfId="0" applyFont="1" applyFill="1" applyBorder="1"/>
    <xf numFmtId="0" fontId="29" fillId="4" borderId="35" xfId="0" applyFont="1" applyFill="1" applyBorder="1"/>
    <xf numFmtId="0" fontId="29" fillId="4" borderId="36" xfId="0" applyFont="1" applyFill="1" applyBorder="1"/>
    <xf numFmtId="0" fontId="8" fillId="0" borderId="2" xfId="0" applyFont="1" applyBorder="1" applyAlignment="1"/>
    <xf numFmtId="3" fontId="18" fillId="0" borderId="2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1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3" fontId="18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right"/>
    </xf>
    <xf numFmtId="0" fontId="25" fillId="0" borderId="15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1" fillId="4" borderId="30" xfId="0" applyFont="1" applyFill="1" applyBorder="1"/>
    <xf numFmtId="0" fontId="31" fillId="4" borderId="31" xfId="0" applyFont="1" applyFill="1" applyBorder="1"/>
    <xf numFmtId="0" fontId="31" fillId="4" borderId="36" xfId="0" applyFont="1" applyFill="1" applyBorder="1"/>
    <xf numFmtId="0" fontId="12" fillId="0" borderId="0" xfId="0" applyFont="1"/>
    <xf numFmtId="3" fontId="32" fillId="0" borderId="41" xfId="0" applyNumberFormat="1" applyFont="1" applyFill="1" applyBorder="1" applyAlignment="1">
      <alignment horizontal="right"/>
    </xf>
    <xf numFmtId="3" fontId="32" fillId="0" borderId="42" xfId="0" applyNumberFormat="1" applyFont="1" applyFill="1" applyBorder="1" applyAlignment="1">
      <alignment horizontal="right"/>
    </xf>
    <xf numFmtId="3" fontId="32" fillId="0" borderId="43" xfId="0" applyNumberFormat="1" applyFont="1" applyFill="1" applyBorder="1" applyAlignment="1">
      <alignment horizontal="right"/>
    </xf>
    <xf numFmtId="3" fontId="32" fillId="0" borderId="44" xfId="0" applyNumberFormat="1" applyFont="1" applyFill="1" applyBorder="1" applyAlignment="1">
      <alignment horizontal="right"/>
    </xf>
    <xf numFmtId="3" fontId="32" fillId="0" borderId="45" xfId="0" applyNumberFormat="1" applyFont="1" applyFill="1" applyBorder="1" applyAlignment="1">
      <alignment horizontal="right"/>
    </xf>
    <xf numFmtId="3" fontId="32" fillId="0" borderId="46" xfId="0" applyNumberFormat="1" applyFont="1" applyFill="1" applyBorder="1" applyAlignment="1">
      <alignment horizontal="right"/>
    </xf>
    <xf numFmtId="3" fontId="33" fillId="0" borderId="19" xfId="0" applyNumberFormat="1" applyFont="1" applyFill="1" applyBorder="1" applyAlignment="1"/>
    <xf numFmtId="3" fontId="33" fillId="0" borderId="23" xfId="0" applyNumberFormat="1" applyFont="1" applyFill="1" applyBorder="1" applyAlignment="1"/>
    <xf numFmtId="3" fontId="33" fillId="0" borderId="20" xfId="0" applyNumberFormat="1" applyFont="1" applyFill="1" applyBorder="1" applyAlignment="1"/>
    <xf numFmtId="3" fontId="33" fillId="0" borderId="21" xfId="0" applyNumberFormat="1" applyFont="1" applyFill="1" applyBorder="1" applyAlignment="1"/>
    <xf numFmtId="3" fontId="33" fillId="0" borderId="18" xfId="0" applyNumberFormat="1" applyFont="1" applyFill="1" applyBorder="1" applyAlignment="1"/>
    <xf numFmtId="3" fontId="33" fillId="0" borderId="1" xfId="0" applyNumberFormat="1" applyFont="1" applyFill="1" applyBorder="1" applyAlignment="1"/>
    <xf numFmtId="3" fontId="33" fillId="0" borderId="10" xfId="0" applyNumberFormat="1" applyFont="1" applyFill="1" applyBorder="1" applyAlignment="1"/>
    <xf numFmtId="3" fontId="33" fillId="0" borderId="11" xfId="0" applyNumberFormat="1" applyFont="1" applyFill="1" applyBorder="1" applyAlignment="1"/>
    <xf numFmtId="3" fontId="33" fillId="0" borderId="12" xfId="0" applyNumberFormat="1" applyFont="1" applyFill="1" applyBorder="1" applyAlignment="1"/>
    <xf numFmtId="3" fontId="33" fillId="0" borderId="9" xfId="0" applyNumberFormat="1" applyFont="1" applyFill="1" applyBorder="1" applyAlignment="1"/>
    <xf numFmtId="3" fontId="33" fillId="0" borderId="13" xfId="0" applyNumberFormat="1" applyFont="1" applyFill="1" applyBorder="1" applyAlignment="1"/>
    <xf numFmtId="3" fontId="33" fillId="0" borderId="8" xfId="0" applyNumberFormat="1" applyFont="1" applyFill="1" applyBorder="1" applyAlignment="1"/>
    <xf numFmtId="3" fontId="33" fillId="0" borderId="7" xfId="0" applyNumberFormat="1" applyFont="1" applyFill="1" applyBorder="1" applyAlignment="1"/>
    <xf numFmtId="3" fontId="33" fillId="0" borderId="47" xfId="0" applyNumberFormat="1" applyFont="1" applyFill="1" applyBorder="1" applyAlignment="1"/>
    <xf numFmtId="0" fontId="34" fillId="0" borderId="0" xfId="0" applyFont="1"/>
    <xf numFmtId="0" fontId="35" fillId="0" borderId="12" xfId="0" applyFont="1" applyBorder="1" applyAlignment="1">
      <alignment wrapText="1"/>
    </xf>
    <xf numFmtId="0" fontId="4" fillId="4" borderId="8" xfId="0" applyFont="1" applyFill="1" applyBorder="1"/>
    <xf numFmtId="0" fontId="19" fillId="0" borderId="12" xfId="0" applyFont="1" applyBorder="1" applyAlignment="1">
      <alignment wrapText="1"/>
    </xf>
    <xf numFmtId="49" fontId="25" fillId="0" borderId="51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27" xfId="0" applyNumberFormat="1" applyFont="1" applyBorder="1" applyAlignment="1">
      <alignment horizontal="center"/>
    </xf>
    <xf numFmtId="3" fontId="33" fillId="0" borderId="52" xfId="0" applyNumberFormat="1" applyFont="1" applyFill="1" applyBorder="1" applyAlignment="1"/>
    <xf numFmtId="0" fontId="4" fillId="4" borderId="23" xfId="0" applyFont="1" applyFill="1" applyBorder="1"/>
    <xf numFmtId="0" fontId="37" fillId="0" borderId="12" xfId="0" applyFont="1" applyBorder="1" applyAlignment="1">
      <alignment wrapText="1"/>
    </xf>
    <xf numFmtId="49" fontId="25" fillId="0" borderId="18" xfId="0" applyNumberFormat="1" applyFont="1" applyBorder="1" applyAlignment="1">
      <alignment horizontal="center"/>
    </xf>
    <xf numFmtId="49" fontId="25" fillId="0" borderId="50" xfId="0" applyNumberFormat="1" applyFont="1" applyBorder="1" applyAlignment="1">
      <alignment horizontal="center"/>
    </xf>
    <xf numFmtId="0" fontId="19" fillId="0" borderId="16" xfId="0" applyFont="1" applyFill="1" applyBorder="1" applyAlignment="1">
      <alignment horizontal="left" wrapText="1"/>
    </xf>
    <xf numFmtId="0" fontId="29" fillId="4" borderId="8" xfId="0" applyFont="1" applyFill="1" applyBorder="1"/>
    <xf numFmtId="0" fontId="6" fillId="4" borderId="8" xfId="0" applyFont="1" applyFill="1" applyBorder="1"/>
    <xf numFmtId="0" fontId="29" fillId="4" borderId="23" xfId="0" applyFont="1" applyFill="1" applyBorder="1"/>
    <xf numFmtId="0" fontId="19" fillId="0" borderId="12" xfId="0" applyFont="1" applyBorder="1"/>
    <xf numFmtId="0" fontId="19" fillId="0" borderId="12" xfId="0" applyFont="1" applyFill="1" applyBorder="1" applyAlignment="1">
      <alignment horizontal="left"/>
    </xf>
    <xf numFmtId="0" fontId="6" fillId="4" borderId="18" xfId="0" applyFont="1" applyFill="1" applyBorder="1"/>
    <xf numFmtId="0" fontId="36" fillId="0" borderId="51" xfId="0" applyFont="1" applyBorder="1" applyAlignment="1">
      <alignment horizontal="left" wrapText="1"/>
    </xf>
    <xf numFmtId="0" fontId="39" fillId="0" borderId="53" xfId="2" applyFont="1" applyFill="1" applyBorder="1" applyAlignment="1">
      <alignment wrapText="1"/>
    </xf>
    <xf numFmtId="0" fontId="37" fillId="0" borderId="53" xfId="2" applyFont="1" applyFill="1" applyBorder="1" applyAlignment="1">
      <alignment horizontal="left" wrapText="1"/>
    </xf>
    <xf numFmtId="3" fontId="33" fillId="0" borderId="27" xfId="0" applyNumberFormat="1" applyFont="1" applyFill="1" applyBorder="1" applyAlignment="1"/>
    <xf numFmtId="3" fontId="33" fillId="0" borderId="25" xfId="0" applyNumberFormat="1" applyFont="1" applyFill="1" applyBorder="1" applyAlignment="1"/>
    <xf numFmtId="3" fontId="33" fillId="0" borderId="56" xfId="0" applyNumberFormat="1" applyFont="1" applyFill="1" applyBorder="1" applyAlignment="1"/>
    <xf numFmtId="0" fontId="39" fillId="0" borderId="12" xfId="2" applyFont="1" applyFill="1" applyBorder="1" applyAlignment="1">
      <alignment wrapText="1"/>
    </xf>
    <xf numFmtId="0" fontId="41" fillId="0" borderId="12" xfId="2" applyFont="1" applyFill="1" applyBorder="1" applyAlignment="1">
      <alignment wrapText="1"/>
    </xf>
    <xf numFmtId="0" fontId="25" fillId="0" borderId="51" xfId="0" applyFont="1" applyBorder="1" applyAlignment="1">
      <alignment horizontal="center"/>
    </xf>
    <xf numFmtId="0" fontId="39" fillId="0" borderId="4" xfId="2" applyFont="1" applyFill="1" applyBorder="1" applyAlignment="1">
      <alignment wrapText="1"/>
    </xf>
    <xf numFmtId="0" fontId="25" fillId="0" borderId="61" xfId="0" applyFont="1" applyBorder="1" applyAlignment="1">
      <alignment horizontal="center"/>
    </xf>
    <xf numFmtId="0" fontId="42" fillId="0" borderId="0" xfId="0" applyFont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45" fillId="0" borderId="0" xfId="0" applyFont="1" applyFill="1" applyBorder="1"/>
    <xf numFmtId="0" fontId="45" fillId="0" borderId="0" xfId="0" applyFont="1" applyBorder="1"/>
    <xf numFmtId="0" fontId="45" fillId="0" borderId="0" xfId="0" applyFont="1"/>
    <xf numFmtId="0" fontId="47" fillId="0" borderId="0" xfId="0" applyFont="1"/>
    <xf numFmtId="0" fontId="15" fillId="0" borderId="4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7" xfId="0" applyFont="1" applyFill="1" applyBorder="1"/>
    <xf numFmtId="0" fontId="5" fillId="0" borderId="0" xfId="0" applyFont="1"/>
    <xf numFmtId="0" fontId="4" fillId="0" borderId="0" xfId="0" applyFont="1"/>
    <xf numFmtId="0" fontId="6" fillId="0" borderId="0" xfId="0" applyFont="1" applyFill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42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49" fontId="49" fillId="0" borderId="0" xfId="0" applyNumberFormat="1" applyFont="1" applyAlignment="1">
      <alignment horizontal="center"/>
    </xf>
    <xf numFmtId="0" fontId="50" fillId="0" borderId="0" xfId="0" applyFont="1"/>
    <xf numFmtId="3" fontId="33" fillId="0" borderId="16" xfId="0" applyNumberFormat="1" applyFont="1" applyFill="1" applyBorder="1" applyAlignment="1"/>
    <xf numFmtId="3" fontId="33" fillId="0" borderId="26" xfId="0" applyNumberFormat="1" applyFont="1" applyFill="1" applyBorder="1" applyAlignment="1"/>
    <xf numFmtId="0" fontId="34" fillId="0" borderId="0" xfId="0" applyFont="1" applyBorder="1"/>
    <xf numFmtId="3" fontId="33" fillId="0" borderId="24" xfId="0" applyNumberFormat="1" applyFont="1" applyFill="1" applyBorder="1" applyAlignment="1"/>
    <xf numFmtId="0" fontId="4" fillId="0" borderId="0" xfId="0" applyFont="1" applyFill="1"/>
    <xf numFmtId="0" fontId="6" fillId="0" borderId="0" xfId="0" applyFont="1" applyFill="1"/>
    <xf numFmtId="0" fontId="32" fillId="0" borderId="42" xfId="0" applyFont="1" applyBorder="1" applyAlignment="1">
      <alignment horizontal="center"/>
    </xf>
    <xf numFmtId="3" fontId="52" fillId="0" borderId="46" xfId="0" applyNumberFormat="1" applyFont="1" applyBorder="1" applyAlignment="1">
      <alignment horizontal="right"/>
    </xf>
    <xf numFmtId="3" fontId="52" fillId="0" borderId="45" xfId="0" applyNumberFormat="1" applyFont="1" applyBorder="1" applyAlignment="1">
      <alignment horizontal="right"/>
    </xf>
    <xf numFmtId="3" fontId="52" fillId="0" borderId="43" xfId="0" applyNumberFormat="1" applyFont="1" applyBorder="1" applyAlignment="1">
      <alignment horizontal="right"/>
    </xf>
    <xf numFmtId="3" fontId="52" fillId="0" borderId="44" xfId="0" applyNumberFormat="1" applyFont="1" applyFill="1" applyBorder="1" applyAlignment="1">
      <alignment horizontal="right"/>
    </xf>
    <xf numFmtId="3" fontId="52" fillId="0" borderId="43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4" fillId="0" borderId="61" xfId="0" applyFont="1" applyBorder="1"/>
    <xf numFmtId="0" fontId="44" fillId="0" borderId="56" xfId="0" applyFont="1" applyBorder="1" applyAlignment="1">
      <alignment horizontal="center"/>
    </xf>
    <xf numFmtId="49" fontId="45" fillId="0" borderId="65" xfId="0" applyNumberFormat="1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44" fillId="0" borderId="51" xfId="0" applyFont="1" applyBorder="1"/>
    <xf numFmtId="0" fontId="44" fillId="0" borderId="23" xfId="0" applyFont="1" applyBorder="1" applyAlignment="1">
      <alignment horizontal="center"/>
    </xf>
    <xf numFmtId="49" fontId="45" fillId="0" borderId="7" xfId="0" applyNumberFormat="1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64" xfId="0" applyFont="1" applyBorder="1"/>
    <xf numFmtId="0" fontId="44" fillId="0" borderId="63" xfId="0" applyFont="1" applyBorder="1" applyAlignment="1">
      <alignment horizontal="center"/>
    </xf>
    <xf numFmtId="49" fontId="45" fillId="0" borderId="66" xfId="0" applyNumberFormat="1" applyFont="1" applyBorder="1" applyAlignment="1">
      <alignment horizontal="center"/>
    </xf>
    <xf numFmtId="0" fontId="44" fillId="0" borderId="67" xfId="0" applyFont="1" applyBorder="1" applyAlignment="1">
      <alignment horizontal="center"/>
    </xf>
    <xf numFmtId="0" fontId="44" fillId="5" borderId="41" xfId="0" applyFont="1" applyFill="1" applyBorder="1" applyAlignment="1">
      <alignment horizontal="center"/>
    </xf>
    <xf numFmtId="0" fontId="36" fillId="0" borderId="53" xfId="0" applyFont="1" applyBorder="1" applyAlignment="1">
      <alignment horizontal="left" wrapText="1"/>
    </xf>
    <xf numFmtId="0" fontId="22" fillId="0" borderId="6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4" borderId="18" xfId="0" applyFont="1" applyFill="1" applyBorder="1"/>
    <xf numFmtId="0" fontId="4" fillId="4" borderId="52" xfId="0" applyFont="1" applyFill="1" applyBorder="1"/>
    <xf numFmtId="0" fontId="25" fillId="0" borderId="23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3" fontId="33" fillId="0" borderId="50" xfId="0" applyNumberFormat="1" applyFont="1" applyFill="1" applyBorder="1" applyAlignment="1"/>
    <xf numFmtId="0" fontId="40" fillId="0" borderId="4" xfId="2" applyFont="1" applyFill="1" applyBorder="1" applyAlignment="1">
      <alignment horizontal="left" wrapText="1"/>
    </xf>
    <xf numFmtId="3" fontId="34" fillId="0" borderId="0" xfId="0" applyNumberFormat="1" applyFont="1"/>
    <xf numFmtId="3" fontId="33" fillId="0" borderId="75" xfId="0" applyNumberFormat="1" applyFont="1" applyFill="1" applyBorder="1" applyAlignment="1"/>
    <xf numFmtId="3" fontId="33" fillId="0" borderId="76" xfId="0" applyNumberFormat="1" applyFont="1" applyFill="1" applyBorder="1" applyAlignment="1"/>
    <xf numFmtId="0" fontId="41" fillId="0" borderId="51" xfId="2" applyFont="1" applyFill="1" applyBorder="1" applyAlignment="1">
      <alignment wrapText="1"/>
    </xf>
    <xf numFmtId="0" fontId="25" fillId="0" borderId="72" xfId="0" applyFont="1" applyBorder="1" applyAlignment="1">
      <alignment horizontal="center"/>
    </xf>
    <xf numFmtId="0" fontId="35" fillId="0" borderId="12" xfId="0" applyFont="1" applyBorder="1" applyAlignment="1">
      <alignment horizontal="left" wrapText="1"/>
    </xf>
    <xf numFmtId="3" fontId="33" fillId="0" borderId="0" xfId="0" applyNumberFormat="1" applyFont="1" applyFill="1" applyBorder="1" applyAlignment="1"/>
    <xf numFmtId="3" fontId="32" fillId="0" borderId="0" xfId="0" applyNumberFormat="1" applyFont="1" applyFill="1" applyBorder="1" applyAlignment="1">
      <alignment horizontal="right"/>
    </xf>
    <xf numFmtId="0" fontId="36" fillId="0" borderId="12" xfId="0" applyFont="1" applyBorder="1" applyAlignment="1">
      <alignment wrapText="1"/>
    </xf>
    <xf numFmtId="0" fontId="29" fillId="4" borderId="79" xfId="0" applyFont="1" applyFill="1" applyBorder="1"/>
    <xf numFmtId="0" fontId="29" fillId="4" borderId="80" xfId="0" applyFont="1" applyFill="1" applyBorder="1"/>
    <xf numFmtId="0" fontId="29" fillId="4" borderId="81" xfId="0" applyFont="1" applyFill="1" applyBorder="1"/>
    <xf numFmtId="0" fontId="25" fillId="0" borderId="76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38" fillId="4" borderId="81" xfId="0" applyFont="1" applyFill="1" applyBorder="1"/>
    <xf numFmtId="3" fontId="33" fillId="0" borderId="82" xfId="0" applyNumberFormat="1" applyFont="1" applyFill="1" applyBorder="1" applyAlignment="1"/>
    <xf numFmtId="3" fontId="32" fillId="0" borderId="55" xfId="0" applyNumberFormat="1" applyFont="1" applyFill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Border="1" applyAlignment="1"/>
    <xf numFmtId="0" fontId="29" fillId="4" borderId="69" xfId="0" applyFont="1" applyFill="1" applyBorder="1"/>
    <xf numFmtId="0" fontId="29" fillId="4" borderId="70" xfId="0" applyFont="1" applyFill="1" applyBorder="1"/>
    <xf numFmtId="0" fontId="29" fillId="4" borderId="71" xfId="0" applyFont="1" applyFill="1" applyBorder="1"/>
    <xf numFmtId="0" fontId="8" fillId="0" borderId="0" xfId="0" applyFont="1" applyFill="1" applyBorder="1" applyAlignment="1">
      <alignment horizontal="left"/>
    </xf>
    <xf numFmtId="0" fontId="15" fillId="6" borderId="40" xfId="0" applyFont="1" applyFill="1" applyBorder="1" applyAlignment="1">
      <alignment horizontal="center" vertical="center"/>
    </xf>
    <xf numFmtId="3" fontId="32" fillId="6" borderId="41" xfId="0" applyNumberFormat="1" applyFont="1" applyFill="1" applyBorder="1" applyAlignment="1">
      <alignment horizontal="right"/>
    </xf>
    <xf numFmtId="3" fontId="32" fillId="6" borderId="42" xfId="0" applyNumberFormat="1" applyFont="1" applyFill="1" applyBorder="1" applyAlignment="1">
      <alignment horizontal="right"/>
    </xf>
    <xf numFmtId="3" fontId="32" fillId="6" borderId="44" xfId="0" applyNumberFormat="1" applyFont="1" applyFill="1" applyBorder="1" applyAlignment="1">
      <alignment horizontal="right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3" fontId="32" fillId="7" borderId="42" xfId="0" applyNumberFormat="1" applyFont="1" applyFill="1" applyBorder="1" applyAlignment="1">
      <alignment horizontal="right"/>
    </xf>
    <xf numFmtId="3" fontId="32" fillId="7" borderId="44" xfId="0" applyNumberFormat="1" applyFont="1" applyFill="1" applyBorder="1" applyAlignment="1">
      <alignment horizontal="right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3" fontId="32" fillId="7" borderId="45" xfId="0" applyNumberFormat="1" applyFont="1" applyFill="1" applyBorder="1" applyAlignment="1">
      <alignment horizontal="right"/>
    </xf>
    <xf numFmtId="3" fontId="33" fillId="7" borderId="25" xfId="0" applyNumberFormat="1" applyFont="1" applyFill="1" applyBorder="1" applyAlignment="1"/>
    <xf numFmtId="3" fontId="33" fillId="7" borderId="16" xfId="0" applyNumberFormat="1" applyFont="1" applyFill="1" applyBorder="1" applyAlignment="1"/>
    <xf numFmtId="3" fontId="33" fillId="7" borderId="8" xfId="0" applyNumberFormat="1" applyFont="1" applyFill="1" applyBorder="1" applyAlignment="1"/>
    <xf numFmtId="3" fontId="32" fillId="6" borderId="45" xfId="0" applyNumberFormat="1" applyFont="1" applyFill="1" applyBorder="1" applyAlignment="1">
      <alignment horizontal="right"/>
    </xf>
    <xf numFmtId="3" fontId="33" fillId="6" borderId="21" xfId="0" applyNumberFormat="1" applyFont="1" applyFill="1" applyBorder="1" applyAlignment="1"/>
    <xf numFmtId="3" fontId="33" fillId="6" borderId="20" xfId="0" applyNumberFormat="1" applyFont="1" applyFill="1" applyBorder="1" applyAlignment="1"/>
    <xf numFmtId="3" fontId="33" fillId="6" borderId="25" xfId="0" applyNumberFormat="1" applyFont="1" applyFill="1" applyBorder="1" applyAlignment="1"/>
    <xf numFmtId="3" fontId="33" fillId="6" borderId="13" xfId="0" applyNumberFormat="1" applyFont="1" applyFill="1" applyBorder="1" applyAlignment="1"/>
    <xf numFmtId="3" fontId="33" fillId="6" borderId="9" xfId="0" applyNumberFormat="1" applyFont="1" applyFill="1" applyBorder="1" applyAlignment="1"/>
    <xf numFmtId="3" fontId="33" fillId="6" borderId="8" xfId="0" applyNumberFormat="1" applyFont="1" applyFill="1" applyBorder="1" applyAlignment="1"/>
    <xf numFmtId="3" fontId="33" fillId="6" borderId="12" xfId="0" applyNumberFormat="1" applyFont="1" applyFill="1" applyBorder="1" applyAlignment="1"/>
    <xf numFmtId="3" fontId="33" fillId="6" borderId="7" xfId="0" applyNumberFormat="1" applyFont="1" applyFill="1" applyBorder="1" applyAlignment="1"/>
    <xf numFmtId="3" fontId="33" fillId="6" borderId="18" xfId="0" applyNumberFormat="1" applyFont="1" applyFill="1" applyBorder="1" applyAlignment="1"/>
    <xf numFmtId="3" fontId="33" fillId="6" borderId="19" xfId="0" applyNumberFormat="1" applyFont="1" applyFill="1" applyBorder="1" applyAlignment="1"/>
    <xf numFmtId="3" fontId="33" fillId="6" borderId="17" xfId="0" applyNumberFormat="1" applyFont="1" applyFill="1" applyBorder="1" applyAlignment="1"/>
    <xf numFmtId="3" fontId="33" fillId="6" borderId="11" xfId="0" applyNumberFormat="1" applyFont="1" applyFill="1" applyBorder="1" applyAlignment="1"/>
    <xf numFmtId="3" fontId="33" fillId="6" borderId="16" xfId="0" applyNumberFormat="1" applyFont="1" applyFill="1" applyBorder="1" applyAlignment="1"/>
    <xf numFmtId="3" fontId="33" fillId="6" borderId="82" xfId="0" applyNumberFormat="1" applyFont="1" applyFill="1" applyBorder="1" applyAlignment="1"/>
    <xf numFmtId="3" fontId="33" fillId="6" borderId="76" xfId="0" applyNumberFormat="1" applyFont="1" applyFill="1" applyBorder="1" applyAlignment="1"/>
    <xf numFmtId="3" fontId="33" fillId="6" borderId="10" xfId="0" applyNumberFormat="1" applyFont="1" applyFill="1" applyBorder="1" applyAlignment="1"/>
    <xf numFmtId="0" fontId="41" fillId="0" borderId="4" xfId="2" applyFont="1" applyFill="1" applyBorder="1" applyAlignment="1">
      <alignment wrapText="1"/>
    </xf>
    <xf numFmtId="3" fontId="33" fillId="6" borderId="54" xfId="0" applyNumberFormat="1" applyFont="1" applyFill="1" applyBorder="1" applyAlignment="1"/>
    <xf numFmtId="0" fontId="4" fillId="4" borderId="27" xfId="0" applyFont="1" applyFill="1" applyBorder="1"/>
    <xf numFmtId="0" fontId="19" fillId="0" borderId="47" xfId="0" applyFont="1" applyBorder="1" applyAlignment="1">
      <alignment horizontal="left"/>
    </xf>
    <xf numFmtId="3" fontId="33" fillId="7" borderId="9" xfId="0" applyNumberFormat="1" applyFont="1" applyFill="1" applyBorder="1" applyAlignment="1"/>
    <xf numFmtId="3" fontId="33" fillId="7" borderId="11" xfId="0" applyNumberFormat="1" applyFont="1" applyFill="1" applyBorder="1" applyAlignment="1"/>
    <xf numFmtId="3" fontId="33" fillId="7" borderId="20" xfId="0" applyNumberFormat="1" applyFont="1" applyFill="1" applyBorder="1" applyAlignment="1"/>
    <xf numFmtId="3" fontId="32" fillId="7" borderId="55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/>
    <xf numFmtId="0" fontId="34" fillId="0" borderId="0" xfId="0" applyFont="1" applyFill="1"/>
    <xf numFmtId="3" fontId="52" fillId="6" borderId="55" xfId="0" applyNumberFormat="1" applyFont="1" applyFill="1" applyBorder="1" applyAlignment="1">
      <alignment horizontal="right"/>
    </xf>
    <xf numFmtId="3" fontId="52" fillId="6" borderId="44" xfId="0" applyNumberFormat="1" applyFont="1" applyFill="1" applyBorder="1" applyAlignment="1">
      <alignment horizontal="right"/>
    </xf>
    <xf numFmtId="0" fontId="18" fillId="7" borderId="68" xfId="0" applyFont="1" applyFill="1" applyBorder="1" applyAlignment="1">
      <alignment horizontal="center" vertical="center" wrapText="1"/>
    </xf>
    <xf numFmtId="3" fontId="52" fillId="7" borderId="42" xfId="0" applyNumberFormat="1" applyFont="1" applyFill="1" applyBorder="1" applyAlignment="1">
      <alignment horizontal="right"/>
    </xf>
    <xf numFmtId="3" fontId="52" fillId="7" borderId="44" xfId="0" applyNumberFormat="1" applyFont="1" applyFill="1" applyBorder="1" applyAlignment="1">
      <alignment horizontal="right"/>
    </xf>
    <xf numFmtId="0" fontId="10" fillId="7" borderId="68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/>
    <xf numFmtId="0" fontId="1" fillId="0" borderId="0" xfId="0" applyFont="1" applyFill="1" applyBorder="1" applyAlignment="1"/>
    <xf numFmtId="0" fontId="54" fillId="0" borderId="0" xfId="0" applyFont="1" applyBorder="1"/>
    <xf numFmtId="0" fontId="1" fillId="2" borderId="38" xfId="0" applyFont="1" applyFill="1" applyBorder="1" applyAlignment="1"/>
    <xf numFmtId="0" fontId="25" fillId="0" borderId="8" xfId="0" applyFont="1" applyBorder="1" applyAlignment="1">
      <alignment horizontal="center" shrinkToFit="1"/>
    </xf>
    <xf numFmtId="0" fontId="25" fillId="0" borderId="8" xfId="0" applyFont="1" applyFill="1" applyBorder="1" applyAlignment="1">
      <alignment horizontal="center" shrinkToFit="1"/>
    </xf>
    <xf numFmtId="0" fontId="19" fillId="0" borderId="47" xfId="0" applyFont="1" applyBorder="1" applyAlignment="1">
      <alignment horizontal="left" wrapText="1"/>
    </xf>
    <xf numFmtId="0" fontId="19" fillId="0" borderId="47" xfId="0" applyFont="1" applyBorder="1" applyAlignment="1">
      <alignment wrapText="1"/>
    </xf>
    <xf numFmtId="3" fontId="33" fillId="0" borderId="62" xfId="0" applyNumberFormat="1" applyFont="1" applyFill="1" applyBorder="1" applyAlignment="1"/>
    <xf numFmtId="3" fontId="33" fillId="0" borderId="15" xfId="0" applyNumberFormat="1" applyFont="1" applyFill="1" applyBorder="1" applyAlignment="1"/>
    <xf numFmtId="0" fontId="6" fillId="4" borderId="17" xfId="0" applyFont="1" applyFill="1" applyBorder="1"/>
    <xf numFmtId="0" fontId="54" fillId="0" borderId="1" xfId="0" applyFont="1" applyBorder="1"/>
    <xf numFmtId="0" fontId="54" fillId="0" borderId="7" xfId="0" applyFont="1" applyBorder="1"/>
    <xf numFmtId="0" fontId="19" fillId="0" borderId="51" xfId="0" applyFont="1" applyFill="1" applyBorder="1" applyAlignment="1">
      <alignment horizontal="left" wrapText="1"/>
    </xf>
    <xf numFmtId="3" fontId="33" fillId="6" borderId="51" xfId="0" applyNumberFormat="1" applyFont="1" applyFill="1" applyBorder="1" applyAlignment="1"/>
    <xf numFmtId="3" fontId="33" fillId="6" borderId="56" xfId="0" applyNumberFormat="1" applyFont="1" applyFill="1" applyBorder="1" applyAlignment="1"/>
    <xf numFmtId="3" fontId="33" fillId="6" borderId="23" xfId="0" applyNumberFormat="1" applyFont="1" applyFill="1" applyBorder="1" applyAlignment="1"/>
    <xf numFmtId="3" fontId="33" fillId="6" borderId="52" xfId="0" applyNumberFormat="1" applyFont="1" applyFill="1" applyBorder="1" applyAlignment="1"/>
    <xf numFmtId="3" fontId="33" fillId="6" borderId="8" xfId="1" applyNumberFormat="1" applyFont="1" applyFill="1" applyBorder="1" applyAlignment="1"/>
    <xf numFmtId="0" fontId="24" fillId="0" borderId="8" xfId="0" applyFont="1" applyBorder="1" applyAlignment="1">
      <alignment horizontal="center"/>
    </xf>
    <xf numFmtId="0" fontId="39" fillId="0" borderId="47" xfId="2" applyFont="1" applyFill="1" applyBorder="1" applyAlignment="1">
      <alignment wrapText="1"/>
    </xf>
    <xf numFmtId="0" fontId="24" fillId="0" borderId="18" xfId="0" applyFont="1" applyBorder="1" applyAlignment="1">
      <alignment horizontal="center"/>
    </xf>
    <xf numFmtId="3" fontId="34" fillId="0" borderId="19" xfId="0" applyNumberFormat="1" applyFont="1" applyFill="1" applyBorder="1" applyAlignment="1"/>
    <xf numFmtId="3" fontId="34" fillId="0" borderId="25" xfId="0" applyNumberFormat="1" applyFont="1" applyFill="1" applyBorder="1" applyAlignment="1"/>
    <xf numFmtId="3" fontId="34" fillId="0" borderId="26" xfId="0" applyNumberFormat="1" applyFont="1" applyFill="1" applyBorder="1" applyAlignment="1"/>
    <xf numFmtId="3" fontId="34" fillId="0" borderId="12" xfId="0" applyNumberFormat="1" applyFont="1" applyFill="1" applyBorder="1" applyAlignment="1"/>
    <xf numFmtId="3" fontId="34" fillId="0" borderId="9" xfId="0" applyNumberFormat="1" applyFont="1" applyFill="1" applyBorder="1" applyAlignment="1"/>
    <xf numFmtId="3" fontId="34" fillId="0" borderId="8" xfId="0" applyNumberFormat="1" applyFont="1" applyFill="1" applyBorder="1" applyAlignment="1"/>
    <xf numFmtId="3" fontId="34" fillId="0" borderId="27" xfId="0" applyNumberFormat="1" applyFont="1" applyFill="1" applyBorder="1" applyAlignment="1"/>
    <xf numFmtId="3" fontId="34" fillId="6" borderId="13" xfId="0" applyNumberFormat="1" applyFont="1" applyFill="1" applyBorder="1" applyAlignment="1"/>
    <xf numFmtId="3" fontId="34" fillId="6" borderId="9" xfId="0" applyNumberFormat="1" applyFont="1" applyFill="1" applyBorder="1" applyAlignment="1"/>
    <xf numFmtId="3" fontId="34" fillId="6" borderId="8" xfId="0" applyNumberFormat="1" applyFont="1" applyFill="1" applyBorder="1" applyAlignment="1"/>
    <xf numFmtId="3" fontId="34" fillId="7" borderId="8" xfId="0" applyNumberFormat="1" applyFont="1" applyFill="1" applyBorder="1" applyAlignment="1"/>
    <xf numFmtId="3" fontId="34" fillId="6" borderId="19" xfId="0" applyNumberFormat="1" applyFont="1" applyFill="1" applyBorder="1" applyAlignment="1"/>
    <xf numFmtId="3" fontId="34" fillId="6" borderId="25" xfId="0" applyNumberFormat="1" applyFont="1" applyFill="1" applyBorder="1" applyAlignment="1"/>
    <xf numFmtId="3" fontId="34" fillId="6" borderId="12" xfId="0" applyNumberFormat="1" applyFont="1" applyFill="1" applyBorder="1" applyAlignment="1"/>
    <xf numFmtId="3" fontId="34" fillId="7" borderId="25" xfId="0" applyNumberFormat="1" applyFont="1" applyFill="1" applyBorder="1" applyAlignment="1"/>
    <xf numFmtId="3" fontId="53" fillId="7" borderId="16" xfId="0" applyNumberFormat="1" applyFont="1" applyFill="1" applyBorder="1" applyAlignment="1"/>
    <xf numFmtId="3" fontId="34" fillId="7" borderId="24" xfId="0" applyNumberFormat="1" applyFont="1" applyFill="1" applyBorder="1" applyAlignment="1"/>
    <xf numFmtId="3" fontId="34" fillId="7" borderId="16" xfId="0" applyNumberFormat="1" applyFont="1" applyFill="1" applyBorder="1" applyAlignment="1"/>
    <xf numFmtId="3" fontId="34" fillId="7" borderId="15" xfId="0" applyNumberFormat="1" applyFont="1" applyFill="1" applyBorder="1" applyAlignment="1"/>
    <xf numFmtId="3" fontId="32" fillId="6" borderId="14" xfId="0" applyNumberFormat="1" applyFont="1" applyFill="1" applyBorder="1" applyAlignment="1">
      <alignment horizontal="right"/>
    </xf>
    <xf numFmtId="0" fontId="19" fillId="0" borderId="12" xfId="0" applyFont="1" applyFill="1" applyBorder="1" applyAlignment="1">
      <alignment horizontal="left" wrapText="1"/>
    </xf>
    <xf numFmtId="3" fontId="34" fillId="0" borderId="21" xfId="0" applyNumberFormat="1" applyFont="1" applyFill="1" applyBorder="1" applyAlignment="1"/>
    <xf numFmtId="0" fontId="34" fillId="0" borderId="0" xfId="0" applyFont="1" applyAlignment="1"/>
    <xf numFmtId="3" fontId="32" fillId="0" borderId="14" xfId="0" applyNumberFormat="1" applyFont="1" applyFill="1" applyBorder="1" applyAlignment="1">
      <alignment horizontal="right"/>
    </xf>
    <xf numFmtId="3" fontId="33" fillId="0" borderId="54" xfId="0" applyNumberFormat="1" applyFont="1" applyFill="1" applyBorder="1" applyAlignment="1"/>
    <xf numFmtId="3" fontId="32" fillId="0" borderId="83" xfId="0" applyNumberFormat="1" applyFont="1" applyFill="1" applyBorder="1" applyAlignment="1">
      <alignment horizontal="right"/>
    </xf>
    <xf numFmtId="0" fontId="24" fillId="0" borderId="16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3" fontId="52" fillId="0" borderId="46" xfId="0" applyNumberFormat="1" applyFont="1" applyFill="1" applyBorder="1" applyAlignment="1">
      <alignment horizontal="right"/>
    </xf>
    <xf numFmtId="3" fontId="55" fillId="0" borderId="12" xfId="0" applyNumberFormat="1" applyFont="1" applyFill="1" applyBorder="1" applyAlignment="1">
      <alignment horizontal="right"/>
    </xf>
    <xf numFmtId="3" fontId="55" fillId="6" borderId="51" xfId="0" applyNumberFormat="1" applyFont="1" applyFill="1" applyBorder="1" applyAlignment="1">
      <alignment horizontal="right"/>
    </xf>
    <xf numFmtId="3" fontId="55" fillId="6" borderId="56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26" xfId="0" applyNumberFormat="1" applyFont="1" applyFill="1" applyBorder="1" applyAlignment="1">
      <alignment horizontal="right"/>
    </xf>
    <xf numFmtId="3" fontId="55" fillId="7" borderId="61" xfId="0" applyNumberFormat="1" applyFont="1" applyFill="1" applyBorder="1" applyAlignment="1">
      <alignment horizontal="right"/>
    </xf>
    <xf numFmtId="3" fontId="55" fillId="7" borderId="56" xfId="0" applyNumberFormat="1" applyFont="1" applyFill="1" applyBorder="1" applyAlignment="1">
      <alignment horizontal="right"/>
    </xf>
    <xf numFmtId="3" fontId="55" fillId="0" borderId="19" xfId="0" applyNumberFormat="1" applyFont="1" applyFill="1" applyBorder="1" applyAlignment="1">
      <alignment horizontal="right"/>
    </xf>
    <xf numFmtId="3" fontId="55" fillId="6" borderId="2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3" fontId="55" fillId="0" borderId="27" xfId="0" applyNumberFormat="1" applyFont="1" applyFill="1" applyBorder="1" applyAlignment="1">
      <alignment horizontal="right"/>
    </xf>
    <xf numFmtId="3" fontId="55" fillId="7" borderId="51" xfId="0" applyNumberFormat="1" applyFont="1" applyFill="1" applyBorder="1" applyAlignment="1">
      <alignment horizontal="right"/>
    </xf>
    <xf numFmtId="3" fontId="55" fillId="7" borderId="23" xfId="0" applyNumberFormat="1" applyFont="1" applyFill="1" applyBorder="1" applyAlignment="1">
      <alignment horizontal="right"/>
    </xf>
    <xf numFmtId="3" fontId="55" fillId="6" borderId="8" xfId="0" applyNumberFormat="1" applyFont="1" applyFill="1" applyBorder="1" applyAlignment="1">
      <alignment horizontal="right"/>
    </xf>
    <xf numFmtId="3" fontId="55" fillId="0" borderId="8" xfId="0" applyNumberFormat="1" applyFont="1" applyFill="1" applyBorder="1" applyAlignment="1">
      <alignment horizontal="right"/>
    </xf>
    <xf numFmtId="3" fontId="55" fillId="7" borderId="8" xfId="0" applyNumberFormat="1" applyFont="1" applyFill="1" applyBorder="1" applyAlignment="1">
      <alignment horizontal="right"/>
    </xf>
    <xf numFmtId="3" fontId="55" fillId="6" borderId="63" xfId="0" applyNumberFormat="1" applyFont="1" applyFill="1" applyBorder="1" applyAlignment="1">
      <alignment horizontal="right"/>
    </xf>
    <xf numFmtId="3" fontId="55" fillId="0" borderId="63" xfId="0" applyNumberFormat="1" applyFont="1" applyFill="1" applyBorder="1" applyAlignment="1">
      <alignment horizontal="right"/>
    </xf>
    <xf numFmtId="3" fontId="55" fillId="0" borderId="62" xfId="0" applyNumberFormat="1" applyFont="1" applyFill="1" applyBorder="1" applyAlignment="1">
      <alignment horizontal="right"/>
    </xf>
    <xf numFmtId="3" fontId="55" fillId="7" borderId="63" xfId="0" applyNumberFormat="1" applyFont="1" applyFill="1" applyBorder="1" applyAlignment="1">
      <alignment horizontal="right"/>
    </xf>
    <xf numFmtId="3" fontId="55" fillId="7" borderId="64" xfId="0" applyNumberFormat="1" applyFont="1" applyFill="1" applyBorder="1" applyAlignment="1">
      <alignment horizontal="right"/>
    </xf>
    <xf numFmtId="3" fontId="55" fillId="0" borderId="17" xfId="0" applyNumberFormat="1" applyFont="1" applyFill="1" applyBorder="1" applyAlignment="1">
      <alignment horizontal="right"/>
    </xf>
    <xf numFmtId="3" fontId="55" fillId="0" borderId="73" xfId="0" applyNumberFormat="1" applyFont="1" applyFill="1" applyBorder="1" applyAlignment="1">
      <alignment horizontal="right"/>
    </xf>
    <xf numFmtId="0" fontId="50" fillId="0" borderId="61" xfId="0" applyFont="1" applyFill="1" applyBorder="1" applyAlignment="1">
      <alignment horizontal="left"/>
    </xf>
    <xf numFmtId="0" fontId="50" fillId="0" borderId="51" xfId="0" applyFont="1" applyFill="1" applyBorder="1" applyAlignment="1">
      <alignment horizontal="left"/>
    </xf>
    <xf numFmtId="0" fontId="50" fillId="0" borderId="64" xfId="0" applyFont="1" applyFill="1" applyBorder="1" applyAlignment="1">
      <alignment horizontal="left"/>
    </xf>
    <xf numFmtId="3" fontId="32" fillId="0" borderId="49" xfId="0" applyNumberFormat="1" applyFont="1" applyFill="1" applyBorder="1" applyAlignment="1">
      <alignment horizontal="right"/>
    </xf>
    <xf numFmtId="3" fontId="34" fillId="6" borderId="54" xfId="0" applyNumberFormat="1" applyFont="1" applyFill="1" applyBorder="1" applyAlignment="1"/>
    <xf numFmtId="3" fontId="34" fillId="0" borderId="54" xfId="0" applyNumberFormat="1" applyFont="1" applyFill="1" applyBorder="1" applyAlignment="1"/>
    <xf numFmtId="0" fontId="29" fillId="4" borderId="57" xfId="0" applyFont="1" applyFill="1" applyBorder="1"/>
    <xf numFmtId="0" fontId="29" fillId="4" borderId="59" xfId="0" applyFont="1" applyFill="1" applyBorder="1"/>
    <xf numFmtId="0" fontId="29" fillId="4" borderId="99" xfId="0" applyFont="1" applyFill="1" applyBorder="1"/>
    <xf numFmtId="0" fontId="25" fillId="0" borderId="53" xfId="0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3" fontId="33" fillId="0" borderId="73" xfId="0" applyNumberFormat="1" applyFont="1" applyFill="1" applyBorder="1" applyAlignment="1"/>
    <xf numFmtId="0" fontId="25" fillId="0" borderId="25" xfId="0" applyFont="1" applyFill="1" applyBorder="1" applyAlignment="1">
      <alignment horizontal="center" shrinkToFit="1"/>
    </xf>
    <xf numFmtId="0" fontId="25" fillId="0" borderId="18" xfId="0" applyFont="1" applyFill="1" applyBorder="1" applyAlignment="1">
      <alignment horizontal="center" shrinkToFit="1"/>
    </xf>
    <xf numFmtId="0" fontId="25" fillId="0" borderId="76" xfId="0" applyFont="1" applyFill="1" applyBorder="1" applyAlignment="1">
      <alignment horizontal="center" shrinkToFit="1"/>
    </xf>
    <xf numFmtId="0" fontId="25" fillId="0" borderId="87" xfId="0" applyFont="1" applyFill="1" applyBorder="1" applyAlignment="1">
      <alignment horizontal="center" shrinkToFit="1"/>
    </xf>
    <xf numFmtId="0" fontId="25" fillId="0" borderId="17" xfId="0" applyFont="1" applyFill="1" applyBorder="1" applyAlignment="1">
      <alignment horizontal="center" shrinkToFit="1"/>
    </xf>
    <xf numFmtId="0" fontId="25" fillId="0" borderId="62" xfId="0" applyFont="1" applyFill="1" applyBorder="1" applyAlignment="1">
      <alignment horizontal="center" shrinkToFit="1"/>
    </xf>
    <xf numFmtId="3" fontId="33" fillId="6" borderId="97" xfId="0" applyNumberFormat="1" applyFont="1" applyFill="1" applyBorder="1" applyAlignment="1"/>
    <xf numFmtId="3" fontId="33" fillId="6" borderId="67" xfId="0" applyNumberFormat="1" applyFont="1" applyFill="1" applyBorder="1" applyAlignment="1"/>
    <xf numFmtId="3" fontId="33" fillId="0" borderId="12" xfId="0" applyNumberFormat="1" applyFont="1" applyFill="1" applyBorder="1" applyAlignment="1">
      <alignment horizontal="right"/>
    </xf>
    <xf numFmtId="3" fontId="33" fillId="6" borderId="47" xfId="0" applyNumberFormat="1" applyFont="1" applyFill="1" applyBorder="1" applyAlignment="1"/>
    <xf numFmtId="0" fontId="6" fillId="4" borderId="27" xfId="0" applyFont="1" applyFill="1" applyBorder="1"/>
    <xf numFmtId="0" fontId="6" fillId="4" borderId="62" xfId="0" applyFont="1" applyFill="1" applyBorder="1"/>
    <xf numFmtId="3" fontId="33" fillId="0" borderId="12" xfId="1" applyNumberFormat="1" applyFont="1" applyFill="1" applyBorder="1" applyAlignment="1"/>
    <xf numFmtId="49" fontId="25" fillId="0" borderId="52" xfId="0" applyNumberFormat="1" applyFont="1" applyBorder="1" applyAlignment="1">
      <alignment horizontal="center"/>
    </xf>
    <xf numFmtId="3" fontId="33" fillId="0" borderId="47" xfId="1" applyNumberFormat="1" applyFont="1" applyFill="1" applyBorder="1" applyAlignment="1"/>
    <xf numFmtId="3" fontId="33" fillId="6" borderId="18" xfId="1" applyNumberFormat="1" applyFont="1" applyFill="1" applyBorder="1" applyAlignment="1"/>
    <xf numFmtId="3" fontId="33" fillId="6" borderId="13" xfId="1" applyNumberFormat="1" applyFont="1" applyFill="1" applyBorder="1" applyAlignment="1"/>
    <xf numFmtId="3" fontId="33" fillId="8" borderId="12" xfId="0" applyNumberFormat="1" applyFont="1" applyFill="1" applyBorder="1" applyAlignment="1"/>
    <xf numFmtId="0" fontId="56" fillId="0" borderId="12" xfId="0" applyFont="1" applyBorder="1" applyAlignment="1">
      <alignment wrapText="1"/>
    </xf>
    <xf numFmtId="0" fontId="35" fillId="8" borderId="12" xfId="0" applyFont="1" applyFill="1" applyBorder="1" applyAlignment="1">
      <alignment wrapText="1"/>
    </xf>
    <xf numFmtId="0" fontId="35" fillId="0" borderId="12" xfId="2" applyFont="1" applyFill="1" applyBorder="1" applyAlignment="1">
      <alignment wrapText="1"/>
    </xf>
    <xf numFmtId="3" fontId="32" fillId="6" borderId="100" xfId="0" applyNumberFormat="1" applyFont="1" applyFill="1" applyBorder="1" applyAlignment="1">
      <alignment horizontal="right"/>
    </xf>
    <xf numFmtId="0" fontId="41" fillId="0" borderId="53" xfId="2" applyFont="1" applyFill="1" applyBorder="1" applyAlignment="1">
      <alignment wrapText="1"/>
    </xf>
    <xf numFmtId="0" fontId="24" fillId="4" borderId="57" xfId="0" applyFont="1" applyFill="1" applyBorder="1" applyProtection="1">
      <protection locked="0"/>
    </xf>
    <xf numFmtId="0" fontId="24" fillId="4" borderId="59" xfId="0" applyFont="1" applyFill="1" applyBorder="1" applyProtection="1">
      <protection locked="0"/>
    </xf>
    <xf numFmtId="0" fontId="24" fillId="4" borderId="28" xfId="0" applyFont="1" applyFill="1" applyBorder="1" applyProtection="1">
      <protection locked="0"/>
    </xf>
    <xf numFmtId="0" fontId="24" fillId="4" borderId="29" xfId="0" applyFont="1" applyFill="1" applyBorder="1" applyProtection="1">
      <protection locked="0"/>
    </xf>
    <xf numFmtId="0" fontId="24" fillId="4" borderId="58" xfId="0" applyFont="1" applyFill="1" applyBorder="1" applyProtection="1">
      <protection locked="0"/>
    </xf>
    <xf numFmtId="0" fontId="24" fillId="4" borderId="60" xfId="0" applyFont="1" applyFill="1" applyBorder="1" applyProtection="1">
      <protection locked="0"/>
    </xf>
    <xf numFmtId="0" fontId="57" fillId="0" borderId="0" xfId="0" applyFont="1" applyBorder="1"/>
    <xf numFmtId="0" fontId="24" fillId="0" borderId="9" xfId="0" applyFont="1" applyBorder="1" applyAlignment="1">
      <alignment horizontal="center"/>
    </xf>
    <xf numFmtId="0" fontId="29" fillId="4" borderId="28" xfId="0" applyFont="1" applyFill="1" applyBorder="1" applyProtection="1">
      <protection locked="0"/>
    </xf>
    <xf numFmtId="0" fontId="29" fillId="4" borderId="29" xfId="0" applyFont="1" applyFill="1" applyBorder="1" applyProtection="1">
      <protection locked="0"/>
    </xf>
    <xf numFmtId="0" fontId="24" fillId="4" borderId="80" xfId="0" applyFont="1" applyFill="1" applyBorder="1" applyProtection="1">
      <protection locked="0"/>
    </xf>
    <xf numFmtId="0" fontId="24" fillId="4" borderId="101" xfId="0" applyFont="1" applyFill="1" applyBorder="1" applyProtection="1">
      <protection locked="0"/>
    </xf>
    <xf numFmtId="0" fontId="37" fillId="0" borderId="12" xfId="2" applyFont="1" applyFill="1" applyBorder="1" applyAlignment="1" applyProtection="1">
      <alignment wrapText="1"/>
      <protection locked="0"/>
    </xf>
    <xf numFmtId="0" fontId="19" fillId="0" borderId="12" xfId="0" applyFont="1" applyBorder="1" applyAlignment="1" applyProtection="1">
      <alignment horizontal="left" wrapText="1"/>
      <protection locked="0"/>
    </xf>
    <xf numFmtId="0" fontId="24" fillId="0" borderId="52" xfId="0" applyFont="1" applyBorder="1" applyAlignment="1">
      <alignment horizontal="center"/>
    </xf>
    <xf numFmtId="3" fontId="34" fillId="0" borderId="7" xfId="0" applyNumberFormat="1" applyFont="1" applyFill="1" applyBorder="1" applyAlignment="1" applyProtection="1">
      <protection locked="0"/>
    </xf>
    <xf numFmtId="3" fontId="34" fillId="0" borderId="23" xfId="0" applyNumberFormat="1" applyFont="1" applyFill="1" applyBorder="1" applyAlignment="1" applyProtection="1">
      <protection locked="0"/>
    </xf>
    <xf numFmtId="3" fontId="34" fillId="6" borderId="1" xfId="0" applyNumberFormat="1" applyFont="1" applyFill="1" applyBorder="1" applyAlignment="1" applyProtection="1">
      <protection locked="0"/>
    </xf>
    <xf numFmtId="3" fontId="34" fillId="6" borderId="18" xfId="0" applyNumberFormat="1" applyFont="1" applyFill="1" applyBorder="1" applyAlignment="1" applyProtection="1">
      <alignment horizontal="right"/>
      <protection locked="0"/>
    </xf>
    <xf numFmtId="3" fontId="34" fillId="6" borderId="11" xfId="0" applyNumberFormat="1" applyFont="1" applyFill="1" applyBorder="1" applyAlignment="1" applyProtection="1">
      <protection locked="0"/>
    </xf>
    <xf numFmtId="3" fontId="34" fillId="0" borderId="11" xfId="0" applyNumberFormat="1" applyFont="1" applyFill="1" applyBorder="1" applyAlignment="1" applyProtection="1">
      <protection locked="0"/>
    </xf>
    <xf numFmtId="3" fontId="34" fillId="0" borderId="50" xfId="0" applyNumberFormat="1" applyFont="1" applyFill="1" applyBorder="1" applyAlignment="1" applyProtection="1">
      <protection locked="0"/>
    </xf>
    <xf numFmtId="3" fontId="34" fillId="0" borderId="18" xfId="0" applyNumberFormat="1" applyFont="1" applyFill="1" applyBorder="1" applyAlignment="1" applyProtection="1">
      <protection locked="0"/>
    </xf>
    <xf numFmtId="3" fontId="34" fillId="0" borderId="1" xfId="0" applyNumberFormat="1" applyFont="1" applyFill="1" applyBorder="1" applyAlignment="1" applyProtection="1">
      <protection locked="0"/>
    </xf>
    <xf numFmtId="3" fontId="34" fillId="0" borderId="12" xfId="0" applyNumberFormat="1" applyFont="1" applyFill="1" applyBorder="1" applyAlignment="1" applyProtection="1">
      <protection locked="0"/>
    </xf>
    <xf numFmtId="3" fontId="34" fillId="6" borderId="8" xfId="0" applyNumberFormat="1" applyFont="1" applyFill="1" applyBorder="1" applyAlignment="1" applyProtection="1">
      <protection locked="0"/>
    </xf>
    <xf numFmtId="3" fontId="34" fillId="6" borderId="9" xfId="0" applyNumberFormat="1" applyFont="1" applyFill="1" applyBorder="1" applyAlignment="1" applyProtection="1">
      <protection locked="0"/>
    </xf>
    <xf numFmtId="3" fontId="34" fillId="0" borderId="9" xfId="0" applyNumberFormat="1" applyFont="1" applyFill="1" applyBorder="1" applyAlignment="1" applyProtection="1">
      <protection locked="0"/>
    </xf>
    <xf numFmtId="3" fontId="34" fillId="0" borderId="27" xfId="0" applyNumberFormat="1" applyFont="1" applyFill="1" applyBorder="1" applyAlignment="1" applyProtection="1">
      <protection locked="0"/>
    </xf>
    <xf numFmtId="3" fontId="34" fillId="0" borderId="8" xfId="0" applyNumberFormat="1" applyFont="1" applyFill="1" applyBorder="1" applyAlignment="1" applyProtection="1">
      <protection locked="0"/>
    </xf>
    <xf numFmtId="3" fontId="34" fillId="6" borderId="18" xfId="0" applyNumberFormat="1" applyFont="1" applyFill="1" applyBorder="1" applyAlignment="1" applyProtection="1">
      <protection locked="0"/>
    </xf>
    <xf numFmtId="0" fontId="58" fillId="0" borderId="0" xfId="0" applyFont="1" applyBorder="1"/>
    <xf numFmtId="0" fontId="19" fillId="0" borderId="12" xfId="0" applyFont="1" applyFill="1" applyBorder="1" applyAlignment="1" applyProtection="1">
      <alignment horizontal="left" wrapText="1"/>
      <protection locked="0"/>
    </xf>
    <xf numFmtId="0" fontId="29" fillId="4" borderId="28" xfId="0" applyFont="1" applyFill="1" applyBorder="1" applyAlignment="1" applyProtection="1">
      <alignment vertical="center"/>
      <protection locked="0"/>
    </xf>
    <xf numFmtId="0" fontId="29" fillId="4" borderId="29" xfId="0" applyFont="1" applyFill="1" applyBorder="1" applyAlignment="1" applyProtection="1">
      <alignment vertical="center"/>
      <protection locked="0"/>
    </xf>
    <xf numFmtId="0" fontId="29" fillId="4" borderId="58" xfId="0" applyFont="1" applyFill="1" applyBorder="1" applyAlignment="1" applyProtection="1">
      <alignment vertical="center"/>
      <protection locked="0"/>
    </xf>
    <xf numFmtId="3" fontId="32" fillId="6" borderId="77" xfId="0" applyNumberFormat="1" applyFont="1" applyFill="1" applyBorder="1" applyAlignment="1">
      <alignment horizontal="right"/>
    </xf>
    <xf numFmtId="0" fontId="37" fillId="8" borderId="12" xfId="2" applyFont="1" applyFill="1" applyBorder="1" applyAlignment="1" applyProtection="1">
      <alignment wrapText="1"/>
      <protection locked="0"/>
    </xf>
    <xf numFmtId="0" fontId="19" fillId="8" borderId="12" xfId="0" applyFont="1" applyFill="1" applyBorder="1" applyAlignment="1" applyProtection="1">
      <alignment horizontal="left" wrapText="1"/>
      <protection locked="0"/>
    </xf>
    <xf numFmtId="0" fontId="19" fillId="0" borderId="47" xfId="0" applyFont="1" applyFill="1" applyBorder="1" applyAlignment="1" applyProtection="1">
      <alignment horizontal="left" wrapText="1"/>
      <protection locked="0"/>
    </xf>
    <xf numFmtId="0" fontId="37" fillId="0" borderId="49" xfId="2" applyFont="1" applyFill="1" applyBorder="1" applyAlignment="1" applyProtection="1">
      <alignment horizontal="left" wrapText="1"/>
      <protection locked="0"/>
    </xf>
    <xf numFmtId="0" fontId="34" fillId="7" borderId="16" xfId="0" applyFont="1" applyFill="1" applyBorder="1"/>
    <xf numFmtId="0" fontId="41" fillId="0" borderId="47" xfId="2" applyFont="1" applyFill="1" applyBorder="1" applyAlignment="1">
      <alignment wrapText="1"/>
    </xf>
    <xf numFmtId="3" fontId="33" fillId="7" borderId="24" xfId="0" applyNumberFormat="1" applyFont="1" applyFill="1" applyBorder="1" applyAlignment="1"/>
    <xf numFmtId="0" fontId="36" fillId="0" borderId="51" xfId="0" applyFont="1" applyBorder="1" applyAlignment="1">
      <alignment horizontal="left"/>
    </xf>
    <xf numFmtId="0" fontId="37" fillId="0" borderId="53" xfId="2" applyFont="1" applyFill="1" applyBorder="1" applyAlignment="1">
      <alignment horizontal="left"/>
    </xf>
    <xf numFmtId="0" fontId="39" fillId="0" borderId="4" xfId="2" applyFont="1" applyFill="1" applyBorder="1" applyAlignment="1"/>
    <xf numFmtId="0" fontId="39" fillId="0" borderId="12" xfId="2" applyFont="1" applyFill="1" applyBorder="1" applyAlignment="1"/>
    <xf numFmtId="0" fontId="39" fillId="0" borderId="53" xfId="2" applyFont="1" applyFill="1" applyBorder="1" applyAlignment="1"/>
    <xf numFmtId="3" fontId="29" fillId="4" borderId="28" xfId="0" applyNumberFormat="1" applyFont="1" applyFill="1" applyBorder="1"/>
    <xf numFmtId="3" fontId="32" fillId="6" borderId="46" xfId="0" applyNumberFormat="1" applyFont="1" applyFill="1" applyBorder="1" applyAlignment="1">
      <alignment horizontal="right"/>
    </xf>
    <xf numFmtId="49" fontId="60" fillId="0" borderId="16" xfId="0" applyNumberFormat="1" applyFont="1" applyBorder="1" applyAlignment="1">
      <alignment horizontal="center"/>
    </xf>
    <xf numFmtId="49" fontId="60" fillId="0" borderId="8" xfId="0" applyNumberFormat="1" applyFont="1" applyBorder="1" applyAlignment="1">
      <alignment horizontal="center"/>
    </xf>
    <xf numFmtId="3" fontId="33" fillId="6" borderId="73" xfId="0" applyNumberFormat="1" applyFont="1" applyFill="1" applyBorder="1" applyAlignment="1"/>
    <xf numFmtId="0" fontId="37" fillId="0" borderId="47" xfId="2" applyFont="1" applyFill="1" applyBorder="1" applyAlignment="1">
      <alignment horizontal="left" wrapText="1"/>
    </xf>
    <xf numFmtId="3" fontId="33" fillId="7" borderId="18" xfId="0" applyNumberFormat="1" applyFont="1" applyFill="1" applyBorder="1" applyAlignment="1"/>
    <xf numFmtId="3" fontId="34" fillId="7" borderId="20" xfId="0" applyNumberFormat="1" applyFont="1" applyFill="1" applyBorder="1" applyAlignment="1"/>
    <xf numFmtId="3" fontId="34" fillId="7" borderId="11" xfId="0" applyNumberFormat="1" applyFont="1" applyFill="1" applyBorder="1" applyAlignment="1" applyProtection="1">
      <protection locked="0"/>
    </xf>
    <xf numFmtId="3" fontId="34" fillId="7" borderId="18" xfId="0" applyNumberFormat="1" applyFont="1" applyFill="1" applyBorder="1" applyAlignment="1" applyProtection="1">
      <protection locked="0"/>
    </xf>
    <xf numFmtId="3" fontId="34" fillId="7" borderId="9" xfId="0" applyNumberFormat="1" applyFont="1" applyFill="1" applyBorder="1" applyAlignment="1" applyProtection="1">
      <protection locked="0"/>
    </xf>
    <xf numFmtId="3" fontId="34" fillId="7" borderId="8" xfId="0" applyNumberFormat="1" applyFont="1" applyFill="1" applyBorder="1" applyAlignment="1" applyProtection="1">
      <protection locked="0"/>
    </xf>
    <xf numFmtId="3" fontId="34" fillId="7" borderId="15" xfId="0" applyNumberFormat="1" applyFont="1" applyFill="1" applyBorder="1" applyAlignment="1" applyProtection="1">
      <protection locked="0"/>
    </xf>
    <xf numFmtId="3" fontId="34" fillId="7" borderId="16" xfId="0" applyNumberFormat="1" applyFont="1" applyFill="1" applyBorder="1" applyAlignment="1" applyProtection="1">
      <protection locked="0"/>
    </xf>
    <xf numFmtId="3" fontId="33" fillId="7" borderId="82" xfId="0" applyNumberFormat="1" applyFont="1" applyFill="1" applyBorder="1" applyAlignment="1"/>
    <xf numFmtId="3" fontId="33" fillId="7" borderId="76" xfId="0" applyNumberFormat="1" applyFont="1" applyFill="1" applyBorder="1" applyAlignment="1"/>
    <xf numFmtId="3" fontId="33" fillId="7" borderId="7" xfId="0" applyNumberFormat="1" applyFont="1" applyFill="1" applyBorder="1" applyAlignment="1"/>
    <xf numFmtId="3" fontId="33" fillId="7" borderId="1" xfId="0" applyNumberFormat="1" applyFont="1" applyFill="1" applyBorder="1" applyAlignment="1"/>
    <xf numFmtId="3" fontId="33" fillId="7" borderId="15" xfId="0" applyNumberFormat="1" applyFont="1" applyFill="1" applyBorder="1" applyAlignment="1"/>
    <xf numFmtId="3" fontId="33" fillId="7" borderId="51" xfId="0" applyNumberFormat="1" applyFont="1" applyFill="1" applyBorder="1" applyAlignment="1"/>
    <xf numFmtId="3" fontId="33" fillId="7" borderId="53" xfId="0" applyNumberFormat="1" applyFont="1" applyFill="1" applyBorder="1" applyAlignment="1"/>
    <xf numFmtId="3" fontId="33" fillId="7" borderId="61" xfId="0" applyNumberFormat="1" applyFont="1" applyFill="1" applyBorder="1" applyAlignment="1"/>
    <xf numFmtId="3" fontId="33" fillId="7" borderId="9" xfId="1" applyNumberFormat="1" applyFont="1" applyFill="1" applyBorder="1" applyAlignment="1"/>
    <xf numFmtId="3" fontId="33" fillId="7" borderId="51" xfId="0" applyNumberFormat="1" applyFont="1" applyFill="1" applyBorder="1" applyAlignment="1">
      <alignment horizontal="right"/>
    </xf>
    <xf numFmtId="3" fontId="34" fillId="7" borderId="56" xfId="0" applyNumberFormat="1" applyFont="1" applyFill="1" applyBorder="1" applyAlignment="1"/>
    <xf numFmtId="3" fontId="34" fillId="7" borderId="23" xfId="0" applyNumberFormat="1" applyFont="1" applyFill="1" applyBorder="1" applyAlignment="1"/>
    <xf numFmtId="0" fontId="15" fillId="0" borderId="85" xfId="0" applyFont="1" applyFill="1" applyBorder="1" applyAlignment="1">
      <alignment horizontal="center" vertical="center"/>
    </xf>
    <xf numFmtId="0" fontId="40" fillId="0" borderId="54" xfId="2" applyFont="1" applyFill="1" applyBorder="1" applyAlignment="1">
      <alignment horizontal="left" wrapText="1"/>
    </xf>
    <xf numFmtId="3" fontId="33" fillId="0" borderId="17" xfId="0" applyNumberFormat="1" applyFont="1" applyFill="1" applyBorder="1" applyAlignment="1"/>
    <xf numFmtId="0" fontId="25" fillId="8" borderId="16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25" fillId="8" borderId="27" xfId="0" applyFont="1" applyFill="1" applyBorder="1" applyAlignment="1">
      <alignment horizontal="center"/>
    </xf>
    <xf numFmtId="3" fontId="33" fillId="9" borderId="20" xfId="0" applyNumberFormat="1" applyFont="1" applyFill="1" applyBorder="1" applyAlignment="1"/>
    <xf numFmtId="3" fontId="33" fillId="9" borderId="25" xfId="0" applyNumberFormat="1" applyFont="1" applyFill="1" applyBorder="1" applyAlignment="1"/>
    <xf numFmtId="3" fontId="33" fillId="9" borderId="9" xfId="0" applyNumberFormat="1" applyFont="1" applyFill="1" applyBorder="1" applyAlignment="1"/>
    <xf numFmtId="3" fontId="33" fillId="9" borderId="8" xfId="0" applyNumberFormat="1" applyFont="1" applyFill="1" applyBorder="1" applyAlignment="1"/>
    <xf numFmtId="0" fontId="35" fillId="0" borderId="48" xfId="2" applyFont="1" applyFill="1" applyBorder="1" applyAlignment="1">
      <alignment wrapText="1"/>
    </xf>
    <xf numFmtId="0" fontId="62" fillId="0" borderId="12" xfId="2" applyFont="1" applyFill="1" applyBorder="1" applyAlignment="1">
      <alignment wrapText="1"/>
    </xf>
    <xf numFmtId="0" fontId="63" fillId="0" borderId="54" xfId="2" applyFont="1" applyFill="1" applyBorder="1" applyAlignment="1">
      <alignment wrapText="1"/>
    </xf>
    <xf numFmtId="3" fontId="33" fillId="9" borderId="11" xfId="0" applyNumberFormat="1" applyFont="1" applyFill="1" applyBorder="1" applyAlignment="1"/>
    <xf numFmtId="3" fontId="33" fillId="9" borderId="18" xfId="0" applyNumberFormat="1" applyFont="1" applyFill="1" applyBorder="1" applyAlignment="1"/>
    <xf numFmtId="0" fontId="25" fillId="0" borderId="9" xfId="0" applyFont="1" applyBorder="1" applyAlignment="1">
      <alignment horizontal="center"/>
    </xf>
    <xf numFmtId="0" fontId="16" fillId="0" borderId="54" xfId="2" applyFont="1" applyFill="1" applyBorder="1" applyAlignment="1">
      <alignment wrapText="1"/>
    </xf>
    <xf numFmtId="0" fontId="63" fillId="0" borderId="19" xfId="2" applyFont="1" applyFill="1" applyBorder="1" applyAlignment="1">
      <alignment wrapText="1"/>
    </xf>
    <xf numFmtId="0" fontId="63" fillId="0" borderId="12" xfId="2" applyFont="1" applyFill="1" applyBorder="1" applyAlignment="1">
      <alignment wrapText="1"/>
    </xf>
    <xf numFmtId="0" fontId="36" fillId="0" borderId="12" xfId="2" applyFont="1" applyFill="1" applyBorder="1" applyAlignment="1">
      <alignment wrapText="1"/>
    </xf>
    <xf numFmtId="0" fontId="36" fillId="0" borderId="12" xfId="0" applyFont="1" applyFill="1" applyBorder="1" applyAlignment="1">
      <alignment wrapText="1"/>
    </xf>
    <xf numFmtId="0" fontId="64" fillId="0" borderId="8" xfId="0" applyFont="1" applyBorder="1" applyAlignment="1">
      <alignment horizontal="center"/>
    </xf>
    <xf numFmtId="3" fontId="33" fillId="9" borderId="74" xfId="0" applyNumberFormat="1" applyFont="1" applyFill="1" applyBorder="1" applyAlignment="1"/>
    <xf numFmtId="0" fontId="36" fillId="0" borderId="19" xfId="2" applyFont="1" applyFill="1" applyBorder="1" applyAlignment="1">
      <alignment wrapText="1"/>
    </xf>
    <xf numFmtId="0" fontId="36" fillId="0" borderId="73" xfId="2" applyFont="1" applyFill="1" applyBorder="1" applyAlignment="1">
      <alignment wrapText="1"/>
    </xf>
    <xf numFmtId="0" fontId="64" fillId="0" borderId="27" xfId="0" applyFont="1" applyBorder="1" applyAlignment="1">
      <alignment horizontal="center"/>
    </xf>
    <xf numFmtId="3" fontId="33" fillId="0" borderId="88" xfId="0" applyNumberFormat="1" applyFont="1" applyFill="1" applyBorder="1" applyAlignment="1"/>
    <xf numFmtId="3" fontId="65" fillId="0" borderId="7" xfId="0" applyNumberFormat="1" applyFont="1" applyFill="1" applyBorder="1" applyAlignment="1"/>
    <xf numFmtId="3" fontId="33" fillId="9" borderId="24" xfId="0" applyNumberFormat="1" applyFont="1" applyFill="1" applyBorder="1" applyAlignment="1"/>
    <xf numFmtId="3" fontId="33" fillId="9" borderId="16" xfId="0" applyNumberFormat="1" applyFont="1" applyFill="1" applyBorder="1" applyAlignment="1"/>
    <xf numFmtId="3" fontId="33" fillId="9" borderId="72" xfId="0" applyNumberFormat="1" applyFont="1" applyFill="1" applyBorder="1" applyAlignment="1"/>
    <xf numFmtId="3" fontId="33" fillId="6" borderId="24" xfId="0" applyNumberFormat="1" applyFont="1" applyFill="1" applyBorder="1" applyAlignment="1"/>
    <xf numFmtId="3" fontId="33" fillId="6" borderId="88" xfId="0" applyNumberFormat="1" applyFont="1" applyFill="1" applyBorder="1" applyAlignment="1"/>
    <xf numFmtId="3" fontId="65" fillId="6" borderId="7" xfId="0" applyNumberFormat="1" applyFont="1" applyFill="1" applyBorder="1" applyAlignment="1"/>
    <xf numFmtId="3" fontId="65" fillId="6" borderId="8" xfId="0" applyNumberFormat="1" applyFont="1" applyFill="1" applyBorder="1" applyAlignment="1"/>
    <xf numFmtId="0" fontId="56" fillId="0" borderId="12" xfId="0" applyFont="1" applyBorder="1"/>
    <xf numFmtId="0" fontId="66" fillId="0" borderId="19" xfId="0" applyFont="1" applyBorder="1" applyAlignment="1">
      <alignment wrapText="1"/>
    </xf>
    <xf numFmtId="0" fontId="66" fillId="8" borderId="12" xfId="0" applyFont="1" applyFill="1" applyBorder="1" applyAlignment="1">
      <alignment wrapText="1"/>
    </xf>
    <xf numFmtId="0" fontId="35" fillId="8" borderId="12" xfId="2" applyFont="1" applyFill="1" applyBorder="1" applyAlignment="1">
      <alignment wrapText="1"/>
    </xf>
    <xf numFmtId="0" fontId="62" fillId="0" borderId="12" xfId="0" applyFont="1" applyBorder="1" applyAlignment="1">
      <alignment wrapText="1"/>
    </xf>
    <xf numFmtId="0" fontId="66" fillId="0" borderId="12" xfId="0" applyFont="1" applyBorder="1" applyAlignment="1">
      <alignment wrapText="1"/>
    </xf>
    <xf numFmtId="0" fontId="66" fillId="0" borderId="54" xfId="0" applyFont="1" applyBorder="1" applyAlignment="1">
      <alignment wrapText="1"/>
    </xf>
    <xf numFmtId="0" fontId="6" fillId="4" borderId="28" xfId="1" applyFont="1" applyFill="1" applyBorder="1"/>
    <xf numFmtId="0" fontId="6" fillId="4" borderId="29" xfId="1" applyFont="1" applyFill="1" applyBorder="1"/>
    <xf numFmtId="0" fontId="25" fillId="0" borderId="8" xfId="1" applyFont="1" applyBorder="1" applyAlignment="1">
      <alignment horizontal="center"/>
    </xf>
    <xf numFmtId="0" fontId="25" fillId="0" borderId="23" xfId="1" applyFont="1" applyBorder="1" applyAlignment="1">
      <alignment horizontal="center"/>
    </xf>
    <xf numFmtId="0" fontId="20" fillId="0" borderId="0" xfId="1"/>
    <xf numFmtId="0" fontId="1" fillId="0" borderId="1" xfId="1" applyFont="1" applyBorder="1"/>
    <xf numFmtId="0" fontId="1" fillId="0" borderId="7" xfId="1" applyFont="1" applyBorder="1"/>
    <xf numFmtId="0" fontId="1" fillId="0" borderId="0" xfId="1" applyFont="1"/>
    <xf numFmtId="0" fontId="6" fillId="4" borderId="32" xfId="1" applyFont="1" applyFill="1" applyBorder="1"/>
    <xf numFmtId="0" fontId="6" fillId="4" borderId="33" xfId="1" applyFont="1" applyFill="1" applyBorder="1"/>
    <xf numFmtId="0" fontId="29" fillId="4" borderId="28" xfId="1" applyFont="1" applyFill="1" applyBorder="1"/>
    <xf numFmtId="0" fontId="29" fillId="4" borderId="29" xfId="1" applyFont="1" applyFill="1" applyBorder="1"/>
    <xf numFmtId="0" fontId="29" fillId="4" borderId="32" xfId="1" applyFont="1" applyFill="1" applyBorder="1"/>
    <xf numFmtId="0" fontId="29" fillId="4" borderId="33" xfId="1" applyFont="1" applyFill="1" applyBorder="1"/>
    <xf numFmtId="0" fontId="25" fillId="0" borderId="76" xfId="1" applyFont="1" applyBorder="1" applyAlignment="1">
      <alignment horizontal="center"/>
    </xf>
    <xf numFmtId="0" fontId="25" fillId="0" borderId="87" xfId="1" applyFont="1" applyBorder="1" applyAlignment="1">
      <alignment horizontal="center"/>
    </xf>
    <xf numFmtId="0" fontId="25" fillId="0" borderId="27" xfId="1" applyFont="1" applyBorder="1" applyAlignment="1">
      <alignment horizontal="center"/>
    </xf>
    <xf numFmtId="0" fontId="29" fillId="4" borderId="98" xfId="1" applyFont="1" applyFill="1" applyBorder="1"/>
    <xf numFmtId="0" fontId="20" fillId="0" borderId="0" xfId="1" applyAlignment="1">
      <alignment horizontal="center"/>
    </xf>
    <xf numFmtId="0" fontId="29" fillId="4" borderId="58" xfId="1" applyFont="1" applyFill="1" applyBorder="1"/>
    <xf numFmtId="0" fontId="24" fillId="0" borderId="94" xfId="1" applyFont="1" applyBorder="1" applyAlignment="1">
      <alignment horizontal="center"/>
    </xf>
    <xf numFmtId="0" fontId="24" fillId="0" borderId="90" xfId="1" applyFont="1" applyBorder="1" applyAlignment="1">
      <alignment horizontal="center" wrapText="1"/>
    </xf>
    <xf numFmtId="0" fontId="20" fillId="0" borderId="0" xfId="1" applyBorder="1" applyAlignment="1">
      <alignment horizontal="center" wrapText="1"/>
    </xf>
    <xf numFmtId="0" fontId="20" fillId="0" borderId="0" xfId="1" applyAlignment="1">
      <alignment horizontal="center" wrapText="1"/>
    </xf>
    <xf numFmtId="0" fontId="25" fillId="0" borderId="9" xfId="1" applyFont="1" applyBorder="1" applyAlignment="1">
      <alignment horizontal="center"/>
    </xf>
    <xf numFmtId="0" fontId="25" fillId="8" borderId="9" xfId="1" applyFont="1" applyFill="1" applyBorder="1" applyAlignment="1">
      <alignment horizontal="center"/>
    </xf>
    <xf numFmtId="0" fontId="25" fillId="8" borderId="8" xfId="1" applyFont="1" applyFill="1" applyBorder="1" applyAlignment="1">
      <alignment horizontal="center"/>
    </xf>
    <xf numFmtId="0" fontId="25" fillId="8" borderId="23" xfId="1" applyFont="1" applyFill="1" applyBorder="1" applyAlignment="1">
      <alignment horizontal="center"/>
    </xf>
    <xf numFmtId="0" fontId="20" fillId="8" borderId="0" xfId="1" applyFill="1" applyAlignment="1">
      <alignment horizontal="center"/>
    </xf>
    <xf numFmtId="0" fontId="20" fillId="8" borderId="0" xfId="1" applyFill="1"/>
    <xf numFmtId="0" fontId="1" fillId="8" borderId="7" xfId="1" applyFont="1" applyFill="1" applyBorder="1"/>
    <xf numFmtId="0" fontId="25" fillId="0" borderId="18" xfId="1" applyFont="1" applyBorder="1" applyAlignment="1">
      <alignment horizontal="center"/>
    </xf>
    <xf numFmtId="0" fontId="25" fillId="0" borderId="52" xfId="1" applyFont="1" applyBorder="1" applyAlignment="1">
      <alignment horizontal="center"/>
    </xf>
    <xf numFmtId="0" fontId="25" fillId="0" borderId="11" xfId="1" applyFont="1" applyBorder="1" applyAlignment="1">
      <alignment horizontal="center"/>
    </xf>
    <xf numFmtId="0" fontId="39" fillId="0" borderId="12" xfId="3" applyFont="1" applyFill="1" applyBorder="1" applyAlignment="1">
      <alignment wrapText="1"/>
    </xf>
    <xf numFmtId="0" fontId="37" fillId="0" borderId="12" xfId="3" applyFont="1" applyFill="1" applyBorder="1" applyAlignment="1">
      <alignment horizontal="left" wrapText="1"/>
    </xf>
    <xf numFmtId="0" fontId="19" fillId="0" borderId="12" xfId="1" applyFont="1" applyFill="1" applyBorder="1" applyAlignment="1">
      <alignment horizontal="left" wrapText="1"/>
    </xf>
    <xf numFmtId="3" fontId="53" fillId="0" borderId="12" xfId="1" applyNumberFormat="1" applyFont="1" applyFill="1" applyBorder="1" applyAlignment="1"/>
    <xf numFmtId="3" fontId="53" fillId="0" borderId="9" xfId="1" applyNumberFormat="1" applyFont="1" applyFill="1" applyBorder="1" applyAlignment="1"/>
    <xf numFmtId="3" fontId="53" fillId="0" borderId="27" xfId="1" applyNumberFormat="1" applyFont="1" applyFill="1" applyBorder="1" applyAlignment="1"/>
    <xf numFmtId="3" fontId="53" fillId="0" borderId="25" xfId="1" applyNumberFormat="1" applyFont="1" applyFill="1" applyBorder="1" applyAlignment="1"/>
    <xf numFmtId="3" fontId="53" fillId="0" borderId="26" xfId="1" applyNumberFormat="1" applyFont="1" applyFill="1" applyBorder="1" applyAlignment="1"/>
    <xf numFmtId="3" fontId="53" fillId="0" borderId="21" xfId="1" applyNumberFormat="1" applyFont="1" applyFill="1" applyBorder="1" applyAlignment="1"/>
    <xf numFmtId="3" fontId="53" fillId="0" borderId="18" xfId="1" applyNumberFormat="1" applyFont="1" applyFill="1" applyBorder="1" applyAlignment="1"/>
    <xf numFmtId="3" fontId="53" fillId="0" borderId="50" xfId="1" applyNumberFormat="1" applyFont="1" applyFill="1" applyBorder="1" applyAlignment="1"/>
    <xf numFmtId="3" fontId="53" fillId="0" borderId="10" xfId="1" applyNumberFormat="1" applyFont="1" applyFill="1" applyBorder="1" applyAlignment="1"/>
    <xf numFmtId="3" fontId="53" fillId="0" borderId="47" xfId="1" applyNumberFormat="1" applyFont="1" applyFill="1" applyBorder="1" applyAlignment="1"/>
    <xf numFmtId="3" fontId="53" fillId="0" borderId="23" xfId="1" applyNumberFormat="1" applyFont="1" applyFill="1" applyBorder="1" applyAlignment="1"/>
    <xf numFmtId="3" fontId="33" fillId="0" borderId="12" xfId="1" applyNumberFormat="1" applyFont="1" applyFill="1" applyBorder="1" applyAlignment="1">
      <alignment horizontal="right"/>
    </xf>
    <xf numFmtId="3" fontId="33" fillId="0" borderId="27" xfId="1" applyNumberFormat="1" applyFont="1" applyFill="1" applyBorder="1" applyAlignment="1">
      <alignment horizontal="right"/>
    </xf>
    <xf numFmtId="3" fontId="33" fillId="0" borderId="11" xfId="1" applyNumberFormat="1" applyFont="1" applyFill="1" applyBorder="1" applyAlignment="1"/>
    <xf numFmtId="3" fontId="33" fillId="0" borderId="50" xfId="1" applyNumberFormat="1" applyFont="1" applyFill="1" applyBorder="1" applyAlignment="1"/>
    <xf numFmtId="3" fontId="33" fillId="0" borderId="9" xfId="1" applyNumberFormat="1" applyFont="1" applyFill="1" applyBorder="1" applyAlignment="1"/>
    <xf numFmtId="3" fontId="33" fillId="0" borderId="27" xfId="1" applyNumberFormat="1" applyFont="1" applyFill="1" applyBorder="1" applyAlignment="1"/>
    <xf numFmtId="3" fontId="33" fillId="0" borderId="8" xfId="1" applyNumberFormat="1" applyFont="1" applyFill="1" applyBorder="1" applyAlignment="1"/>
    <xf numFmtId="3" fontId="33" fillId="0" borderId="13" xfId="1" applyNumberFormat="1" applyFont="1" applyFill="1" applyBorder="1" applyAlignment="1"/>
    <xf numFmtId="3" fontId="34" fillId="0" borderId="48" xfId="1" applyNumberFormat="1" applyFont="1" applyBorder="1" applyAlignment="1">
      <alignment wrapText="1"/>
    </xf>
    <xf numFmtId="0" fontId="34" fillId="0" borderId="92" xfId="1" applyFont="1" applyBorder="1" applyAlignment="1">
      <alignment horizontal="right" wrapText="1"/>
    </xf>
    <xf numFmtId="3" fontId="33" fillId="8" borderId="12" xfId="1" applyNumberFormat="1" applyFont="1" applyFill="1" applyBorder="1" applyAlignment="1"/>
    <xf numFmtId="3" fontId="33" fillId="8" borderId="27" xfId="1" applyNumberFormat="1" applyFont="1" applyFill="1" applyBorder="1" applyAlignment="1"/>
    <xf numFmtId="3" fontId="53" fillId="6" borderId="9" xfId="1" applyNumberFormat="1" applyFont="1" applyFill="1" applyBorder="1" applyAlignment="1"/>
    <xf numFmtId="3" fontId="53" fillId="6" borderId="8" xfId="1" applyNumberFormat="1" applyFont="1" applyFill="1" applyBorder="1" applyAlignment="1"/>
    <xf numFmtId="3" fontId="53" fillId="6" borderId="25" xfId="1" applyNumberFormat="1" applyFont="1" applyFill="1" applyBorder="1" applyAlignment="1"/>
    <xf numFmtId="3" fontId="53" fillId="6" borderId="18" xfId="1" applyNumberFormat="1" applyFont="1" applyFill="1" applyBorder="1" applyAlignment="1"/>
    <xf numFmtId="3" fontId="53" fillId="6" borderId="12" xfId="1" applyNumberFormat="1" applyFont="1" applyFill="1" applyBorder="1" applyAlignment="1"/>
    <xf numFmtId="3" fontId="33" fillId="6" borderId="12" xfId="1" applyNumberFormat="1" applyFont="1" applyFill="1" applyBorder="1" applyAlignment="1">
      <alignment horizontal="right"/>
    </xf>
    <xf numFmtId="3" fontId="33" fillId="6" borderId="8" xfId="1" applyNumberFormat="1" applyFont="1" applyFill="1" applyBorder="1" applyAlignment="1">
      <alignment horizontal="right"/>
    </xf>
    <xf numFmtId="3" fontId="33" fillId="6" borderId="9" xfId="1" applyNumberFormat="1" applyFont="1" applyFill="1" applyBorder="1" applyAlignment="1"/>
    <xf numFmtId="3" fontId="34" fillId="6" borderId="12" xfId="1" applyNumberFormat="1" applyFont="1" applyFill="1" applyBorder="1" applyAlignment="1">
      <alignment horizontal="right"/>
    </xf>
    <xf numFmtId="3" fontId="34" fillId="6" borderId="94" xfId="1" applyNumberFormat="1" applyFont="1" applyFill="1" applyBorder="1" applyAlignment="1">
      <alignment wrapText="1"/>
    </xf>
    <xf numFmtId="0" fontId="6" fillId="4" borderId="58" xfId="1" applyFont="1" applyFill="1" applyBorder="1"/>
    <xf numFmtId="0" fontId="6" fillId="4" borderId="98" xfId="1" applyFont="1" applyFill="1" applyBorder="1"/>
    <xf numFmtId="0" fontId="25" fillId="0" borderId="74" xfId="1" applyFont="1" applyBorder="1" applyAlignment="1">
      <alignment horizontal="center"/>
    </xf>
    <xf numFmtId="0" fontId="39" fillId="0" borderId="19" xfId="3" applyFont="1" applyFill="1" applyBorder="1" applyAlignment="1">
      <alignment wrapText="1"/>
    </xf>
    <xf numFmtId="0" fontId="39" fillId="0" borderId="47" xfId="3" applyFont="1" applyFill="1" applyBorder="1" applyAlignment="1">
      <alignment wrapText="1"/>
    </xf>
    <xf numFmtId="0" fontId="19" fillId="0" borderId="47" xfId="1" applyFont="1" applyBorder="1" applyAlignment="1">
      <alignment horizontal="left" wrapText="1"/>
    </xf>
    <xf numFmtId="0" fontId="37" fillId="0" borderId="47" xfId="3" applyFont="1" applyFill="1" applyBorder="1" applyAlignment="1">
      <alignment horizontal="left" wrapText="1"/>
    </xf>
    <xf numFmtId="0" fontId="36" fillId="0" borderId="12" xfId="1" applyFont="1" applyBorder="1" applyAlignment="1">
      <alignment wrapText="1"/>
    </xf>
    <xf numFmtId="0" fontId="36" fillId="0" borderId="12" xfId="1" applyFont="1" applyBorder="1" applyAlignment="1">
      <alignment horizontal="left" wrapText="1"/>
    </xf>
    <xf numFmtId="0" fontId="19" fillId="0" borderId="47" xfId="1" applyFont="1" applyBorder="1" applyAlignment="1">
      <alignment wrapText="1"/>
    </xf>
    <xf numFmtId="0" fontId="37" fillId="8" borderId="12" xfId="2" applyFont="1" applyFill="1" applyBorder="1" applyAlignment="1">
      <alignment horizontal="left" wrapText="1"/>
    </xf>
    <xf numFmtId="0" fontId="41" fillId="0" borderId="54" xfId="2" applyFont="1" applyFill="1" applyBorder="1" applyAlignment="1">
      <alignment wrapText="1"/>
    </xf>
    <xf numFmtId="0" fontId="29" fillId="4" borderId="28" xfId="4" applyFont="1" applyFill="1" applyBorder="1"/>
    <xf numFmtId="0" fontId="29" fillId="4" borderId="33" xfId="4" applyFont="1" applyFill="1" applyBorder="1"/>
    <xf numFmtId="0" fontId="25" fillId="0" borderId="8" xfId="4" applyFont="1" applyBorder="1" applyAlignment="1">
      <alignment horizontal="center"/>
    </xf>
    <xf numFmtId="0" fontId="25" fillId="0" borderId="23" xfId="4" applyFont="1" applyBorder="1" applyAlignment="1">
      <alignment horizontal="center"/>
    </xf>
    <xf numFmtId="0" fontId="1" fillId="0" borderId="0" xfId="4"/>
    <xf numFmtId="0" fontId="1" fillId="0" borderId="7" xfId="4" applyFont="1" applyBorder="1"/>
    <xf numFmtId="0" fontId="25" fillId="0" borderId="18" xfId="4" applyFont="1" applyBorder="1" applyAlignment="1">
      <alignment horizontal="center"/>
    </xf>
    <xf numFmtId="0" fontId="25" fillId="0" borderId="52" xfId="4" applyFont="1" applyBorder="1" applyAlignment="1">
      <alignment horizontal="center"/>
    </xf>
    <xf numFmtId="3" fontId="33" fillId="0" borderId="12" xfId="4" applyNumberFormat="1" applyFont="1" applyFill="1" applyBorder="1" applyAlignment="1"/>
    <xf numFmtId="3" fontId="33" fillId="0" borderId="47" xfId="4" applyNumberFormat="1" applyFont="1" applyFill="1" applyBorder="1" applyAlignment="1"/>
    <xf numFmtId="0" fontId="29" fillId="4" borderId="58" xfId="4" applyFont="1" applyFill="1" applyBorder="1"/>
    <xf numFmtId="0" fontId="29" fillId="4" borderId="98" xfId="4" applyFont="1" applyFill="1" applyBorder="1"/>
    <xf numFmtId="0" fontId="41" fillId="0" borderId="19" xfId="2" applyFont="1" applyFill="1" applyBorder="1" applyAlignment="1">
      <alignment wrapText="1"/>
    </xf>
    <xf numFmtId="0" fontId="41" fillId="0" borderId="49" xfId="2" applyFont="1" applyFill="1" applyBorder="1" applyAlignment="1">
      <alignment wrapText="1"/>
    </xf>
    <xf numFmtId="3" fontId="33" fillId="6" borderId="13" xfId="4" applyNumberFormat="1" applyFont="1" applyFill="1" applyBorder="1" applyAlignment="1"/>
    <xf numFmtId="3" fontId="33" fillId="6" borderId="9" xfId="4" applyNumberFormat="1" applyFont="1" applyFill="1" applyBorder="1" applyAlignment="1"/>
    <xf numFmtId="3" fontId="33" fillId="6" borderId="8" xfId="4" applyNumberFormat="1" applyFont="1" applyFill="1" applyBorder="1" applyAlignment="1"/>
    <xf numFmtId="3" fontId="33" fillId="6" borderId="10" xfId="4" applyNumberFormat="1" applyFont="1" applyFill="1" applyBorder="1" applyAlignment="1"/>
    <xf numFmtId="3" fontId="33" fillId="6" borderId="11" xfId="4" applyNumberFormat="1" applyFont="1" applyFill="1" applyBorder="1" applyAlignment="1"/>
    <xf numFmtId="3" fontId="33" fillId="6" borderId="18" xfId="4" applyNumberFormat="1" applyFont="1" applyFill="1" applyBorder="1" applyAlignment="1"/>
    <xf numFmtId="3" fontId="33" fillId="7" borderId="8" xfId="1" applyNumberFormat="1" applyFont="1" applyFill="1" applyBorder="1" applyAlignment="1"/>
    <xf numFmtId="3" fontId="33" fillId="7" borderId="9" xfId="4" applyNumberFormat="1" applyFont="1" applyFill="1" applyBorder="1" applyAlignment="1"/>
    <xf numFmtId="3" fontId="33" fillId="7" borderId="11" xfId="4" applyNumberFormat="1" applyFont="1" applyFill="1" applyBorder="1" applyAlignment="1"/>
    <xf numFmtId="3" fontId="33" fillId="7" borderId="11" xfId="1" applyNumberFormat="1" applyFont="1" applyFill="1" applyBorder="1" applyAlignment="1"/>
    <xf numFmtId="3" fontId="53" fillId="7" borderId="20" xfId="1" applyNumberFormat="1" applyFont="1" applyFill="1" applyBorder="1" applyAlignment="1"/>
    <xf numFmtId="3" fontId="53" fillId="7" borderId="25" xfId="1" applyNumberFormat="1" applyFont="1" applyFill="1" applyBorder="1" applyAlignment="1"/>
    <xf numFmtId="3" fontId="53" fillId="7" borderId="11" xfId="1" applyNumberFormat="1" applyFont="1" applyFill="1" applyBorder="1" applyAlignment="1"/>
    <xf numFmtId="3" fontId="53" fillId="7" borderId="18" xfId="1" applyNumberFormat="1" applyFont="1" applyFill="1" applyBorder="1" applyAlignment="1"/>
    <xf numFmtId="3" fontId="53" fillId="7" borderId="9" xfId="1" applyNumberFormat="1" applyFont="1" applyFill="1" applyBorder="1" applyAlignment="1"/>
    <xf numFmtId="0" fontId="33" fillId="0" borderId="23" xfId="1" applyFont="1" applyFill="1" applyBorder="1" applyAlignment="1">
      <alignment horizontal="right" wrapText="1"/>
    </xf>
    <xf numFmtId="3" fontId="33" fillId="0" borderId="52" xfId="1" applyNumberFormat="1" applyFont="1" applyFill="1" applyBorder="1" applyAlignment="1"/>
    <xf numFmtId="3" fontId="53" fillId="6" borderId="19" xfId="1" applyNumberFormat="1" applyFont="1" applyFill="1" applyBorder="1" applyAlignment="1"/>
    <xf numFmtId="3" fontId="53" fillId="6" borderId="47" xfId="1" applyNumberFormat="1" applyFont="1" applyFill="1" applyBorder="1" applyAlignment="1"/>
    <xf numFmtId="3" fontId="33" fillId="6" borderId="47" xfId="1" applyNumberFormat="1" applyFont="1" applyFill="1" applyBorder="1" applyAlignment="1"/>
    <xf numFmtId="3" fontId="33" fillId="6" borderId="12" xfId="1" applyNumberFormat="1" applyFont="1" applyFill="1" applyBorder="1" applyAlignment="1"/>
    <xf numFmtId="3" fontId="33" fillId="6" borderId="54" xfId="1" applyNumberFormat="1" applyFont="1" applyFill="1" applyBorder="1" applyAlignment="1"/>
    <xf numFmtId="3" fontId="53" fillId="7" borderId="24" xfId="1" applyNumberFormat="1" applyFont="1" applyFill="1" applyBorder="1" applyAlignment="1"/>
    <xf numFmtId="3" fontId="33" fillId="7" borderId="9" xfId="1" applyNumberFormat="1" applyFont="1" applyFill="1" applyBorder="1" applyAlignment="1">
      <alignment horizontal="right"/>
    </xf>
    <xf numFmtId="3" fontId="33" fillId="7" borderId="11" xfId="1" applyNumberFormat="1" applyFont="1" applyFill="1" applyBorder="1" applyAlignment="1">
      <alignment horizontal="right"/>
    </xf>
    <xf numFmtId="0" fontId="33" fillId="7" borderId="96" xfId="1" applyFont="1" applyFill="1" applyBorder="1" applyAlignment="1">
      <alignment horizontal="right" vertical="center" wrapText="1"/>
    </xf>
    <xf numFmtId="0" fontId="4" fillId="4" borderId="87" xfId="0" applyFont="1" applyFill="1" applyBorder="1"/>
    <xf numFmtId="0" fontId="4" fillId="4" borderId="17" xfId="0" applyFont="1" applyFill="1" applyBorder="1"/>
    <xf numFmtId="0" fontId="4" fillId="4" borderId="62" xfId="0" applyFont="1" applyFill="1" applyBorder="1"/>
    <xf numFmtId="0" fontId="4" fillId="4" borderId="76" xfId="0" applyFont="1" applyFill="1" applyBorder="1"/>
    <xf numFmtId="0" fontId="4" fillId="4" borderId="75" xfId="0" applyFont="1" applyFill="1" applyBorder="1"/>
    <xf numFmtId="0" fontId="4" fillId="4" borderId="63" xfId="0" applyFont="1" applyFill="1" applyBorder="1"/>
    <xf numFmtId="0" fontId="8" fillId="0" borderId="42" xfId="0" applyFont="1" applyBorder="1" applyAlignment="1"/>
    <xf numFmtId="0" fontId="8" fillId="0" borderId="55" xfId="0" applyFont="1" applyBorder="1" applyAlignment="1"/>
    <xf numFmtId="0" fontId="8" fillId="0" borderId="83" xfId="0" applyFont="1" applyBorder="1" applyAlignment="1"/>
    <xf numFmtId="0" fontId="19" fillId="0" borderId="73" xfId="0" applyFont="1" applyFill="1" applyBorder="1" applyAlignment="1">
      <alignment horizontal="left"/>
    </xf>
    <xf numFmtId="0" fontId="19" fillId="0" borderId="73" xfId="0" applyFont="1" applyBorder="1"/>
    <xf numFmtId="3" fontId="33" fillId="0" borderId="53" xfId="0" applyNumberFormat="1" applyFont="1" applyFill="1" applyBorder="1" applyAlignment="1"/>
    <xf numFmtId="49" fontId="25" fillId="0" borderId="15" xfId="0" applyNumberFormat="1" applyFont="1" applyBorder="1" applyAlignment="1">
      <alignment horizontal="center"/>
    </xf>
    <xf numFmtId="49" fontId="25" fillId="0" borderId="16" xfId="0" applyNumberFormat="1" applyFont="1" applyBorder="1" applyAlignment="1">
      <alignment horizontal="center"/>
    </xf>
    <xf numFmtId="3" fontId="33" fillId="6" borderId="63" xfId="0" applyNumberFormat="1" applyFont="1" applyFill="1" applyBorder="1" applyAlignment="1"/>
    <xf numFmtId="0" fontId="29" fillId="8" borderId="8" xfId="0" applyFont="1" applyFill="1" applyBorder="1"/>
    <xf numFmtId="0" fontId="29" fillId="8" borderId="23" xfId="0" applyFont="1" applyFill="1" applyBorder="1"/>
    <xf numFmtId="0" fontId="1" fillId="8" borderId="0" xfId="0" applyFont="1" applyFill="1" applyBorder="1"/>
    <xf numFmtId="0" fontId="29" fillId="8" borderId="18" xfId="1" applyFont="1" applyFill="1" applyBorder="1"/>
    <xf numFmtId="0" fontId="38" fillId="8" borderId="23" xfId="1" applyFont="1" applyFill="1" applyBorder="1"/>
    <xf numFmtId="3" fontId="53" fillId="8" borderId="8" xfId="1" applyNumberFormat="1" applyFont="1" applyFill="1" applyBorder="1" applyAlignment="1"/>
    <xf numFmtId="0" fontId="29" fillId="8" borderId="8" xfId="1" applyFont="1" applyFill="1" applyBorder="1"/>
    <xf numFmtId="0" fontId="1" fillId="8" borderId="0" xfId="0" applyFont="1" applyFill="1"/>
    <xf numFmtId="0" fontId="29" fillId="8" borderId="52" xfId="1" applyFont="1" applyFill="1" applyBorder="1"/>
    <xf numFmtId="0" fontId="29" fillId="8" borderId="52" xfId="0" applyFont="1" applyFill="1" applyBorder="1"/>
    <xf numFmtId="49" fontId="25" fillId="0" borderId="75" xfId="0" applyNumberFormat="1" applyFont="1" applyBorder="1" applyAlignment="1"/>
    <xf numFmtId="0" fontId="4" fillId="4" borderId="76" xfId="0" applyFont="1" applyFill="1" applyBorder="1" applyAlignment="1">
      <alignment vertical="center"/>
    </xf>
    <xf numFmtId="49" fontId="25" fillId="8" borderId="8" xfId="0" applyNumberFormat="1" applyFont="1" applyFill="1" applyBorder="1" applyAlignment="1">
      <alignment horizontal="center"/>
    </xf>
    <xf numFmtId="49" fontId="25" fillId="8" borderId="23" xfId="0" applyNumberFormat="1" applyFont="1" applyFill="1" applyBorder="1" applyAlignment="1">
      <alignment horizontal="center"/>
    </xf>
    <xf numFmtId="49" fontId="25" fillId="8" borderId="8" xfId="1" applyNumberFormat="1" applyFont="1" applyFill="1" applyBorder="1" applyAlignment="1">
      <alignment horizontal="center"/>
    </xf>
    <xf numFmtId="49" fontId="25" fillId="8" borderId="23" xfId="1" applyNumberFormat="1" applyFont="1" applyFill="1" applyBorder="1" applyAlignment="1">
      <alignment horizontal="center"/>
    </xf>
    <xf numFmtId="49" fontId="25" fillId="8" borderId="18" xfId="1" applyNumberFormat="1" applyFont="1" applyFill="1" applyBorder="1" applyAlignment="1">
      <alignment horizontal="center"/>
    </xf>
    <xf numFmtId="49" fontId="25" fillId="8" borderId="52" xfId="1" applyNumberFormat="1" applyFont="1" applyFill="1" applyBorder="1" applyAlignment="1">
      <alignment horizontal="center"/>
    </xf>
    <xf numFmtId="3" fontId="33" fillId="8" borderId="1" xfId="0" applyNumberFormat="1" applyFont="1" applyFill="1" applyBorder="1" applyAlignment="1"/>
    <xf numFmtId="0" fontId="0" fillId="8" borderId="0" xfId="0" applyFill="1" applyBorder="1"/>
    <xf numFmtId="0" fontId="0" fillId="8" borderId="0" xfId="0" applyFill="1"/>
    <xf numFmtId="0" fontId="0" fillId="0" borderId="8" xfId="0" applyFill="1" applyBorder="1" applyAlignment="1">
      <alignment horizontal="center"/>
    </xf>
    <xf numFmtId="0" fontId="0" fillId="0" borderId="8" xfId="0" applyFill="1" applyBorder="1" applyAlignment="1"/>
    <xf numFmtId="0" fontId="19" fillId="8" borderId="12" xfId="0" applyFont="1" applyFill="1" applyBorder="1"/>
    <xf numFmtId="49" fontId="25" fillId="8" borderId="18" xfId="0" applyNumberFormat="1" applyFont="1" applyFill="1" applyBorder="1" applyAlignment="1">
      <alignment horizontal="center"/>
    </xf>
    <xf numFmtId="49" fontId="25" fillId="8" borderId="50" xfId="0" applyNumberFormat="1" applyFont="1" applyFill="1" applyBorder="1" applyAlignment="1">
      <alignment horizontal="center"/>
    </xf>
    <xf numFmtId="49" fontId="25" fillId="8" borderId="27" xfId="0" applyNumberFormat="1" applyFont="1" applyFill="1" applyBorder="1" applyAlignment="1">
      <alignment horizontal="center"/>
    </xf>
    <xf numFmtId="0" fontId="33" fillId="8" borderId="0" xfId="0" applyFont="1" applyFill="1" applyBorder="1" applyAlignment="1">
      <alignment horizontal="center" vertical="center" wrapText="1"/>
    </xf>
    <xf numFmtId="3" fontId="33" fillId="8" borderId="7" xfId="0" applyNumberFormat="1" applyFont="1" applyFill="1" applyBorder="1" applyAlignment="1"/>
    <xf numFmtId="0" fontId="35" fillId="8" borderId="19" xfId="0" applyFont="1" applyFill="1" applyBorder="1" applyAlignment="1">
      <alignment wrapText="1"/>
    </xf>
    <xf numFmtId="49" fontId="25" fillId="0" borderId="25" xfId="0" applyNumberFormat="1" applyFont="1" applyBorder="1" applyAlignment="1">
      <alignment horizontal="center"/>
    </xf>
    <xf numFmtId="49" fontId="25" fillId="0" borderId="26" xfId="0" applyNumberFormat="1" applyFont="1" applyBorder="1" applyAlignment="1">
      <alignment horizontal="center"/>
    </xf>
    <xf numFmtId="49" fontId="25" fillId="0" borderId="87" xfId="0" applyNumberFormat="1" applyFont="1" applyBorder="1" applyAlignment="1"/>
    <xf numFmtId="0" fontId="4" fillId="4" borderId="87" xfId="0" applyFont="1" applyFill="1" applyBorder="1" applyAlignment="1">
      <alignment vertical="center"/>
    </xf>
    <xf numFmtId="0" fontId="0" fillId="0" borderId="23" xfId="0" applyFill="1" applyBorder="1" applyAlignment="1"/>
    <xf numFmtId="0" fontId="6" fillId="4" borderId="23" xfId="0" applyFont="1" applyFill="1" applyBorder="1"/>
    <xf numFmtId="0" fontId="6" fillId="4" borderId="52" xfId="0" applyFont="1" applyFill="1" applyBorder="1"/>
    <xf numFmtId="0" fontId="19" fillId="0" borderId="19" xfId="0" applyFont="1" applyBorder="1" applyAlignment="1">
      <alignment wrapText="1"/>
    </xf>
    <xf numFmtId="0" fontId="35" fillId="8" borderId="12" xfId="1" applyFont="1" applyFill="1" applyBorder="1" applyAlignment="1">
      <alignment wrapText="1"/>
    </xf>
    <xf numFmtId="0" fontId="19" fillId="8" borderId="12" xfId="0" applyFont="1" applyFill="1" applyBorder="1" applyAlignment="1">
      <alignment wrapText="1"/>
    </xf>
    <xf numFmtId="0" fontId="19" fillId="8" borderId="12" xfId="0" applyFont="1" applyFill="1" applyBorder="1" applyAlignment="1">
      <alignment vertical="center" wrapText="1"/>
    </xf>
    <xf numFmtId="0" fontId="19" fillId="8" borderId="47" xfId="0" applyFont="1" applyFill="1" applyBorder="1" applyAlignment="1">
      <alignment wrapText="1"/>
    </xf>
    <xf numFmtId="0" fontId="35" fillId="8" borderId="47" xfId="0" applyFont="1" applyFill="1" applyBorder="1" applyAlignment="1">
      <alignment horizontal="left"/>
    </xf>
    <xf numFmtId="0" fontId="35" fillId="8" borderId="54" xfId="0" applyFont="1" applyFill="1" applyBorder="1" applyAlignment="1">
      <alignment horizontal="left" wrapText="1"/>
    </xf>
    <xf numFmtId="3" fontId="53" fillId="8" borderId="23" xfId="1" applyNumberFormat="1" applyFont="1" applyFill="1" applyBorder="1" applyAlignment="1"/>
    <xf numFmtId="3" fontId="53" fillId="7" borderId="16" xfId="1" applyNumberFormat="1" applyFont="1" applyFill="1" applyBorder="1" applyAlignment="1"/>
    <xf numFmtId="0" fontId="19" fillId="8" borderId="49" xfId="0" applyFont="1" applyFill="1" applyBorder="1" applyAlignment="1">
      <alignment wrapText="1"/>
    </xf>
    <xf numFmtId="3" fontId="33" fillId="7" borderId="78" xfId="0" applyNumberFormat="1" applyFont="1" applyFill="1" applyBorder="1" applyAlignment="1"/>
    <xf numFmtId="3" fontId="33" fillId="0" borderId="73" xfId="0" applyNumberFormat="1" applyFont="1" applyFill="1" applyBorder="1" applyAlignment="1">
      <alignment vertical="center"/>
    </xf>
    <xf numFmtId="3" fontId="33" fillId="8" borderId="0" xfId="0" applyNumberFormat="1" applyFont="1" applyFill="1" applyBorder="1" applyAlignment="1"/>
    <xf numFmtId="3" fontId="32" fillId="8" borderId="0" xfId="0" applyNumberFormat="1" applyFont="1" applyFill="1" applyBorder="1" applyAlignment="1">
      <alignment horizontal="right"/>
    </xf>
    <xf numFmtId="3" fontId="32" fillId="6" borderId="55" xfId="0" applyNumberFormat="1" applyFont="1" applyFill="1" applyBorder="1" applyAlignment="1">
      <alignment horizontal="right"/>
    </xf>
    <xf numFmtId="0" fontId="34" fillId="6" borderId="48" xfId="0" applyFont="1" applyFill="1" applyBorder="1"/>
    <xf numFmtId="0" fontId="41" fillId="0" borderId="12" xfId="2" applyFont="1" applyFill="1" applyBorder="1" applyAlignment="1">
      <alignment horizontal="left" wrapText="1"/>
    </xf>
    <xf numFmtId="0" fontId="36" fillId="0" borderId="61" xfId="0" applyFont="1" applyBorder="1" applyAlignment="1">
      <alignment horizontal="left"/>
    </xf>
    <xf numFmtId="0" fontId="19" fillId="0" borderId="51" xfId="0" applyFont="1" applyFill="1" applyBorder="1" applyAlignment="1">
      <alignment horizontal="left"/>
    </xf>
    <xf numFmtId="0" fontId="39" fillId="0" borderId="51" xfId="2" applyFont="1" applyFill="1" applyBorder="1" applyAlignment="1"/>
    <xf numFmtId="0" fontId="19" fillId="0" borderId="12" xfId="0" applyFont="1" applyBorder="1" applyAlignment="1">
      <alignment horizontal="left"/>
    </xf>
    <xf numFmtId="0" fontId="19" fillId="0" borderId="73" xfId="0" applyFont="1" applyBorder="1" applyAlignment="1">
      <alignment horizontal="left"/>
    </xf>
    <xf numFmtId="49" fontId="25" fillId="0" borderId="82" xfId="0" applyNumberFormat="1" applyFont="1" applyBorder="1" applyAlignment="1">
      <alignment horizontal="center"/>
    </xf>
    <xf numFmtId="49" fontId="25" fillId="0" borderId="76" xfId="0" applyNumberFormat="1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67" fillId="0" borderId="8" xfId="0" applyFont="1" applyBorder="1" applyAlignment="1">
      <alignment horizontal="center"/>
    </xf>
    <xf numFmtId="0" fontId="24" fillId="0" borderId="7" xfId="0" applyFont="1" applyBorder="1"/>
    <xf numFmtId="0" fontId="19" fillId="0" borderId="48" xfId="0" applyFont="1" applyBorder="1" applyAlignment="1" applyProtection="1">
      <alignment horizontal="left" wrapText="1"/>
      <protection locked="0"/>
    </xf>
    <xf numFmtId="0" fontId="37" fillId="0" borderId="47" xfId="2" applyFont="1" applyFill="1" applyBorder="1" applyAlignment="1" applyProtection="1">
      <alignment wrapText="1"/>
      <protection locked="0"/>
    </xf>
    <xf numFmtId="0" fontId="37" fillId="0" borderId="48" xfId="2" applyFont="1" applyFill="1" applyBorder="1" applyAlignment="1" applyProtection="1">
      <alignment wrapText="1"/>
      <protection locked="0"/>
    </xf>
    <xf numFmtId="0" fontId="37" fillId="0" borderId="48" xfId="2" applyFont="1" applyFill="1" applyBorder="1" applyAlignment="1" applyProtection="1">
      <alignment horizontal="left" wrapText="1"/>
      <protection locked="0"/>
    </xf>
    <xf numFmtId="0" fontId="37" fillId="0" borderId="47" xfId="2" applyFont="1" applyFill="1" applyBorder="1" applyAlignment="1" applyProtection="1">
      <alignment horizontal="left" wrapText="1"/>
      <protection locked="0"/>
    </xf>
    <xf numFmtId="3" fontId="32" fillId="6" borderId="49" xfId="0" applyNumberFormat="1" applyFont="1" applyFill="1" applyBorder="1" applyAlignment="1">
      <alignment horizontal="right"/>
    </xf>
    <xf numFmtId="0" fontId="19" fillId="0" borderId="51" xfId="0" applyFont="1" applyBorder="1" applyAlignment="1">
      <alignment horizontal="left" wrapText="1"/>
    </xf>
    <xf numFmtId="0" fontId="19" fillId="0" borderId="53" xfId="0" applyFont="1" applyBorder="1" applyAlignment="1">
      <alignment horizontal="left" wrapText="1"/>
    </xf>
    <xf numFmtId="3" fontId="16" fillId="0" borderId="12" xfId="0" applyNumberFormat="1" applyFont="1" applyFill="1" applyBorder="1" applyAlignment="1"/>
    <xf numFmtId="3" fontId="16" fillId="0" borderId="9" xfId="0" applyNumberFormat="1" applyFont="1" applyFill="1" applyBorder="1" applyAlignment="1"/>
    <xf numFmtId="3" fontId="16" fillId="0" borderId="27" xfId="0" applyNumberFormat="1" applyFont="1" applyFill="1" applyBorder="1" applyAlignment="1"/>
    <xf numFmtId="3" fontId="16" fillId="0" borderId="8" xfId="0" applyNumberFormat="1" applyFont="1" applyFill="1" applyBorder="1" applyAlignment="1"/>
    <xf numFmtId="3" fontId="16" fillId="0" borderId="13" xfId="0" applyNumberFormat="1" applyFont="1" applyFill="1" applyBorder="1" applyAlignment="1"/>
    <xf numFmtId="0" fontId="37" fillId="0" borderId="53" xfId="2" applyFont="1" applyFill="1" applyBorder="1" applyAlignment="1">
      <alignment horizontal="left" vertical="center" wrapText="1"/>
    </xf>
    <xf numFmtId="0" fontId="39" fillId="0" borderId="78" xfId="2" applyFont="1" applyFill="1" applyBorder="1" applyAlignment="1"/>
    <xf numFmtId="0" fontId="39" fillId="0" borderId="54" xfId="2" applyFont="1" applyFill="1" applyBorder="1" applyAlignment="1"/>
    <xf numFmtId="3" fontId="16" fillId="7" borderId="9" xfId="0" applyNumberFormat="1" applyFont="1" applyFill="1" applyBorder="1" applyAlignment="1"/>
    <xf numFmtId="3" fontId="16" fillId="7" borderId="8" xfId="0" applyNumberFormat="1" applyFont="1" applyFill="1" applyBorder="1" applyAlignment="1"/>
    <xf numFmtId="3" fontId="16" fillId="6" borderId="13" xfId="0" applyNumberFormat="1" applyFont="1" applyFill="1" applyBorder="1" applyAlignment="1"/>
    <xf numFmtId="3" fontId="16" fillId="6" borderId="9" xfId="0" applyNumberFormat="1" applyFont="1" applyFill="1" applyBorder="1" applyAlignment="1"/>
    <xf numFmtId="3" fontId="16" fillId="6" borderId="8" xfId="0" applyNumberFormat="1" applyFont="1" applyFill="1" applyBorder="1" applyAlignment="1"/>
    <xf numFmtId="0" fontId="19" fillId="0" borderId="16" xfId="0" applyFont="1" applyFill="1" applyBorder="1" applyAlignment="1">
      <alignment horizontal="left" vertical="center" wrapText="1"/>
    </xf>
    <xf numFmtId="0" fontId="35" fillId="0" borderId="4" xfId="2" applyFont="1" applyFill="1" applyBorder="1" applyAlignment="1">
      <alignment wrapText="1"/>
    </xf>
    <xf numFmtId="0" fontId="29" fillId="8" borderId="18" xfId="0" applyFont="1" applyFill="1" applyBorder="1"/>
    <xf numFmtId="0" fontId="24" fillId="8" borderId="24" xfId="0" applyFont="1" applyFill="1" applyBorder="1" applyAlignment="1">
      <alignment horizontal="center"/>
    </xf>
    <xf numFmtId="0" fontId="24" fillId="8" borderId="25" xfId="0" applyFont="1" applyFill="1" applyBorder="1" applyAlignment="1">
      <alignment horizontal="center"/>
    </xf>
    <xf numFmtId="49" fontId="24" fillId="8" borderId="25" xfId="0" applyNumberFormat="1" applyFont="1" applyFill="1" applyBorder="1" applyAlignment="1">
      <alignment horizontal="center"/>
    </xf>
    <xf numFmtId="49" fontId="24" fillId="8" borderId="26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29" fillId="8" borderId="28" xfId="0" applyFont="1" applyFill="1" applyBorder="1"/>
    <xf numFmtId="0" fontId="29" fillId="8" borderId="29" xfId="0" applyFont="1" applyFill="1" applyBorder="1"/>
    <xf numFmtId="0" fontId="29" fillId="8" borderId="58" xfId="0" applyFont="1" applyFill="1" applyBorder="1"/>
    <xf numFmtId="0" fontId="24" fillId="8" borderId="16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49" fontId="24" fillId="8" borderId="8" xfId="0" applyNumberFormat="1" applyFont="1" applyFill="1" applyBorder="1" applyAlignment="1">
      <alignment horizontal="center"/>
    </xf>
    <xf numFmtId="49" fontId="24" fillId="8" borderId="27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29" fillId="8" borderId="57" xfId="0" applyFont="1" applyFill="1" applyBorder="1"/>
    <xf numFmtId="0" fontId="29" fillId="8" borderId="59" xfId="0" applyFont="1" applyFill="1" applyBorder="1"/>
    <xf numFmtId="0" fontId="29" fillId="8" borderId="60" xfId="0" applyFont="1" applyFill="1" applyBorder="1"/>
    <xf numFmtId="0" fontId="29" fillId="8" borderId="29" xfId="0" applyFont="1" applyFill="1" applyBorder="1" applyAlignment="1">
      <alignment horizontal="right" wrapText="1"/>
    </xf>
    <xf numFmtId="0" fontId="29" fillId="8" borderId="69" xfId="0" applyFont="1" applyFill="1" applyBorder="1"/>
    <xf numFmtId="0" fontId="29" fillId="8" borderId="70" xfId="0" applyFont="1" applyFill="1" applyBorder="1"/>
    <xf numFmtId="0" fontId="29" fillId="8" borderId="95" xfId="0" applyFont="1" applyFill="1" applyBorder="1"/>
    <xf numFmtId="0" fontId="15" fillId="8" borderId="8" xfId="0" applyFont="1" applyFill="1" applyBorder="1" applyAlignment="1">
      <alignment horizontal="center"/>
    </xf>
    <xf numFmtId="49" fontId="15" fillId="8" borderId="8" xfId="0" applyNumberFormat="1" applyFont="1" applyFill="1" applyBorder="1" applyAlignment="1">
      <alignment horizontal="center"/>
    </xf>
    <xf numFmtId="49" fontId="15" fillId="8" borderId="27" xfId="0" applyNumberFormat="1" applyFont="1" applyFill="1" applyBorder="1" applyAlignment="1">
      <alignment horizontal="center"/>
    </xf>
    <xf numFmtId="0" fontId="19" fillId="8" borderId="61" xfId="0" applyFont="1" applyFill="1" applyBorder="1" applyAlignment="1">
      <alignment horizontal="left" wrapText="1"/>
    </xf>
    <xf numFmtId="0" fontId="37" fillId="8" borderId="51" xfId="2" applyFont="1" applyFill="1" applyBorder="1" applyAlignment="1">
      <alignment wrapText="1"/>
    </xf>
    <xf numFmtId="0" fontId="39" fillId="8" borderId="51" xfId="2" applyFont="1" applyFill="1" applyBorder="1" applyAlignment="1">
      <alignment wrapText="1"/>
    </xf>
    <xf numFmtId="0" fontId="19" fillId="8" borderId="51" xfId="0" applyFont="1" applyFill="1" applyBorder="1" applyAlignment="1">
      <alignment horizontal="left" wrapText="1"/>
    </xf>
    <xf numFmtId="0" fontId="19" fillId="8" borderId="51" xfId="0" applyFont="1" applyFill="1" applyBorder="1" applyAlignment="1">
      <alignment horizontal="left" vertical="center" wrapText="1"/>
    </xf>
    <xf numFmtId="0" fontId="19" fillId="8" borderId="51" xfId="0" applyFont="1" applyFill="1" applyBorder="1" applyAlignment="1">
      <alignment wrapText="1"/>
    </xf>
    <xf numFmtId="0" fontId="41" fillId="8" borderId="51" xfId="2" applyFont="1" applyFill="1" applyBorder="1" applyAlignment="1">
      <alignment wrapText="1"/>
    </xf>
    <xf numFmtId="0" fontId="24" fillId="8" borderId="17" xfId="0" applyFont="1" applyFill="1" applyBorder="1" applyAlignment="1">
      <alignment horizontal="center"/>
    </xf>
    <xf numFmtId="49" fontId="15" fillId="8" borderId="17" xfId="0" applyNumberFormat="1" applyFont="1" applyFill="1" applyBorder="1" applyAlignment="1">
      <alignment horizontal="center"/>
    </xf>
    <xf numFmtId="49" fontId="15" fillId="8" borderId="62" xfId="0" applyNumberFormat="1" applyFont="1" applyFill="1" applyBorder="1" applyAlignment="1">
      <alignment horizontal="center"/>
    </xf>
    <xf numFmtId="0" fontId="41" fillId="8" borderId="64" xfId="2" applyFont="1" applyFill="1" applyBorder="1" applyAlignment="1">
      <alignment wrapText="1"/>
    </xf>
    <xf numFmtId="0" fontId="24" fillId="8" borderId="8" xfId="0" applyFont="1" applyFill="1" applyBorder="1"/>
    <xf numFmtId="0" fontId="24" fillId="8" borderId="27" xfId="0" applyFont="1" applyFill="1" applyBorder="1"/>
    <xf numFmtId="3" fontId="34" fillId="8" borderId="20" xfId="0" applyNumberFormat="1" applyFont="1" applyFill="1" applyBorder="1" applyAlignment="1"/>
    <xf numFmtId="3" fontId="34" fillId="8" borderId="25" xfId="0" applyNumberFormat="1" applyFont="1" applyFill="1" applyBorder="1" applyAlignment="1"/>
    <xf numFmtId="3" fontId="34" fillId="8" borderId="56" xfId="0" applyNumberFormat="1" applyFont="1" applyFill="1" applyBorder="1" applyAlignment="1"/>
    <xf numFmtId="3" fontId="33" fillId="8" borderId="26" xfId="0" applyNumberFormat="1" applyFont="1" applyFill="1" applyBorder="1" applyAlignment="1"/>
    <xf numFmtId="3" fontId="33" fillId="8" borderId="25" xfId="0" applyNumberFormat="1" applyFont="1" applyFill="1" applyBorder="1" applyAlignment="1"/>
    <xf numFmtId="3" fontId="33" fillId="8" borderId="21" xfId="0" applyNumberFormat="1" applyFont="1" applyFill="1" applyBorder="1" applyAlignment="1"/>
    <xf numFmtId="3" fontId="34" fillId="8" borderId="0" xfId="0" applyNumberFormat="1" applyFont="1" applyFill="1"/>
    <xf numFmtId="3" fontId="34" fillId="8" borderId="9" xfId="0" applyNumberFormat="1" applyFont="1" applyFill="1" applyBorder="1" applyAlignment="1"/>
    <xf numFmtId="3" fontId="34" fillId="8" borderId="8" xfId="0" applyNumberFormat="1" applyFont="1" applyFill="1" applyBorder="1" applyAlignment="1"/>
    <xf numFmtId="3" fontId="34" fillId="8" borderId="23" xfId="0" applyNumberFormat="1" applyFont="1" applyFill="1" applyBorder="1" applyAlignment="1"/>
    <xf numFmtId="3" fontId="33" fillId="8" borderId="27" xfId="0" applyNumberFormat="1" applyFont="1" applyFill="1" applyBorder="1" applyAlignment="1"/>
    <xf numFmtId="3" fontId="33" fillId="8" borderId="8" xfId="0" applyNumberFormat="1" applyFont="1" applyFill="1" applyBorder="1" applyAlignment="1"/>
    <xf numFmtId="3" fontId="33" fillId="8" borderId="13" xfId="0" applyNumberFormat="1" applyFont="1" applyFill="1" applyBorder="1" applyAlignment="1"/>
    <xf numFmtId="3" fontId="33" fillId="8" borderId="23" xfId="0" applyNumberFormat="1" applyFont="1" applyFill="1" applyBorder="1" applyAlignment="1"/>
    <xf numFmtId="0" fontId="34" fillId="8" borderId="8" xfId="0" applyFont="1" applyFill="1" applyBorder="1"/>
    <xf numFmtId="0" fontId="34" fillId="8" borderId="23" xfId="0" applyFont="1" applyFill="1" applyBorder="1"/>
    <xf numFmtId="3" fontId="53" fillId="8" borderId="27" xfId="0" applyNumberFormat="1" applyFont="1" applyFill="1" applyBorder="1" applyAlignment="1"/>
    <xf numFmtId="0" fontId="34" fillId="8" borderId="0" xfId="0" applyFont="1" applyFill="1"/>
    <xf numFmtId="3" fontId="53" fillId="8" borderId="23" xfId="0" applyNumberFormat="1" applyFont="1" applyFill="1" applyBorder="1" applyAlignment="1"/>
    <xf numFmtId="3" fontId="34" fillId="7" borderId="16" xfId="0" applyNumberFormat="1" applyFont="1" applyFill="1" applyBorder="1"/>
    <xf numFmtId="3" fontId="34" fillId="8" borderId="27" xfId="0" applyNumberFormat="1" applyFont="1" applyFill="1" applyBorder="1"/>
    <xf numFmtId="3" fontId="53" fillId="8" borderId="76" xfId="0" applyNumberFormat="1" applyFont="1" applyFill="1" applyBorder="1" applyAlignment="1"/>
    <xf numFmtId="3" fontId="53" fillId="8" borderId="87" xfId="0" applyNumberFormat="1" applyFont="1" applyFill="1" applyBorder="1" applyAlignment="1"/>
    <xf numFmtId="3" fontId="53" fillId="7" borderId="82" xfId="0" applyNumberFormat="1" applyFont="1" applyFill="1" applyBorder="1" applyAlignment="1"/>
    <xf numFmtId="3" fontId="53" fillId="8" borderId="75" xfId="0" applyNumberFormat="1" applyFont="1" applyFill="1" applyBorder="1" applyAlignment="1"/>
    <xf numFmtId="3" fontId="34" fillId="6" borderId="61" xfId="0" applyNumberFormat="1" applyFont="1" applyFill="1" applyBorder="1" applyAlignment="1"/>
    <xf numFmtId="3" fontId="34" fillId="6" borderId="51" xfId="0" applyNumberFormat="1" applyFont="1" applyFill="1" applyBorder="1" applyAlignment="1"/>
    <xf numFmtId="3" fontId="53" fillId="6" borderId="73" xfId="0" applyNumberFormat="1" applyFont="1" applyFill="1" applyBorder="1" applyAlignment="1"/>
    <xf numFmtId="3" fontId="53" fillId="6" borderId="76" xfId="0" applyNumberFormat="1" applyFont="1" applyFill="1" applyBorder="1" applyAlignment="1"/>
    <xf numFmtId="3" fontId="34" fillId="8" borderId="19" xfId="0" applyNumberFormat="1" applyFont="1" applyFill="1" applyBorder="1" applyAlignment="1"/>
    <xf numFmtId="3" fontId="34" fillId="8" borderId="12" xfId="0" applyNumberFormat="1" applyFont="1" applyFill="1" applyBorder="1" applyAlignment="1"/>
    <xf numFmtId="3" fontId="34" fillId="8" borderId="12" xfId="0" applyNumberFormat="1" applyFont="1" applyFill="1" applyBorder="1" applyAlignment="1">
      <alignment horizontal="right"/>
    </xf>
    <xf numFmtId="3" fontId="53" fillId="8" borderId="12" xfId="0" applyNumberFormat="1" applyFont="1" applyFill="1" applyBorder="1" applyAlignment="1"/>
    <xf numFmtId="3" fontId="53" fillId="8" borderId="73" xfId="0" applyNumberFormat="1" applyFont="1" applyFill="1" applyBorder="1" applyAlignment="1"/>
    <xf numFmtId="0" fontId="68" fillId="4" borderId="32" xfId="0" applyFont="1" applyFill="1" applyBorder="1" applyAlignment="1">
      <alignment vertical="center"/>
    </xf>
    <xf numFmtId="0" fontId="68" fillId="4" borderId="33" xfId="0" applyFont="1" applyFill="1" applyBorder="1" applyAlignment="1">
      <alignment vertical="center"/>
    </xf>
    <xf numFmtId="0" fontId="68" fillId="4" borderId="34" xfId="0" applyFont="1" applyFill="1" applyBorder="1" applyAlignment="1">
      <alignment vertical="center"/>
    </xf>
    <xf numFmtId="0" fontId="68" fillId="4" borderId="28" xfId="0" applyFont="1" applyFill="1" applyBorder="1" applyAlignment="1">
      <alignment vertical="center"/>
    </xf>
    <xf numFmtId="0" fontId="68" fillId="4" borderId="29" xfId="0" applyFont="1" applyFill="1" applyBorder="1" applyAlignment="1">
      <alignment vertical="center"/>
    </xf>
    <xf numFmtId="0" fontId="68" fillId="4" borderId="35" xfId="0" applyFont="1" applyFill="1" applyBorder="1" applyAlignment="1">
      <alignment vertical="center"/>
    </xf>
    <xf numFmtId="0" fontId="24" fillId="0" borderId="27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3" fontId="34" fillId="0" borderId="18" xfId="0" applyNumberFormat="1" applyFont="1" applyFill="1" applyBorder="1" applyAlignment="1"/>
    <xf numFmtId="3" fontId="34" fillId="0" borderId="50" xfId="0" applyNumberFormat="1" applyFont="1" applyFill="1" applyBorder="1" applyAlignment="1"/>
    <xf numFmtId="3" fontId="34" fillId="0" borderId="10" xfId="0" applyNumberFormat="1" applyFont="1" applyFill="1" applyBorder="1" applyAlignment="1"/>
    <xf numFmtId="3" fontId="34" fillId="7" borderId="18" xfId="0" applyNumberFormat="1" applyFont="1" applyFill="1" applyBorder="1" applyAlignment="1"/>
    <xf numFmtId="3" fontId="34" fillId="7" borderId="11" xfId="0" applyNumberFormat="1" applyFont="1" applyFill="1" applyBorder="1" applyAlignment="1"/>
    <xf numFmtId="0" fontId="13" fillId="0" borderId="18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37" fillId="0" borderId="51" xfId="2" applyFont="1" applyFill="1" applyBorder="1" applyAlignment="1">
      <alignment horizontal="left"/>
    </xf>
    <xf numFmtId="0" fontId="29" fillId="4" borderId="98" xfId="0" applyFont="1" applyFill="1" applyBorder="1"/>
    <xf numFmtId="0" fontId="36" fillId="0" borderId="19" xfId="0" applyFont="1" applyBorder="1" applyAlignment="1">
      <alignment horizontal="left" wrapText="1"/>
    </xf>
    <xf numFmtId="0" fontId="29" fillId="4" borderId="58" xfId="0" applyFont="1" applyFill="1" applyBorder="1"/>
    <xf numFmtId="0" fontId="19" fillId="0" borderId="12" xfId="0" applyFont="1" applyFill="1" applyBorder="1" applyAlignment="1">
      <alignment horizontal="left" vertical="center" wrapText="1"/>
    </xf>
    <xf numFmtId="0" fontId="37" fillId="0" borderId="47" xfId="2" applyFont="1" applyFill="1" applyBorder="1" applyAlignment="1">
      <alignment horizontal="left" vertical="center" wrapText="1"/>
    </xf>
    <xf numFmtId="0" fontId="41" fillId="0" borderId="48" xfId="2" applyFont="1" applyFill="1" applyBorder="1" applyAlignment="1">
      <alignment wrapText="1"/>
    </xf>
    <xf numFmtId="0" fontId="39" fillId="0" borderId="48" xfId="2" applyFont="1" applyFill="1" applyBorder="1" applyAlignment="1">
      <alignment wrapText="1"/>
    </xf>
    <xf numFmtId="0" fontId="40" fillId="0" borderId="48" xfId="2" applyFont="1" applyFill="1" applyBorder="1" applyAlignment="1">
      <alignment horizontal="left" wrapText="1"/>
    </xf>
    <xf numFmtId="3" fontId="33" fillId="7" borderId="72" xfId="0" applyNumberFormat="1" applyFont="1" applyFill="1" applyBorder="1" applyAlignment="1"/>
    <xf numFmtId="3" fontId="55" fillId="0" borderId="51" xfId="0" applyNumberFormat="1" applyFont="1" applyFill="1" applyBorder="1" applyAlignment="1">
      <alignment horizontal="right"/>
    </xf>
    <xf numFmtId="3" fontId="55" fillId="7" borderId="27" xfId="0" applyNumberFormat="1" applyFont="1" applyFill="1" applyBorder="1" applyAlignment="1">
      <alignment horizontal="right"/>
    </xf>
    <xf numFmtId="0" fontId="25" fillId="0" borderId="26" xfId="0" applyFont="1" applyBorder="1" applyAlignment="1"/>
    <xf numFmtId="0" fontId="19" fillId="0" borderId="47" xfId="0" applyFont="1" applyBorder="1" applyAlignment="1" applyProtection="1">
      <alignment horizontal="left" wrapText="1"/>
      <protection locked="0"/>
    </xf>
    <xf numFmtId="3" fontId="34" fillId="0" borderId="47" xfId="0" applyNumberFormat="1" applyFont="1" applyFill="1" applyBorder="1" applyAlignment="1"/>
    <xf numFmtId="3" fontId="34" fillId="6" borderId="47" xfId="0" applyNumberFormat="1" applyFont="1" applyFill="1" applyBorder="1" applyAlignment="1"/>
    <xf numFmtId="3" fontId="34" fillId="0" borderId="52" xfId="0" applyNumberFormat="1" applyFont="1" applyFill="1" applyBorder="1" applyAlignment="1" applyProtection="1">
      <protection locked="0"/>
    </xf>
    <xf numFmtId="3" fontId="32" fillId="7" borderId="49" xfId="0" applyNumberFormat="1" applyFont="1" applyFill="1" applyBorder="1" applyAlignment="1">
      <alignment horizontal="right"/>
    </xf>
    <xf numFmtId="3" fontId="34" fillId="0" borderId="102" xfId="0" applyNumberFormat="1" applyFont="1" applyFill="1" applyBorder="1" applyAlignment="1" applyProtection="1">
      <protection locked="0"/>
    </xf>
    <xf numFmtId="3" fontId="34" fillId="0" borderId="63" xfId="0" applyNumberFormat="1" applyFont="1" applyFill="1" applyBorder="1" applyAlignment="1" applyProtection="1">
      <protection locked="0"/>
    </xf>
    <xf numFmtId="3" fontId="34" fillId="6" borderId="66" xfId="0" applyNumberFormat="1" applyFont="1" applyFill="1" applyBorder="1" applyAlignment="1" applyProtection="1">
      <protection locked="0"/>
    </xf>
    <xf numFmtId="3" fontId="34" fillId="6" borderId="17" xfId="0" applyNumberFormat="1" applyFont="1" applyFill="1" applyBorder="1" applyAlignment="1" applyProtection="1">
      <protection locked="0"/>
    </xf>
    <xf numFmtId="3" fontId="34" fillId="6" borderId="102" xfId="0" applyNumberFormat="1" applyFont="1" applyFill="1" applyBorder="1" applyAlignment="1" applyProtection="1">
      <protection locked="0"/>
    </xf>
    <xf numFmtId="3" fontId="34" fillId="0" borderId="17" xfId="0" applyNumberFormat="1" applyFont="1" applyFill="1" applyBorder="1" applyAlignment="1" applyProtection="1">
      <protection locked="0"/>
    </xf>
    <xf numFmtId="3" fontId="34" fillId="0" borderId="62" xfId="0" applyNumberFormat="1" applyFont="1" applyFill="1" applyBorder="1" applyAlignment="1" applyProtection="1">
      <protection locked="0"/>
    </xf>
    <xf numFmtId="3" fontId="34" fillId="7" borderId="102" xfId="0" applyNumberFormat="1" applyFont="1" applyFill="1" applyBorder="1" applyAlignment="1" applyProtection="1">
      <protection locked="0"/>
    </xf>
    <xf numFmtId="3" fontId="34" fillId="7" borderId="17" xfId="0" applyNumberFormat="1" applyFont="1" applyFill="1" applyBorder="1" applyAlignment="1" applyProtection="1">
      <protection locked="0"/>
    </xf>
    <xf numFmtId="3" fontId="34" fillId="0" borderId="54" xfId="0" applyNumberFormat="1" applyFont="1" applyFill="1" applyBorder="1" applyAlignment="1" applyProtection="1">
      <protection locked="0"/>
    </xf>
    <xf numFmtId="0" fontId="44" fillId="0" borderId="0" xfId="0" applyFont="1" applyAlignment="1">
      <alignment horizontal="center"/>
    </xf>
    <xf numFmtId="0" fontId="9" fillId="0" borderId="0" xfId="0" applyFont="1"/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" fillId="6" borderId="42" xfId="0" applyFont="1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83" xfId="0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26" fillId="6" borderId="8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3" fillId="7" borderId="61" xfId="0" applyFont="1" applyFill="1" applyBorder="1" applyAlignment="1">
      <alignment horizontal="center" vertical="center" wrapText="1"/>
    </xf>
    <xf numFmtId="0" fontId="3" fillId="7" borderId="6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/>
    </xf>
    <xf numFmtId="0" fontId="3" fillId="7" borderId="55" xfId="0" applyFont="1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 wrapText="1"/>
    </xf>
    <xf numFmtId="0" fontId="2" fillId="6" borderId="85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3" fillId="0" borderId="86" xfId="0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0" fillId="6" borderId="85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4" fillId="5" borderId="55" xfId="0" applyFont="1" applyFill="1" applyBorder="1" applyAlignment="1">
      <alignment horizontal="center"/>
    </xf>
    <xf numFmtId="0" fontId="44" fillId="5" borderId="83" xfId="0" applyFont="1" applyFill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8" fillId="0" borderId="83" xfId="0" applyFont="1" applyBorder="1" applyAlignment="1">
      <alignment horizontal="left"/>
    </xf>
    <xf numFmtId="0" fontId="12" fillId="7" borderId="20" xfId="0" applyFont="1" applyFill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 wrapText="1"/>
    </xf>
    <xf numFmtId="0" fontId="0" fillId="6" borderId="49" xfId="0" applyFill="1" applyBorder="1" applyAlignment="1">
      <alignment horizontal="center" vertical="center"/>
    </xf>
    <xf numFmtId="0" fontId="25" fillId="0" borderId="84" xfId="0" applyFont="1" applyBorder="1" applyAlignment="1">
      <alignment horizontal="center" textRotation="90" wrapText="1"/>
    </xf>
    <xf numFmtId="0" fontId="24" fillId="0" borderId="93" xfId="0" applyFont="1" applyBorder="1" applyAlignment="1">
      <alignment horizontal="center" textRotation="90" wrapText="1"/>
    </xf>
    <xf numFmtId="0" fontId="25" fillId="0" borderId="85" xfId="0" applyFont="1" applyBorder="1" applyAlignment="1">
      <alignment horizontal="center" textRotation="90" wrapText="1"/>
    </xf>
    <xf numFmtId="0" fontId="24" fillId="0" borderId="94" xfId="0" applyFont="1" applyBorder="1" applyAlignment="1">
      <alignment horizontal="center" textRotation="90" wrapText="1"/>
    </xf>
    <xf numFmtId="0" fontId="10" fillId="0" borderId="56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10" fillId="0" borderId="94" xfId="0" applyFont="1" applyBorder="1" applyAlignment="1">
      <alignment horizontal="center" textRotation="90"/>
    </xf>
    <xf numFmtId="0" fontId="24" fillId="0" borderId="94" xfId="0" applyFont="1" applyBorder="1" applyAlignment="1">
      <alignment horizontal="center" textRotation="90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5" fillId="0" borderId="90" xfId="0" applyFont="1" applyFill="1" applyBorder="1" applyAlignment="1">
      <alignment horizontal="center" vertical="center" wrapText="1"/>
    </xf>
    <xf numFmtId="0" fontId="15" fillId="0" borderId="91" xfId="0" applyFont="1" applyFill="1" applyBorder="1" applyAlignment="1">
      <alignment horizontal="center" vertical="center" wrapText="1"/>
    </xf>
    <xf numFmtId="0" fontId="10" fillId="0" borderId="92" xfId="0" applyFont="1" applyBorder="1" applyAlignment="1">
      <alignment horizontal="center" textRotation="90" wrapText="1"/>
    </xf>
    <xf numFmtId="0" fontId="24" fillId="0" borderId="92" xfId="0" applyFont="1" applyBorder="1" applyAlignment="1">
      <alignment horizontal="center" textRotation="90" wrapText="1"/>
    </xf>
    <xf numFmtId="0" fontId="3" fillId="6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23" fillId="6" borderId="68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wrapText="1"/>
    </xf>
    <xf numFmtId="0" fontId="21" fillId="0" borderId="88" xfId="0" applyFont="1" applyBorder="1" applyAlignment="1">
      <alignment wrapText="1"/>
    </xf>
    <xf numFmtId="0" fontId="21" fillId="0" borderId="74" xfId="0" applyFont="1" applyBorder="1" applyAlignment="1">
      <alignment wrapText="1"/>
    </xf>
    <xf numFmtId="0" fontId="21" fillId="0" borderId="52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8" fillId="0" borderId="57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28" fillId="0" borderId="60" xfId="0" applyFont="1" applyFill="1" applyBorder="1" applyAlignment="1">
      <alignment horizontal="center" vertical="center"/>
    </xf>
    <xf numFmtId="0" fontId="0" fillId="0" borderId="89" xfId="0" applyFill="1" applyBorder="1" applyAlignment="1">
      <alignment vertical="center"/>
    </xf>
    <xf numFmtId="0" fontId="61" fillId="6" borderId="84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textRotation="90" wrapText="1"/>
    </xf>
    <xf numFmtId="0" fontId="24" fillId="0" borderId="68" xfId="0" applyFont="1" applyBorder="1" applyAlignment="1">
      <alignment horizontal="center" textRotation="90"/>
    </xf>
    <xf numFmtId="0" fontId="24" fillId="0" borderId="68" xfId="0" applyFont="1" applyBorder="1" applyAlignment="1">
      <alignment horizontal="center" textRotation="90" wrapText="1"/>
    </xf>
    <xf numFmtId="0" fontId="24" fillId="0" borderId="1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5" fillId="6" borderId="40" xfId="0" applyFont="1" applyFill="1" applyBorder="1" applyAlignment="1">
      <alignment horizontal="center" vertical="center" wrapText="1"/>
    </xf>
    <xf numFmtId="0" fontId="3" fillId="7" borderId="83" xfId="0" applyFon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0" borderId="94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Normální 3" xfId="4"/>
    <cellStyle name="normální_Navrh IR2009 - 21_10_2008" xfId="2"/>
    <cellStyle name="normální_Navrh IR2009 - 21_10_2008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tabSelected="1" topLeftCell="B1" zoomScale="75" zoomScaleNormal="75" workbookViewId="0">
      <selection activeCell="W10" sqref="W10"/>
    </sheetView>
  </sheetViews>
  <sheetFormatPr defaultRowHeight="12.75" x14ac:dyDescent="0.2"/>
  <cols>
    <col min="1" max="1" width="38" customWidth="1"/>
    <col min="2" max="2" width="13.5703125" customWidth="1"/>
    <col min="3" max="3" width="9.28515625" customWidth="1"/>
    <col min="4" max="4" width="13.5703125" customWidth="1"/>
    <col min="5" max="7" width="10" customWidth="1"/>
    <col min="8" max="8" width="12.140625" customWidth="1"/>
    <col min="9" max="9" width="8.85546875" customWidth="1"/>
    <col min="10" max="11" width="9.7109375" customWidth="1"/>
    <col min="12" max="12" width="12.140625" customWidth="1"/>
    <col min="13" max="13" width="8.7109375" customWidth="1"/>
    <col min="14" max="14" width="11.85546875" customWidth="1"/>
    <col min="15" max="15" width="9.42578125" customWidth="1"/>
    <col min="16" max="16" width="12.140625" customWidth="1"/>
    <col min="17" max="17" width="8.7109375" customWidth="1"/>
    <col min="18" max="20" width="9.7109375" customWidth="1"/>
    <col min="21" max="27" width="9.140625" style="124"/>
    <col min="28" max="39" width="9.140625" style="125"/>
  </cols>
  <sheetData>
    <row r="1" spans="1:39" ht="26.25" customHeight="1" x14ac:dyDescent="0.4">
      <c r="S1" s="824"/>
      <c r="T1" s="123"/>
    </row>
    <row r="2" spans="1:39" s="128" customFormat="1" ht="30" x14ac:dyDescent="0.4">
      <c r="A2" s="825" t="s">
        <v>172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126"/>
      <c r="V2" s="126"/>
      <c r="W2" s="126"/>
      <c r="X2" s="126"/>
      <c r="Y2" s="126"/>
      <c r="Z2" s="126"/>
      <c r="AA2" s="126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</row>
    <row r="3" spans="1:39" s="128" customFormat="1" ht="23.25" x14ac:dyDescent="0.35">
      <c r="A3" s="825" t="s">
        <v>173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126"/>
      <c r="V3" s="126"/>
      <c r="W3" s="126"/>
      <c r="X3" s="126"/>
      <c r="Y3" s="126"/>
      <c r="Z3" s="126"/>
      <c r="AA3" s="126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</row>
    <row r="4" spans="1:39" s="128" customFormat="1" ht="23.25" x14ac:dyDescent="0.35">
      <c r="A4" s="823"/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126"/>
      <c r="V4" s="126"/>
      <c r="W4" s="126"/>
      <c r="X4" s="126"/>
      <c r="Y4" s="126"/>
      <c r="Z4" s="126"/>
      <c r="AA4" s="126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</row>
    <row r="5" spans="1:39" s="128" customFormat="1" ht="23.25" x14ac:dyDescent="0.35">
      <c r="A5" s="823"/>
      <c r="B5" s="823"/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3"/>
      <c r="O5" s="823"/>
      <c r="P5" s="823"/>
      <c r="Q5" s="823"/>
      <c r="R5" s="911"/>
      <c r="S5" s="910" t="s">
        <v>668</v>
      </c>
      <c r="T5" s="910"/>
      <c r="U5" s="126"/>
      <c r="V5" s="126"/>
      <c r="W5" s="126"/>
      <c r="X5" s="126"/>
      <c r="Y5" s="126"/>
      <c r="Z5" s="126"/>
      <c r="AA5" s="126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</row>
    <row r="6" spans="1:39" s="128" customFormat="1" ht="12" customHeight="1" x14ac:dyDescent="0.35">
      <c r="A6" s="826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126"/>
      <c r="V6" s="126"/>
      <c r="W6" s="126"/>
      <c r="X6" s="126"/>
      <c r="Y6" s="126"/>
      <c r="Z6" s="126"/>
      <c r="AA6" s="126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</row>
    <row r="7" spans="1:39" ht="21" thickBot="1" x14ac:dyDescent="0.35">
      <c r="A7" s="129" t="s">
        <v>82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7" t="s">
        <v>12</v>
      </c>
      <c r="J7" s="7" t="s">
        <v>13</v>
      </c>
      <c r="K7" s="7" t="s">
        <v>16</v>
      </c>
      <c r="L7" s="7" t="s">
        <v>21</v>
      </c>
      <c r="M7" s="7" t="s">
        <v>28</v>
      </c>
      <c r="N7" s="7" t="s">
        <v>34</v>
      </c>
      <c r="O7" s="7" t="s">
        <v>35</v>
      </c>
      <c r="P7" s="7" t="s">
        <v>36</v>
      </c>
      <c r="Q7" s="7" t="s">
        <v>37</v>
      </c>
      <c r="R7" s="6" t="s">
        <v>38</v>
      </c>
      <c r="S7" s="6" t="s">
        <v>40</v>
      </c>
      <c r="T7" s="6" t="s">
        <v>50</v>
      </c>
    </row>
    <row r="8" spans="1:39" ht="15.75" customHeight="1" thickBot="1" x14ac:dyDescent="0.25">
      <c r="A8" s="851" t="s">
        <v>83</v>
      </c>
      <c r="B8" s="130" t="s">
        <v>14</v>
      </c>
      <c r="C8" s="827" t="s">
        <v>176</v>
      </c>
      <c r="D8" s="828"/>
      <c r="E8" s="828"/>
      <c r="F8" s="828"/>
      <c r="G8" s="829"/>
      <c r="H8" s="840" t="s">
        <v>177</v>
      </c>
      <c r="I8" s="841"/>
      <c r="J8" s="841"/>
      <c r="K8" s="841"/>
      <c r="L8" s="841"/>
      <c r="M8" s="841"/>
      <c r="N8" s="841"/>
      <c r="O8" s="841"/>
      <c r="P8" s="841"/>
      <c r="Q8" s="841"/>
      <c r="R8" s="841"/>
      <c r="S8" s="841"/>
      <c r="T8" s="830" t="s">
        <v>179</v>
      </c>
    </row>
    <row r="9" spans="1:39" ht="15" customHeight="1" x14ac:dyDescent="0.2">
      <c r="A9" s="852"/>
      <c r="B9" s="833" t="s">
        <v>174</v>
      </c>
      <c r="C9" s="835" t="s">
        <v>175</v>
      </c>
      <c r="D9" s="843" t="s">
        <v>22</v>
      </c>
      <c r="E9" s="849" t="s">
        <v>112</v>
      </c>
      <c r="F9" s="845" t="s">
        <v>23</v>
      </c>
      <c r="G9" s="847" t="s">
        <v>24</v>
      </c>
      <c r="H9" s="837" t="s">
        <v>128</v>
      </c>
      <c r="I9" s="838"/>
      <c r="J9" s="838"/>
      <c r="K9" s="842"/>
      <c r="L9" s="837" t="s">
        <v>130</v>
      </c>
      <c r="M9" s="838"/>
      <c r="N9" s="838"/>
      <c r="O9" s="839"/>
      <c r="P9" s="838" t="s">
        <v>178</v>
      </c>
      <c r="Q9" s="838"/>
      <c r="R9" s="838"/>
      <c r="S9" s="839"/>
      <c r="T9" s="831"/>
    </row>
    <row r="10" spans="1:39" ht="45.75" customHeight="1" thickBot="1" x14ac:dyDescent="0.25">
      <c r="A10" s="853"/>
      <c r="B10" s="834"/>
      <c r="C10" s="836"/>
      <c r="D10" s="844"/>
      <c r="E10" s="850"/>
      <c r="F10" s="846"/>
      <c r="G10" s="848"/>
      <c r="H10" s="210" t="s">
        <v>22</v>
      </c>
      <c r="I10" s="251" t="s">
        <v>30</v>
      </c>
      <c r="J10" s="172" t="s">
        <v>32</v>
      </c>
      <c r="K10" s="15" t="s">
        <v>33</v>
      </c>
      <c r="L10" s="214" t="s">
        <v>22</v>
      </c>
      <c r="M10" s="254" t="s">
        <v>30</v>
      </c>
      <c r="N10" s="172" t="s">
        <v>32</v>
      </c>
      <c r="O10" s="15" t="s">
        <v>33</v>
      </c>
      <c r="P10" s="214" t="s">
        <v>22</v>
      </c>
      <c r="Q10" s="254" t="s">
        <v>30</v>
      </c>
      <c r="R10" s="172" t="s">
        <v>32</v>
      </c>
      <c r="S10" s="173" t="s">
        <v>33</v>
      </c>
      <c r="T10" s="832"/>
    </row>
    <row r="11" spans="1:39" s="28" customFormat="1" ht="25.5" customHeight="1" x14ac:dyDescent="0.25">
      <c r="A11" s="329" t="s">
        <v>84</v>
      </c>
      <c r="B11" s="306">
        <f>MOP!L32</f>
        <v>256600</v>
      </c>
      <c r="C11" s="307">
        <f>MOP!M32</f>
        <v>0</v>
      </c>
      <c r="D11" s="308">
        <f>MOP!N32</f>
        <v>143100</v>
      </c>
      <c r="E11" s="308">
        <f>MOP!O32</f>
        <v>20000</v>
      </c>
      <c r="F11" s="309">
        <f>MOP!P32</f>
        <v>9750</v>
      </c>
      <c r="G11" s="310">
        <f>MOP!Q32</f>
        <v>83750</v>
      </c>
      <c r="H11" s="311">
        <f>MOP!R32</f>
        <v>25750</v>
      </c>
      <c r="I11" s="312">
        <f>MOP!S32</f>
        <v>15000</v>
      </c>
      <c r="J11" s="309">
        <f>MOP!T32</f>
        <v>4000</v>
      </c>
      <c r="K11" s="310">
        <f>MOP!U32</f>
        <v>8750</v>
      </c>
      <c r="L11" s="311">
        <f>MOP!V32</f>
        <v>8250</v>
      </c>
      <c r="M11" s="312">
        <f>MOP!W32</f>
        <v>0</v>
      </c>
      <c r="N11" s="309">
        <f>MOP!X32</f>
        <v>4000</v>
      </c>
      <c r="O11" s="310">
        <f>MOP!Y32</f>
        <v>7220</v>
      </c>
      <c r="P11" s="311">
        <f>MOP!Z32</f>
        <v>8900</v>
      </c>
      <c r="Q11" s="312">
        <f>MOP!AA32</f>
        <v>0</v>
      </c>
      <c r="R11" s="309">
        <f>MOP!AB32</f>
        <v>4000</v>
      </c>
      <c r="S11" s="310">
        <f>MOP!AC32</f>
        <v>6900</v>
      </c>
      <c r="T11" s="313">
        <f>MOP!AD32</f>
        <v>48800</v>
      </c>
      <c r="U11" s="131"/>
      <c r="V11" s="131"/>
      <c r="W11" s="131"/>
      <c r="X11" s="131"/>
      <c r="Y11" s="131"/>
      <c r="Z11" s="131"/>
      <c r="AA11" s="131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1:39" s="29" customFormat="1" ht="25.5" customHeight="1" x14ac:dyDescent="0.25">
      <c r="A12" s="330" t="s">
        <v>85</v>
      </c>
      <c r="B12" s="306">
        <f>SLO!L94</f>
        <v>189585</v>
      </c>
      <c r="C12" s="307">
        <f>SLO!M94</f>
        <v>0</v>
      </c>
      <c r="D12" s="314">
        <f>SLO!N94</f>
        <v>181585</v>
      </c>
      <c r="E12" s="314">
        <f>SLO!O94</f>
        <v>0</v>
      </c>
      <c r="F12" s="315">
        <f>SLO!P94</f>
        <v>4000</v>
      </c>
      <c r="G12" s="316">
        <f>SLO!Q94</f>
        <v>4000</v>
      </c>
      <c r="H12" s="317">
        <f>SLO!R94</f>
        <v>177118</v>
      </c>
      <c r="I12" s="318">
        <f>SLO!S94</f>
        <v>0</v>
      </c>
      <c r="J12" s="315">
        <f>SLO!T94</f>
        <v>4000</v>
      </c>
      <c r="K12" s="316">
        <f>SLO!U94</f>
        <v>4000</v>
      </c>
      <c r="L12" s="317">
        <f>SLO!V94</f>
        <v>74242</v>
      </c>
      <c r="M12" s="318">
        <f>SLO!W94</f>
        <v>0</v>
      </c>
      <c r="N12" s="315">
        <f>SLO!X94</f>
        <v>4000</v>
      </c>
      <c r="O12" s="316">
        <f>SLO!Y94</f>
        <v>4000</v>
      </c>
      <c r="P12" s="317">
        <f>SLO!Z94</f>
        <v>96707</v>
      </c>
      <c r="Q12" s="806">
        <f>SLO!AA94</f>
        <v>0</v>
      </c>
      <c r="R12" s="805">
        <f>SLO!AB94</f>
        <v>4000</v>
      </c>
      <c r="S12" s="316">
        <f>SLO!AC94</f>
        <v>4000</v>
      </c>
      <c r="T12" s="306">
        <f>SLO!AD94</f>
        <v>21430</v>
      </c>
      <c r="U12" s="131"/>
      <c r="V12" s="131"/>
      <c r="W12" s="131"/>
      <c r="X12" s="131"/>
      <c r="Y12" s="131"/>
      <c r="Z12" s="131"/>
      <c r="AA12" s="131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</row>
    <row r="13" spans="1:39" s="29" customFormat="1" ht="25.5" customHeight="1" x14ac:dyDescent="0.25">
      <c r="A13" s="330" t="s">
        <v>86</v>
      </c>
      <c r="B13" s="306">
        <f>OJI!L148</f>
        <v>538474</v>
      </c>
      <c r="C13" s="307">
        <f>OJI!M148</f>
        <v>0</v>
      </c>
      <c r="D13" s="314">
        <f>OJI!N148</f>
        <v>485974</v>
      </c>
      <c r="E13" s="314">
        <f>OJI!O148</f>
        <v>52500</v>
      </c>
      <c r="F13" s="315">
        <f>OJI!P148</f>
        <v>0</v>
      </c>
      <c r="G13" s="316">
        <f>OJI!Q148</f>
        <v>0</v>
      </c>
      <c r="H13" s="317">
        <f>OJI!R148</f>
        <v>382025</v>
      </c>
      <c r="I13" s="318">
        <f>OJI!S148</f>
        <v>0</v>
      </c>
      <c r="J13" s="315">
        <f>OJI!T148</f>
        <v>0</v>
      </c>
      <c r="K13" s="316">
        <f>OJI!U148</f>
        <v>0</v>
      </c>
      <c r="L13" s="317">
        <f>OJI!V148</f>
        <v>167750</v>
      </c>
      <c r="M13" s="318">
        <f>OJI!W148</f>
        <v>0</v>
      </c>
      <c r="N13" s="315">
        <f>OJI!X148</f>
        <v>0</v>
      </c>
      <c r="O13" s="316">
        <f>OJI!Y148</f>
        <v>0</v>
      </c>
      <c r="P13" s="317">
        <f>OJI!Z148</f>
        <v>68250</v>
      </c>
      <c r="Q13" s="806">
        <f>OJI!AA148</f>
        <v>0</v>
      </c>
      <c r="R13" s="805">
        <f>OJI!AB148</f>
        <v>0</v>
      </c>
      <c r="S13" s="316">
        <f>OJI!AC148</f>
        <v>0</v>
      </c>
      <c r="T13" s="306">
        <f>OJI!AD148</f>
        <v>0</v>
      </c>
      <c r="U13" s="131"/>
      <c r="V13" s="131"/>
      <c r="W13" s="131"/>
      <c r="X13" s="131"/>
      <c r="Y13" s="131"/>
      <c r="Z13" s="131"/>
      <c r="AA13" s="131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</row>
    <row r="14" spans="1:39" s="29" customFormat="1" ht="25.5" customHeight="1" x14ac:dyDescent="0.25">
      <c r="A14" s="330" t="s">
        <v>87</v>
      </c>
      <c r="B14" s="306">
        <f>POR!L56</f>
        <v>261303</v>
      </c>
      <c r="C14" s="307">
        <f>POR!M56</f>
        <v>0</v>
      </c>
      <c r="D14" s="314">
        <f>POR!N56</f>
        <v>229603</v>
      </c>
      <c r="E14" s="314">
        <f>POR!O56</f>
        <v>0</v>
      </c>
      <c r="F14" s="315">
        <f>POR!P56</f>
        <v>0</v>
      </c>
      <c r="G14" s="316">
        <f>POR!Q56</f>
        <v>31700</v>
      </c>
      <c r="H14" s="317">
        <f>POR!R56</f>
        <v>54190</v>
      </c>
      <c r="I14" s="318">
        <f>POR!S56</f>
        <v>0</v>
      </c>
      <c r="J14" s="315">
        <f>POR!T56</f>
        <v>0</v>
      </c>
      <c r="K14" s="316">
        <f>POR!U56</f>
        <v>2500</v>
      </c>
      <c r="L14" s="317">
        <f>POR!V56</f>
        <v>11000</v>
      </c>
      <c r="M14" s="318">
        <f>POR!W56</f>
        <v>0</v>
      </c>
      <c r="N14" s="315">
        <f>POR!X56</f>
        <v>0</v>
      </c>
      <c r="O14" s="316">
        <f>POR!Y56</f>
        <v>0</v>
      </c>
      <c r="P14" s="317">
        <f>POR!Z56</f>
        <v>0</v>
      </c>
      <c r="Q14" s="318">
        <f>POR!AA56</f>
        <v>0</v>
      </c>
      <c r="R14" s="315">
        <f>POR!AB56</f>
        <v>0</v>
      </c>
      <c r="S14" s="316">
        <f>POR!AC56</f>
        <v>0</v>
      </c>
      <c r="T14" s="306">
        <f>POR!AD56</f>
        <v>0</v>
      </c>
      <c r="U14" s="131"/>
      <c r="V14" s="131"/>
      <c r="W14" s="131"/>
      <c r="X14" s="131"/>
      <c r="Y14" s="131"/>
      <c r="Z14" s="131"/>
      <c r="AA14" s="131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</row>
    <row r="15" spans="1:39" s="29" customFormat="1" ht="25.5" customHeight="1" x14ac:dyDescent="0.25">
      <c r="A15" s="330" t="s">
        <v>88</v>
      </c>
      <c r="B15" s="306">
        <f>'NBE,VIT'!L13</f>
        <v>2600</v>
      </c>
      <c r="C15" s="307">
        <f>'NBE,VIT'!M13</f>
        <v>0</v>
      </c>
      <c r="D15" s="314">
        <f>'NBE,VIT'!N13</f>
        <v>2160</v>
      </c>
      <c r="E15" s="314">
        <f>'NBE,VIT'!O13</f>
        <v>0</v>
      </c>
      <c r="F15" s="315">
        <f>'NBE,VIT'!P13</f>
        <v>0</v>
      </c>
      <c r="G15" s="316">
        <f>'NBE,VIT'!Q13</f>
        <v>440</v>
      </c>
      <c r="H15" s="317">
        <f>'NBE,VIT'!R13</f>
        <v>6790</v>
      </c>
      <c r="I15" s="318">
        <f>'NBE,VIT'!S13</f>
        <v>0</v>
      </c>
      <c r="J15" s="315">
        <f>'NBE,VIT'!T13</f>
        <v>3128</v>
      </c>
      <c r="K15" s="316">
        <f>'NBE,VIT'!U13</f>
        <v>450</v>
      </c>
      <c r="L15" s="317">
        <f>'NBE,VIT'!V13</f>
        <v>0</v>
      </c>
      <c r="M15" s="318">
        <f>'NBE,VIT'!W13</f>
        <v>0</v>
      </c>
      <c r="N15" s="315">
        <f>'NBE,VIT'!X13</f>
        <v>0</v>
      </c>
      <c r="O15" s="316">
        <f>'NBE,VIT'!Y13</f>
        <v>0</v>
      </c>
      <c r="P15" s="317">
        <f>'NBE,VIT'!Z13</f>
        <v>0</v>
      </c>
      <c r="Q15" s="318">
        <f>'NBE,VIT'!AA13</f>
        <v>0</v>
      </c>
      <c r="R15" s="315">
        <f>'NBE,VIT'!AB13</f>
        <v>0</v>
      </c>
      <c r="S15" s="316">
        <f>'NBE,VIT'!AC13</f>
        <v>0</v>
      </c>
      <c r="T15" s="306">
        <f>'NBE,VIT'!AD13</f>
        <v>0</v>
      </c>
      <c r="U15" s="131"/>
      <c r="V15" s="131"/>
      <c r="W15" s="131"/>
      <c r="X15" s="131"/>
      <c r="Y15" s="131"/>
      <c r="Z15" s="131"/>
      <c r="AA15" s="131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</row>
    <row r="16" spans="1:39" s="29" customFormat="1" ht="25.5" customHeight="1" x14ac:dyDescent="0.25">
      <c r="A16" s="330" t="s">
        <v>89</v>
      </c>
      <c r="B16" s="306">
        <f>'NBE,VIT'!L37</f>
        <v>43650</v>
      </c>
      <c r="C16" s="307">
        <f>'NBE,VIT'!M37</f>
        <v>0</v>
      </c>
      <c r="D16" s="314">
        <f>'NBE,VIT'!N37</f>
        <v>39750</v>
      </c>
      <c r="E16" s="314">
        <f>'NBE,VIT'!O37</f>
        <v>0</v>
      </c>
      <c r="F16" s="315">
        <f>'NBE,VIT'!P37</f>
        <v>0</v>
      </c>
      <c r="G16" s="316">
        <f>'NBE,VIT'!Q37</f>
        <v>3900</v>
      </c>
      <c r="H16" s="317">
        <f>'NBE,VIT'!R37</f>
        <v>34880</v>
      </c>
      <c r="I16" s="318">
        <f>'NBE,VIT'!S37</f>
        <v>0</v>
      </c>
      <c r="J16" s="315">
        <f>'NBE,VIT'!T37</f>
        <v>0</v>
      </c>
      <c r="K16" s="316">
        <f>'NBE,VIT'!U37</f>
        <v>4200</v>
      </c>
      <c r="L16" s="317">
        <f>'NBE,VIT'!V37</f>
        <v>28150</v>
      </c>
      <c r="M16" s="318">
        <f>'NBE,VIT'!W37</f>
        <v>0</v>
      </c>
      <c r="N16" s="315">
        <f>'NBE,VIT'!X37</f>
        <v>0</v>
      </c>
      <c r="O16" s="316">
        <f>'NBE,VIT'!Y37</f>
        <v>2700</v>
      </c>
      <c r="P16" s="317">
        <f>'NBE,VIT'!Z37</f>
        <v>12680</v>
      </c>
      <c r="Q16" s="318">
        <f>'NBE,VIT'!AA37</f>
        <v>0</v>
      </c>
      <c r="R16" s="315">
        <f>'NBE,VIT'!AB37</f>
        <v>0</v>
      </c>
      <c r="S16" s="316">
        <f>'NBE,VIT'!AC37</f>
        <v>1030</v>
      </c>
      <c r="T16" s="306">
        <f>'NBE,VIT'!AD37</f>
        <v>0</v>
      </c>
      <c r="U16" s="131"/>
      <c r="V16" s="131"/>
      <c r="W16" s="131"/>
      <c r="X16" s="131"/>
      <c r="Y16" s="131"/>
      <c r="Z16" s="131"/>
      <c r="AA16" s="131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</row>
    <row r="17" spans="1:39" s="29" customFormat="1" ht="25.5" customHeight="1" x14ac:dyDescent="0.25">
      <c r="A17" s="330" t="s">
        <v>90</v>
      </c>
      <c r="B17" s="306">
        <f>'SBE,PUS'!L16</f>
        <v>42450</v>
      </c>
      <c r="C17" s="307">
        <f>'SBE,PUS'!M16</f>
        <v>0</v>
      </c>
      <c r="D17" s="314">
        <f>'SBE,PUS'!N16</f>
        <v>32800</v>
      </c>
      <c r="E17" s="314">
        <f>'SBE,PUS'!O16</f>
        <v>0</v>
      </c>
      <c r="F17" s="315">
        <f>'SBE,PUS'!P16</f>
        <v>5900</v>
      </c>
      <c r="G17" s="316">
        <f>'SBE,PUS'!Q16</f>
        <v>3750</v>
      </c>
      <c r="H17" s="317">
        <f>'SBE,PUS'!R16</f>
        <v>14500</v>
      </c>
      <c r="I17" s="318">
        <f>'SBE,PUS'!S16</f>
        <v>0</v>
      </c>
      <c r="J17" s="315">
        <f>'SBE,PUS'!T16</f>
        <v>2000</v>
      </c>
      <c r="K17" s="316">
        <f>'SBE,PUS'!U16</f>
        <v>3000</v>
      </c>
      <c r="L17" s="317">
        <f>'SBE,PUS'!V16</f>
        <v>13500</v>
      </c>
      <c r="M17" s="318">
        <f>'SBE,PUS'!W16</f>
        <v>0</v>
      </c>
      <c r="N17" s="315">
        <f>'SBE,PUS'!X16</f>
        <v>4000</v>
      </c>
      <c r="O17" s="316">
        <f>'SBE,PUS'!Y16</f>
        <v>2500</v>
      </c>
      <c r="P17" s="317">
        <f>'SBE,PUS'!Z16</f>
        <v>5000</v>
      </c>
      <c r="Q17" s="318">
        <f>'SBE,PUS'!AA16</f>
        <v>2000</v>
      </c>
      <c r="R17" s="315">
        <f>'SBE,PUS'!AB16</f>
        <v>2000</v>
      </c>
      <c r="S17" s="316">
        <f>'SBE,PUS'!AC16</f>
        <v>2500</v>
      </c>
      <c r="T17" s="306">
        <f>'SBE,PUS'!AD16</f>
        <v>80000</v>
      </c>
      <c r="U17" s="131"/>
      <c r="V17" s="131"/>
      <c r="W17" s="131"/>
      <c r="X17" s="131"/>
      <c r="Y17" s="131"/>
      <c r="Z17" s="131"/>
      <c r="AA17" s="131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1:39" s="132" customFormat="1" ht="25.5" customHeight="1" x14ac:dyDescent="0.25">
      <c r="A18" s="330" t="s">
        <v>91</v>
      </c>
      <c r="B18" s="306">
        <f>'SBE,PUS'!L35</f>
        <v>38615</v>
      </c>
      <c r="C18" s="307">
        <f>'SBE,PUS'!M35</f>
        <v>0</v>
      </c>
      <c r="D18" s="314">
        <f>'SBE,PUS'!N35</f>
        <v>29615</v>
      </c>
      <c r="E18" s="314">
        <f>'SBE,PUS'!O35</f>
        <v>0</v>
      </c>
      <c r="F18" s="315">
        <f>'SBE,PUS'!P35</f>
        <v>8200</v>
      </c>
      <c r="G18" s="316">
        <f>'SBE,PUS'!Q35</f>
        <v>800</v>
      </c>
      <c r="H18" s="317">
        <f>'SBE,PUS'!R35</f>
        <v>18700</v>
      </c>
      <c r="I18" s="318">
        <f>'SBE,PUS'!S35</f>
        <v>0</v>
      </c>
      <c r="J18" s="315">
        <f>'SBE,PUS'!T35</f>
        <v>0</v>
      </c>
      <c r="K18" s="316">
        <f>'SBE,PUS'!U35</f>
        <v>200</v>
      </c>
      <c r="L18" s="317">
        <f>'SBE,PUS'!V35</f>
        <v>10000</v>
      </c>
      <c r="M18" s="318">
        <f>'SBE,PUS'!W35</f>
        <v>0</v>
      </c>
      <c r="N18" s="315">
        <f>'SBE,PUS'!X35</f>
        <v>0</v>
      </c>
      <c r="O18" s="316">
        <f>'SBE,PUS'!Y35</f>
        <v>0</v>
      </c>
      <c r="P18" s="317">
        <f>'SBE,PUS'!Z35</f>
        <v>2000</v>
      </c>
      <c r="Q18" s="318">
        <f>'SBE,PUS'!AA35</f>
        <v>0</v>
      </c>
      <c r="R18" s="315">
        <f>'SBE,PUS'!AB35</f>
        <v>0</v>
      </c>
      <c r="S18" s="316">
        <f>'SBE,PUS'!AC35</f>
        <v>0</v>
      </c>
      <c r="T18" s="306">
        <f>'SBE,PUS'!AD35</f>
        <v>0</v>
      </c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</row>
    <row r="19" spans="1:39" s="29" customFormat="1" ht="25.5" customHeight="1" x14ac:dyDescent="0.25">
      <c r="A19" s="330" t="s">
        <v>92</v>
      </c>
      <c r="B19" s="306">
        <f>MHH!L59</f>
        <v>105383</v>
      </c>
      <c r="C19" s="307">
        <f>MHH!M59</f>
        <v>0</v>
      </c>
      <c r="D19" s="319">
        <f>MHH!N59</f>
        <v>66345</v>
      </c>
      <c r="E19" s="319">
        <f>MHH!O59</f>
        <v>0</v>
      </c>
      <c r="F19" s="320">
        <f>MHH!P59</f>
        <v>6100</v>
      </c>
      <c r="G19" s="316">
        <f>MHH!Q59</f>
        <v>32938</v>
      </c>
      <c r="H19" s="317">
        <f>MHH!R59</f>
        <v>160373</v>
      </c>
      <c r="I19" s="321">
        <f>MHH!S59</f>
        <v>0</v>
      </c>
      <c r="J19" s="320">
        <f>MHH!T59</f>
        <v>4000</v>
      </c>
      <c r="K19" s="316">
        <f>MHH!U59</f>
        <v>19245</v>
      </c>
      <c r="L19" s="317">
        <f>MHH!V59</f>
        <v>120812</v>
      </c>
      <c r="M19" s="321">
        <f>MHH!W59</f>
        <v>0</v>
      </c>
      <c r="N19" s="320">
        <f>MHH!X59</f>
        <v>4000</v>
      </c>
      <c r="O19" s="316">
        <f>MHH!Y59</f>
        <v>4900</v>
      </c>
      <c r="P19" s="317">
        <f>MHH!Z59</f>
        <v>90600</v>
      </c>
      <c r="Q19" s="321">
        <f>MHH!AA59</f>
        <v>0</v>
      </c>
      <c r="R19" s="320">
        <f>MHH!AB59</f>
        <v>4000</v>
      </c>
      <c r="S19" s="316">
        <f>MHH!AC59</f>
        <v>3500</v>
      </c>
      <c r="T19" s="306">
        <f>MHH!AD59</f>
        <v>44350</v>
      </c>
      <c r="U19" s="131"/>
      <c r="V19" s="131"/>
      <c r="W19" s="131"/>
      <c r="X19" s="131"/>
      <c r="Y19" s="131"/>
      <c r="Z19" s="131"/>
      <c r="AA19" s="131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</row>
    <row r="20" spans="1:39" s="29" customFormat="1" ht="25.5" customHeight="1" x14ac:dyDescent="0.25">
      <c r="A20" s="330" t="s">
        <v>93</v>
      </c>
      <c r="B20" s="306">
        <f>'PET,LHO'!L12</f>
        <v>11000</v>
      </c>
      <c r="C20" s="307">
        <f>'PET,LHO'!M12</f>
        <v>0</v>
      </c>
      <c r="D20" s="314">
        <f>'PET,LHO'!N12</f>
        <v>11000</v>
      </c>
      <c r="E20" s="314">
        <f>'PET,LHO'!O12</f>
        <v>0</v>
      </c>
      <c r="F20" s="315">
        <f>'PET,LHO'!P12</f>
        <v>0</v>
      </c>
      <c r="G20" s="316">
        <f>'PET,LHO'!Q12</f>
        <v>0</v>
      </c>
      <c r="H20" s="317">
        <f>'PET,LHO'!R12</f>
        <v>42000</v>
      </c>
      <c r="I20" s="318">
        <f>'PET,LHO'!S12</f>
        <v>0</v>
      </c>
      <c r="J20" s="315">
        <f>'PET,LHO'!T12</f>
        <v>0</v>
      </c>
      <c r="K20" s="316">
        <f>'PET,LHO'!U12</f>
        <v>0</v>
      </c>
      <c r="L20" s="317">
        <f>'PET,LHO'!V12</f>
        <v>0</v>
      </c>
      <c r="M20" s="318">
        <f>'PET,LHO'!W12</f>
        <v>0</v>
      </c>
      <c r="N20" s="315">
        <f>'PET,LHO'!X12</f>
        <v>0</v>
      </c>
      <c r="O20" s="316">
        <f>'PET,LHO'!Y12</f>
        <v>0</v>
      </c>
      <c r="P20" s="317">
        <f>'PET,LHO'!Z12</f>
        <v>0</v>
      </c>
      <c r="Q20" s="318">
        <f>'PET,LHO'!AA12</f>
        <v>0</v>
      </c>
      <c r="R20" s="315">
        <f>'PET,LHO'!AB12</f>
        <v>0</v>
      </c>
      <c r="S20" s="316">
        <f>'PET,LHO'!AC12</f>
        <v>0</v>
      </c>
      <c r="T20" s="306">
        <f>'PET,LHO'!AD12</f>
        <v>0</v>
      </c>
      <c r="U20" s="131"/>
      <c r="V20" s="131"/>
      <c r="W20" s="131"/>
      <c r="X20" s="131"/>
      <c r="Y20" s="131"/>
      <c r="Z20" s="131"/>
      <c r="AA20" s="131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29" customFormat="1" ht="25.5" customHeight="1" x14ac:dyDescent="0.25">
      <c r="A21" s="330" t="s">
        <v>94</v>
      </c>
      <c r="B21" s="306">
        <f>'PET,LHO'!L36</f>
        <v>13890</v>
      </c>
      <c r="C21" s="307">
        <f>'PET,LHO'!M36</f>
        <v>0</v>
      </c>
      <c r="D21" s="314">
        <f>'PET,LHO'!N36</f>
        <v>13890</v>
      </c>
      <c r="E21" s="319">
        <f>'PET,LHO'!O36</f>
        <v>0</v>
      </c>
      <c r="F21" s="315">
        <f>'PET,LHO'!P36</f>
        <v>0</v>
      </c>
      <c r="G21" s="316">
        <f>'PET,LHO'!Q36</f>
        <v>0</v>
      </c>
      <c r="H21" s="317">
        <f>'PET,LHO'!R36</f>
        <v>2500</v>
      </c>
      <c r="I21" s="318">
        <f>'PET,LHO'!S36</f>
        <v>0</v>
      </c>
      <c r="J21" s="320">
        <f>'PET,LHO'!T36</f>
        <v>0</v>
      </c>
      <c r="K21" s="316">
        <f>'PET,LHO'!U36</f>
        <v>0</v>
      </c>
      <c r="L21" s="317">
        <f>'PET,LHO'!V36</f>
        <v>0</v>
      </c>
      <c r="M21" s="318">
        <f>'PET,LHO'!W36</f>
        <v>0</v>
      </c>
      <c r="N21" s="315">
        <f>'PET,LHO'!X36</f>
        <v>0</v>
      </c>
      <c r="O21" s="316">
        <f>'PET,LHO'!Y36</f>
        <v>0</v>
      </c>
      <c r="P21" s="317">
        <f>'PET,LHO'!Z36</f>
        <v>0</v>
      </c>
      <c r="Q21" s="318">
        <f>'PET,LHO'!AA36</f>
        <v>0</v>
      </c>
      <c r="R21" s="315">
        <f>'PET,LHO'!AB36</f>
        <v>0</v>
      </c>
      <c r="S21" s="316">
        <f>'PET,LHO'!AC36</f>
        <v>0</v>
      </c>
      <c r="T21" s="306">
        <f>'PET,LHO'!AD36</f>
        <v>0</v>
      </c>
      <c r="U21" s="131"/>
      <c r="V21" s="131"/>
      <c r="W21" s="131"/>
      <c r="X21" s="131"/>
      <c r="Y21" s="131"/>
      <c r="Z21" s="131"/>
      <c r="AA21" s="131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29" customFormat="1" ht="25.5" customHeight="1" x14ac:dyDescent="0.25">
      <c r="A22" s="330" t="s">
        <v>95</v>
      </c>
      <c r="B22" s="306">
        <f>'HOS,NVE'!L22</f>
        <v>17516</v>
      </c>
      <c r="C22" s="307">
        <f>'HOS,NVE'!M22</f>
        <v>0</v>
      </c>
      <c r="D22" s="314">
        <f>'HOS,NVE'!N22</f>
        <v>17516</v>
      </c>
      <c r="E22" s="319">
        <f>'HOS,NVE'!O22</f>
        <v>0</v>
      </c>
      <c r="F22" s="315">
        <f>'HOS,NVE'!P22</f>
        <v>0</v>
      </c>
      <c r="G22" s="316">
        <f>'HOS,NVE'!Q22</f>
        <v>0</v>
      </c>
      <c r="H22" s="317">
        <f>'HOS,NVE'!R22</f>
        <v>12528</v>
      </c>
      <c r="I22" s="318">
        <f>'HOS,NVE'!S22</f>
        <v>0</v>
      </c>
      <c r="J22" s="320">
        <f>'HOS,NVE'!T22</f>
        <v>0</v>
      </c>
      <c r="K22" s="316">
        <f>'HOS,NVE'!U22</f>
        <v>0</v>
      </c>
      <c r="L22" s="317">
        <f>'HOS,NVE'!V22</f>
        <v>26733</v>
      </c>
      <c r="M22" s="318">
        <f>'HOS,NVE'!W22</f>
        <v>0</v>
      </c>
      <c r="N22" s="315">
        <f>'HOS,NVE'!X22</f>
        <v>0</v>
      </c>
      <c r="O22" s="316">
        <f>'HOS,NVE'!Y22</f>
        <v>0</v>
      </c>
      <c r="P22" s="317">
        <f>'HOS,NVE'!Z22</f>
        <v>13500</v>
      </c>
      <c r="Q22" s="318">
        <f>'HOS,NVE'!AA22</f>
        <v>0</v>
      </c>
      <c r="R22" s="315">
        <f>'HOS,NVE'!AB22</f>
        <v>0</v>
      </c>
      <c r="S22" s="316">
        <f>'HOS,NVE'!AC22</f>
        <v>0</v>
      </c>
      <c r="T22" s="306">
        <f>'HOS,NVE'!AD22</f>
        <v>0</v>
      </c>
      <c r="U22" s="131"/>
      <c r="V22" s="131"/>
      <c r="W22" s="131"/>
      <c r="X22" s="131"/>
      <c r="Y22" s="131"/>
      <c r="Z22" s="131"/>
      <c r="AA22" s="131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132" customFormat="1" ht="25.5" customHeight="1" x14ac:dyDescent="0.25">
      <c r="A23" s="330" t="s">
        <v>96</v>
      </c>
      <c r="B23" s="306">
        <f>'HOS,NVE'!L46</f>
        <v>26200</v>
      </c>
      <c r="C23" s="307">
        <f>'HOS,NVE'!M46</f>
        <v>0</v>
      </c>
      <c r="D23" s="314">
        <f>'HOS,NVE'!N46</f>
        <v>8700</v>
      </c>
      <c r="E23" s="319">
        <f>'HOS,NVE'!O46</f>
        <v>0</v>
      </c>
      <c r="F23" s="315">
        <f>'HOS,NVE'!P46</f>
        <v>17500</v>
      </c>
      <c r="G23" s="316">
        <f>'HOS,NVE'!Q46</f>
        <v>0</v>
      </c>
      <c r="H23" s="317">
        <f>'HOS,NVE'!R46</f>
        <v>15800</v>
      </c>
      <c r="I23" s="318">
        <f>'HOS,NVE'!S46</f>
        <v>0</v>
      </c>
      <c r="J23" s="320">
        <f>'HOS,NVE'!T46</f>
        <v>0</v>
      </c>
      <c r="K23" s="316">
        <f>'HOS,NVE'!U46</f>
        <v>0</v>
      </c>
      <c r="L23" s="317">
        <f>'HOS,NVE'!V46</f>
        <v>11000</v>
      </c>
      <c r="M23" s="318">
        <f>'HOS,NVE'!W46</f>
        <v>0</v>
      </c>
      <c r="N23" s="315">
        <f>'HOS,NVE'!X46</f>
        <v>0</v>
      </c>
      <c r="O23" s="316">
        <f>'HOS,NVE'!Y46</f>
        <v>0</v>
      </c>
      <c r="P23" s="317">
        <f>'HOS,NVE'!Z46</f>
        <v>0</v>
      </c>
      <c r="Q23" s="318">
        <f>'HOS,NVE'!AA46</f>
        <v>0</v>
      </c>
      <c r="R23" s="315">
        <f>'HOS,NVE'!AB46</f>
        <v>0</v>
      </c>
      <c r="S23" s="316">
        <f>'HOS,NVE'!AC46</f>
        <v>0</v>
      </c>
      <c r="T23" s="306">
        <f>'HOS,NVE'!AD46</f>
        <v>0</v>
      </c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29" customFormat="1" ht="25.5" customHeight="1" x14ac:dyDescent="0.25">
      <c r="A24" s="330" t="s">
        <v>97</v>
      </c>
      <c r="B24" s="306">
        <f>'PRO,MIC'!L13</f>
        <v>31037</v>
      </c>
      <c r="C24" s="307">
        <f>'PRO,MIC'!M13</f>
        <v>0</v>
      </c>
      <c r="D24" s="314">
        <f>'PRO,MIC'!N13</f>
        <v>20644</v>
      </c>
      <c r="E24" s="319">
        <f>'PRO,MIC'!O13</f>
        <v>0</v>
      </c>
      <c r="F24" s="315">
        <f>'PRO,MIC'!P13</f>
        <v>10349</v>
      </c>
      <c r="G24" s="316">
        <f>'PRO,MIC'!Q13</f>
        <v>44</v>
      </c>
      <c r="H24" s="317">
        <f>'PRO,MIC'!R13</f>
        <v>10108</v>
      </c>
      <c r="I24" s="318">
        <f>'PRO,MIC'!S13</f>
        <v>0</v>
      </c>
      <c r="J24" s="320">
        <f>'PRO,MIC'!T13</f>
        <v>0</v>
      </c>
      <c r="K24" s="316">
        <f>'PRO,MIC'!U13</f>
        <v>0</v>
      </c>
      <c r="L24" s="317">
        <f>'PRO,MIC'!V13</f>
        <v>0</v>
      </c>
      <c r="M24" s="318">
        <f>'PRO,MIC'!W13</f>
        <v>0</v>
      </c>
      <c r="N24" s="315">
        <f>'PRO,MIC'!X13</f>
        <v>0</v>
      </c>
      <c r="O24" s="316">
        <f>'PRO,MIC'!Y13</f>
        <v>0</v>
      </c>
      <c r="P24" s="317">
        <f>'PRO,MIC'!Z13</f>
        <v>0</v>
      </c>
      <c r="Q24" s="318">
        <f>'PRO,MIC'!AA13</f>
        <v>0</v>
      </c>
      <c r="R24" s="315">
        <f>'PRO,MIC'!AB13</f>
        <v>0</v>
      </c>
      <c r="S24" s="316">
        <f>'PRO,MIC'!AC13</f>
        <v>0</v>
      </c>
      <c r="T24" s="306">
        <f>'PRO,MIC'!AD13</f>
        <v>0</v>
      </c>
      <c r="U24" s="131"/>
      <c r="V24" s="131"/>
      <c r="W24" s="131"/>
      <c r="X24" s="131"/>
      <c r="Y24" s="131"/>
      <c r="Z24" s="131"/>
      <c r="AA24" s="131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29" customFormat="1" ht="25.5" customHeight="1" x14ac:dyDescent="0.25">
      <c r="A25" s="330" t="s">
        <v>98</v>
      </c>
      <c r="B25" s="306">
        <f>'PRO,MIC'!L32</f>
        <v>14799</v>
      </c>
      <c r="C25" s="307">
        <f>'PRO,MIC'!M32</f>
        <v>0</v>
      </c>
      <c r="D25" s="314">
        <f>'PRO,MIC'!N32</f>
        <v>14649</v>
      </c>
      <c r="E25" s="319">
        <f>'PRO,MIC'!O32</f>
        <v>0</v>
      </c>
      <c r="F25" s="315">
        <f>'PRO,MIC'!P32</f>
        <v>0</v>
      </c>
      <c r="G25" s="316">
        <f>'PRO,MIC'!Q32</f>
        <v>150</v>
      </c>
      <c r="H25" s="317">
        <f>'PRO,MIC'!R32</f>
        <v>6500</v>
      </c>
      <c r="I25" s="318">
        <f>'PRO,MIC'!S32</f>
        <v>0</v>
      </c>
      <c r="J25" s="315">
        <f>'PRO,MIC'!T32</f>
        <v>0</v>
      </c>
      <c r="K25" s="316">
        <f>'PRO,MIC'!U32</f>
        <v>0</v>
      </c>
      <c r="L25" s="317">
        <f>'PRO,MIC'!V32</f>
        <v>0</v>
      </c>
      <c r="M25" s="318">
        <f>'PRO,MIC'!W32</f>
        <v>0</v>
      </c>
      <c r="N25" s="315">
        <f>'PRO,MIC'!X32</f>
        <v>0</v>
      </c>
      <c r="O25" s="316">
        <f>'PRO,MIC'!Y32</f>
        <v>0</v>
      </c>
      <c r="P25" s="317">
        <f>'PRO,MIC'!Z32</f>
        <v>0</v>
      </c>
      <c r="Q25" s="318">
        <f>'PRO,MIC'!AA32</f>
        <v>0</v>
      </c>
      <c r="R25" s="315">
        <f>'PRO,MIC'!AB32</f>
        <v>0</v>
      </c>
      <c r="S25" s="316">
        <f>'PRO,MIC'!AC32</f>
        <v>0</v>
      </c>
      <c r="T25" s="306">
        <f>'PRO,MIC'!AD32</f>
        <v>0</v>
      </c>
      <c r="U25" s="131"/>
      <c r="V25" s="131"/>
      <c r="W25" s="131"/>
      <c r="X25" s="131"/>
      <c r="Y25" s="131"/>
      <c r="Z25" s="131"/>
      <c r="AA25" s="131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29" customFormat="1" ht="25.5" customHeight="1" x14ac:dyDescent="0.25">
      <c r="A26" s="330" t="s">
        <v>99</v>
      </c>
      <c r="B26" s="306">
        <f>RAB!L40</f>
        <v>149229</v>
      </c>
      <c r="C26" s="307">
        <f>RAB!M40</f>
        <v>0</v>
      </c>
      <c r="D26" s="314">
        <f>RAB!N40</f>
        <v>73114</v>
      </c>
      <c r="E26" s="314">
        <f>RAB!O40</f>
        <v>0</v>
      </c>
      <c r="F26" s="315">
        <f>RAB!P40</f>
        <v>57000</v>
      </c>
      <c r="G26" s="316">
        <f>RAB!Q40</f>
        <v>19115</v>
      </c>
      <c r="H26" s="317">
        <f>RAB!R40</f>
        <v>46700</v>
      </c>
      <c r="I26" s="318">
        <f>RAB!S40</f>
        <v>0</v>
      </c>
      <c r="J26" s="315">
        <f>RAB!T40</f>
        <v>25000</v>
      </c>
      <c r="K26" s="316">
        <f>RAB!U40</f>
        <v>16200</v>
      </c>
      <c r="L26" s="317">
        <f>RAB!V40</f>
        <v>8000</v>
      </c>
      <c r="M26" s="318">
        <f>RAB!W40</f>
        <v>0</v>
      </c>
      <c r="N26" s="315">
        <f>RAB!X40</f>
        <v>0</v>
      </c>
      <c r="O26" s="316">
        <f>RAB!Y40</f>
        <v>3800</v>
      </c>
      <c r="P26" s="317">
        <f>RAB!Z40</f>
        <v>9000</v>
      </c>
      <c r="Q26" s="318">
        <f>RAB!AA40</f>
        <v>0</v>
      </c>
      <c r="R26" s="315">
        <f>RAB!AB40</f>
        <v>0</v>
      </c>
      <c r="S26" s="316">
        <f>RAB!AC40</f>
        <v>5700</v>
      </c>
      <c r="T26" s="306">
        <f>RAB!AD40</f>
        <v>0</v>
      </c>
      <c r="U26" s="131"/>
      <c r="V26" s="131"/>
      <c r="W26" s="131"/>
      <c r="X26" s="131"/>
      <c r="Y26" s="131"/>
      <c r="Z26" s="131"/>
      <c r="AA26" s="131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29" customFormat="1" ht="25.5" customHeight="1" x14ac:dyDescent="0.25">
      <c r="A27" s="330" t="s">
        <v>100</v>
      </c>
      <c r="B27" s="306">
        <f>'KPO,MAR'!L13</f>
        <v>2111</v>
      </c>
      <c r="C27" s="307">
        <f>'KPO,MAR'!M13</f>
        <v>0</v>
      </c>
      <c r="D27" s="314">
        <f>'KPO,MAR'!N13</f>
        <v>1861</v>
      </c>
      <c r="E27" s="314">
        <f>'KPO,MAR'!O13</f>
        <v>0</v>
      </c>
      <c r="F27" s="315">
        <f>'KPO,MAR'!P13</f>
        <v>0</v>
      </c>
      <c r="G27" s="316">
        <f>'KPO,MAR'!Q13</f>
        <v>250</v>
      </c>
      <c r="H27" s="317">
        <f>'KPO,MAR'!R13</f>
        <v>13100</v>
      </c>
      <c r="I27" s="318">
        <f>'KPO,MAR'!S13</f>
        <v>0</v>
      </c>
      <c r="J27" s="315">
        <f>'KPO,MAR'!T13</f>
        <v>0</v>
      </c>
      <c r="K27" s="316">
        <f>'KPO,MAR'!U13</f>
        <v>1000</v>
      </c>
      <c r="L27" s="317">
        <f>'KPO,MAR'!V13</f>
        <v>6790</v>
      </c>
      <c r="M27" s="318">
        <f>'KPO,MAR'!W13</f>
        <v>0</v>
      </c>
      <c r="N27" s="315">
        <f>'KPO,MAR'!X13</f>
        <v>18310</v>
      </c>
      <c r="O27" s="316">
        <f>'KPO,MAR'!Y13</f>
        <v>1000</v>
      </c>
      <c r="P27" s="317">
        <f>'KPO,MAR'!Z13</f>
        <v>0</v>
      </c>
      <c r="Q27" s="318">
        <f>'KPO,MAR'!AA13</f>
        <v>0</v>
      </c>
      <c r="R27" s="315">
        <f>'KPO,MAR'!AB13</f>
        <v>0</v>
      </c>
      <c r="S27" s="316">
        <f>'KPO,MAR'!AC13</f>
        <v>1000</v>
      </c>
      <c r="T27" s="306">
        <f>'KPO,MAR'!AD13</f>
        <v>20000</v>
      </c>
      <c r="U27" s="131"/>
      <c r="V27" s="131"/>
      <c r="W27" s="131"/>
      <c r="X27" s="131"/>
      <c r="Y27" s="131"/>
      <c r="Z27" s="131"/>
      <c r="AA27" s="131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29" customFormat="1" ht="25.5" customHeight="1" x14ac:dyDescent="0.25">
      <c r="A28" s="330" t="s">
        <v>101</v>
      </c>
      <c r="B28" s="306">
        <f>'KPO,MAR'!L24</f>
        <v>7338</v>
      </c>
      <c r="C28" s="307">
        <f>'KPO,MAR'!M24</f>
        <v>0</v>
      </c>
      <c r="D28" s="314">
        <f>'KPO,MAR'!N24</f>
        <v>6838</v>
      </c>
      <c r="E28" s="314">
        <f>'KPO,MAR'!O24</f>
        <v>0</v>
      </c>
      <c r="F28" s="315">
        <f>'KPO,MAR'!P24</f>
        <v>0</v>
      </c>
      <c r="G28" s="316">
        <f>'KPO,MAR'!Q24</f>
        <v>500</v>
      </c>
      <c r="H28" s="317">
        <f>'KPO,MAR'!R24</f>
        <v>0</v>
      </c>
      <c r="I28" s="318">
        <f>'KPO,MAR'!S24</f>
        <v>0</v>
      </c>
      <c r="J28" s="315">
        <f>'KPO,MAR'!T24</f>
        <v>0</v>
      </c>
      <c r="K28" s="316">
        <f>'KPO,MAR'!U24</f>
        <v>0</v>
      </c>
      <c r="L28" s="317">
        <f>'KPO,MAR'!V24</f>
        <v>0</v>
      </c>
      <c r="M28" s="318">
        <f>'KPO,MAR'!W24</f>
        <v>0</v>
      </c>
      <c r="N28" s="315">
        <f>'KPO,MAR'!X24</f>
        <v>0</v>
      </c>
      <c r="O28" s="316">
        <f>'KPO,MAR'!Y24</f>
        <v>0</v>
      </c>
      <c r="P28" s="317">
        <f>'KPO,MAR'!Z24</f>
        <v>0</v>
      </c>
      <c r="Q28" s="318">
        <f>'KPO,MAR'!AA24</f>
        <v>0</v>
      </c>
      <c r="R28" s="315">
        <f>'KPO,MAR'!AB24</f>
        <v>0</v>
      </c>
      <c r="S28" s="316">
        <f>'KPO,MAR'!AC24</f>
        <v>0</v>
      </c>
      <c r="T28" s="306">
        <f>'KPO,MAR'!AD24</f>
        <v>0</v>
      </c>
      <c r="U28" s="131"/>
      <c r="V28" s="131"/>
      <c r="W28" s="131"/>
      <c r="X28" s="131"/>
      <c r="Y28" s="131"/>
      <c r="Z28" s="131"/>
      <c r="AA28" s="131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1:39" s="29" customFormat="1" ht="25.5" customHeight="1" x14ac:dyDescent="0.25">
      <c r="A29" s="330" t="s">
        <v>102</v>
      </c>
      <c r="B29" s="306">
        <f>'POL,HRA'!L13</f>
        <v>24444</v>
      </c>
      <c r="C29" s="307">
        <f>'POL,HRA'!M13</f>
        <v>0</v>
      </c>
      <c r="D29" s="314">
        <f>'POL,HRA'!N13</f>
        <v>21784</v>
      </c>
      <c r="E29" s="314">
        <f>'POL,HRA'!O13</f>
        <v>0</v>
      </c>
      <c r="F29" s="315">
        <f>'POL,HRA'!P13</f>
        <v>2604</v>
      </c>
      <c r="G29" s="316">
        <f>'POL,HRA'!Q13</f>
        <v>56</v>
      </c>
      <c r="H29" s="317">
        <f>'POL,HRA'!R13</f>
        <v>18379</v>
      </c>
      <c r="I29" s="318">
        <f>'POL,HRA'!S13</f>
        <v>0</v>
      </c>
      <c r="J29" s="315">
        <f>'POL,HRA'!T13</f>
        <v>0</v>
      </c>
      <c r="K29" s="316">
        <f>'POL,HRA'!U13</f>
        <v>0</v>
      </c>
      <c r="L29" s="317">
        <f>'POL,HRA'!V13</f>
        <v>14876</v>
      </c>
      <c r="M29" s="318">
        <f>'POL,HRA'!W13</f>
        <v>0</v>
      </c>
      <c r="N29" s="315">
        <f>'POL,HRA'!X13</f>
        <v>0</v>
      </c>
      <c r="O29" s="316">
        <f>'POL,HRA'!Y13</f>
        <v>0</v>
      </c>
      <c r="P29" s="317">
        <f>'POL,HRA'!Z13</f>
        <v>8277</v>
      </c>
      <c r="Q29" s="318">
        <f>'POL,HRA'!AA13</f>
        <v>0</v>
      </c>
      <c r="R29" s="315">
        <f>'POL,HRA'!AB13</f>
        <v>0</v>
      </c>
      <c r="S29" s="316">
        <f>'POL,HRA'!AC13</f>
        <v>0</v>
      </c>
      <c r="T29" s="306">
        <f>'POL,HRA'!AD13</f>
        <v>0</v>
      </c>
      <c r="U29" s="131"/>
      <c r="V29" s="131"/>
      <c r="W29" s="131"/>
      <c r="X29" s="131"/>
      <c r="Y29" s="131"/>
      <c r="Z29" s="131"/>
      <c r="AA29" s="131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29" customFormat="1" ht="25.5" customHeight="1" x14ac:dyDescent="0.25">
      <c r="A30" s="330" t="s">
        <v>103</v>
      </c>
      <c r="B30" s="306">
        <f>'POL,HRA'!L28</f>
        <v>17000</v>
      </c>
      <c r="C30" s="307">
        <f>'POL,HRA'!M28</f>
        <v>0</v>
      </c>
      <c r="D30" s="314">
        <f>'POL,HRA'!N28</f>
        <v>17000</v>
      </c>
      <c r="E30" s="314">
        <f>'POL,HRA'!O28</f>
        <v>0</v>
      </c>
      <c r="F30" s="315">
        <f>'POL,HRA'!P28</f>
        <v>0</v>
      </c>
      <c r="G30" s="316">
        <f>'POL,HRA'!Q28</f>
        <v>0</v>
      </c>
      <c r="H30" s="317">
        <f>'POL,HRA'!R28</f>
        <v>6700</v>
      </c>
      <c r="I30" s="318">
        <f>'POL,HRA'!S28</f>
        <v>0</v>
      </c>
      <c r="J30" s="315">
        <f>'POL,HRA'!T28</f>
        <v>0</v>
      </c>
      <c r="K30" s="316">
        <f>'POL,HRA'!U28</f>
        <v>0</v>
      </c>
      <c r="L30" s="317">
        <f>'POL,HRA'!V28</f>
        <v>8000</v>
      </c>
      <c r="M30" s="318">
        <f>'POL,HRA'!W28</f>
        <v>0</v>
      </c>
      <c r="N30" s="320">
        <f>'POL,HRA'!X28</f>
        <v>0</v>
      </c>
      <c r="O30" s="316">
        <f>'POL,HRA'!Y28</f>
        <v>0</v>
      </c>
      <c r="P30" s="317">
        <f>'POL,HRA'!Z28</f>
        <v>0</v>
      </c>
      <c r="Q30" s="318">
        <f>'POL,HRA'!AA28</f>
        <v>0</v>
      </c>
      <c r="R30" s="315">
        <f>'POL,HRA'!AB28</f>
        <v>0</v>
      </c>
      <c r="S30" s="316">
        <f>'POL,HRA'!AC28</f>
        <v>0</v>
      </c>
      <c r="T30" s="306">
        <f>'POL,HRA'!AD28</f>
        <v>0</v>
      </c>
      <c r="U30" s="131"/>
      <c r="V30" s="131"/>
      <c r="W30" s="131"/>
      <c r="X30" s="131"/>
      <c r="Y30" s="131"/>
      <c r="Z30" s="131"/>
      <c r="AA30" s="131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29" customFormat="1" ht="25.5" customHeight="1" x14ac:dyDescent="0.25">
      <c r="A31" s="330" t="s">
        <v>104</v>
      </c>
      <c r="B31" s="306">
        <f>SVI!L33</f>
        <v>52403</v>
      </c>
      <c r="C31" s="307">
        <f>SVI!M33</f>
        <v>0</v>
      </c>
      <c r="D31" s="314">
        <f>SVI!N33</f>
        <v>51783</v>
      </c>
      <c r="E31" s="314">
        <f>SVI!O33</f>
        <v>0</v>
      </c>
      <c r="F31" s="315">
        <f>SVI!P33</f>
        <v>0</v>
      </c>
      <c r="G31" s="316">
        <f>SVI!Q33</f>
        <v>620</v>
      </c>
      <c r="H31" s="317">
        <f>SVI!R33</f>
        <v>74292</v>
      </c>
      <c r="I31" s="318">
        <f>SVI!S33</f>
        <v>0</v>
      </c>
      <c r="J31" s="315">
        <f>SVI!T33</f>
        <v>0</v>
      </c>
      <c r="K31" s="316">
        <f>SVI!U33</f>
        <v>0</v>
      </c>
      <c r="L31" s="317">
        <f>SVI!V33</f>
        <v>42500</v>
      </c>
      <c r="M31" s="318">
        <f>SVI!W33</f>
        <v>0</v>
      </c>
      <c r="N31" s="320">
        <f>SVI!X33</f>
        <v>0</v>
      </c>
      <c r="O31" s="316">
        <f>SVI!Y33</f>
        <v>0</v>
      </c>
      <c r="P31" s="317">
        <f>SVI!Z33</f>
        <v>0</v>
      </c>
      <c r="Q31" s="318">
        <f>SVI!AA33</f>
        <v>0</v>
      </c>
      <c r="R31" s="315">
        <f>SVI!AB33</f>
        <v>0</v>
      </c>
      <c r="S31" s="316">
        <f>SVI!AC33</f>
        <v>0</v>
      </c>
      <c r="T31" s="306">
        <f>SVI!AD33</f>
        <v>0</v>
      </c>
      <c r="U31" s="131"/>
      <c r="V31" s="131"/>
      <c r="W31" s="131"/>
      <c r="X31" s="131"/>
      <c r="Y31" s="131"/>
      <c r="Z31" s="131"/>
      <c r="AA31" s="131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29" customFormat="1" ht="25.5" customHeight="1" x14ac:dyDescent="0.25">
      <c r="A32" s="330" t="s">
        <v>105</v>
      </c>
      <c r="B32" s="306">
        <f>'TRE,PLE'!L15</f>
        <v>3600</v>
      </c>
      <c r="C32" s="307">
        <f>'TRE,PLE'!M15</f>
        <v>0</v>
      </c>
      <c r="D32" s="314">
        <f>'TRE,PLE'!N15</f>
        <v>2200</v>
      </c>
      <c r="E32" s="314">
        <f>'TRE,PLE'!O15</f>
        <v>0</v>
      </c>
      <c r="F32" s="315">
        <f>'TRE,PLE'!P15</f>
        <v>0</v>
      </c>
      <c r="G32" s="316">
        <f>'TRE,PLE'!Q15</f>
        <v>1400</v>
      </c>
      <c r="H32" s="317">
        <f>'TRE,PLE'!R15</f>
        <v>2000</v>
      </c>
      <c r="I32" s="318">
        <f>'TRE,PLE'!S15</f>
        <v>0</v>
      </c>
      <c r="J32" s="315">
        <f>'TRE,PLE'!T15</f>
        <v>0</v>
      </c>
      <c r="K32" s="316">
        <f>'TRE,PLE'!U15</f>
        <v>2000</v>
      </c>
      <c r="L32" s="317">
        <f>'TRE,PLE'!V15</f>
        <v>2600</v>
      </c>
      <c r="M32" s="318">
        <f>'TRE,PLE'!W15</f>
        <v>0</v>
      </c>
      <c r="N32" s="320">
        <f>'TRE,PLE'!X15</f>
        <v>0</v>
      </c>
      <c r="O32" s="316">
        <f>'TRE,PLE'!Y15</f>
        <v>1600</v>
      </c>
      <c r="P32" s="317">
        <f>'TRE,PLE'!Z15</f>
        <v>10000</v>
      </c>
      <c r="Q32" s="318">
        <f>'TRE,PLE'!AA15</f>
        <v>0</v>
      </c>
      <c r="R32" s="315">
        <f>'TRE,PLE'!AB15</f>
        <v>10000</v>
      </c>
      <c r="S32" s="316">
        <f>'TRE,PLE'!AC15</f>
        <v>0</v>
      </c>
      <c r="T32" s="306">
        <f>'TRE,PLE'!AD15</f>
        <v>0</v>
      </c>
      <c r="U32" s="131"/>
      <c r="V32" s="131"/>
      <c r="W32" s="131"/>
      <c r="X32" s="131"/>
      <c r="Y32" s="131"/>
      <c r="Z32" s="131"/>
      <c r="AA32" s="131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</row>
    <row r="33" spans="1:39" s="29" customFormat="1" ht="25.5" customHeight="1" thickBot="1" x14ac:dyDescent="0.3">
      <c r="A33" s="331" t="s">
        <v>106</v>
      </c>
      <c r="B33" s="306">
        <f>'TRE,PLE'!L32</f>
        <v>20100</v>
      </c>
      <c r="C33" s="307">
        <f>'TRE,PLE'!M32</f>
        <v>0</v>
      </c>
      <c r="D33" s="322">
        <f>'TRE,PLE'!N32</f>
        <v>20100</v>
      </c>
      <c r="E33" s="322">
        <f>'TRE,PLE'!O32</f>
        <v>0</v>
      </c>
      <c r="F33" s="323">
        <f>'TRE,PLE'!P32</f>
        <v>0</v>
      </c>
      <c r="G33" s="324">
        <f>'TRE,PLE'!Q32</f>
        <v>0</v>
      </c>
      <c r="H33" s="317">
        <f>'TRE,PLE'!R32</f>
        <v>30000</v>
      </c>
      <c r="I33" s="325">
        <f>'TRE,PLE'!S32</f>
        <v>0</v>
      </c>
      <c r="J33" s="323">
        <f>'TRE,PLE'!T32</f>
        <v>0</v>
      </c>
      <c r="K33" s="324">
        <f>'TRE,PLE'!U32</f>
        <v>0</v>
      </c>
      <c r="L33" s="326">
        <f>'TRE,PLE'!V32</f>
        <v>12500</v>
      </c>
      <c r="M33" s="325">
        <f>'TRE,PLE'!W32</f>
        <v>0</v>
      </c>
      <c r="N33" s="327">
        <f>'TRE,PLE'!X32</f>
        <v>0</v>
      </c>
      <c r="O33" s="324">
        <f>'TRE,PLE'!Y32</f>
        <v>0</v>
      </c>
      <c r="P33" s="326">
        <f>'TRE,PLE'!Z32</f>
        <v>7000</v>
      </c>
      <c r="Q33" s="325">
        <f>'TRE,PLE'!AA32</f>
        <v>0</v>
      </c>
      <c r="R33" s="323">
        <f>'TRE,PLE'!AB32</f>
        <v>0</v>
      </c>
      <c r="S33" s="324">
        <f>'TRE,PLE'!AC32</f>
        <v>0</v>
      </c>
      <c r="T33" s="328">
        <f>'TRE,PLE'!AD32</f>
        <v>0</v>
      </c>
      <c r="U33" s="131"/>
      <c r="V33" s="131"/>
      <c r="W33" s="131"/>
      <c r="X33" s="131"/>
      <c r="Y33" s="131"/>
      <c r="Z33" s="131"/>
      <c r="AA33" s="131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</row>
    <row r="34" spans="1:39" s="92" customFormat="1" ht="34.5" customHeight="1" thickBot="1" x14ac:dyDescent="0.3">
      <c r="A34" s="151" t="s">
        <v>113</v>
      </c>
      <c r="B34" s="152">
        <f t="shared" ref="B34:Q34" si="0">SUM(B11:B33)</f>
        <v>1869327</v>
      </c>
      <c r="C34" s="249">
        <f t="shared" si="0"/>
        <v>0</v>
      </c>
      <c r="D34" s="250">
        <f t="shared" si="0"/>
        <v>1492011</v>
      </c>
      <c r="E34" s="250">
        <f t="shared" si="0"/>
        <v>72500</v>
      </c>
      <c r="F34" s="153">
        <f t="shared" si="0"/>
        <v>121403</v>
      </c>
      <c r="G34" s="154">
        <f t="shared" si="0"/>
        <v>183413</v>
      </c>
      <c r="H34" s="252">
        <f t="shared" si="0"/>
        <v>1154933</v>
      </c>
      <c r="I34" s="253">
        <f t="shared" si="0"/>
        <v>15000</v>
      </c>
      <c r="J34" s="155">
        <f t="shared" ref="J34:O34" si="1">SUM(J11:J33)</f>
        <v>42128</v>
      </c>
      <c r="K34" s="155">
        <f t="shared" si="1"/>
        <v>61545</v>
      </c>
      <c r="L34" s="252">
        <f t="shared" si="1"/>
        <v>566703</v>
      </c>
      <c r="M34" s="253">
        <f t="shared" si="1"/>
        <v>0</v>
      </c>
      <c r="N34" s="155">
        <f t="shared" si="1"/>
        <v>34310</v>
      </c>
      <c r="O34" s="156">
        <f t="shared" si="1"/>
        <v>27720</v>
      </c>
      <c r="P34" s="252">
        <f t="shared" si="0"/>
        <v>331914</v>
      </c>
      <c r="Q34" s="253">
        <f t="shared" si="0"/>
        <v>2000</v>
      </c>
      <c r="R34" s="155">
        <f>SUM(R11:R33)</f>
        <v>24000</v>
      </c>
      <c r="S34" s="156">
        <f>SUM(S11:S33)</f>
        <v>24630</v>
      </c>
      <c r="T34" s="305">
        <f>SUM(T11:T33)</f>
        <v>214580</v>
      </c>
      <c r="U34" s="157"/>
      <c r="V34" s="157"/>
      <c r="W34" s="157"/>
      <c r="X34" s="157"/>
      <c r="Y34" s="157"/>
      <c r="Z34" s="157"/>
      <c r="AA34" s="15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" customFormat="1" ht="20.2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49"/>
      <c r="J35" s="149"/>
      <c r="K35" s="149"/>
      <c r="L35" s="134"/>
      <c r="M35" s="149"/>
      <c r="N35" s="149"/>
      <c r="O35" s="149"/>
      <c r="P35" s="134"/>
      <c r="Q35" s="134"/>
      <c r="R35" s="134"/>
      <c r="S35" s="134"/>
      <c r="T35" s="134"/>
      <c r="U35" s="135"/>
      <c r="V35" s="135"/>
      <c r="W35" s="135"/>
      <c r="X35" s="135"/>
      <c r="Y35" s="135"/>
      <c r="Z35" s="135"/>
      <c r="AA35" s="135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</row>
    <row r="36" spans="1:39" s="3" customFormat="1" ht="18" customHeight="1" x14ac:dyDescent="0.25">
      <c r="A36" s="133"/>
      <c r="M36" s="150"/>
      <c r="N36" s="150"/>
      <c r="O36" s="150"/>
      <c r="T36" s="137" t="s">
        <v>111</v>
      </c>
      <c r="U36" s="135"/>
      <c r="V36" s="135"/>
      <c r="W36" s="135"/>
      <c r="X36" s="135"/>
      <c r="Y36" s="135"/>
      <c r="Z36" s="135"/>
      <c r="AA36" s="135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</row>
  </sheetData>
  <mergeCells count="16">
    <mergeCell ref="A2:T2"/>
    <mergeCell ref="A3:T3"/>
    <mergeCell ref="A6:T6"/>
    <mergeCell ref="C8:G8"/>
    <mergeCell ref="T8:T10"/>
    <mergeCell ref="B9:B10"/>
    <mergeCell ref="C9:C10"/>
    <mergeCell ref="L9:O9"/>
    <mergeCell ref="P9:S9"/>
    <mergeCell ref="H8:S8"/>
    <mergeCell ref="H9:K9"/>
    <mergeCell ref="D9:D10"/>
    <mergeCell ref="F9:F10"/>
    <mergeCell ref="G9:G10"/>
    <mergeCell ref="E9:E10"/>
    <mergeCell ref="A8:A10"/>
  </mergeCells>
  <phoneticPr fontId="0" type="noConversion"/>
  <pageMargins left="0.47244094488188981" right="0" top="0.59055118110236227" bottom="0.19685039370078741" header="0.78740157480314965" footer="0.19685039370078741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1"/>
  <sheetViews>
    <sheetView topLeftCell="A10"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120</v>
      </c>
    </row>
    <row r="2" spans="1:46" ht="24.75" customHeight="1" x14ac:dyDescent="0.25">
      <c r="A2" s="5"/>
      <c r="D2" s="63" t="s">
        <v>55</v>
      </c>
      <c r="E2" s="64" t="s">
        <v>66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26.25" customHeight="1" x14ac:dyDescent="0.25">
      <c r="A7" s="48"/>
      <c r="B7" s="49"/>
      <c r="C7" s="50"/>
      <c r="D7" s="688" t="s">
        <v>493</v>
      </c>
      <c r="E7" s="32" t="s">
        <v>494</v>
      </c>
      <c r="F7" s="33" t="s">
        <v>494</v>
      </c>
      <c r="G7" s="33">
        <v>2016</v>
      </c>
      <c r="H7" s="180">
        <v>2017</v>
      </c>
      <c r="I7" s="78">
        <v>20000</v>
      </c>
      <c r="J7" s="80">
        <v>0</v>
      </c>
      <c r="K7" s="146">
        <v>0</v>
      </c>
      <c r="L7" s="221">
        <v>5000</v>
      </c>
      <c r="M7" s="222">
        <v>0</v>
      </c>
      <c r="N7" s="223">
        <v>5000</v>
      </c>
      <c r="O7" s="223">
        <v>0</v>
      </c>
      <c r="P7" s="116">
        <v>0</v>
      </c>
      <c r="Q7" s="146">
        <v>0</v>
      </c>
      <c r="R7" s="243">
        <v>15000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446">
        <v>0</v>
      </c>
      <c r="AB7" s="116">
        <v>0</v>
      </c>
      <c r="AC7" s="146">
        <v>0</v>
      </c>
      <c r="AD7" s="81">
        <v>0</v>
      </c>
      <c r="AE7" s="92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26.25" customHeight="1" x14ac:dyDescent="0.25">
      <c r="A8" s="40"/>
      <c r="B8" s="41"/>
      <c r="C8" s="51"/>
      <c r="D8" s="105" t="s">
        <v>495</v>
      </c>
      <c r="E8" s="35" t="s">
        <v>494</v>
      </c>
      <c r="F8" s="36" t="s">
        <v>494</v>
      </c>
      <c r="G8" s="36">
        <v>2016</v>
      </c>
      <c r="H8" s="176">
        <v>2016</v>
      </c>
      <c r="I8" s="86">
        <v>6000</v>
      </c>
      <c r="J8" s="87">
        <v>0</v>
      </c>
      <c r="K8" s="115">
        <v>0</v>
      </c>
      <c r="L8" s="224">
        <v>6000</v>
      </c>
      <c r="M8" s="225">
        <v>0</v>
      </c>
      <c r="N8" s="226">
        <v>6000</v>
      </c>
      <c r="O8" s="226">
        <v>0</v>
      </c>
      <c r="P8" s="89">
        <v>0</v>
      </c>
      <c r="Q8" s="115">
        <v>0</v>
      </c>
      <c r="R8" s="241">
        <v>0</v>
      </c>
      <c r="S8" s="219">
        <v>0</v>
      </c>
      <c r="T8" s="89">
        <v>0</v>
      </c>
      <c r="U8" s="115">
        <v>0</v>
      </c>
      <c r="V8" s="241">
        <v>0</v>
      </c>
      <c r="W8" s="219">
        <v>0</v>
      </c>
      <c r="X8" s="89">
        <v>0</v>
      </c>
      <c r="Y8" s="115">
        <v>0</v>
      </c>
      <c r="Z8" s="241">
        <v>0</v>
      </c>
      <c r="AA8" s="448">
        <v>0</v>
      </c>
      <c r="AB8" s="89">
        <v>0</v>
      </c>
      <c r="AC8" s="115">
        <v>0</v>
      </c>
      <c r="AD8" s="88">
        <v>0</v>
      </c>
      <c r="AE8" s="92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8" customFormat="1" ht="26.25" customHeight="1" x14ac:dyDescent="0.25">
      <c r="A9" s="48"/>
      <c r="B9" s="49"/>
      <c r="C9" s="50"/>
      <c r="D9" s="689" t="s">
        <v>496</v>
      </c>
      <c r="E9" s="66" t="s">
        <v>494</v>
      </c>
      <c r="F9" s="67" t="s">
        <v>494</v>
      </c>
      <c r="G9" s="67">
        <v>2017</v>
      </c>
      <c r="H9" s="177">
        <v>2017</v>
      </c>
      <c r="I9" s="91">
        <v>10000</v>
      </c>
      <c r="J9" s="87">
        <v>0</v>
      </c>
      <c r="K9" s="115">
        <v>0</v>
      </c>
      <c r="L9" s="224">
        <v>0</v>
      </c>
      <c r="M9" s="225">
        <v>0</v>
      </c>
      <c r="N9" s="226">
        <v>0</v>
      </c>
      <c r="O9" s="226">
        <v>0</v>
      </c>
      <c r="P9" s="89">
        <v>0</v>
      </c>
      <c r="Q9" s="115">
        <v>0</v>
      </c>
      <c r="R9" s="242">
        <v>10000</v>
      </c>
      <c r="S9" s="219">
        <v>0</v>
      </c>
      <c r="T9" s="89">
        <v>0</v>
      </c>
      <c r="U9" s="115">
        <v>0</v>
      </c>
      <c r="V9" s="241">
        <v>0</v>
      </c>
      <c r="W9" s="219">
        <v>0</v>
      </c>
      <c r="X9" s="89">
        <v>0</v>
      </c>
      <c r="Y9" s="115">
        <v>0</v>
      </c>
      <c r="Z9" s="241">
        <v>0</v>
      </c>
      <c r="AA9" s="448">
        <v>0</v>
      </c>
      <c r="AB9" s="89">
        <v>0</v>
      </c>
      <c r="AC9" s="115">
        <v>0</v>
      </c>
      <c r="AD9" s="88">
        <v>0</v>
      </c>
      <c r="AE9" s="92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26.25" customHeight="1" x14ac:dyDescent="0.25">
      <c r="A10" s="40"/>
      <c r="B10" s="41"/>
      <c r="C10" s="51"/>
      <c r="D10" s="105" t="s">
        <v>497</v>
      </c>
      <c r="E10" s="35" t="s">
        <v>494</v>
      </c>
      <c r="F10" s="36" t="s">
        <v>494</v>
      </c>
      <c r="G10" s="36">
        <v>2017</v>
      </c>
      <c r="H10" s="176">
        <v>2017</v>
      </c>
      <c r="I10" s="86">
        <v>10000</v>
      </c>
      <c r="J10" s="87">
        <v>0</v>
      </c>
      <c r="K10" s="115">
        <v>0</v>
      </c>
      <c r="L10" s="224">
        <v>0</v>
      </c>
      <c r="M10" s="225">
        <v>0</v>
      </c>
      <c r="N10" s="226">
        <v>0</v>
      </c>
      <c r="O10" s="226">
        <v>0</v>
      </c>
      <c r="P10" s="89">
        <v>0</v>
      </c>
      <c r="Q10" s="115">
        <v>0</v>
      </c>
      <c r="R10" s="241">
        <v>10000</v>
      </c>
      <c r="S10" s="219">
        <v>0</v>
      </c>
      <c r="T10" s="89">
        <v>0</v>
      </c>
      <c r="U10" s="115">
        <v>0</v>
      </c>
      <c r="V10" s="241">
        <v>0</v>
      </c>
      <c r="W10" s="219">
        <v>0</v>
      </c>
      <c r="X10" s="89">
        <v>0</v>
      </c>
      <c r="Y10" s="115">
        <v>0</v>
      </c>
      <c r="Z10" s="241">
        <v>0</v>
      </c>
      <c r="AA10" s="448">
        <v>0</v>
      </c>
      <c r="AB10" s="89">
        <v>0</v>
      </c>
      <c r="AC10" s="115">
        <v>0</v>
      </c>
      <c r="AD10" s="88">
        <v>0</v>
      </c>
      <c r="AE10" s="92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" customFormat="1" ht="26.25" customHeight="1" thickBot="1" x14ac:dyDescent="0.3">
      <c r="A11" s="40"/>
      <c r="B11" s="41"/>
      <c r="C11" s="51"/>
      <c r="D11" s="114" t="s">
        <v>498</v>
      </c>
      <c r="E11" s="35" t="s">
        <v>494</v>
      </c>
      <c r="F11" s="36" t="s">
        <v>494</v>
      </c>
      <c r="G11" s="36">
        <v>2017</v>
      </c>
      <c r="H11" s="176">
        <v>2017</v>
      </c>
      <c r="I11" s="86">
        <v>7000</v>
      </c>
      <c r="J11" s="87">
        <v>0</v>
      </c>
      <c r="K11" s="115">
        <v>0</v>
      </c>
      <c r="L11" s="224">
        <v>0</v>
      </c>
      <c r="M11" s="225">
        <v>0</v>
      </c>
      <c r="N11" s="226">
        <v>0</v>
      </c>
      <c r="O11" s="226">
        <v>0</v>
      </c>
      <c r="P11" s="89">
        <v>0</v>
      </c>
      <c r="Q11" s="115">
        <v>0</v>
      </c>
      <c r="R11" s="241">
        <v>7000</v>
      </c>
      <c r="S11" s="219">
        <v>0</v>
      </c>
      <c r="T11" s="89">
        <v>0</v>
      </c>
      <c r="U11" s="115">
        <v>0</v>
      </c>
      <c r="V11" s="241">
        <v>0</v>
      </c>
      <c r="W11" s="219">
        <v>0</v>
      </c>
      <c r="X11" s="89">
        <v>0</v>
      </c>
      <c r="Y11" s="115">
        <v>0</v>
      </c>
      <c r="Z11" s="241">
        <v>0</v>
      </c>
      <c r="AA11" s="448">
        <v>0</v>
      </c>
      <c r="AB11" s="89">
        <v>0</v>
      </c>
      <c r="AC11" s="115">
        <v>0</v>
      </c>
      <c r="AD11" s="88">
        <v>0</v>
      </c>
      <c r="AE11" s="92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30" customFormat="1" ht="23.1" customHeight="1" thickBot="1" x14ac:dyDescent="0.3">
      <c r="A12" s="42"/>
      <c r="B12" s="43"/>
      <c r="C12" s="52"/>
      <c r="D12" s="856" t="s">
        <v>1</v>
      </c>
      <c r="E12" s="857"/>
      <c r="F12" s="857"/>
      <c r="G12" s="857"/>
      <c r="H12" s="858"/>
      <c r="I12" s="72">
        <f t="shared" ref="I12:AD12" si="0">SUM(I7:I11)</f>
        <v>53000</v>
      </c>
      <c r="J12" s="73">
        <f t="shared" si="0"/>
        <v>0</v>
      </c>
      <c r="K12" s="74">
        <f t="shared" si="0"/>
        <v>0</v>
      </c>
      <c r="L12" s="207">
        <f t="shared" si="0"/>
        <v>11000</v>
      </c>
      <c r="M12" s="208">
        <f t="shared" si="0"/>
        <v>0</v>
      </c>
      <c r="N12" s="209">
        <f t="shared" si="0"/>
        <v>11000</v>
      </c>
      <c r="O12" s="209">
        <f t="shared" si="0"/>
        <v>0</v>
      </c>
      <c r="P12" s="75">
        <f t="shared" si="0"/>
        <v>0</v>
      </c>
      <c r="Q12" s="75">
        <f t="shared" si="0"/>
        <v>0</v>
      </c>
      <c r="R12" s="212">
        <f t="shared" si="0"/>
        <v>42000</v>
      </c>
      <c r="S12" s="213">
        <f t="shared" si="0"/>
        <v>0</v>
      </c>
      <c r="T12" s="76">
        <f t="shared" si="0"/>
        <v>0</v>
      </c>
      <c r="U12" s="74">
        <f t="shared" si="0"/>
        <v>0</v>
      </c>
      <c r="V12" s="244">
        <f t="shared" si="0"/>
        <v>0</v>
      </c>
      <c r="W12" s="213">
        <f t="shared" si="0"/>
        <v>0</v>
      </c>
      <c r="X12" s="75">
        <f t="shared" si="0"/>
        <v>0</v>
      </c>
      <c r="Y12" s="74">
        <f t="shared" si="0"/>
        <v>0</v>
      </c>
      <c r="Z12" s="212">
        <f t="shared" si="0"/>
        <v>0</v>
      </c>
      <c r="AA12" s="213">
        <f t="shared" si="0"/>
        <v>0</v>
      </c>
      <c r="AB12" s="75">
        <f t="shared" si="0"/>
        <v>0</v>
      </c>
      <c r="AC12" s="74">
        <f t="shared" si="0"/>
        <v>0</v>
      </c>
      <c r="AD12" s="77">
        <f t="shared" si="0"/>
        <v>0</v>
      </c>
      <c r="AE12" s="92"/>
    </row>
    <row r="13" spans="1:46" s="30" customFormat="1" ht="7.5" customHeight="1" x14ac:dyDescent="0.25">
      <c r="A13" s="47"/>
      <c r="B13" s="47"/>
      <c r="C13" s="47"/>
      <c r="D13" s="53"/>
      <c r="E13" s="53"/>
      <c r="F13" s="53"/>
      <c r="G13" s="53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62"/>
      <c r="AA13" s="62"/>
      <c r="AB13" s="62"/>
      <c r="AC13" s="62"/>
      <c r="AD13" s="62"/>
    </row>
    <row r="14" spans="1:46" ht="12.75" customHeight="1" x14ac:dyDescent="0.2"/>
    <row r="15" spans="1:46" ht="12.75" customHeight="1" x14ac:dyDescent="0.2"/>
    <row r="16" spans="1:46" ht="12.75" customHeight="1" x14ac:dyDescent="0.2"/>
    <row r="17" spans="1:46" ht="12.75" customHeight="1" x14ac:dyDescent="0.2"/>
    <row r="18" spans="1:46" ht="12.75" customHeight="1" x14ac:dyDescent="0.2"/>
    <row r="19" spans="1:46" ht="12.75" customHeight="1" x14ac:dyDescent="0.2"/>
    <row r="20" spans="1:46" ht="12.75" customHeight="1" x14ac:dyDescent="0.2"/>
    <row r="21" spans="1:46" ht="12.75" customHeight="1" x14ac:dyDescent="0.2"/>
    <row r="22" spans="1:46" ht="12.75" customHeight="1" x14ac:dyDescent="0.2"/>
    <row r="23" spans="1:46" ht="12.75" customHeight="1" x14ac:dyDescent="0.2"/>
    <row r="25" spans="1:46" ht="24.75" customHeight="1" x14ac:dyDescent="0.25">
      <c r="A25" s="5"/>
      <c r="D25" s="63" t="s">
        <v>55</v>
      </c>
      <c r="E25" s="64" t="s">
        <v>67</v>
      </c>
      <c r="F25" s="65"/>
      <c r="G25" s="65"/>
      <c r="H25" s="65"/>
      <c r="I25" s="65"/>
      <c r="J25" s="65"/>
      <c r="K25" s="65"/>
      <c r="L25" s="65"/>
      <c r="M25" s="14"/>
      <c r="N25" s="14"/>
      <c r="O25" s="14"/>
      <c r="P25" s="14"/>
      <c r="Q25" s="1"/>
      <c r="AD25" s="4" t="s">
        <v>29</v>
      </c>
    </row>
    <row r="26" spans="1:46" ht="15" customHeight="1" thickBot="1" x14ac:dyDescent="0.25">
      <c r="A26" s="885" t="s">
        <v>131</v>
      </c>
      <c r="B26" s="886"/>
      <c r="C26" s="887"/>
      <c r="I26" s="6" t="s">
        <v>2</v>
      </c>
      <c r="J26" s="6" t="s">
        <v>3</v>
      </c>
      <c r="K26" s="6" t="s">
        <v>4</v>
      </c>
      <c r="L26" s="6" t="s">
        <v>5</v>
      </c>
      <c r="M26" s="6" t="s">
        <v>6</v>
      </c>
      <c r="N26" s="6" t="s">
        <v>7</v>
      </c>
      <c r="O26" s="6" t="s">
        <v>8</v>
      </c>
      <c r="P26" s="7" t="s">
        <v>9</v>
      </c>
      <c r="Q26" s="7" t="s">
        <v>10</v>
      </c>
      <c r="R26" s="7" t="s">
        <v>11</v>
      </c>
      <c r="S26" s="7" t="s">
        <v>12</v>
      </c>
      <c r="T26" s="7" t="s">
        <v>13</v>
      </c>
      <c r="U26" s="7" t="s">
        <v>16</v>
      </c>
      <c r="V26" s="7" t="s">
        <v>21</v>
      </c>
      <c r="W26" s="7" t="s">
        <v>28</v>
      </c>
      <c r="X26" s="7" t="s">
        <v>34</v>
      </c>
      <c r="Y26" s="7" t="s">
        <v>35</v>
      </c>
      <c r="Z26" s="7" t="s">
        <v>36</v>
      </c>
      <c r="AA26" s="7" t="s">
        <v>37</v>
      </c>
      <c r="AB26" s="6" t="s">
        <v>38</v>
      </c>
      <c r="AC26" s="6" t="s">
        <v>40</v>
      </c>
      <c r="AD26" s="6" t="s">
        <v>50</v>
      </c>
    </row>
    <row r="27" spans="1:46" ht="15.75" customHeight="1" thickBot="1" x14ac:dyDescent="0.25">
      <c r="A27" s="888"/>
      <c r="B27" s="889"/>
      <c r="C27" s="890"/>
      <c r="D27" s="874" t="s">
        <v>0</v>
      </c>
      <c r="E27" s="862" t="s">
        <v>41</v>
      </c>
      <c r="F27" s="864" t="s">
        <v>42</v>
      </c>
      <c r="G27" s="866" t="s">
        <v>43</v>
      </c>
      <c r="H27" s="867"/>
      <c r="I27" s="872" t="s">
        <v>31</v>
      </c>
      <c r="J27" s="27" t="s">
        <v>39</v>
      </c>
      <c r="K27" s="27" t="s">
        <v>15</v>
      </c>
      <c r="L27" s="206" t="s">
        <v>14</v>
      </c>
      <c r="M27" s="881" t="s">
        <v>176</v>
      </c>
      <c r="N27" s="882"/>
      <c r="O27" s="882"/>
      <c r="P27" s="882"/>
      <c r="Q27" s="883"/>
      <c r="R27" s="840" t="s">
        <v>177</v>
      </c>
      <c r="S27" s="841"/>
      <c r="T27" s="841"/>
      <c r="U27" s="841"/>
      <c r="V27" s="841"/>
      <c r="W27" s="841"/>
      <c r="X27" s="841"/>
      <c r="Y27" s="841"/>
      <c r="Z27" s="841"/>
      <c r="AA27" s="841"/>
      <c r="AB27" s="841"/>
      <c r="AC27" s="841"/>
      <c r="AD27" s="830" t="s">
        <v>183</v>
      </c>
    </row>
    <row r="28" spans="1:46" ht="15.75" customHeight="1" x14ac:dyDescent="0.2">
      <c r="A28" s="891" t="s">
        <v>46</v>
      </c>
      <c r="B28" s="893" t="s">
        <v>47</v>
      </c>
      <c r="C28" s="895" t="s">
        <v>48</v>
      </c>
      <c r="D28" s="875"/>
      <c r="E28" s="863"/>
      <c r="F28" s="865"/>
      <c r="G28" s="868" t="s">
        <v>44</v>
      </c>
      <c r="H28" s="879" t="s">
        <v>45</v>
      </c>
      <c r="I28" s="873"/>
      <c r="J28" s="877" t="s">
        <v>182</v>
      </c>
      <c r="K28" s="877" t="s">
        <v>181</v>
      </c>
      <c r="L28" s="860" t="s">
        <v>184</v>
      </c>
      <c r="M28" s="897" t="s">
        <v>175</v>
      </c>
      <c r="N28" s="849" t="s">
        <v>51</v>
      </c>
      <c r="O28" s="849" t="s">
        <v>52</v>
      </c>
      <c r="P28" s="845" t="s">
        <v>23</v>
      </c>
      <c r="Q28" s="847" t="s">
        <v>24</v>
      </c>
      <c r="R28" s="837" t="s">
        <v>128</v>
      </c>
      <c r="S28" s="838"/>
      <c r="T28" s="838"/>
      <c r="U28" s="842"/>
      <c r="V28" s="837" t="s">
        <v>130</v>
      </c>
      <c r="W28" s="838"/>
      <c r="X28" s="838"/>
      <c r="Y28" s="839"/>
      <c r="Z28" s="838" t="s">
        <v>178</v>
      </c>
      <c r="AA28" s="838"/>
      <c r="AB28" s="838"/>
      <c r="AC28" s="859"/>
      <c r="AD28" s="870"/>
    </row>
    <row r="29" spans="1:46" ht="39" customHeight="1" thickBot="1" x14ac:dyDescent="0.25">
      <c r="A29" s="892"/>
      <c r="B29" s="894"/>
      <c r="C29" s="896"/>
      <c r="D29" s="876"/>
      <c r="E29" s="902"/>
      <c r="F29" s="901"/>
      <c r="G29" s="900"/>
      <c r="H29" s="899"/>
      <c r="I29" s="898"/>
      <c r="J29" s="878"/>
      <c r="K29" s="878"/>
      <c r="L29" s="861"/>
      <c r="M29" s="836"/>
      <c r="N29" s="884"/>
      <c r="O29" s="850"/>
      <c r="P29" s="846"/>
      <c r="Q29" s="848"/>
      <c r="R29" s="210" t="s">
        <v>22</v>
      </c>
      <c r="S29" s="211" t="s">
        <v>30</v>
      </c>
      <c r="T29" s="26" t="s">
        <v>32</v>
      </c>
      <c r="U29" s="15" t="s">
        <v>33</v>
      </c>
      <c r="V29" s="214" t="s">
        <v>22</v>
      </c>
      <c r="W29" s="215" t="s">
        <v>30</v>
      </c>
      <c r="X29" s="26" t="s">
        <v>32</v>
      </c>
      <c r="Y29" s="15" t="s">
        <v>33</v>
      </c>
      <c r="Z29" s="214" t="s">
        <v>22</v>
      </c>
      <c r="AA29" s="215" t="s">
        <v>30</v>
      </c>
      <c r="AB29" s="26" t="s">
        <v>32</v>
      </c>
      <c r="AC29" s="15" t="s">
        <v>33</v>
      </c>
      <c r="AD29" s="871"/>
    </row>
    <row r="30" spans="1:46" s="28" customFormat="1" ht="26.25" customHeight="1" x14ac:dyDescent="0.25">
      <c r="A30" s="48"/>
      <c r="B30" s="49"/>
      <c r="C30" s="50"/>
      <c r="D30" s="113" t="s">
        <v>499</v>
      </c>
      <c r="E30" s="32" t="s">
        <v>505</v>
      </c>
      <c r="F30" s="33" t="s">
        <v>505</v>
      </c>
      <c r="G30" s="33">
        <v>2016</v>
      </c>
      <c r="H30" s="180">
        <v>2016</v>
      </c>
      <c r="I30" s="86">
        <v>3000</v>
      </c>
      <c r="J30" s="148">
        <v>0</v>
      </c>
      <c r="K30" s="146">
        <v>0</v>
      </c>
      <c r="L30" s="221">
        <v>3000</v>
      </c>
      <c r="M30" s="222">
        <v>0</v>
      </c>
      <c r="N30" s="223">
        <v>3000</v>
      </c>
      <c r="O30" s="223">
        <v>0</v>
      </c>
      <c r="P30" s="116">
        <v>0</v>
      </c>
      <c r="Q30" s="146">
        <v>0</v>
      </c>
      <c r="R30" s="243">
        <v>0</v>
      </c>
      <c r="S30" s="217">
        <v>0</v>
      </c>
      <c r="T30" s="116">
        <v>0</v>
      </c>
      <c r="U30" s="146">
        <v>0</v>
      </c>
      <c r="V30" s="243">
        <v>0</v>
      </c>
      <c r="W30" s="217">
        <v>0</v>
      </c>
      <c r="X30" s="116">
        <v>0</v>
      </c>
      <c r="Y30" s="146">
        <v>0</v>
      </c>
      <c r="Z30" s="243">
        <v>0</v>
      </c>
      <c r="AA30" s="217">
        <v>0</v>
      </c>
      <c r="AB30" s="116">
        <v>0</v>
      </c>
      <c r="AC30" s="146">
        <v>0</v>
      </c>
      <c r="AD30" s="81">
        <v>0</v>
      </c>
      <c r="AE30" s="92"/>
      <c r="AF30" s="9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9" customFormat="1" ht="26.25" customHeight="1" x14ac:dyDescent="0.25">
      <c r="A31" s="40"/>
      <c r="B31" s="41"/>
      <c r="C31" s="51"/>
      <c r="D31" s="113" t="s">
        <v>500</v>
      </c>
      <c r="E31" s="35" t="s">
        <v>505</v>
      </c>
      <c r="F31" s="36" t="s">
        <v>505</v>
      </c>
      <c r="G31" s="36">
        <v>2016</v>
      </c>
      <c r="H31" s="176">
        <v>2017</v>
      </c>
      <c r="I31" s="86">
        <v>1570</v>
      </c>
      <c r="J31" s="85">
        <v>0</v>
      </c>
      <c r="K31" s="181">
        <v>0</v>
      </c>
      <c r="L31" s="224">
        <v>70</v>
      </c>
      <c r="M31" s="225">
        <v>0</v>
      </c>
      <c r="N31" s="226">
        <v>70</v>
      </c>
      <c r="O31" s="226">
        <v>0</v>
      </c>
      <c r="P31" s="89">
        <v>0</v>
      </c>
      <c r="Q31" s="115">
        <v>0</v>
      </c>
      <c r="R31" s="241">
        <v>1500</v>
      </c>
      <c r="S31" s="219">
        <v>0</v>
      </c>
      <c r="T31" s="89">
        <v>0</v>
      </c>
      <c r="U31" s="115">
        <v>0</v>
      </c>
      <c r="V31" s="241">
        <v>0</v>
      </c>
      <c r="W31" s="219">
        <v>0</v>
      </c>
      <c r="X31" s="89">
        <v>0</v>
      </c>
      <c r="Y31" s="115">
        <v>0</v>
      </c>
      <c r="Z31" s="241">
        <v>0</v>
      </c>
      <c r="AA31" s="219">
        <v>0</v>
      </c>
      <c r="AB31" s="89">
        <v>0</v>
      </c>
      <c r="AC31" s="115">
        <v>0</v>
      </c>
      <c r="AD31" s="88">
        <v>0</v>
      </c>
      <c r="AE31" s="92"/>
      <c r="AF31" s="92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9" customFormat="1" ht="26.25" customHeight="1" x14ac:dyDescent="0.25">
      <c r="A32" s="40"/>
      <c r="B32" s="41"/>
      <c r="C32" s="51"/>
      <c r="D32" s="114" t="s">
        <v>501</v>
      </c>
      <c r="E32" s="35" t="s">
        <v>505</v>
      </c>
      <c r="F32" s="36" t="s">
        <v>505</v>
      </c>
      <c r="G32" s="36">
        <v>2016</v>
      </c>
      <c r="H32" s="176">
        <v>2016</v>
      </c>
      <c r="I32" s="86">
        <v>2870</v>
      </c>
      <c r="J32" s="85">
        <v>0</v>
      </c>
      <c r="K32" s="181">
        <v>0</v>
      </c>
      <c r="L32" s="224">
        <v>2870</v>
      </c>
      <c r="M32" s="225">
        <v>0</v>
      </c>
      <c r="N32" s="226">
        <v>2870</v>
      </c>
      <c r="O32" s="226">
        <v>0</v>
      </c>
      <c r="P32" s="89">
        <v>0</v>
      </c>
      <c r="Q32" s="115">
        <v>0</v>
      </c>
      <c r="R32" s="241">
        <v>0</v>
      </c>
      <c r="S32" s="219">
        <v>0</v>
      </c>
      <c r="T32" s="89">
        <v>0</v>
      </c>
      <c r="U32" s="115">
        <v>0</v>
      </c>
      <c r="V32" s="241">
        <v>0</v>
      </c>
      <c r="W32" s="219">
        <v>0</v>
      </c>
      <c r="X32" s="89">
        <v>0</v>
      </c>
      <c r="Y32" s="115">
        <v>0</v>
      </c>
      <c r="Z32" s="241">
        <v>0</v>
      </c>
      <c r="AA32" s="219">
        <v>0</v>
      </c>
      <c r="AB32" s="89">
        <v>0</v>
      </c>
      <c r="AC32" s="115">
        <v>0</v>
      </c>
      <c r="AD32" s="88">
        <v>0</v>
      </c>
      <c r="AE32" s="92"/>
      <c r="AF32" s="9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9" customFormat="1" ht="26.25" customHeight="1" x14ac:dyDescent="0.25">
      <c r="A33" s="40"/>
      <c r="B33" s="41"/>
      <c r="C33" s="51"/>
      <c r="D33" s="113" t="s">
        <v>502</v>
      </c>
      <c r="E33" s="35" t="s">
        <v>505</v>
      </c>
      <c r="F33" s="36" t="s">
        <v>505</v>
      </c>
      <c r="G33" s="36">
        <v>2016</v>
      </c>
      <c r="H33" s="176">
        <v>2016</v>
      </c>
      <c r="I33" s="86">
        <v>750</v>
      </c>
      <c r="J33" s="85">
        <v>0</v>
      </c>
      <c r="K33" s="181">
        <v>0</v>
      </c>
      <c r="L33" s="224">
        <f t="shared" ref="L33" si="1">M33+N33+O33+P33+Q33</f>
        <v>750</v>
      </c>
      <c r="M33" s="225">
        <v>0</v>
      </c>
      <c r="N33" s="226">
        <v>750</v>
      </c>
      <c r="O33" s="226">
        <v>0</v>
      </c>
      <c r="P33" s="89">
        <v>0</v>
      </c>
      <c r="Q33" s="115">
        <v>0</v>
      </c>
      <c r="R33" s="241">
        <v>0</v>
      </c>
      <c r="S33" s="219">
        <v>0</v>
      </c>
      <c r="T33" s="89">
        <v>0</v>
      </c>
      <c r="U33" s="115">
        <v>0</v>
      </c>
      <c r="V33" s="241">
        <v>0</v>
      </c>
      <c r="W33" s="219">
        <v>0</v>
      </c>
      <c r="X33" s="89">
        <v>0</v>
      </c>
      <c r="Y33" s="115">
        <v>0</v>
      </c>
      <c r="Z33" s="241">
        <v>0</v>
      </c>
      <c r="AA33" s="219">
        <v>0</v>
      </c>
      <c r="AB33" s="89">
        <v>0</v>
      </c>
      <c r="AC33" s="115">
        <v>0</v>
      </c>
      <c r="AD33" s="88">
        <v>0</v>
      </c>
      <c r="AE33" s="92"/>
      <c r="AF33" s="92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9" customFormat="1" ht="31.5" customHeight="1" x14ac:dyDescent="0.25">
      <c r="A34" s="40"/>
      <c r="B34" s="41"/>
      <c r="C34" s="51"/>
      <c r="D34" s="113" t="s">
        <v>503</v>
      </c>
      <c r="E34" s="35" t="s">
        <v>505</v>
      </c>
      <c r="F34" s="36" t="s">
        <v>505</v>
      </c>
      <c r="G34" s="36">
        <v>2016</v>
      </c>
      <c r="H34" s="176">
        <v>2017</v>
      </c>
      <c r="I34" s="86">
        <v>2000</v>
      </c>
      <c r="J34" s="85">
        <v>0</v>
      </c>
      <c r="K34" s="181">
        <v>0</v>
      </c>
      <c r="L34" s="224">
        <v>1000</v>
      </c>
      <c r="M34" s="225">
        <v>0</v>
      </c>
      <c r="N34" s="226">
        <v>1000</v>
      </c>
      <c r="O34" s="226">
        <v>0</v>
      </c>
      <c r="P34" s="89">
        <v>0</v>
      </c>
      <c r="Q34" s="115">
        <v>0</v>
      </c>
      <c r="R34" s="241">
        <v>1000</v>
      </c>
      <c r="S34" s="219">
        <v>0</v>
      </c>
      <c r="T34" s="89">
        <v>0</v>
      </c>
      <c r="U34" s="115">
        <v>0</v>
      </c>
      <c r="V34" s="241">
        <v>0</v>
      </c>
      <c r="W34" s="219">
        <v>0</v>
      </c>
      <c r="X34" s="89">
        <v>0</v>
      </c>
      <c r="Y34" s="115">
        <v>0</v>
      </c>
      <c r="Z34" s="241">
        <v>0</v>
      </c>
      <c r="AA34" s="219">
        <v>0</v>
      </c>
      <c r="AB34" s="89">
        <v>0</v>
      </c>
      <c r="AC34" s="115">
        <v>0</v>
      </c>
      <c r="AD34" s="88">
        <v>0</v>
      </c>
      <c r="AE34" s="92"/>
      <c r="AF34" s="92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29" customFormat="1" ht="26.25" customHeight="1" thickBot="1" x14ac:dyDescent="0.3">
      <c r="A35" s="40"/>
      <c r="B35" s="41"/>
      <c r="C35" s="51"/>
      <c r="D35" s="121" t="s">
        <v>504</v>
      </c>
      <c r="E35" s="35" t="s">
        <v>505</v>
      </c>
      <c r="F35" s="36" t="s">
        <v>505</v>
      </c>
      <c r="G35" s="36">
        <v>2016</v>
      </c>
      <c r="H35" s="176">
        <v>2016</v>
      </c>
      <c r="I35" s="86">
        <v>6200</v>
      </c>
      <c r="J35" s="85">
        <v>0</v>
      </c>
      <c r="K35" s="181">
        <v>0</v>
      </c>
      <c r="L35" s="224">
        <v>6200</v>
      </c>
      <c r="M35" s="225">
        <v>0</v>
      </c>
      <c r="N35" s="226">
        <v>6200</v>
      </c>
      <c r="O35" s="226">
        <v>0</v>
      </c>
      <c r="P35" s="89">
        <v>0</v>
      </c>
      <c r="Q35" s="115">
        <v>0</v>
      </c>
      <c r="R35" s="241">
        <v>0</v>
      </c>
      <c r="S35" s="219">
        <v>0</v>
      </c>
      <c r="T35" s="89">
        <v>0</v>
      </c>
      <c r="U35" s="115">
        <v>0</v>
      </c>
      <c r="V35" s="241">
        <v>0</v>
      </c>
      <c r="W35" s="219">
        <v>0</v>
      </c>
      <c r="X35" s="89">
        <v>0</v>
      </c>
      <c r="Y35" s="115">
        <v>0</v>
      </c>
      <c r="Z35" s="241">
        <v>0</v>
      </c>
      <c r="AA35" s="219">
        <v>0</v>
      </c>
      <c r="AB35" s="89">
        <v>0</v>
      </c>
      <c r="AC35" s="115">
        <v>0</v>
      </c>
      <c r="AD35" s="88">
        <v>0</v>
      </c>
      <c r="AE35" s="92"/>
      <c r="AF35" s="92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30" customFormat="1" ht="23.1" customHeight="1" thickBot="1" x14ac:dyDescent="0.3">
      <c r="A36" s="42"/>
      <c r="B36" s="43"/>
      <c r="C36" s="52"/>
      <c r="D36" s="856" t="s">
        <v>1</v>
      </c>
      <c r="E36" s="857"/>
      <c r="F36" s="857"/>
      <c r="G36" s="857"/>
      <c r="H36" s="858"/>
      <c r="I36" s="72">
        <f t="shared" ref="I36:AD36" si="2">SUM(I30:I35)</f>
        <v>16390</v>
      </c>
      <c r="J36" s="73">
        <f t="shared" si="2"/>
        <v>0</v>
      </c>
      <c r="K36" s="74">
        <f t="shared" si="2"/>
        <v>0</v>
      </c>
      <c r="L36" s="207">
        <f t="shared" si="2"/>
        <v>13890</v>
      </c>
      <c r="M36" s="208">
        <f t="shared" si="2"/>
        <v>0</v>
      </c>
      <c r="N36" s="209">
        <f t="shared" si="2"/>
        <v>13890</v>
      </c>
      <c r="O36" s="209">
        <f t="shared" si="2"/>
        <v>0</v>
      </c>
      <c r="P36" s="75">
        <f t="shared" si="2"/>
        <v>0</v>
      </c>
      <c r="Q36" s="74">
        <f t="shared" si="2"/>
        <v>0</v>
      </c>
      <c r="R36" s="212">
        <f t="shared" si="2"/>
        <v>2500</v>
      </c>
      <c r="S36" s="213">
        <f t="shared" si="2"/>
        <v>0</v>
      </c>
      <c r="T36" s="76">
        <f t="shared" si="2"/>
        <v>0</v>
      </c>
      <c r="U36" s="74">
        <f t="shared" si="2"/>
        <v>0</v>
      </c>
      <c r="V36" s="212">
        <f t="shared" si="2"/>
        <v>0</v>
      </c>
      <c r="W36" s="213">
        <f t="shared" si="2"/>
        <v>0</v>
      </c>
      <c r="X36" s="75">
        <f t="shared" si="2"/>
        <v>0</v>
      </c>
      <c r="Y36" s="74">
        <f t="shared" si="2"/>
        <v>0</v>
      </c>
      <c r="Z36" s="212">
        <f t="shared" si="2"/>
        <v>0</v>
      </c>
      <c r="AA36" s="213">
        <f t="shared" si="2"/>
        <v>0</v>
      </c>
      <c r="AB36" s="75">
        <f t="shared" si="2"/>
        <v>0</v>
      </c>
      <c r="AC36" s="74">
        <f t="shared" si="2"/>
        <v>0</v>
      </c>
      <c r="AD36" s="77">
        <f t="shared" si="2"/>
        <v>0</v>
      </c>
      <c r="AE36" s="92"/>
    </row>
    <row r="37" spans="1:46" s="30" customFormat="1" ht="7.5" customHeight="1" thickBot="1" x14ac:dyDescent="0.3">
      <c r="A37" s="47"/>
      <c r="B37" s="47"/>
      <c r="C37" s="47"/>
      <c r="D37" s="53"/>
      <c r="E37" s="53"/>
      <c r="F37" s="53"/>
      <c r="G37" s="53"/>
      <c r="H37" s="53"/>
      <c r="I37" s="61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62"/>
      <c r="AA37" s="62"/>
      <c r="AB37" s="62"/>
      <c r="AC37" s="62"/>
      <c r="AD37" s="62"/>
    </row>
    <row r="38" spans="1:46" s="3" customFormat="1" ht="15.95" customHeight="1" x14ac:dyDescent="0.25">
      <c r="A38" s="47"/>
      <c r="B38" s="47"/>
      <c r="C38" s="47"/>
      <c r="D38" s="24" t="s">
        <v>25</v>
      </c>
      <c r="E38" s="55"/>
      <c r="F38" s="55"/>
      <c r="G38" s="55"/>
      <c r="H38" s="55"/>
      <c r="I38" s="9" t="s">
        <v>17</v>
      </c>
      <c r="J38" s="60" t="s">
        <v>49</v>
      </c>
      <c r="K38" s="16" t="s">
        <v>26</v>
      </c>
      <c r="L38" s="16"/>
      <c r="M38" s="16" t="s">
        <v>54</v>
      </c>
      <c r="N38" s="60"/>
      <c r="O38" s="60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255"/>
      <c r="AA38" s="246"/>
      <c r="AB38" s="246"/>
      <c r="AC38" s="256"/>
      <c r="AD38" s="189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3" customFormat="1" ht="15.95" customHeight="1" x14ac:dyDescent="0.25">
      <c r="A39" s="257"/>
      <c r="B39" s="257"/>
      <c r="C39" s="257"/>
      <c r="D39" s="12"/>
      <c r="E39" s="56"/>
      <c r="F39" s="56"/>
      <c r="G39" s="56"/>
      <c r="H39" s="56"/>
      <c r="I39" s="11" t="s">
        <v>18</v>
      </c>
      <c r="J39" s="19" t="s">
        <v>49</v>
      </c>
      <c r="K39" s="17" t="s">
        <v>27</v>
      </c>
      <c r="L39" s="17"/>
      <c r="M39" s="17" t="s">
        <v>53</v>
      </c>
      <c r="N39" s="19"/>
      <c r="O39" s="19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58"/>
      <c r="AA39" s="256"/>
      <c r="AB39" s="256"/>
      <c r="AC39" s="256"/>
      <c r="AD39" s="18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2" customFormat="1" ht="15.95" customHeight="1" x14ac:dyDescent="0.25">
      <c r="A40" s="44"/>
      <c r="B40" s="45"/>
      <c r="C40" s="46"/>
      <c r="D40" s="57"/>
      <c r="E40" s="38"/>
      <c r="F40" s="38"/>
      <c r="G40" s="38"/>
      <c r="H40" s="38"/>
      <c r="I40" s="11" t="s">
        <v>19</v>
      </c>
      <c r="J40" s="19" t="s">
        <v>49</v>
      </c>
      <c r="K40" s="20" t="s">
        <v>132</v>
      </c>
      <c r="L40" s="17"/>
      <c r="M40" s="19"/>
      <c r="N40" s="19"/>
      <c r="O40" s="19"/>
      <c r="P40" s="20"/>
      <c r="Q40" s="56"/>
      <c r="R40" s="56"/>
      <c r="S40" s="56"/>
      <c r="T40" s="56"/>
      <c r="U40" s="56"/>
      <c r="V40" s="56"/>
      <c r="W40" s="56"/>
      <c r="X40" s="56"/>
      <c r="Y40" s="56"/>
      <c r="Z40" s="58"/>
      <c r="AA40" s="8"/>
      <c r="AB40" s="8"/>
      <c r="AD40" s="189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2" customFormat="1" ht="15.95" customHeight="1" thickBot="1" x14ac:dyDescent="0.3">
      <c r="A41" s="3"/>
      <c r="B41" s="45"/>
      <c r="C41" s="46"/>
      <c r="D41" s="59"/>
      <c r="E41" s="31"/>
      <c r="F41" s="31"/>
      <c r="G41" s="31"/>
      <c r="H41" s="31"/>
      <c r="I41" s="10" t="s">
        <v>20</v>
      </c>
      <c r="J41" s="21" t="s">
        <v>49</v>
      </c>
      <c r="K41" s="22" t="s">
        <v>133</v>
      </c>
      <c r="L41" s="23"/>
      <c r="M41" s="21"/>
      <c r="N41" s="21"/>
      <c r="O41" s="21"/>
      <c r="P41" s="22"/>
      <c r="Q41" s="25"/>
      <c r="R41" s="25"/>
      <c r="S41" s="25"/>
      <c r="T41" s="25"/>
      <c r="U41" s="25"/>
      <c r="V41" s="25"/>
      <c r="W41" s="25"/>
      <c r="X41" s="25"/>
      <c r="Y41" s="25"/>
      <c r="Z41" s="13"/>
      <c r="AD41" s="189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</sheetData>
  <mergeCells count="52">
    <mergeCell ref="D36:H36"/>
    <mergeCell ref="AD27:AD29"/>
    <mergeCell ref="A28:A29"/>
    <mergeCell ref="B28:B29"/>
    <mergeCell ref="C28:C29"/>
    <mergeCell ref="G28:G29"/>
    <mergeCell ref="H28:H29"/>
    <mergeCell ref="J28:J29"/>
    <mergeCell ref="K28:K29"/>
    <mergeCell ref="L28:L29"/>
    <mergeCell ref="V28:Y28"/>
    <mergeCell ref="Z28:AC28"/>
    <mergeCell ref="M28:M29"/>
    <mergeCell ref="G27:H27"/>
    <mergeCell ref="I27:I29"/>
    <mergeCell ref="M27:Q27"/>
    <mergeCell ref="A26:C27"/>
    <mergeCell ref="D27:D29"/>
    <mergeCell ref="E27:E29"/>
    <mergeCell ref="F27:F29"/>
    <mergeCell ref="R27:AC27"/>
    <mergeCell ref="N28:N29"/>
    <mergeCell ref="O28:O29"/>
    <mergeCell ref="P28:P29"/>
    <mergeCell ref="Q28:Q29"/>
    <mergeCell ref="R28:U28"/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12:H12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topLeftCell="A15"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x14ac:dyDescent="0.25">
      <c r="AD1" s="65" t="s">
        <v>121</v>
      </c>
    </row>
    <row r="2" spans="1:46" ht="24.75" customHeight="1" x14ac:dyDescent="0.25">
      <c r="A2" s="5"/>
      <c r="D2" s="63" t="s">
        <v>55</v>
      </c>
      <c r="E2" s="64" t="s">
        <v>68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902"/>
      <c r="F6" s="901"/>
      <c r="G6" s="900"/>
      <c r="H6" s="899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66" customFormat="1" ht="29.25" customHeight="1" x14ac:dyDescent="0.25">
      <c r="A7" s="48"/>
      <c r="B7" s="49"/>
      <c r="C7" s="50"/>
      <c r="D7" s="112" t="s">
        <v>506</v>
      </c>
      <c r="E7" s="32" t="s">
        <v>521</v>
      </c>
      <c r="F7" s="33" t="s">
        <v>521</v>
      </c>
      <c r="G7" s="33">
        <v>2016</v>
      </c>
      <c r="H7" s="180">
        <v>2016</v>
      </c>
      <c r="I7" s="78">
        <v>15000</v>
      </c>
      <c r="J7" s="80">
        <v>0</v>
      </c>
      <c r="K7" s="146">
        <v>0</v>
      </c>
      <c r="L7" s="221">
        <v>15000</v>
      </c>
      <c r="M7" s="470">
        <v>0</v>
      </c>
      <c r="N7" s="223">
        <v>15000</v>
      </c>
      <c r="O7" s="223">
        <v>0</v>
      </c>
      <c r="P7" s="116">
        <v>0</v>
      </c>
      <c r="Q7" s="146">
        <v>0</v>
      </c>
      <c r="R7" s="243">
        <v>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 s="92"/>
      <c r="AF7" s="92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67" customFormat="1" ht="22.5" customHeight="1" x14ac:dyDescent="0.25">
      <c r="A8" s="40"/>
      <c r="B8" s="41"/>
      <c r="C8" s="51"/>
      <c r="D8" s="408" t="s">
        <v>507</v>
      </c>
      <c r="E8" s="66" t="s">
        <v>521</v>
      </c>
      <c r="F8" s="67" t="s">
        <v>521</v>
      </c>
      <c r="G8" s="36">
        <v>2016</v>
      </c>
      <c r="H8" s="176">
        <v>2016</v>
      </c>
      <c r="I8" s="86">
        <v>1966</v>
      </c>
      <c r="J8" s="87">
        <v>0</v>
      </c>
      <c r="K8" s="115">
        <v>0</v>
      </c>
      <c r="L8" s="224">
        <v>1966</v>
      </c>
      <c r="M8" s="232">
        <v>0</v>
      </c>
      <c r="N8" s="229">
        <v>1966</v>
      </c>
      <c r="O8" s="229">
        <v>0</v>
      </c>
      <c r="P8" s="82">
        <v>0</v>
      </c>
      <c r="Q8" s="181">
        <v>0</v>
      </c>
      <c r="R8" s="242">
        <v>0</v>
      </c>
      <c r="S8" s="419">
        <v>0</v>
      </c>
      <c r="T8" s="82">
        <v>0</v>
      </c>
      <c r="U8" s="181">
        <v>0</v>
      </c>
      <c r="V8" s="242">
        <v>0</v>
      </c>
      <c r="W8" s="419">
        <v>0</v>
      </c>
      <c r="X8" s="82">
        <v>0</v>
      </c>
      <c r="Y8" s="181">
        <v>0</v>
      </c>
      <c r="Z8" s="242">
        <v>0</v>
      </c>
      <c r="AA8" s="419">
        <v>0</v>
      </c>
      <c r="AB8" s="82">
        <v>0</v>
      </c>
      <c r="AC8" s="181">
        <v>0</v>
      </c>
      <c r="AD8" s="84">
        <v>0</v>
      </c>
      <c r="AE8" s="92"/>
      <c r="AF8" s="92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67" customFormat="1" ht="30.75" customHeight="1" x14ac:dyDescent="0.25">
      <c r="A9" s="40"/>
      <c r="B9" s="41"/>
      <c r="C9" s="51"/>
      <c r="D9" s="114" t="s">
        <v>508</v>
      </c>
      <c r="E9" s="66" t="s">
        <v>521</v>
      </c>
      <c r="F9" s="67" t="s">
        <v>521</v>
      </c>
      <c r="G9" s="36">
        <v>2016</v>
      </c>
      <c r="H9" s="176">
        <v>2016</v>
      </c>
      <c r="I9" s="86">
        <v>550</v>
      </c>
      <c r="J9" s="87">
        <v>0</v>
      </c>
      <c r="K9" s="115">
        <v>0</v>
      </c>
      <c r="L9" s="224">
        <v>550</v>
      </c>
      <c r="M9" s="232">
        <v>0</v>
      </c>
      <c r="N9" s="229">
        <v>550</v>
      </c>
      <c r="O9" s="229">
        <v>0</v>
      </c>
      <c r="P9" s="82">
        <v>0</v>
      </c>
      <c r="Q9" s="181">
        <v>0</v>
      </c>
      <c r="R9" s="242">
        <v>0</v>
      </c>
      <c r="S9" s="419">
        <v>0</v>
      </c>
      <c r="T9" s="82">
        <v>0</v>
      </c>
      <c r="U9" s="181">
        <v>0</v>
      </c>
      <c r="V9" s="242">
        <v>0</v>
      </c>
      <c r="W9" s="419">
        <v>0</v>
      </c>
      <c r="X9" s="82">
        <v>0</v>
      </c>
      <c r="Y9" s="181">
        <v>0</v>
      </c>
      <c r="Z9" s="242">
        <v>0</v>
      </c>
      <c r="AA9" s="419">
        <v>0</v>
      </c>
      <c r="AB9" s="82">
        <v>0</v>
      </c>
      <c r="AC9" s="181">
        <v>0</v>
      </c>
      <c r="AD9" s="84">
        <v>0</v>
      </c>
      <c r="AE9" s="92"/>
      <c r="AF9" s="92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67" customFormat="1" ht="29.25" customHeight="1" x14ac:dyDescent="0.25">
      <c r="A10" s="40"/>
      <c r="B10" s="41"/>
      <c r="C10" s="51"/>
      <c r="D10" s="118" t="s">
        <v>509</v>
      </c>
      <c r="E10" s="66" t="s">
        <v>521</v>
      </c>
      <c r="F10" s="67" t="s">
        <v>521</v>
      </c>
      <c r="G10" s="36">
        <v>2017</v>
      </c>
      <c r="H10" s="176">
        <v>2017</v>
      </c>
      <c r="I10" s="86">
        <v>8000</v>
      </c>
      <c r="J10" s="87">
        <v>0</v>
      </c>
      <c r="K10" s="115">
        <v>0</v>
      </c>
      <c r="L10" s="224">
        <v>0</v>
      </c>
      <c r="M10" s="232">
        <v>0</v>
      </c>
      <c r="N10" s="229">
        <v>0</v>
      </c>
      <c r="O10" s="229">
        <v>0</v>
      </c>
      <c r="P10" s="82">
        <v>0</v>
      </c>
      <c r="Q10" s="181">
        <v>0</v>
      </c>
      <c r="R10" s="241">
        <v>8000</v>
      </c>
      <c r="S10" s="419">
        <v>0</v>
      </c>
      <c r="T10" s="82">
        <v>0</v>
      </c>
      <c r="U10" s="181">
        <v>0</v>
      </c>
      <c r="V10" s="242">
        <v>0</v>
      </c>
      <c r="W10" s="419">
        <v>0</v>
      </c>
      <c r="X10" s="82">
        <v>0</v>
      </c>
      <c r="Y10" s="181">
        <v>0</v>
      </c>
      <c r="Z10" s="242">
        <v>0</v>
      </c>
      <c r="AA10" s="419">
        <v>0</v>
      </c>
      <c r="AB10" s="82">
        <v>0</v>
      </c>
      <c r="AC10" s="181">
        <v>0</v>
      </c>
      <c r="AD10" s="84">
        <v>0</v>
      </c>
      <c r="AE10" s="92"/>
      <c r="AF10" s="92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67" customFormat="1" ht="22.5" customHeight="1" x14ac:dyDescent="0.25">
      <c r="A11" s="40"/>
      <c r="B11" s="41"/>
      <c r="C11" s="51"/>
      <c r="D11" s="412" t="s">
        <v>510</v>
      </c>
      <c r="E11" s="66" t="s">
        <v>521</v>
      </c>
      <c r="F11" s="67" t="s">
        <v>521</v>
      </c>
      <c r="G11" s="36">
        <v>2017</v>
      </c>
      <c r="H11" s="176">
        <v>2017</v>
      </c>
      <c r="I11" s="86">
        <v>1500</v>
      </c>
      <c r="J11" s="87">
        <v>0</v>
      </c>
      <c r="K11" s="115">
        <v>0</v>
      </c>
      <c r="L11" s="224">
        <v>0</v>
      </c>
      <c r="M11" s="232">
        <v>0</v>
      </c>
      <c r="N11" s="229">
        <v>0</v>
      </c>
      <c r="O11" s="229">
        <v>0</v>
      </c>
      <c r="P11" s="82">
        <v>0</v>
      </c>
      <c r="Q11" s="181">
        <v>0</v>
      </c>
      <c r="R11" s="241">
        <v>1500</v>
      </c>
      <c r="S11" s="419">
        <v>0</v>
      </c>
      <c r="T11" s="82">
        <v>0</v>
      </c>
      <c r="U11" s="181">
        <v>0</v>
      </c>
      <c r="V11" s="242">
        <v>0</v>
      </c>
      <c r="W11" s="419">
        <v>0</v>
      </c>
      <c r="X11" s="82">
        <v>0</v>
      </c>
      <c r="Y11" s="181">
        <v>0</v>
      </c>
      <c r="Z11" s="242">
        <v>0</v>
      </c>
      <c r="AA11" s="419">
        <v>0</v>
      </c>
      <c r="AB11" s="82">
        <v>0</v>
      </c>
      <c r="AC11" s="181">
        <v>0</v>
      </c>
      <c r="AD11" s="84">
        <v>0</v>
      </c>
      <c r="AE11" s="92"/>
      <c r="AF11" s="92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67" customFormat="1" ht="30.75" customHeight="1" x14ac:dyDescent="0.25">
      <c r="A12" s="40"/>
      <c r="B12" s="41"/>
      <c r="C12" s="51"/>
      <c r="D12" s="113" t="s">
        <v>511</v>
      </c>
      <c r="E12" s="66" t="s">
        <v>521</v>
      </c>
      <c r="F12" s="67" t="s">
        <v>521</v>
      </c>
      <c r="G12" s="36">
        <v>2017</v>
      </c>
      <c r="H12" s="176">
        <v>2017</v>
      </c>
      <c r="I12" s="86">
        <v>528</v>
      </c>
      <c r="J12" s="87">
        <v>0</v>
      </c>
      <c r="K12" s="115">
        <v>0</v>
      </c>
      <c r="L12" s="224">
        <v>0</v>
      </c>
      <c r="M12" s="232">
        <v>0</v>
      </c>
      <c r="N12" s="229">
        <v>0</v>
      </c>
      <c r="O12" s="229">
        <v>0</v>
      </c>
      <c r="P12" s="82">
        <v>0</v>
      </c>
      <c r="Q12" s="181">
        <v>0</v>
      </c>
      <c r="R12" s="241">
        <v>528</v>
      </c>
      <c r="S12" s="419">
        <v>0</v>
      </c>
      <c r="T12" s="82">
        <v>0</v>
      </c>
      <c r="U12" s="181">
        <v>0</v>
      </c>
      <c r="V12" s="242">
        <v>0</v>
      </c>
      <c r="W12" s="419">
        <v>0</v>
      </c>
      <c r="X12" s="82">
        <v>0</v>
      </c>
      <c r="Y12" s="181">
        <v>0</v>
      </c>
      <c r="Z12" s="242">
        <v>0</v>
      </c>
      <c r="AA12" s="419">
        <v>0</v>
      </c>
      <c r="AB12" s="82">
        <v>0</v>
      </c>
      <c r="AC12" s="181">
        <v>0</v>
      </c>
      <c r="AD12" s="84">
        <v>0</v>
      </c>
      <c r="AE12" s="92"/>
      <c r="AF12" s="9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267" customFormat="1" ht="22.5" customHeight="1" x14ac:dyDescent="0.25">
      <c r="A13" s="40"/>
      <c r="B13" s="41"/>
      <c r="C13" s="51"/>
      <c r="D13" s="118" t="s">
        <v>512</v>
      </c>
      <c r="E13" s="66" t="s">
        <v>521</v>
      </c>
      <c r="F13" s="67" t="s">
        <v>521</v>
      </c>
      <c r="G13" s="36">
        <v>2017</v>
      </c>
      <c r="H13" s="176">
        <v>2017</v>
      </c>
      <c r="I13" s="86">
        <v>2500</v>
      </c>
      <c r="J13" s="87">
        <v>0</v>
      </c>
      <c r="K13" s="115">
        <v>0</v>
      </c>
      <c r="L13" s="224">
        <v>0</v>
      </c>
      <c r="M13" s="232">
        <v>0</v>
      </c>
      <c r="N13" s="229">
        <v>0</v>
      </c>
      <c r="O13" s="229">
        <v>0</v>
      </c>
      <c r="P13" s="82">
        <v>0</v>
      </c>
      <c r="Q13" s="181">
        <v>0</v>
      </c>
      <c r="R13" s="241">
        <v>2500</v>
      </c>
      <c r="S13" s="419">
        <v>0</v>
      </c>
      <c r="T13" s="82">
        <v>0</v>
      </c>
      <c r="U13" s="181">
        <v>0</v>
      </c>
      <c r="V13" s="242">
        <v>0</v>
      </c>
      <c r="W13" s="419">
        <v>0</v>
      </c>
      <c r="X13" s="82">
        <v>0</v>
      </c>
      <c r="Y13" s="181">
        <v>0</v>
      </c>
      <c r="Z13" s="242">
        <v>0</v>
      </c>
      <c r="AA13" s="419">
        <v>0</v>
      </c>
      <c r="AB13" s="82">
        <v>0</v>
      </c>
      <c r="AC13" s="181">
        <v>0</v>
      </c>
      <c r="AD13" s="84">
        <v>0</v>
      </c>
      <c r="AE13" s="92"/>
      <c r="AF13" s="92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267" customFormat="1" ht="30" customHeight="1" x14ac:dyDescent="0.25">
      <c r="A14" s="40"/>
      <c r="B14" s="41"/>
      <c r="C14" s="51"/>
      <c r="D14" s="118" t="s">
        <v>513</v>
      </c>
      <c r="E14" s="66" t="s">
        <v>521</v>
      </c>
      <c r="F14" s="67" t="s">
        <v>521</v>
      </c>
      <c r="G14" s="36">
        <v>2018</v>
      </c>
      <c r="H14" s="176">
        <v>2018</v>
      </c>
      <c r="I14" s="86">
        <v>6500</v>
      </c>
      <c r="J14" s="87">
        <v>0</v>
      </c>
      <c r="K14" s="115">
        <v>0</v>
      </c>
      <c r="L14" s="224">
        <v>0</v>
      </c>
      <c r="M14" s="232">
        <v>0</v>
      </c>
      <c r="N14" s="229">
        <v>0</v>
      </c>
      <c r="O14" s="229">
        <v>0</v>
      </c>
      <c r="P14" s="82">
        <v>0</v>
      </c>
      <c r="Q14" s="181">
        <v>0</v>
      </c>
      <c r="R14" s="241">
        <v>0</v>
      </c>
      <c r="S14" s="419">
        <v>0</v>
      </c>
      <c r="T14" s="82">
        <v>0</v>
      </c>
      <c r="U14" s="181">
        <v>0</v>
      </c>
      <c r="V14" s="241">
        <v>6500</v>
      </c>
      <c r="W14" s="419">
        <v>0</v>
      </c>
      <c r="X14" s="82">
        <v>0</v>
      </c>
      <c r="Y14" s="181">
        <v>0</v>
      </c>
      <c r="Z14" s="242">
        <v>0</v>
      </c>
      <c r="AA14" s="419">
        <v>0</v>
      </c>
      <c r="AB14" s="82">
        <v>0</v>
      </c>
      <c r="AC14" s="181">
        <v>0</v>
      </c>
      <c r="AD14" s="84">
        <v>0</v>
      </c>
      <c r="AE14" s="92"/>
      <c r="AF14" s="9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267" customFormat="1" ht="22.5" customHeight="1" x14ac:dyDescent="0.25">
      <c r="A15" s="40"/>
      <c r="B15" s="41"/>
      <c r="C15" s="51"/>
      <c r="D15" s="410" t="s">
        <v>514</v>
      </c>
      <c r="E15" s="66" t="s">
        <v>521</v>
      </c>
      <c r="F15" s="67" t="s">
        <v>521</v>
      </c>
      <c r="G15" s="36">
        <v>2018</v>
      </c>
      <c r="H15" s="176">
        <v>2018</v>
      </c>
      <c r="I15" s="86">
        <v>5000</v>
      </c>
      <c r="J15" s="87">
        <v>0</v>
      </c>
      <c r="K15" s="115">
        <v>0</v>
      </c>
      <c r="L15" s="224">
        <f t="shared" ref="L15:L21" si="0">M15+N15+O15+P15+Q15</f>
        <v>0</v>
      </c>
      <c r="M15" s="232">
        <v>0</v>
      </c>
      <c r="N15" s="229">
        <v>0</v>
      </c>
      <c r="O15" s="229">
        <v>0</v>
      </c>
      <c r="P15" s="82">
        <v>0</v>
      </c>
      <c r="Q15" s="181">
        <v>0</v>
      </c>
      <c r="R15" s="241">
        <v>0</v>
      </c>
      <c r="S15" s="419">
        <v>0</v>
      </c>
      <c r="T15" s="82">
        <v>0</v>
      </c>
      <c r="U15" s="181">
        <v>0</v>
      </c>
      <c r="V15" s="241">
        <v>5000</v>
      </c>
      <c r="W15" s="419">
        <v>0</v>
      </c>
      <c r="X15" s="82">
        <v>0</v>
      </c>
      <c r="Y15" s="181">
        <v>0</v>
      </c>
      <c r="Z15" s="242">
        <v>0</v>
      </c>
      <c r="AA15" s="419">
        <v>0</v>
      </c>
      <c r="AB15" s="82">
        <v>0</v>
      </c>
      <c r="AC15" s="181">
        <v>0</v>
      </c>
      <c r="AD15" s="84">
        <v>0</v>
      </c>
      <c r="AE15" s="92"/>
      <c r="AF15" s="92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267" customFormat="1" ht="22.5" customHeight="1" x14ac:dyDescent="0.25">
      <c r="A16" s="40"/>
      <c r="B16" s="41"/>
      <c r="C16" s="51"/>
      <c r="D16" s="696" t="s">
        <v>515</v>
      </c>
      <c r="E16" s="66" t="s">
        <v>521</v>
      </c>
      <c r="F16" s="67" t="s">
        <v>521</v>
      </c>
      <c r="G16" s="36">
        <v>2018</v>
      </c>
      <c r="H16" s="176">
        <v>2018</v>
      </c>
      <c r="I16" s="86">
        <v>2000</v>
      </c>
      <c r="J16" s="87">
        <v>0</v>
      </c>
      <c r="K16" s="115">
        <v>0</v>
      </c>
      <c r="L16" s="224">
        <f t="shared" si="0"/>
        <v>0</v>
      </c>
      <c r="M16" s="232">
        <v>0</v>
      </c>
      <c r="N16" s="229">
        <v>0</v>
      </c>
      <c r="O16" s="229">
        <v>0</v>
      </c>
      <c r="P16" s="82">
        <v>0</v>
      </c>
      <c r="Q16" s="181">
        <v>0</v>
      </c>
      <c r="R16" s="241">
        <v>0</v>
      </c>
      <c r="S16" s="419">
        <v>0</v>
      </c>
      <c r="T16" s="82">
        <v>0</v>
      </c>
      <c r="U16" s="181">
        <v>0</v>
      </c>
      <c r="V16" s="241">
        <v>2000</v>
      </c>
      <c r="W16" s="419">
        <v>0</v>
      </c>
      <c r="X16" s="82">
        <v>0</v>
      </c>
      <c r="Y16" s="181">
        <v>0</v>
      </c>
      <c r="Z16" s="242">
        <v>0</v>
      </c>
      <c r="AA16" s="419">
        <v>0</v>
      </c>
      <c r="AB16" s="82">
        <v>0</v>
      </c>
      <c r="AC16" s="181">
        <v>0</v>
      </c>
      <c r="AD16" s="84">
        <v>0</v>
      </c>
      <c r="AE16" s="92"/>
      <c r="AF16" s="92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267" customFormat="1" ht="30" customHeight="1" x14ac:dyDescent="0.25">
      <c r="A17" s="40"/>
      <c r="B17" s="41"/>
      <c r="C17" s="51"/>
      <c r="D17" s="118" t="s">
        <v>516</v>
      </c>
      <c r="E17" s="66" t="s">
        <v>521</v>
      </c>
      <c r="F17" s="67" t="s">
        <v>521</v>
      </c>
      <c r="G17" s="36">
        <v>2018</v>
      </c>
      <c r="H17" s="176">
        <v>2018</v>
      </c>
      <c r="I17" s="86">
        <v>3000</v>
      </c>
      <c r="J17" s="87">
        <v>0</v>
      </c>
      <c r="K17" s="115">
        <v>0</v>
      </c>
      <c r="L17" s="224">
        <f t="shared" si="0"/>
        <v>0</v>
      </c>
      <c r="M17" s="232">
        <v>0</v>
      </c>
      <c r="N17" s="229">
        <v>0</v>
      </c>
      <c r="O17" s="229">
        <v>0</v>
      </c>
      <c r="P17" s="82">
        <v>0</v>
      </c>
      <c r="Q17" s="181">
        <v>0</v>
      </c>
      <c r="R17" s="241">
        <v>0</v>
      </c>
      <c r="S17" s="419">
        <v>0</v>
      </c>
      <c r="T17" s="82">
        <v>0</v>
      </c>
      <c r="U17" s="181">
        <v>0</v>
      </c>
      <c r="V17" s="241">
        <v>3000</v>
      </c>
      <c r="W17" s="419">
        <v>0</v>
      </c>
      <c r="X17" s="82">
        <v>0</v>
      </c>
      <c r="Y17" s="181">
        <v>0</v>
      </c>
      <c r="Z17" s="242">
        <v>0</v>
      </c>
      <c r="AA17" s="419">
        <v>0</v>
      </c>
      <c r="AB17" s="82">
        <v>0</v>
      </c>
      <c r="AC17" s="181">
        <v>0</v>
      </c>
      <c r="AD17" s="84">
        <v>0</v>
      </c>
      <c r="AE17" s="92"/>
      <c r="AF17" s="92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267" customFormat="1" ht="21" customHeight="1" x14ac:dyDescent="0.25">
      <c r="A18" s="40"/>
      <c r="B18" s="41"/>
      <c r="C18" s="51"/>
      <c r="D18" s="411" t="s">
        <v>517</v>
      </c>
      <c r="E18" s="66" t="s">
        <v>521</v>
      </c>
      <c r="F18" s="67" t="s">
        <v>521</v>
      </c>
      <c r="G18" s="36">
        <v>2018</v>
      </c>
      <c r="H18" s="176">
        <v>2018</v>
      </c>
      <c r="I18" s="86">
        <v>9233</v>
      </c>
      <c r="J18" s="87">
        <v>0</v>
      </c>
      <c r="K18" s="115">
        <v>0</v>
      </c>
      <c r="L18" s="224">
        <f t="shared" si="0"/>
        <v>0</v>
      </c>
      <c r="M18" s="232">
        <v>0</v>
      </c>
      <c r="N18" s="229">
        <v>0</v>
      </c>
      <c r="O18" s="229">
        <v>0</v>
      </c>
      <c r="P18" s="82">
        <v>0</v>
      </c>
      <c r="Q18" s="181">
        <v>0</v>
      </c>
      <c r="R18" s="241">
        <v>0</v>
      </c>
      <c r="S18" s="419">
        <v>0</v>
      </c>
      <c r="T18" s="82">
        <v>0</v>
      </c>
      <c r="U18" s="181">
        <v>0</v>
      </c>
      <c r="V18" s="241">
        <v>9233</v>
      </c>
      <c r="W18" s="419">
        <v>0</v>
      </c>
      <c r="X18" s="82">
        <v>0</v>
      </c>
      <c r="Y18" s="181">
        <v>0</v>
      </c>
      <c r="Z18" s="242">
        <v>0</v>
      </c>
      <c r="AA18" s="419">
        <v>0</v>
      </c>
      <c r="AB18" s="82">
        <v>0</v>
      </c>
      <c r="AC18" s="181">
        <v>0</v>
      </c>
      <c r="AD18" s="84">
        <v>0</v>
      </c>
      <c r="AE18" s="92"/>
      <c r="AF18" s="92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267" customFormat="1" ht="21" customHeight="1" x14ac:dyDescent="0.25">
      <c r="A19" s="40"/>
      <c r="B19" s="41"/>
      <c r="C19" s="51"/>
      <c r="D19" s="410" t="s">
        <v>518</v>
      </c>
      <c r="E19" s="66" t="s">
        <v>521</v>
      </c>
      <c r="F19" s="67" t="s">
        <v>521</v>
      </c>
      <c r="G19" s="36">
        <v>2018</v>
      </c>
      <c r="H19" s="176">
        <v>2018</v>
      </c>
      <c r="I19" s="86">
        <v>1000</v>
      </c>
      <c r="J19" s="87">
        <v>0</v>
      </c>
      <c r="K19" s="115">
        <v>0</v>
      </c>
      <c r="L19" s="224">
        <f t="shared" si="0"/>
        <v>0</v>
      </c>
      <c r="M19" s="232">
        <v>0</v>
      </c>
      <c r="N19" s="229">
        <v>0</v>
      </c>
      <c r="O19" s="229">
        <v>0</v>
      </c>
      <c r="P19" s="82">
        <v>0</v>
      </c>
      <c r="Q19" s="181">
        <v>0</v>
      </c>
      <c r="R19" s="241">
        <v>0</v>
      </c>
      <c r="S19" s="419">
        <v>0</v>
      </c>
      <c r="T19" s="82">
        <v>0</v>
      </c>
      <c r="U19" s="181">
        <v>0</v>
      </c>
      <c r="V19" s="241">
        <v>1000</v>
      </c>
      <c r="W19" s="419">
        <v>0</v>
      </c>
      <c r="X19" s="82">
        <v>0</v>
      </c>
      <c r="Y19" s="181">
        <v>0</v>
      </c>
      <c r="Z19" s="242">
        <v>0</v>
      </c>
      <c r="AA19" s="419">
        <v>0</v>
      </c>
      <c r="AB19" s="82">
        <v>0</v>
      </c>
      <c r="AC19" s="181">
        <v>0</v>
      </c>
      <c r="AD19" s="84">
        <v>0</v>
      </c>
      <c r="AE19" s="92"/>
      <c r="AF19" s="92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267" customFormat="1" ht="21" customHeight="1" x14ac:dyDescent="0.25">
      <c r="A20" s="40"/>
      <c r="B20" s="41"/>
      <c r="C20" s="51"/>
      <c r="D20" s="696" t="s">
        <v>519</v>
      </c>
      <c r="E20" s="66" t="s">
        <v>521</v>
      </c>
      <c r="F20" s="67" t="s">
        <v>521</v>
      </c>
      <c r="G20" s="36">
        <v>2019</v>
      </c>
      <c r="H20" s="176">
        <v>2019</v>
      </c>
      <c r="I20" s="86">
        <v>1500</v>
      </c>
      <c r="J20" s="87">
        <v>0</v>
      </c>
      <c r="K20" s="115">
        <v>0</v>
      </c>
      <c r="L20" s="224">
        <f t="shared" si="0"/>
        <v>0</v>
      </c>
      <c r="M20" s="232">
        <v>0</v>
      </c>
      <c r="N20" s="229">
        <v>0</v>
      </c>
      <c r="O20" s="229">
        <v>0</v>
      </c>
      <c r="P20" s="82">
        <v>0</v>
      </c>
      <c r="Q20" s="181">
        <v>0</v>
      </c>
      <c r="R20" s="241">
        <v>0</v>
      </c>
      <c r="S20" s="419">
        <v>0</v>
      </c>
      <c r="T20" s="82">
        <v>0</v>
      </c>
      <c r="U20" s="181">
        <v>0</v>
      </c>
      <c r="V20" s="241">
        <v>0</v>
      </c>
      <c r="W20" s="419">
        <v>0</v>
      </c>
      <c r="X20" s="82">
        <v>0</v>
      </c>
      <c r="Y20" s="181">
        <v>0</v>
      </c>
      <c r="Z20" s="241">
        <v>1500</v>
      </c>
      <c r="AA20" s="419">
        <v>0</v>
      </c>
      <c r="AB20" s="82">
        <v>0</v>
      </c>
      <c r="AC20" s="181">
        <v>0</v>
      </c>
      <c r="AD20" s="84">
        <v>0</v>
      </c>
      <c r="AE20" s="92"/>
      <c r="AF20" s="92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267" customFormat="1" ht="21" customHeight="1" thickBot="1" x14ac:dyDescent="0.3">
      <c r="A21" s="40"/>
      <c r="B21" s="41"/>
      <c r="C21" s="51"/>
      <c r="D21" s="697" t="s">
        <v>520</v>
      </c>
      <c r="E21" s="66" t="s">
        <v>521</v>
      </c>
      <c r="F21" s="67" t="s">
        <v>521</v>
      </c>
      <c r="G21" s="36">
        <v>2019</v>
      </c>
      <c r="H21" s="176">
        <v>2019</v>
      </c>
      <c r="I21" s="86">
        <v>12000</v>
      </c>
      <c r="J21" s="87">
        <v>0</v>
      </c>
      <c r="K21" s="115">
        <v>0</v>
      </c>
      <c r="L21" s="224">
        <f t="shared" si="0"/>
        <v>0</v>
      </c>
      <c r="M21" s="232">
        <v>0</v>
      </c>
      <c r="N21" s="229">
        <v>0</v>
      </c>
      <c r="O21" s="229">
        <v>0</v>
      </c>
      <c r="P21" s="82">
        <v>0</v>
      </c>
      <c r="Q21" s="181">
        <v>0</v>
      </c>
      <c r="R21" s="241">
        <v>0</v>
      </c>
      <c r="S21" s="419">
        <v>0</v>
      </c>
      <c r="T21" s="82">
        <v>0</v>
      </c>
      <c r="U21" s="181">
        <v>0</v>
      </c>
      <c r="V21" s="241">
        <v>0</v>
      </c>
      <c r="W21" s="419">
        <v>0</v>
      </c>
      <c r="X21" s="82">
        <v>0</v>
      </c>
      <c r="Y21" s="181">
        <v>0</v>
      </c>
      <c r="Z21" s="241">
        <v>12000</v>
      </c>
      <c r="AA21" s="419">
        <v>0</v>
      </c>
      <c r="AB21" s="82">
        <v>0</v>
      </c>
      <c r="AC21" s="181">
        <v>0</v>
      </c>
      <c r="AD21" s="84">
        <v>0</v>
      </c>
      <c r="AE21" s="92"/>
      <c r="AF21" s="92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30" customFormat="1" ht="23.1" customHeight="1" thickBot="1" x14ac:dyDescent="0.3">
      <c r="A22" s="42"/>
      <c r="B22" s="43"/>
      <c r="C22" s="52"/>
      <c r="D22" s="856" t="s">
        <v>1</v>
      </c>
      <c r="E22" s="857"/>
      <c r="F22" s="857"/>
      <c r="G22" s="857"/>
      <c r="H22" s="858"/>
      <c r="I22" s="72">
        <f t="shared" ref="I22:AD22" si="1">SUM(I7:I21)</f>
        <v>70277</v>
      </c>
      <c r="J22" s="73">
        <f t="shared" si="1"/>
        <v>0</v>
      </c>
      <c r="K22" s="74">
        <f t="shared" si="1"/>
        <v>0</v>
      </c>
      <c r="L22" s="207">
        <f t="shared" si="1"/>
        <v>17516</v>
      </c>
      <c r="M22" s="208">
        <f t="shared" si="1"/>
        <v>0</v>
      </c>
      <c r="N22" s="209">
        <f t="shared" si="1"/>
        <v>17516</v>
      </c>
      <c r="O22" s="209">
        <f t="shared" si="1"/>
        <v>0</v>
      </c>
      <c r="P22" s="75">
        <f t="shared" si="1"/>
        <v>0</v>
      </c>
      <c r="Q22" s="74">
        <f t="shared" si="1"/>
        <v>0</v>
      </c>
      <c r="R22" s="212">
        <f t="shared" si="1"/>
        <v>12528</v>
      </c>
      <c r="S22" s="213">
        <f t="shared" si="1"/>
        <v>0</v>
      </c>
      <c r="T22" s="76">
        <f t="shared" si="1"/>
        <v>0</v>
      </c>
      <c r="U22" s="74">
        <f t="shared" si="1"/>
        <v>0</v>
      </c>
      <c r="V22" s="212">
        <f t="shared" si="1"/>
        <v>26733</v>
      </c>
      <c r="W22" s="213">
        <f t="shared" si="1"/>
        <v>0</v>
      </c>
      <c r="X22" s="75">
        <f t="shared" si="1"/>
        <v>0</v>
      </c>
      <c r="Y22" s="74">
        <f t="shared" si="1"/>
        <v>0</v>
      </c>
      <c r="Z22" s="212">
        <f t="shared" si="1"/>
        <v>13500</v>
      </c>
      <c r="AA22" s="213">
        <f t="shared" si="1"/>
        <v>0</v>
      </c>
      <c r="AB22" s="75">
        <f t="shared" si="1"/>
        <v>0</v>
      </c>
      <c r="AC22" s="74">
        <f t="shared" si="1"/>
        <v>0</v>
      </c>
      <c r="AD22" s="77">
        <f t="shared" si="1"/>
        <v>0</v>
      </c>
      <c r="AE22" s="92"/>
    </row>
    <row r="23" spans="1:46" s="30" customFormat="1" ht="7.5" customHeight="1" x14ac:dyDescent="0.25">
      <c r="A23" s="47"/>
      <c r="B23" s="47"/>
      <c r="C23" s="47"/>
      <c r="D23" s="53"/>
      <c r="E23" s="53"/>
      <c r="F23" s="53"/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62"/>
      <c r="AA23" s="62"/>
      <c r="AB23" s="62"/>
      <c r="AC23" s="62"/>
      <c r="AD23" s="62"/>
    </row>
    <row r="24" spans="1:46" ht="9" customHeight="1" x14ac:dyDescent="0.2"/>
    <row r="25" spans="1:46" ht="24.75" customHeight="1" x14ac:dyDescent="0.25">
      <c r="A25" s="5"/>
      <c r="D25" s="63" t="s">
        <v>55</v>
      </c>
      <c r="E25" s="64" t="s">
        <v>69</v>
      </c>
      <c r="F25" s="65"/>
      <c r="G25" s="65"/>
      <c r="H25" s="65"/>
      <c r="I25" s="65"/>
      <c r="J25" s="65"/>
      <c r="K25" s="65"/>
      <c r="L25" s="65"/>
      <c r="M25" s="14"/>
      <c r="N25" s="14"/>
      <c r="O25" s="14"/>
      <c r="P25" s="14"/>
      <c r="Q25" s="1"/>
      <c r="AD25" s="4" t="s">
        <v>29</v>
      </c>
    </row>
    <row r="26" spans="1:46" ht="15" customHeight="1" thickBot="1" x14ac:dyDescent="0.25">
      <c r="A26" s="885" t="s">
        <v>131</v>
      </c>
      <c r="B26" s="886"/>
      <c r="C26" s="887"/>
      <c r="I26" s="6" t="s">
        <v>2</v>
      </c>
      <c r="J26" s="6" t="s">
        <v>3</v>
      </c>
      <c r="K26" s="6" t="s">
        <v>4</v>
      </c>
      <c r="L26" s="6" t="s">
        <v>5</v>
      </c>
      <c r="M26" s="6" t="s">
        <v>6</v>
      </c>
      <c r="N26" s="6" t="s">
        <v>7</v>
      </c>
      <c r="O26" s="6" t="s">
        <v>8</v>
      </c>
      <c r="P26" s="7" t="s">
        <v>9</v>
      </c>
      <c r="Q26" s="7" t="s">
        <v>10</v>
      </c>
      <c r="R26" s="7" t="s">
        <v>11</v>
      </c>
      <c r="S26" s="7" t="s">
        <v>12</v>
      </c>
      <c r="T26" s="7" t="s">
        <v>13</v>
      </c>
      <c r="U26" s="7" t="s">
        <v>16</v>
      </c>
      <c r="V26" s="7" t="s">
        <v>21</v>
      </c>
      <c r="W26" s="7" t="s">
        <v>28</v>
      </c>
      <c r="X26" s="7" t="s">
        <v>34</v>
      </c>
      <c r="Y26" s="7" t="s">
        <v>35</v>
      </c>
      <c r="Z26" s="7" t="s">
        <v>36</v>
      </c>
      <c r="AA26" s="7" t="s">
        <v>37</v>
      </c>
      <c r="AB26" s="6" t="s">
        <v>38</v>
      </c>
      <c r="AC26" s="6" t="s">
        <v>40</v>
      </c>
      <c r="AD26" s="6" t="s">
        <v>50</v>
      </c>
    </row>
    <row r="27" spans="1:46" ht="15.75" customHeight="1" thickBot="1" x14ac:dyDescent="0.25">
      <c r="A27" s="888"/>
      <c r="B27" s="889"/>
      <c r="C27" s="890"/>
      <c r="D27" s="874" t="s">
        <v>0</v>
      </c>
      <c r="E27" s="862" t="s">
        <v>41</v>
      </c>
      <c r="F27" s="864" t="s">
        <v>42</v>
      </c>
      <c r="G27" s="866" t="s">
        <v>43</v>
      </c>
      <c r="H27" s="867"/>
      <c r="I27" s="872" t="s">
        <v>31</v>
      </c>
      <c r="J27" s="27" t="s">
        <v>39</v>
      </c>
      <c r="K27" s="27" t="s">
        <v>15</v>
      </c>
      <c r="L27" s="206" t="s">
        <v>14</v>
      </c>
      <c r="M27" s="881" t="s">
        <v>176</v>
      </c>
      <c r="N27" s="882"/>
      <c r="O27" s="882"/>
      <c r="P27" s="882"/>
      <c r="Q27" s="883"/>
      <c r="R27" s="840" t="s">
        <v>177</v>
      </c>
      <c r="S27" s="841"/>
      <c r="T27" s="841"/>
      <c r="U27" s="841"/>
      <c r="V27" s="841"/>
      <c r="W27" s="841"/>
      <c r="X27" s="841"/>
      <c r="Y27" s="841"/>
      <c r="Z27" s="841"/>
      <c r="AA27" s="841"/>
      <c r="AB27" s="841"/>
      <c r="AC27" s="841"/>
      <c r="AD27" s="830" t="s">
        <v>183</v>
      </c>
    </row>
    <row r="28" spans="1:46" ht="15.75" customHeight="1" x14ac:dyDescent="0.2">
      <c r="A28" s="891" t="s">
        <v>46</v>
      </c>
      <c r="B28" s="893" t="s">
        <v>47</v>
      </c>
      <c r="C28" s="895" t="s">
        <v>48</v>
      </c>
      <c r="D28" s="875"/>
      <c r="E28" s="863"/>
      <c r="F28" s="865"/>
      <c r="G28" s="868" t="s">
        <v>44</v>
      </c>
      <c r="H28" s="879" t="s">
        <v>45</v>
      </c>
      <c r="I28" s="873"/>
      <c r="J28" s="877" t="s">
        <v>182</v>
      </c>
      <c r="K28" s="877" t="s">
        <v>181</v>
      </c>
      <c r="L28" s="860" t="s">
        <v>184</v>
      </c>
      <c r="M28" s="897" t="s">
        <v>175</v>
      </c>
      <c r="N28" s="849" t="s">
        <v>51</v>
      </c>
      <c r="O28" s="849" t="s">
        <v>52</v>
      </c>
      <c r="P28" s="845" t="s">
        <v>23</v>
      </c>
      <c r="Q28" s="847" t="s">
        <v>24</v>
      </c>
      <c r="R28" s="837" t="s">
        <v>128</v>
      </c>
      <c r="S28" s="838"/>
      <c r="T28" s="838"/>
      <c r="U28" s="842"/>
      <c r="V28" s="837" t="s">
        <v>130</v>
      </c>
      <c r="W28" s="838"/>
      <c r="X28" s="838"/>
      <c r="Y28" s="839"/>
      <c r="Z28" s="838" t="s">
        <v>178</v>
      </c>
      <c r="AA28" s="838"/>
      <c r="AB28" s="838"/>
      <c r="AC28" s="859"/>
      <c r="AD28" s="870"/>
    </row>
    <row r="29" spans="1:46" ht="39" customHeight="1" thickBot="1" x14ac:dyDescent="0.25">
      <c r="A29" s="892"/>
      <c r="B29" s="894"/>
      <c r="C29" s="896"/>
      <c r="D29" s="876"/>
      <c r="E29" s="863"/>
      <c r="F29" s="865"/>
      <c r="G29" s="869"/>
      <c r="H29" s="880"/>
      <c r="I29" s="898"/>
      <c r="J29" s="878"/>
      <c r="K29" s="878"/>
      <c r="L29" s="861"/>
      <c r="M29" s="836"/>
      <c r="N29" s="884"/>
      <c r="O29" s="850"/>
      <c r="P29" s="846"/>
      <c r="Q29" s="848"/>
      <c r="R29" s="210" t="s">
        <v>22</v>
      </c>
      <c r="S29" s="211" t="s">
        <v>30</v>
      </c>
      <c r="T29" s="26" t="s">
        <v>32</v>
      </c>
      <c r="U29" s="15" t="s">
        <v>33</v>
      </c>
      <c r="V29" s="214" t="s">
        <v>22</v>
      </c>
      <c r="W29" s="215" t="s">
        <v>30</v>
      </c>
      <c r="X29" s="26" t="s">
        <v>32</v>
      </c>
      <c r="Y29" s="15" t="s">
        <v>33</v>
      </c>
      <c r="Z29" s="214" t="s">
        <v>22</v>
      </c>
      <c r="AA29" s="215" t="s">
        <v>30</v>
      </c>
      <c r="AB29" s="26" t="s">
        <v>32</v>
      </c>
      <c r="AC29" s="15" t="s">
        <v>33</v>
      </c>
      <c r="AD29" s="871"/>
    </row>
    <row r="30" spans="1:46" s="28" customFormat="1" ht="22.5" customHeight="1" x14ac:dyDescent="0.25">
      <c r="A30" s="48">
        <v>3111</v>
      </c>
      <c r="B30" s="49"/>
      <c r="C30" s="50"/>
      <c r="D30" s="112" t="s">
        <v>526</v>
      </c>
      <c r="E30" s="32" t="s">
        <v>522</v>
      </c>
      <c r="F30" s="33" t="s">
        <v>522</v>
      </c>
      <c r="G30" s="33">
        <v>2018</v>
      </c>
      <c r="H30" s="180">
        <v>2018</v>
      </c>
      <c r="I30" s="78">
        <v>6000</v>
      </c>
      <c r="J30" s="80">
        <v>0</v>
      </c>
      <c r="K30" s="146">
        <v>0</v>
      </c>
      <c r="L30" s="221">
        <f>M30+N30+O30+P30+Q30</f>
        <v>0</v>
      </c>
      <c r="M30" s="222">
        <v>0</v>
      </c>
      <c r="N30" s="223">
        <v>0</v>
      </c>
      <c r="O30" s="223">
        <v>0</v>
      </c>
      <c r="P30" s="116">
        <v>0</v>
      </c>
      <c r="Q30" s="146">
        <v>0</v>
      </c>
      <c r="R30" s="243">
        <v>0</v>
      </c>
      <c r="S30" s="217">
        <v>0</v>
      </c>
      <c r="T30" s="116">
        <v>0</v>
      </c>
      <c r="U30" s="146">
        <v>0</v>
      </c>
      <c r="V30" s="243">
        <v>6000</v>
      </c>
      <c r="W30" s="217">
        <v>0</v>
      </c>
      <c r="X30" s="116">
        <v>0</v>
      </c>
      <c r="Y30" s="146">
        <v>0</v>
      </c>
      <c r="Z30" s="243">
        <v>0</v>
      </c>
      <c r="AA30" s="217">
        <v>0</v>
      </c>
      <c r="AB30" s="116">
        <v>0</v>
      </c>
      <c r="AC30" s="146">
        <v>0</v>
      </c>
      <c r="AD30" s="81">
        <v>0</v>
      </c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/>
      <c r="AQ30"/>
      <c r="AR30"/>
      <c r="AS30"/>
      <c r="AT30"/>
    </row>
    <row r="31" spans="1:46" s="29" customFormat="1" ht="30" customHeight="1" x14ac:dyDescent="0.25">
      <c r="A31" s="40">
        <v>3612</v>
      </c>
      <c r="B31" s="41"/>
      <c r="C31" s="51"/>
      <c r="D31" s="105" t="s">
        <v>523</v>
      </c>
      <c r="E31" s="35" t="s">
        <v>522</v>
      </c>
      <c r="F31" s="36" t="s">
        <v>522</v>
      </c>
      <c r="G31" s="36">
        <v>2014</v>
      </c>
      <c r="H31" s="176">
        <v>2016</v>
      </c>
      <c r="I31" s="86">
        <v>4000</v>
      </c>
      <c r="J31" s="87">
        <v>100</v>
      </c>
      <c r="K31" s="115">
        <v>0</v>
      </c>
      <c r="L31" s="224">
        <v>3900</v>
      </c>
      <c r="M31" s="225">
        <v>0</v>
      </c>
      <c r="N31" s="226">
        <v>3900</v>
      </c>
      <c r="O31" s="226">
        <v>0</v>
      </c>
      <c r="P31" s="89">
        <v>0</v>
      </c>
      <c r="Q31" s="115">
        <v>0</v>
      </c>
      <c r="R31" s="241">
        <v>0</v>
      </c>
      <c r="S31" s="219">
        <v>0</v>
      </c>
      <c r="T31" s="89">
        <v>0</v>
      </c>
      <c r="U31" s="115">
        <v>0</v>
      </c>
      <c r="V31" s="241">
        <v>0</v>
      </c>
      <c r="W31" s="219">
        <v>0</v>
      </c>
      <c r="X31" s="89">
        <v>0</v>
      </c>
      <c r="Y31" s="115">
        <v>0</v>
      </c>
      <c r="Z31" s="241">
        <v>0</v>
      </c>
      <c r="AA31" s="219">
        <v>0</v>
      </c>
      <c r="AB31" s="89">
        <v>0</v>
      </c>
      <c r="AC31" s="115">
        <v>0</v>
      </c>
      <c r="AD31" s="88">
        <v>0</v>
      </c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/>
      <c r="AQ31"/>
      <c r="AR31"/>
      <c r="AS31"/>
      <c r="AT31"/>
    </row>
    <row r="32" spans="1:46" s="29" customFormat="1" ht="20.25" customHeight="1" x14ac:dyDescent="0.25">
      <c r="A32" s="40">
        <v>3429</v>
      </c>
      <c r="B32" s="41"/>
      <c r="C32" s="51"/>
      <c r="D32" s="114" t="s">
        <v>524</v>
      </c>
      <c r="E32" s="35" t="s">
        <v>522</v>
      </c>
      <c r="F32" s="36" t="s">
        <v>522</v>
      </c>
      <c r="G32" s="36">
        <v>2014</v>
      </c>
      <c r="H32" s="176">
        <v>2016</v>
      </c>
      <c r="I32" s="86">
        <v>19000</v>
      </c>
      <c r="J32" s="87">
        <v>1500</v>
      </c>
      <c r="K32" s="115">
        <v>0</v>
      </c>
      <c r="L32" s="224">
        <v>17500</v>
      </c>
      <c r="M32" s="225">
        <v>0</v>
      </c>
      <c r="N32" s="226">
        <v>0</v>
      </c>
      <c r="O32" s="226">
        <v>0</v>
      </c>
      <c r="P32" s="89">
        <v>17500</v>
      </c>
      <c r="Q32" s="115">
        <v>0</v>
      </c>
      <c r="R32" s="241">
        <v>0</v>
      </c>
      <c r="S32" s="219">
        <v>0</v>
      </c>
      <c r="T32" s="89">
        <v>0</v>
      </c>
      <c r="U32" s="115">
        <v>0</v>
      </c>
      <c r="V32" s="241">
        <v>0</v>
      </c>
      <c r="W32" s="219">
        <v>0</v>
      </c>
      <c r="X32" s="89">
        <v>0</v>
      </c>
      <c r="Y32" s="115">
        <v>0</v>
      </c>
      <c r="Z32" s="241">
        <v>0</v>
      </c>
      <c r="AA32" s="219">
        <v>0</v>
      </c>
      <c r="AB32" s="89">
        <v>0</v>
      </c>
      <c r="AC32" s="115">
        <v>0</v>
      </c>
      <c r="AD32" s="88">
        <v>0</v>
      </c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/>
      <c r="AQ32"/>
      <c r="AR32"/>
      <c r="AS32"/>
      <c r="AT32"/>
    </row>
    <row r="33" spans="1:46" s="29" customFormat="1" ht="29.25" customHeight="1" x14ac:dyDescent="0.25">
      <c r="A33" s="40">
        <v>2212</v>
      </c>
      <c r="B33" s="41"/>
      <c r="C33" s="51"/>
      <c r="D33" s="113" t="s">
        <v>538</v>
      </c>
      <c r="E33" s="35" t="s">
        <v>522</v>
      </c>
      <c r="F33" s="36" t="s">
        <v>522</v>
      </c>
      <c r="G33" s="36">
        <v>2016</v>
      </c>
      <c r="H33" s="176">
        <v>2017</v>
      </c>
      <c r="I33" s="86">
        <v>5000</v>
      </c>
      <c r="J33" s="87">
        <v>0</v>
      </c>
      <c r="K33" s="115">
        <v>0</v>
      </c>
      <c r="L33" s="224">
        <v>200</v>
      </c>
      <c r="M33" s="225">
        <v>0</v>
      </c>
      <c r="N33" s="226">
        <v>200</v>
      </c>
      <c r="O33" s="226">
        <v>0</v>
      </c>
      <c r="P33" s="89">
        <v>0</v>
      </c>
      <c r="Q33" s="115">
        <v>0</v>
      </c>
      <c r="R33" s="241">
        <v>4800</v>
      </c>
      <c r="S33" s="219">
        <v>0</v>
      </c>
      <c r="T33" s="89">
        <v>0</v>
      </c>
      <c r="U33" s="115">
        <v>0</v>
      </c>
      <c r="V33" s="241">
        <v>0</v>
      </c>
      <c r="W33" s="219">
        <v>0</v>
      </c>
      <c r="X33" s="89">
        <v>0</v>
      </c>
      <c r="Y33" s="115">
        <v>0</v>
      </c>
      <c r="Z33" s="241">
        <v>0</v>
      </c>
      <c r="AA33" s="219">
        <v>0</v>
      </c>
      <c r="AB33" s="89">
        <v>0</v>
      </c>
      <c r="AC33" s="115">
        <v>0</v>
      </c>
      <c r="AD33" s="88">
        <v>0</v>
      </c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/>
      <c r="AQ33"/>
      <c r="AR33"/>
      <c r="AS33"/>
      <c r="AT33"/>
    </row>
    <row r="34" spans="1:46" s="29" customFormat="1" ht="22.5" customHeight="1" x14ac:dyDescent="0.25">
      <c r="A34" s="40">
        <v>3632</v>
      </c>
      <c r="B34" s="41"/>
      <c r="C34" s="51"/>
      <c r="D34" s="113" t="s">
        <v>527</v>
      </c>
      <c r="E34" s="35" t="s">
        <v>522</v>
      </c>
      <c r="F34" s="36" t="s">
        <v>522</v>
      </c>
      <c r="G34" s="36">
        <v>2017</v>
      </c>
      <c r="H34" s="176">
        <v>2017</v>
      </c>
      <c r="I34" s="86">
        <v>2000</v>
      </c>
      <c r="J34" s="87">
        <v>0</v>
      </c>
      <c r="K34" s="115">
        <v>0</v>
      </c>
      <c r="L34" s="224">
        <v>0</v>
      </c>
      <c r="M34" s="225">
        <v>0</v>
      </c>
      <c r="N34" s="226">
        <v>0</v>
      </c>
      <c r="O34" s="226">
        <v>0</v>
      </c>
      <c r="P34" s="89">
        <v>0</v>
      </c>
      <c r="Q34" s="115">
        <v>0</v>
      </c>
      <c r="R34" s="241">
        <v>2000</v>
      </c>
      <c r="S34" s="219">
        <v>0</v>
      </c>
      <c r="T34" s="89">
        <v>0</v>
      </c>
      <c r="U34" s="115">
        <v>0</v>
      </c>
      <c r="V34" s="241">
        <v>0</v>
      </c>
      <c r="W34" s="219">
        <v>0</v>
      </c>
      <c r="X34" s="89">
        <v>0</v>
      </c>
      <c r="Y34" s="115">
        <v>0</v>
      </c>
      <c r="Z34" s="241">
        <v>0</v>
      </c>
      <c r="AA34" s="219">
        <v>0</v>
      </c>
      <c r="AB34" s="89">
        <v>0</v>
      </c>
      <c r="AC34" s="115">
        <v>0</v>
      </c>
      <c r="AD34" s="88">
        <v>0</v>
      </c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/>
      <c r="AQ34"/>
      <c r="AR34"/>
      <c r="AS34"/>
      <c r="AT34"/>
    </row>
    <row r="35" spans="1:46" s="29" customFormat="1" ht="22.5" customHeight="1" x14ac:dyDescent="0.25">
      <c r="A35" s="40">
        <v>2212</v>
      </c>
      <c r="B35" s="41"/>
      <c r="C35" s="51"/>
      <c r="D35" s="121" t="s">
        <v>525</v>
      </c>
      <c r="E35" s="35" t="s">
        <v>522</v>
      </c>
      <c r="F35" s="36" t="s">
        <v>522</v>
      </c>
      <c r="G35" s="36">
        <v>2017</v>
      </c>
      <c r="H35" s="176">
        <v>2017</v>
      </c>
      <c r="I35" s="86">
        <v>3000</v>
      </c>
      <c r="J35" s="87">
        <v>0</v>
      </c>
      <c r="K35" s="115">
        <v>0</v>
      </c>
      <c r="L35" s="224">
        <f t="shared" ref="L35:L45" si="2">M35+N35+O35+P35+Q35</f>
        <v>0</v>
      </c>
      <c r="M35" s="225">
        <v>0</v>
      </c>
      <c r="N35" s="226">
        <v>0</v>
      </c>
      <c r="O35" s="226">
        <v>0</v>
      </c>
      <c r="P35" s="89">
        <v>0</v>
      </c>
      <c r="Q35" s="115">
        <v>0</v>
      </c>
      <c r="R35" s="241">
        <v>3000</v>
      </c>
      <c r="S35" s="219">
        <v>0</v>
      </c>
      <c r="T35" s="89">
        <v>0</v>
      </c>
      <c r="U35" s="115">
        <v>0</v>
      </c>
      <c r="V35" s="241">
        <v>0</v>
      </c>
      <c r="W35" s="219">
        <v>0</v>
      </c>
      <c r="X35" s="89">
        <v>0</v>
      </c>
      <c r="Y35" s="115">
        <v>0</v>
      </c>
      <c r="Z35" s="241">
        <v>0</v>
      </c>
      <c r="AA35" s="219">
        <v>0</v>
      </c>
      <c r="AB35" s="89">
        <v>0</v>
      </c>
      <c r="AC35" s="115">
        <v>0</v>
      </c>
      <c r="AD35" s="88">
        <v>0</v>
      </c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/>
      <c r="AQ35"/>
      <c r="AR35"/>
      <c r="AS35"/>
      <c r="AT35"/>
    </row>
    <row r="36" spans="1:46" s="29" customFormat="1" ht="30" customHeight="1" x14ac:dyDescent="0.25">
      <c r="A36" s="40">
        <v>2212</v>
      </c>
      <c r="B36" s="41"/>
      <c r="C36" s="51"/>
      <c r="D36" s="118" t="s">
        <v>530</v>
      </c>
      <c r="E36" s="35" t="s">
        <v>522</v>
      </c>
      <c r="F36" s="36" t="s">
        <v>522</v>
      </c>
      <c r="G36" s="36">
        <v>2016</v>
      </c>
      <c r="H36" s="176">
        <v>2016</v>
      </c>
      <c r="I36" s="86">
        <v>2000</v>
      </c>
      <c r="J36" s="87">
        <v>0</v>
      </c>
      <c r="K36" s="115">
        <v>0</v>
      </c>
      <c r="L36" s="224">
        <v>2000</v>
      </c>
      <c r="M36" s="225">
        <v>0</v>
      </c>
      <c r="N36" s="226">
        <v>2000</v>
      </c>
      <c r="O36" s="226">
        <v>0</v>
      </c>
      <c r="P36" s="89">
        <v>0</v>
      </c>
      <c r="Q36" s="115">
        <v>0</v>
      </c>
      <c r="R36" s="241">
        <v>0</v>
      </c>
      <c r="S36" s="219">
        <v>0</v>
      </c>
      <c r="T36" s="89">
        <v>0</v>
      </c>
      <c r="U36" s="115">
        <v>0</v>
      </c>
      <c r="V36" s="241">
        <v>0</v>
      </c>
      <c r="W36" s="219">
        <v>0</v>
      </c>
      <c r="X36" s="89">
        <v>0</v>
      </c>
      <c r="Y36" s="115">
        <v>0</v>
      </c>
      <c r="Z36" s="241">
        <v>0</v>
      </c>
      <c r="AA36" s="219">
        <v>0</v>
      </c>
      <c r="AB36" s="89">
        <v>0</v>
      </c>
      <c r="AC36" s="115">
        <v>0</v>
      </c>
      <c r="AD36" s="88">
        <v>0</v>
      </c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/>
      <c r="AQ36"/>
      <c r="AR36"/>
      <c r="AS36"/>
      <c r="AT36"/>
    </row>
    <row r="37" spans="1:46" s="29" customFormat="1" ht="22.5" customHeight="1" x14ac:dyDescent="0.25">
      <c r="A37" s="40">
        <v>3632</v>
      </c>
      <c r="B37" s="41"/>
      <c r="C37" s="51"/>
      <c r="D37" s="121" t="s">
        <v>529</v>
      </c>
      <c r="E37" s="35" t="s">
        <v>522</v>
      </c>
      <c r="F37" s="36" t="s">
        <v>522</v>
      </c>
      <c r="G37" s="36">
        <v>2017</v>
      </c>
      <c r="H37" s="176">
        <v>2018</v>
      </c>
      <c r="I37" s="86">
        <v>3000</v>
      </c>
      <c r="J37" s="87">
        <v>0</v>
      </c>
      <c r="K37" s="115">
        <v>0</v>
      </c>
      <c r="L37" s="224">
        <f t="shared" si="2"/>
        <v>0</v>
      </c>
      <c r="M37" s="225">
        <v>0</v>
      </c>
      <c r="N37" s="226">
        <v>0</v>
      </c>
      <c r="O37" s="226">
        <v>0</v>
      </c>
      <c r="P37" s="89">
        <v>0</v>
      </c>
      <c r="Q37" s="115">
        <v>0</v>
      </c>
      <c r="R37" s="241">
        <v>1000</v>
      </c>
      <c r="S37" s="219">
        <v>0</v>
      </c>
      <c r="T37" s="89">
        <v>0</v>
      </c>
      <c r="U37" s="115">
        <v>0</v>
      </c>
      <c r="V37" s="241">
        <v>2000</v>
      </c>
      <c r="W37" s="219">
        <v>0</v>
      </c>
      <c r="X37" s="89">
        <v>0</v>
      </c>
      <c r="Y37" s="115">
        <v>0</v>
      </c>
      <c r="Z37" s="241">
        <v>0</v>
      </c>
      <c r="AA37" s="219">
        <v>0</v>
      </c>
      <c r="AB37" s="89">
        <v>0</v>
      </c>
      <c r="AC37" s="115">
        <v>0</v>
      </c>
      <c r="AD37" s="88">
        <v>0</v>
      </c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/>
      <c r="AQ37"/>
      <c r="AR37"/>
      <c r="AS37"/>
      <c r="AT37"/>
    </row>
    <row r="38" spans="1:46" s="29" customFormat="1" ht="22.5" customHeight="1" x14ac:dyDescent="0.25">
      <c r="A38" s="40">
        <v>3612</v>
      </c>
      <c r="B38" s="41"/>
      <c r="C38" s="51"/>
      <c r="D38" s="118" t="s">
        <v>528</v>
      </c>
      <c r="E38" s="35" t="s">
        <v>522</v>
      </c>
      <c r="F38" s="36" t="s">
        <v>522</v>
      </c>
      <c r="G38" s="36">
        <v>2016</v>
      </c>
      <c r="H38" s="176">
        <v>2016</v>
      </c>
      <c r="I38" s="86">
        <v>100</v>
      </c>
      <c r="J38" s="87">
        <v>0</v>
      </c>
      <c r="K38" s="115">
        <v>0</v>
      </c>
      <c r="L38" s="224">
        <v>100</v>
      </c>
      <c r="M38" s="225">
        <v>0</v>
      </c>
      <c r="N38" s="226">
        <v>100</v>
      </c>
      <c r="O38" s="226">
        <v>0</v>
      </c>
      <c r="P38" s="89">
        <v>0</v>
      </c>
      <c r="Q38" s="115">
        <v>0</v>
      </c>
      <c r="R38" s="241">
        <v>0</v>
      </c>
      <c r="S38" s="219">
        <v>0</v>
      </c>
      <c r="T38" s="89">
        <v>0</v>
      </c>
      <c r="U38" s="115">
        <v>0</v>
      </c>
      <c r="V38" s="241">
        <v>0</v>
      </c>
      <c r="W38" s="219">
        <v>0</v>
      </c>
      <c r="X38" s="89">
        <v>0</v>
      </c>
      <c r="Y38" s="115">
        <v>0</v>
      </c>
      <c r="Z38" s="241">
        <v>0</v>
      </c>
      <c r="AA38" s="219">
        <v>0</v>
      </c>
      <c r="AB38" s="89">
        <v>0</v>
      </c>
      <c r="AC38" s="115">
        <v>0</v>
      </c>
      <c r="AD38" s="88">
        <v>0</v>
      </c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/>
      <c r="AQ38"/>
      <c r="AR38"/>
      <c r="AS38"/>
      <c r="AT38"/>
    </row>
    <row r="39" spans="1:46" s="29" customFormat="1" ht="22.5" customHeight="1" x14ac:dyDescent="0.25">
      <c r="A39" s="40">
        <v>3392</v>
      </c>
      <c r="B39" s="41"/>
      <c r="C39" s="51"/>
      <c r="D39" s="121" t="s">
        <v>531</v>
      </c>
      <c r="E39" s="35" t="s">
        <v>522</v>
      </c>
      <c r="F39" s="36" t="s">
        <v>522</v>
      </c>
      <c r="G39" s="36">
        <v>2016</v>
      </c>
      <c r="H39" s="176">
        <v>2017</v>
      </c>
      <c r="I39" s="86">
        <v>4000</v>
      </c>
      <c r="J39" s="87">
        <v>0</v>
      </c>
      <c r="K39" s="115">
        <v>0</v>
      </c>
      <c r="L39" s="224">
        <v>500</v>
      </c>
      <c r="M39" s="225">
        <v>0</v>
      </c>
      <c r="N39" s="226">
        <v>500</v>
      </c>
      <c r="O39" s="226">
        <v>0</v>
      </c>
      <c r="P39" s="89">
        <v>0</v>
      </c>
      <c r="Q39" s="115">
        <v>0</v>
      </c>
      <c r="R39" s="241">
        <v>3500</v>
      </c>
      <c r="S39" s="219">
        <v>0</v>
      </c>
      <c r="T39" s="89">
        <v>0</v>
      </c>
      <c r="U39" s="115">
        <v>0</v>
      </c>
      <c r="V39" s="241">
        <v>0</v>
      </c>
      <c r="W39" s="219">
        <v>0</v>
      </c>
      <c r="X39" s="89">
        <v>0</v>
      </c>
      <c r="Y39" s="115">
        <v>0</v>
      </c>
      <c r="Z39" s="241">
        <v>0</v>
      </c>
      <c r="AA39" s="219">
        <v>0</v>
      </c>
      <c r="AB39" s="89">
        <v>0</v>
      </c>
      <c r="AC39" s="115">
        <v>0</v>
      </c>
      <c r="AD39" s="88">
        <v>0</v>
      </c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/>
      <c r="AQ39"/>
      <c r="AR39"/>
      <c r="AS39"/>
      <c r="AT39"/>
    </row>
    <row r="40" spans="1:46" s="29" customFormat="1" ht="22.5" customHeight="1" x14ac:dyDescent="0.25">
      <c r="A40" s="40">
        <v>3429</v>
      </c>
      <c r="B40" s="41"/>
      <c r="C40" s="51"/>
      <c r="D40" s="118" t="s">
        <v>532</v>
      </c>
      <c r="E40" s="35" t="s">
        <v>522</v>
      </c>
      <c r="F40" s="36" t="s">
        <v>522</v>
      </c>
      <c r="G40" s="36">
        <v>2016</v>
      </c>
      <c r="H40" s="176">
        <v>2016</v>
      </c>
      <c r="I40" s="86">
        <v>500</v>
      </c>
      <c r="J40" s="87">
        <v>0</v>
      </c>
      <c r="K40" s="115">
        <v>0</v>
      </c>
      <c r="L40" s="224">
        <v>500</v>
      </c>
      <c r="M40" s="225">
        <v>0</v>
      </c>
      <c r="N40" s="226">
        <v>500</v>
      </c>
      <c r="O40" s="226">
        <v>0</v>
      </c>
      <c r="P40" s="89">
        <v>0</v>
      </c>
      <c r="Q40" s="115">
        <v>0</v>
      </c>
      <c r="R40" s="241">
        <v>0</v>
      </c>
      <c r="S40" s="219">
        <v>0</v>
      </c>
      <c r="T40" s="89">
        <v>0</v>
      </c>
      <c r="U40" s="115">
        <v>0</v>
      </c>
      <c r="V40" s="241">
        <v>0</v>
      </c>
      <c r="W40" s="219">
        <v>0</v>
      </c>
      <c r="X40" s="89">
        <v>0</v>
      </c>
      <c r="Y40" s="115">
        <v>0</v>
      </c>
      <c r="Z40" s="241">
        <v>0</v>
      </c>
      <c r="AA40" s="219">
        <v>0</v>
      </c>
      <c r="AB40" s="89">
        <v>0</v>
      </c>
      <c r="AC40" s="115">
        <v>0</v>
      </c>
      <c r="AD40" s="88">
        <v>0</v>
      </c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/>
      <c r="AQ40"/>
      <c r="AR40"/>
      <c r="AS40"/>
      <c r="AT40"/>
    </row>
    <row r="41" spans="1:46" s="29" customFormat="1" ht="30" customHeight="1" x14ac:dyDescent="0.25">
      <c r="A41" s="40">
        <v>3639</v>
      </c>
      <c r="B41" s="41"/>
      <c r="C41" s="51"/>
      <c r="D41" s="182" t="s">
        <v>533</v>
      </c>
      <c r="E41" s="35" t="s">
        <v>522</v>
      </c>
      <c r="F41" s="36" t="s">
        <v>522</v>
      </c>
      <c r="G41" s="36">
        <v>2016</v>
      </c>
      <c r="H41" s="176">
        <v>2016</v>
      </c>
      <c r="I41" s="86">
        <v>500</v>
      </c>
      <c r="J41" s="87">
        <v>0</v>
      </c>
      <c r="K41" s="115">
        <v>0</v>
      </c>
      <c r="L41" s="224">
        <v>500</v>
      </c>
      <c r="M41" s="225">
        <v>0</v>
      </c>
      <c r="N41" s="226">
        <v>500</v>
      </c>
      <c r="O41" s="226">
        <v>0</v>
      </c>
      <c r="P41" s="89">
        <v>0</v>
      </c>
      <c r="Q41" s="115">
        <v>0</v>
      </c>
      <c r="R41" s="241">
        <v>0</v>
      </c>
      <c r="S41" s="219">
        <v>0</v>
      </c>
      <c r="T41" s="89">
        <v>0</v>
      </c>
      <c r="U41" s="115">
        <v>0</v>
      </c>
      <c r="V41" s="241">
        <v>0</v>
      </c>
      <c r="W41" s="219">
        <v>0</v>
      </c>
      <c r="X41" s="89">
        <v>0</v>
      </c>
      <c r="Y41" s="115">
        <v>0</v>
      </c>
      <c r="Z41" s="241">
        <v>0</v>
      </c>
      <c r="AA41" s="219">
        <v>0</v>
      </c>
      <c r="AB41" s="89">
        <v>0</v>
      </c>
      <c r="AC41" s="115">
        <v>0</v>
      </c>
      <c r="AD41" s="88">
        <v>0</v>
      </c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/>
      <c r="AQ41"/>
      <c r="AR41"/>
      <c r="AS41"/>
      <c r="AT41"/>
    </row>
    <row r="42" spans="1:46" s="29" customFormat="1" ht="30" customHeight="1" x14ac:dyDescent="0.25">
      <c r="A42" s="40">
        <v>3429</v>
      </c>
      <c r="B42" s="41"/>
      <c r="C42" s="51"/>
      <c r="D42" s="186" t="s">
        <v>534</v>
      </c>
      <c r="E42" s="35" t="s">
        <v>522</v>
      </c>
      <c r="F42" s="36" t="s">
        <v>522</v>
      </c>
      <c r="G42" s="36">
        <v>2016</v>
      </c>
      <c r="H42" s="176">
        <v>2016</v>
      </c>
      <c r="I42" s="86">
        <v>500</v>
      </c>
      <c r="J42" s="87">
        <v>0</v>
      </c>
      <c r="K42" s="115">
        <v>0</v>
      </c>
      <c r="L42" s="224">
        <v>500</v>
      </c>
      <c r="M42" s="225">
        <v>0</v>
      </c>
      <c r="N42" s="226">
        <v>500</v>
      </c>
      <c r="O42" s="226">
        <v>0</v>
      </c>
      <c r="P42" s="89">
        <v>0</v>
      </c>
      <c r="Q42" s="115">
        <v>0</v>
      </c>
      <c r="R42" s="241">
        <v>0</v>
      </c>
      <c r="S42" s="219">
        <v>0</v>
      </c>
      <c r="T42" s="89">
        <v>0</v>
      </c>
      <c r="U42" s="115">
        <v>0</v>
      </c>
      <c r="V42" s="241">
        <v>0</v>
      </c>
      <c r="W42" s="219">
        <v>0</v>
      </c>
      <c r="X42" s="89">
        <v>0</v>
      </c>
      <c r="Y42" s="115">
        <v>0</v>
      </c>
      <c r="Z42" s="241">
        <v>0</v>
      </c>
      <c r="AA42" s="219">
        <v>0</v>
      </c>
      <c r="AB42" s="89">
        <v>0</v>
      </c>
      <c r="AC42" s="115">
        <v>0</v>
      </c>
      <c r="AD42" s="88">
        <v>0</v>
      </c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/>
      <c r="AQ42"/>
      <c r="AR42"/>
      <c r="AS42"/>
      <c r="AT42"/>
    </row>
    <row r="43" spans="1:46" s="29" customFormat="1" ht="21.75" customHeight="1" x14ac:dyDescent="0.25">
      <c r="A43" s="40">
        <v>3412</v>
      </c>
      <c r="B43" s="41"/>
      <c r="C43" s="51"/>
      <c r="D43" s="113" t="s">
        <v>535</v>
      </c>
      <c r="E43" s="35" t="s">
        <v>522</v>
      </c>
      <c r="F43" s="36" t="s">
        <v>522</v>
      </c>
      <c r="G43" s="36">
        <v>2017</v>
      </c>
      <c r="H43" s="176">
        <v>2017</v>
      </c>
      <c r="I43" s="86">
        <v>1500</v>
      </c>
      <c r="J43" s="87">
        <v>0</v>
      </c>
      <c r="K43" s="115">
        <v>0</v>
      </c>
      <c r="L43" s="224">
        <f t="shared" si="2"/>
        <v>0</v>
      </c>
      <c r="M43" s="225">
        <v>0</v>
      </c>
      <c r="N43" s="226">
        <v>0</v>
      </c>
      <c r="O43" s="226">
        <v>0</v>
      </c>
      <c r="P43" s="89">
        <v>0</v>
      </c>
      <c r="Q43" s="115">
        <v>0</v>
      </c>
      <c r="R43" s="241">
        <v>1500</v>
      </c>
      <c r="S43" s="219">
        <v>0</v>
      </c>
      <c r="T43" s="89">
        <v>0</v>
      </c>
      <c r="U43" s="115">
        <v>0</v>
      </c>
      <c r="V43" s="241">
        <v>0</v>
      </c>
      <c r="W43" s="219">
        <v>0</v>
      </c>
      <c r="X43" s="89">
        <v>0</v>
      </c>
      <c r="Y43" s="115">
        <v>0</v>
      </c>
      <c r="Z43" s="241">
        <v>0</v>
      </c>
      <c r="AA43" s="219">
        <v>0</v>
      </c>
      <c r="AB43" s="89">
        <v>0</v>
      </c>
      <c r="AC43" s="115">
        <v>0</v>
      </c>
      <c r="AD43" s="88">
        <v>0</v>
      </c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/>
      <c r="AQ43"/>
      <c r="AR43"/>
      <c r="AS43"/>
      <c r="AT43"/>
    </row>
    <row r="44" spans="1:46" s="29" customFormat="1" ht="22.5" customHeight="1" x14ac:dyDescent="0.25">
      <c r="A44" s="40">
        <v>3639</v>
      </c>
      <c r="B44" s="41"/>
      <c r="C44" s="51"/>
      <c r="D44" s="113" t="s">
        <v>536</v>
      </c>
      <c r="E44" s="35" t="s">
        <v>522</v>
      </c>
      <c r="F44" s="36" t="s">
        <v>522</v>
      </c>
      <c r="G44" s="36">
        <v>2016</v>
      </c>
      <c r="H44" s="176">
        <v>2016</v>
      </c>
      <c r="I44" s="86">
        <v>500</v>
      </c>
      <c r="J44" s="87">
        <v>0</v>
      </c>
      <c r="K44" s="115">
        <v>0</v>
      </c>
      <c r="L44" s="224">
        <v>500</v>
      </c>
      <c r="M44" s="225">
        <v>0</v>
      </c>
      <c r="N44" s="226">
        <v>500</v>
      </c>
      <c r="O44" s="226">
        <v>0</v>
      </c>
      <c r="P44" s="89">
        <v>0</v>
      </c>
      <c r="Q44" s="115">
        <v>0</v>
      </c>
      <c r="R44" s="241">
        <v>0</v>
      </c>
      <c r="S44" s="219">
        <v>0</v>
      </c>
      <c r="T44" s="89">
        <v>0</v>
      </c>
      <c r="U44" s="115">
        <v>0</v>
      </c>
      <c r="V44" s="241">
        <v>0</v>
      </c>
      <c r="W44" s="219">
        <v>0</v>
      </c>
      <c r="X44" s="89">
        <v>0</v>
      </c>
      <c r="Y44" s="115">
        <v>0</v>
      </c>
      <c r="Z44" s="241">
        <v>0</v>
      </c>
      <c r="AA44" s="219">
        <v>0</v>
      </c>
      <c r="AB44" s="89">
        <v>0</v>
      </c>
      <c r="AC44" s="115">
        <v>0</v>
      </c>
      <c r="AD44" s="88">
        <v>0</v>
      </c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/>
      <c r="AQ44"/>
      <c r="AR44"/>
      <c r="AS44"/>
      <c r="AT44"/>
    </row>
    <row r="45" spans="1:46" s="29" customFormat="1" ht="22.5" customHeight="1" thickBot="1" x14ac:dyDescent="0.25">
      <c r="A45" s="40">
        <v>3392</v>
      </c>
      <c r="B45" s="41"/>
      <c r="C45" s="51"/>
      <c r="D45" s="113" t="s">
        <v>537</v>
      </c>
      <c r="E45" s="35" t="s">
        <v>522</v>
      </c>
      <c r="F45" s="36" t="s">
        <v>522</v>
      </c>
      <c r="G45" s="36">
        <v>2018</v>
      </c>
      <c r="H45" s="176">
        <v>2018</v>
      </c>
      <c r="I45" s="690">
        <v>3000</v>
      </c>
      <c r="J45" s="691">
        <v>0</v>
      </c>
      <c r="K45" s="692">
        <v>0</v>
      </c>
      <c r="L45" s="700">
        <f t="shared" si="2"/>
        <v>0</v>
      </c>
      <c r="M45" s="701">
        <v>0</v>
      </c>
      <c r="N45" s="702">
        <v>0</v>
      </c>
      <c r="O45" s="702">
        <v>0</v>
      </c>
      <c r="P45" s="693">
        <v>0</v>
      </c>
      <c r="Q45" s="692">
        <v>0</v>
      </c>
      <c r="R45" s="698">
        <v>0</v>
      </c>
      <c r="S45" s="699">
        <v>0</v>
      </c>
      <c r="T45" s="693">
        <v>0</v>
      </c>
      <c r="U45" s="692">
        <v>0</v>
      </c>
      <c r="V45" s="698">
        <v>3000</v>
      </c>
      <c r="W45" s="699">
        <v>0</v>
      </c>
      <c r="X45" s="693">
        <v>0</v>
      </c>
      <c r="Y45" s="692">
        <v>0</v>
      </c>
      <c r="Z45" s="698">
        <v>0</v>
      </c>
      <c r="AA45" s="699">
        <v>0</v>
      </c>
      <c r="AB45" s="693">
        <v>0</v>
      </c>
      <c r="AC45" s="692">
        <v>0</v>
      </c>
      <c r="AD45" s="694">
        <v>0</v>
      </c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s="30" customFormat="1" ht="23.1" customHeight="1" thickBot="1" x14ac:dyDescent="0.3">
      <c r="A46" s="42"/>
      <c r="B46" s="43"/>
      <c r="C46" s="52"/>
      <c r="D46" s="856" t="s">
        <v>1</v>
      </c>
      <c r="E46" s="857"/>
      <c r="F46" s="857"/>
      <c r="G46" s="857"/>
      <c r="H46" s="858"/>
      <c r="I46" s="72">
        <f t="shared" ref="I46:AD46" si="3">SUM(I30:I45)</f>
        <v>54600</v>
      </c>
      <c r="J46" s="73">
        <f t="shared" si="3"/>
        <v>1600</v>
      </c>
      <c r="K46" s="74">
        <f t="shared" si="3"/>
        <v>0</v>
      </c>
      <c r="L46" s="207">
        <f t="shared" si="3"/>
        <v>26200</v>
      </c>
      <c r="M46" s="208">
        <f t="shared" si="3"/>
        <v>0</v>
      </c>
      <c r="N46" s="209">
        <f t="shared" si="3"/>
        <v>8700</v>
      </c>
      <c r="O46" s="209">
        <f t="shared" si="3"/>
        <v>0</v>
      </c>
      <c r="P46" s="75">
        <f t="shared" si="3"/>
        <v>17500</v>
      </c>
      <c r="Q46" s="74">
        <f t="shared" si="3"/>
        <v>0</v>
      </c>
      <c r="R46" s="212">
        <f t="shared" si="3"/>
        <v>15800</v>
      </c>
      <c r="S46" s="213">
        <f t="shared" si="3"/>
        <v>0</v>
      </c>
      <c r="T46" s="76">
        <f t="shared" si="3"/>
        <v>0</v>
      </c>
      <c r="U46" s="74">
        <f t="shared" si="3"/>
        <v>0</v>
      </c>
      <c r="V46" s="212">
        <f t="shared" si="3"/>
        <v>11000</v>
      </c>
      <c r="W46" s="213">
        <f t="shared" si="3"/>
        <v>0</v>
      </c>
      <c r="X46" s="75">
        <f t="shared" si="3"/>
        <v>0</v>
      </c>
      <c r="Y46" s="74">
        <f t="shared" si="3"/>
        <v>0</v>
      </c>
      <c r="Z46" s="212">
        <f t="shared" si="3"/>
        <v>0</v>
      </c>
      <c r="AA46" s="213">
        <f t="shared" si="3"/>
        <v>0</v>
      </c>
      <c r="AB46" s="75">
        <f t="shared" si="3"/>
        <v>0</v>
      </c>
      <c r="AC46" s="74">
        <f t="shared" si="3"/>
        <v>0</v>
      </c>
      <c r="AD46" s="77">
        <f t="shared" si="3"/>
        <v>0</v>
      </c>
      <c r="AE46" s="92"/>
    </row>
    <row r="47" spans="1:46" s="30" customFormat="1" ht="7.5" customHeight="1" thickBot="1" x14ac:dyDescent="0.3">
      <c r="A47" s="47"/>
      <c r="B47" s="47"/>
      <c r="C47" s="47"/>
      <c r="D47" s="53"/>
      <c r="E47" s="53"/>
      <c r="F47" s="53"/>
      <c r="G47" s="53"/>
      <c r="H47" s="53"/>
      <c r="I47" s="61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62"/>
      <c r="AA47" s="62"/>
      <c r="AB47" s="62"/>
      <c r="AC47" s="62"/>
      <c r="AD47" s="62"/>
    </row>
    <row r="48" spans="1:46" s="3" customFormat="1" ht="15.95" customHeight="1" x14ac:dyDescent="0.25">
      <c r="A48" s="47"/>
      <c r="B48" s="47"/>
      <c r="C48" s="47"/>
      <c r="D48" s="24" t="s">
        <v>25</v>
      </c>
      <c r="E48" s="55"/>
      <c r="F48" s="55"/>
      <c r="G48" s="55"/>
      <c r="H48" s="55"/>
      <c r="I48" s="9" t="s">
        <v>17</v>
      </c>
      <c r="J48" s="60" t="s">
        <v>49</v>
      </c>
      <c r="K48" s="16" t="s">
        <v>26</v>
      </c>
      <c r="L48" s="16"/>
      <c r="M48" s="16" t="s">
        <v>54</v>
      </c>
      <c r="N48" s="60"/>
      <c r="O48" s="60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255"/>
      <c r="AA48" s="246"/>
      <c r="AB48" s="246"/>
      <c r="AC48" s="256"/>
      <c r="AD48" s="189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s="3" customFormat="1" ht="15.95" customHeight="1" x14ac:dyDescent="0.25">
      <c r="A49" s="257"/>
      <c r="B49" s="257"/>
      <c r="C49" s="257"/>
      <c r="D49" s="12"/>
      <c r="E49" s="56"/>
      <c r="F49" s="56"/>
      <c r="G49" s="56"/>
      <c r="H49" s="56"/>
      <c r="I49" s="11" t="s">
        <v>18</v>
      </c>
      <c r="J49" s="19" t="s">
        <v>49</v>
      </c>
      <c r="K49" s="17" t="s">
        <v>27</v>
      </c>
      <c r="L49" s="17"/>
      <c r="M49" s="17" t="s">
        <v>53</v>
      </c>
      <c r="N49" s="19"/>
      <c r="O49" s="19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58"/>
      <c r="AA49" s="256"/>
      <c r="AB49" s="256"/>
      <c r="AC49" s="256"/>
      <c r="AD49" s="18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s="2" customFormat="1" ht="15.95" customHeight="1" x14ac:dyDescent="0.25">
      <c r="A50" s="44"/>
      <c r="B50" s="45"/>
      <c r="C50" s="46"/>
      <c r="D50" s="57"/>
      <c r="E50" s="38"/>
      <c r="F50" s="38"/>
      <c r="G50" s="38"/>
      <c r="H50" s="38"/>
      <c r="I50" s="11" t="s">
        <v>19</v>
      </c>
      <c r="J50" s="19" t="s">
        <v>49</v>
      </c>
      <c r="K50" s="20" t="s">
        <v>132</v>
      </c>
      <c r="L50" s="17"/>
      <c r="M50" s="19"/>
      <c r="N50" s="19"/>
      <c r="O50" s="19"/>
      <c r="P50" s="20"/>
      <c r="Q50" s="56"/>
      <c r="R50" s="56"/>
      <c r="S50" s="56"/>
      <c r="T50" s="56"/>
      <c r="U50" s="56"/>
      <c r="V50" s="56"/>
      <c r="W50" s="56"/>
      <c r="X50" s="56"/>
      <c r="Y50" s="56"/>
      <c r="Z50" s="58"/>
      <c r="AA50" s="8"/>
      <c r="AB50" s="8"/>
      <c r="AD50" s="189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s="2" customFormat="1" ht="15.95" customHeight="1" thickBot="1" x14ac:dyDescent="0.3">
      <c r="A51" s="3"/>
      <c r="B51" s="45"/>
      <c r="C51" s="46"/>
      <c r="D51" s="59"/>
      <c r="E51" s="31"/>
      <c r="F51" s="31"/>
      <c r="G51" s="31"/>
      <c r="H51" s="31"/>
      <c r="I51" s="10" t="s">
        <v>20</v>
      </c>
      <c r="J51" s="21" t="s">
        <v>49</v>
      </c>
      <c r="K51" s="22" t="s">
        <v>133</v>
      </c>
      <c r="L51" s="23"/>
      <c r="M51" s="21"/>
      <c r="N51" s="21"/>
      <c r="O51" s="21"/>
      <c r="P51" s="22"/>
      <c r="Q51" s="25"/>
      <c r="R51" s="25"/>
      <c r="S51" s="25"/>
      <c r="T51" s="25"/>
      <c r="U51" s="25"/>
      <c r="V51" s="25"/>
      <c r="W51" s="25"/>
      <c r="X51" s="25"/>
      <c r="Y51" s="25"/>
      <c r="Z51" s="13"/>
      <c r="AD51" s="189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</sheetData>
  <mergeCells count="52">
    <mergeCell ref="D46:H46"/>
    <mergeCell ref="L28:L29"/>
    <mergeCell ref="M28:M29"/>
    <mergeCell ref="N28:N29"/>
    <mergeCell ref="O28:O29"/>
    <mergeCell ref="M27:Q27"/>
    <mergeCell ref="R27:AC27"/>
    <mergeCell ref="AD27:AD29"/>
    <mergeCell ref="A28:A29"/>
    <mergeCell ref="B28:B29"/>
    <mergeCell ref="C28:C29"/>
    <mergeCell ref="G28:G29"/>
    <mergeCell ref="H28:H29"/>
    <mergeCell ref="J28:J29"/>
    <mergeCell ref="K28:K29"/>
    <mergeCell ref="R28:U28"/>
    <mergeCell ref="V28:Y28"/>
    <mergeCell ref="Z28:AC28"/>
    <mergeCell ref="P28:P29"/>
    <mergeCell ref="Q28:Q29"/>
    <mergeCell ref="R5:U5"/>
    <mergeCell ref="V5:Y5"/>
    <mergeCell ref="Z5:AC5"/>
    <mergeCell ref="D22:H22"/>
    <mergeCell ref="A26:C27"/>
    <mergeCell ref="D27:D29"/>
    <mergeCell ref="E27:E29"/>
    <mergeCell ref="F27:F29"/>
    <mergeCell ref="G27:H27"/>
    <mergeCell ref="I27:I29"/>
    <mergeCell ref="L5:L6"/>
    <mergeCell ref="M5:M6"/>
    <mergeCell ref="N5:N6"/>
    <mergeCell ref="O5:O6"/>
    <mergeCell ref="P5:P6"/>
    <mergeCell ref="Q5:Q6"/>
    <mergeCell ref="M4:Q4"/>
    <mergeCell ref="R4:AC4"/>
    <mergeCell ref="AD4:AD6"/>
    <mergeCell ref="A5:A6"/>
    <mergeCell ref="B5:B6"/>
    <mergeCell ref="C5:C6"/>
    <mergeCell ref="G5:G6"/>
    <mergeCell ref="H5:H6"/>
    <mergeCell ref="J5:J6"/>
    <mergeCell ref="K5:K6"/>
    <mergeCell ref="A3:C4"/>
    <mergeCell ref="D4:D6"/>
    <mergeCell ref="E4:E6"/>
    <mergeCell ref="F4:F6"/>
    <mergeCell ref="G4:H4"/>
    <mergeCell ref="I4:I6"/>
  </mergeCells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topLeftCell="A10"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122</v>
      </c>
    </row>
    <row r="2" spans="1:46" ht="24.75" customHeight="1" x14ac:dyDescent="0.25">
      <c r="A2" s="5"/>
      <c r="D2" s="63" t="s">
        <v>55</v>
      </c>
      <c r="E2" s="64" t="s">
        <v>70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25.5" customHeight="1" x14ac:dyDescent="0.25">
      <c r="A7" s="48">
        <v>5512</v>
      </c>
      <c r="B7" s="49">
        <v>6121</v>
      </c>
      <c r="C7" s="50"/>
      <c r="D7" s="112" t="s">
        <v>539</v>
      </c>
      <c r="E7" s="32" t="s">
        <v>540</v>
      </c>
      <c r="F7" s="33" t="s">
        <v>540</v>
      </c>
      <c r="G7" s="33">
        <v>2013</v>
      </c>
      <c r="H7" s="180">
        <v>2017</v>
      </c>
      <c r="I7" s="78">
        <v>11000</v>
      </c>
      <c r="J7" s="80">
        <v>480</v>
      </c>
      <c r="K7" s="146">
        <v>0</v>
      </c>
      <c r="L7" s="221">
        <v>412</v>
      </c>
      <c r="M7" s="222">
        <v>0</v>
      </c>
      <c r="N7" s="223">
        <v>412</v>
      </c>
      <c r="O7" s="223">
        <v>0</v>
      </c>
      <c r="P7" s="116">
        <v>0</v>
      </c>
      <c r="Q7" s="146">
        <v>0</v>
      </c>
      <c r="R7" s="243">
        <v>10108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 s="92"/>
      <c r="AF7" s="92"/>
      <c r="AG7" s="92"/>
      <c r="AH7" s="92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25.5" customHeight="1" x14ac:dyDescent="0.25">
      <c r="A8" s="40">
        <v>3742</v>
      </c>
      <c r="B8" s="41">
        <v>6121</v>
      </c>
      <c r="C8" s="51"/>
      <c r="D8" s="703" t="s">
        <v>541</v>
      </c>
      <c r="E8" s="35" t="s">
        <v>540</v>
      </c>
      <c r="F8" s="36" t="s">
        <v>540</v>
      </c>
      <c r="G8" s="36">
        <v>2008</v>
      </c>
      <c r="H8" s="176">
        <v>2016</v>
      </c>
      <c r="I8" s="86">
        <v>14000</v>
      </c>
      <c r="J8" s="87">
        <v>463</v>
      </c>
      <c r="K8" s="115">
        <v>600</v>
      </c>
      <c r="L8" s="224">
        <v>12937</v>
      </c>
      <c r="M8" s="225">
        <v>0</v>
      </c>
      <c r="N8" s="226">
        <v>2588</v>
      </c>
      <c r="O8" s="226">
        <v>0</v>
      </c>
      <c r="P8" s="89">
        <v>10349</v>
      </c>
      <c r="Q8" s="115">
        <v>0</v>
      </c>
      <c r="R8" s="241">
        <v>0</v>
      </c>
      <c r="S8" s="419">
        <v>0</v>
      </c>
      <c r="T8" s="82">
        <v>0</v>
      </c>
      <c r="U8" s="181">
        <v>0</v>
      </c>
      <c r="V8" s="242">
        <v>0</v>
      </c>
      <c r="W8" s="419">
        <v>0</v>
      </c>
      <c r="X8" s="82">
        <v>0</v>
      </c>
      <c r="Y8" s="181">
        <v>0</v>
      </c>
      <c r="Z8" s="242">
        <v>0</v>
      </c>
      <c r="AA8" s="419">
        <v>0</v>
      </c>
      <c r="AB8" s="82">
        <v>0</v>
      </c>
      <c r="AC8" s="181">
        <v>0</v>
      </c>
      <c r="AD8" s="84">
        <v>0</v>
      </c>
      <c r="AE8" s="92"/>
      <c r="AF8" s="92"/>
      <c r="AG8" s="92"/>
      <c r="AH8" s="92"/>
      <c r="AI8"/>
      <c r="AJ8"/>
      <c r="AK8"/>
      <c r="AL8"/>
      <c r="AM8"/>
      <c r="AN8"/>
      <c r="AO8"/>
      <c r="AP8"/>
      <c r="AQ8"/>
      <c r="AR8"/>
      <c r="AS8"/>
      <c r="AT8"/>
    </row>
    <row r="9" spans="1:46" s="29" customFormat="1" ht="31.5" customHeight="1" x14ac:dyDescent="0.25">
      <c r="A9" s="40">
        <v>2212</v>
      </c>
      <c r="B9" s="41">
        <v>6121</v>
      </c>
      <c r="C9" s="51"/>
      <c r="D9" s="113" t="s">
        <v>542</v>
      </c>
      <c r="E9" s="35" t="s">
        <v>540</v>
      </c>
      <c r="F9" s="36" t="s">
        <v>540</v>
      </c>
      <c r="G9" s="36">
        <v>2010</v>
      </c>
      <c r="H9" s="176">
        <v>2016</v>
      </c>
      <c r="I9" s="86">
        <v>4200</v>
      </c>
      <c r="J9" s="87">
        <v>190</v>
      </c>
      <c r="K9" s="115">
        <v>0</v>
      </c>
      <c r="L9" s="224">
        <v>4010</v>
      </c>
      <c r="M9" s="225">
        <v>0</v>
      </c>
      <c r="N9" s="226">
        <v>4010</v>
      </c>
      <c r="O9" s="226">
        <v>0</v>
      </c>
      <c r="P9" s="89">
        <v>0</v>
      </c>
      <c r="Q9" s="115">
        <v>0</v>
      </c>
      <c r="R9" s="241">
        <v>0</v>
      </c>
      <c r="S9" s="419">
        <v>0</v>
      </c>
      <c r="T9" s="82">
        <v>0</v>
      </c>
      <c r="U9" s="181">
        <v>0</v>
      </c>
      <c r="V9" s="242">
        <v>0</v>
      </c>
      <c r="W9" s="419">
        <v>0</v>
      </c>
      <c r="X9" s="82">
        <v>0</v>
      </c>
      <c r="Y9" s="181">
        <v>0</v>
      </c>
      <c r="Z9" s="242">
        <v>0</v>
      </c>
      <c r="AA9" s="419">
        <v>0</v>
      </c>
      <c r="AB9" s="82">
        <v>0</v>
      </c>
      <c r="AC9" s="181">
        <v>0</v>
      </c>
      <c r="AD9" s="84">
        <v>0</v>
      </c>
      <c r="AE9" s="92"/>
      <c r="AF9" s="92"/>
      <c r="AG9" s="92"/>
      <c r="AH9" s="92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25.5" customHeight="1" x14ac:dyDescent="0.25">
      <c r="A10" s="40">
        <v>2212</v>
      </c>
      <c r="B10" s="41">
        <v>6121</v>
      </c>
      <c r="C10" s="51"/>
      <c r="D10" s="704" t="s">
        <v>543</v>
      </c>
      <c r="E10" s="35" t="s">
        <v>540</v>
      </c>
      <c r="F10" s="36" t="s">
        <v>540</v>
      </c>
      <c r="G10" s="36">
        <v>2012</v>
      </c>
      <c r="H10" s="176">
        <v>2016</v>
      </c>
      <c r="I10" s="86">
        <v>1540</v>
      </c>
      <c r="J10" s="87">
        <v>60</v>
      </c>
      <c r="K10" s="115">
        <v>0</v>
      </c>
      <c r="L10" s="224">
        <v>1480</v>
      </c>
      <c r="M10" s="225">
        <v>0</v>
      </c>
      <c r="N10" s="226">
        <v>1480</v>
      </c>
      <c r="O10" s="226">
        <v>0</v>
      </c>
      <c r="P10" s="89">
        <v>0</v>
      </c>
      <c r="Q10" s="115">
        <v>0</v>
      </c>
      <c r="R10" s="241">
        <v>0</v>
      </c>
      <c r="S10" s="419">
        <v>0</v>
      </c>
      <c r="T10" s="82">
        <v>0</v>
      </c>
      <c r="U10" s="181">
        <v>0</v>
      </c>
      <c r="V10" s="242">
        <v>0</v>
      </c>
      <c r="W10" s="419">
        <v>0</v>
      </c>
      <c r="X10" s="82">
        <v>0</v>
      </c>
      <c r="Y10" s="181">
        <v>0</v>
      </c>
      <c r="Z10" s="242">
        <v>0</v>
      </c>
      <c r="AA10" s="419">
        <v>0</v>
      </c>
      <c r="AB10" s="82">
        <v>0</v>
      </c>
      <c r="AC10" s="181">
        <v>0</v>
      </c>
      <c r="AD10" s="84">
        <v>0</v>
      </c>
      <c r="AE10" s="92"/>
      <c r="AF10" s="92"/>
      <c r="AG10" s="92"/>
      <c r="AH10" s="92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s="29" customFormat="1" ht="25.5" customHeight="1" x14ac:dyDescent="0.25">
      <c r="A11" s="40">
        <v>5512</v>
      </c>
      <c r="B11" s="41">
        <v>6121</v>
      </c>
      <c r="C11" s="51"/>
      <c r="D11" s="118" t="s">
        <v>544</v>
      </c>
      <c r="E11" s="35" t="s">
        <v>540</v>
      </c>
      <c r="F11" s="36" t="s">
        <v>540</v>
      </c>
      <c r="G11" s="36">
        <v>2013</v>
      </c>
      <c r="H11" s="176">
        <v>2016</v>
      </c>
      <c r="I11" s="86">
        <v>11250</v>
      </c>
      <c r="J11" s="87">
        <v>30</v>
      </c>
      <c r="K11" s="115">
        <v>66</v>
      </c>
      <c r="L11" s="224">
        <v>11154</v>
      </c>
      <c r="M11" s="225">
        <v>0</v>
      </c>
      <c r="N11" s="226">
        <v>11154</v>
      </c>
      <c r="O11" s="226">
        <v>0</v>
      </c>
      <c r="P11" s="89">
        <v>0</v>
      </c>
      <c r="Q11" s="115">
        <v>0</v>
      </c>
      <c r="R11" s="241">
        <v>0</v>
      </c>
      <c r="S11" s="419">
        <v>0</v>
      </c>
      <c r="T11" s="82">
        <v>0</v>
      </c>
      <c r="U11" s="181">
        <v>0</v>
      </c>
      <c r="V11" s="242">
        <v>0</v>
      </c>
      <c r="W11" s="419">
        <v>0</v>
      </c>
      <c r="X11" s="82">
        <v>0</v>
      </c>
      <c r="Y11" s="181">
        <v>0</v>
      </c>
      <c r="Z11" s="242">
        <v>0</v>
      </c>
      <c r="AA11" s="419">
        <v>0</v>
      </c>
      <c r="AB11" s="82">
        <v>0</v>
      </c>
      <c r="AC11" s="181">
        <v>0</v>
      </c>
      <c r="AD11" s="84">
        <v>0</v>
      </c>
      <c r="AE11" s="92"/>
      <c r="AF11" s="92"/>
      <c r="AG11" s="92"/>
      <c r="AH11" s="92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9" customFormat="1" ht="25.5" customHeight="1" thickBot="1" x14ac:dyDescent="0.3">
      <c r="A12" s="40">
        <v>3412</v>
      </c>
      <c r="B12" s="41">
        <v>6121</v>
      </c>
      <c r="C12" s="51"/>
      <c r="D12" s="121" t="s">
        <v>545</v>
      </c>
      <c r="E12" s="35" t="s">
        <v>540</v>
      </c>
      <c r="F12" s="36" t="s">
        <v>540</v>
      </c>
      <c r="G12" s="36">
        <v>2014</v>
      </c>
      <c r="H12" s="176">
        <v>2016</v>
      </c>
      <c r="I12" s="86">
        <v>1044</v>
      </c>
      <c r="J12" s="87">
        <v>0</v>
      </c>
      <c r="K12" s="115">
        <v>0</v>
      </c>
      <c r="L12" s="224">
        <f t="shared" ref="L12" si="0">M12+N12+O12+P12+Q12</f>
        <v>1044</v>
      </c>
      <c r="M12" s="225">
        <v>0</v>
      </c>
      <c r="N12" s="226">
        <v>1000</v>
      </c>
      <c r="O12" s="226">
        <v>0</v>
      </c>
      <c r="P12" s="89">
        <v>0</v>
      </c>
      <c r="Q12" s="115">
        <v>44</v>
      </c>
      <c r="R12" s="241">
        <v>0</v>
      </c>
      <c r="S12" s="419">
        <v>0</v>
      </c>
      <c r="T12" s="82">
        <v>0</v>
      </c>
      <c r="U12" s="181">
        <v>0</v>
      </c>
      <c r="V12" s="242">
        <v>0</v>
      </c>
      <c r="W12" s="419">
        <v>0</v>
      </c>
      <c r="X12" s="82">
        <v>0</v>
      </c>
      <c r="Y12" s="181">
        <v>0</v>
      </c>
      <c r="Z12" s="242">
        <v>0</v>
      </c>
      <c r="AA12" s="419">
        <v>0</v>
      </c>
      <c r="AB12" s="82">
        <v>0</v>
      </c>
      <c r="AC12" s="181">
        <v>0</v>
      </c>
      <c r="AD12" s="84">
        <v>0</v>
      </c>
      <c r="AE12" s="92"/>
      <c r="AF12" s="92"/>
      <c r="AG12" s="92"/>
      <c r="AH12" s="9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30" customFormat="1" ht="23.1" customHeight="1" thickBot="1" x14ac:dyDescent="0.3">
      <c r="A13" s="202"/>
      <c r="B13" s="203"/>
      <c r="C13" s="204"/>
      <c r="D13" s="856" t="s">
        <v>1</v>
      </c>
      <c r="E13" s="857"/>
      <c r="F13" s="857"/>
      <c r="G13" s="857"/>
      <c r="H13" s="858"/>
      <c r="I13" s="72">
        <f t="shared" ref="I13:AD13" si="1">SUM(I7:I12)</f>
        <v>43034</v>
      </c>
      <c r="J13" s="73">
        <f t="shared" si="1"/>
        <v>1223</v>
      </c>
      <c r="K13" s="74">
        <f t="shared" si="1"/>
        <v>666</v>
      </c>
      <c r="L13" s="207">
        <f t="shared" si="1"/>
        <v>31037</v>
      </c>
      <c r="M13" s="208">
        <f t="shared" si="1"/>
        <v>0</v>
      </c>
      <c r="N13" s="220">
        <f t="shared" si="1"/>
        <v>20644</v>
      </c>
      <c r="O13" s="220">
        <f t="shared" si="1"/>
        <v>0</v>
      </c>
      <c r="P13" s="75">
        <f t="shared" si="1"/>
        <v>10349</v>
      </c>
      <c r="Q13" s="74">
        <f t="shared" si="1"/>
        <v>44</v>
      </c>
      <c r="R13" s="212">
        <f t="shared" si="1"/>
        <v>10108</v>
      </c>
      <c r="S13" s="213">
        <f t="shared" si="1"/>
        <v>0</v>
      </c>
      <c r="T13" s="76">
        <f t="shared" si="1"/>
        <v>0</v>
      </c>
      <c r="U13" s="74">
        <f t="shared" si="1"/>
        <v>0</v>
      </c>
      <c r="V13" s="212">
        <f t="shared" si="1"/>
        <v>0</v>
      </c>
      <c r="W13" s="213">
        <f t="shared" si="1"/>
        <v>0</v>
      </c>
      <c r="X13" s="75">
        <f t="shared" si="1"/>
        <v>0</v>
      </c>
      <c r="Y13" s="74">
        <f t="shared" si="1"/>
        <v>0</v>
      </c>
      <c r="Z13" s="212">
        <f t="shared" si="1"/>
        <v>0</v>
      </c>
      <c r="AA13" s="213">
        <f t="shared" si="1"/>
        <v>0</v>
      </c>
      <c r="AB13" s="75">
        <f t="shared" si="1"/>
        <v>0</v>
      </c>
      <c r="AC13" s="74">
        <f t="shared" si="1"/>
        <v>0</v>
      </c>
      <c r="AD13" s="77">
        <f t="shared" si="1"/>
        <v>0</v>
      </c>
      <c r="AE13" s="92"/>
    </row>
    <row r="14" spans="1:46" s="131" customFormat="1" ht="23.1" customHeight="1" x14ac:dyDescent="0.25">
      <c r="A14" s="47"/>
      <c r="B14" s="47"/>
      <c r="C14" s="47"/>
      <c r="D14" s="205"/>
      <c r="E14" s="205"/>
      <c r="F14" s="205"/>
      <c r="G14" s="205"/>
      <c r="H14" s="205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57"/>
    </row>
    <row r="15" spans="1:46" s="30" customFormat="1" ht="25.5" customHeight="1" x14ac:dyDescent="0.25">
      <c r="A15" s="47"/>
      <c r="B15" s="47"/>
      <c r="C15" s="47"/>
      <c r="D15" s="200"/>
      <c r="E15" s="200"/>
      <c r="F15" s="200"/>
      <c r="G15" s="200"/>
      <c r="H15" s="200"/>
      <c r="I15" s="20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</row>
    <row r="16" spans="1:46" ht="24.75" customHeight="1" x14ac:dyDescent="0.25">
      <c r="A16" s="5"/>
      <c r="D16" s="63" t="s">
        <v>55</v>
      </c>
      <c r="E16" s="64" t="s">
        <v>71</v>
      </c>
      <c r="F16" s="65"/>
      <c r="G16" s="65"/>
      <c r="H16" s="65"/>
      <c r="I16" s="65"/>
      <c r="J16" s="65"/>
      <c r="K16" s="65"/>
      <c r="L16" s="65"/>
      <c r="M16" s="14"/>
      <c r="N16" s="14"/>
      <c r="O16" s="14"/>
      <c r="P16" s="14"/>
      <c r="Q16" s="1"/>
      <c r="AD16" s="4" t="s">
        <v>29</v>
      </c>
    </row>
    <row r="17" spans="1:46" ht="15" customHeight="1" thickBot="1" x14ac:dyDescent="0.25">
      <c r="A17" s="885" t="s">
        <v>131</v>
      </c>
      <c r="B17" s="886"/>
      <c r="C17" s="887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6" t="s">
        <v>8</v>
      </c>
      <c r="P17" s="7" t="s">
        <v>9</v>
      </c>
      <c r="Q17" s="7" t="s">
        <v>10</v>
      </c>
      <c r="R17" s="7" t="s">
        <v>11</v>
      </c>
      <c r="S17" s="7" t="s">
        <v>12</v>
      </c>
      <c r="T17" s="7" t="s">
        <v>13</v>
      </c>
      <c r="U17" s="7" t="s">
        <v>16</v>
      </c>
      <c r="V17" s="7" t="s">
        <v>21</v>
      </c>
      <c r="W17" s="7" t="s">
        <v>28</v>
      </c>
      <c r="X17" s="7" t="s">
        <v>34</v>
      </c>
      <c r="Y17" s="7" t="s">
        <v>35</v>
      </c>
      <c r="Z17" s="7" t="s">
        <v>36</v>
      </c>
      <c r="AA17" s="7" t="s">
        <v>37</v>
      </c>
      <c r="AB17" s="6" t="s">
        <v>38</v>
      </c>
      <c r="AC17" s="6" t="s">
        <v>40</v>
      </c>
      <c r="AD17" s="6" t="s">
        <v>50</v>
      </c>
    </row>
    <row r="18" spans="1:46" ht="15.75" customHeight="1" thickBot="1" x14ac:dyDescent="0.25">
      <c r="A18" s="888"/>
      <c r="B18" s="889"/>
      <c r="C18" s="890"/>
      <c r="D18" s="874" t="s">
        <v>0</v>
      </c>
      <c r="E18" s="862" t="s">
        <v>41</v>
      </c>
      <c r="F18" s="864" t="s">
        <v>42</v>
      </c>
      <c r="G18" s="866" t="s">
        <v>43</v>
      </c>
      <c r="H18" s="867"/>
      <c r="I18" s="872" t="s">
        <v>31</v>
      </c>
      <c r="J18" s="27" t="s">
        <v>39</v>
      </c>
      <c r="K18" s="27" t="s">
        <v>15</v>
      </c>
      <c r="L18" s="206" t="s">
        <v>14</v>
      </c>
      <c r="M18" s="881" t="s">
        <v>176</v>
      </c>
      <c r="N18" s="882"/>
      <c r="O18" s="882"/>
      <c r="P18" s="882"/>
      <c r="Q18" s="883"/>
      <c r="R18" s="840" t="s">
        <v>177</v>
      </c>
      <c r="S18" s="841"/>
      <c r="T18" s="841"/>
      <c r="U18" s="841"/>
      <c r="V18" s="841"/>
      <c r="W18" s="841"/>
      <c r="X18" s="841"/>
      <c r="Y18" s="841"/>
      <c r="Z18" s="841"/>
      <c r="AA18" s="841"/>
      <c r="AB18" s="841"/>
      <c r="AC18" s="841"/>
      <c r="AD18" s="830" t="s">
        <v>183</v>
      </c>
    </row>
    <row r="19" spans="1:46" ht="15.75" customHeight="1" x14ac:dyDescent="0.2">
      <c r="A19" s="891" t="s">
        <v>46</v>
      </c>
      <c r="B19" s="893" t="s">
        <v>47</v>
      </c>
      <c r="C19" s="895" t="s">
        <v>48</v>
      </c>
      <c r="D19" s="875"/>
      <c r="E19" s="863"/>
      <c r="F19" s="865"/>
      <c r="G19" s="868" t="s">
        <v>44</v>
      </c>
      <c r="H19" s="879" t="s">
        <v>45</v>
      </c>
      <c r="I19" s="873"/>
      <c r="J19" s="877" t="s">
        <v>182</v>
      </c>
      <c r="K19" s="877" t="s">
        <v>181</v>
      </c>
      <c r="L19" s="860" t="s">
        <v>184</v>
      </c>
      <c r="M19" s="897" t="s">
        <v>175</v>
      </c>
      <c r="N19" s="849" t="s">
        <v>51</v>
      </c>
      <c r="O19" s="849" t="s">
        <v>52</v>
      </c>
      <c r="P19" s="845" t="s">
        <v>23</v>
      </c>
      <c r="Q19" s="847" t="s">
        <v>24</v>
      </c>
      <c r="R19" s="837" t="s">
        <v>128</v>
      </c>
      <c r="S19" s="838"/>
      <c r="T19" s="838"/>
      <c r="U19" s="842"/>
      <c r="V19" s="837" t="s">
        <v>130</v>
      </c>
      <c r="W19" s="838"/>
      <c r="X19" s="838"/>
      <c r="Y19" s="839"/>
      <c r="Z19" s="838" t="s">
        <v>178</v>
      </c>
      <c r="AA19" s="838"/>
      <c r="AB19" s="838"/>
      <c r="AC19" s="859"/>
      <c r="AD19" s="870"/>
    </row>
    <row r="20" spans="1:46" ht="39" customHeight="1" thickBot="1" x14ac:dyDescent="0.25">
      <c r="A20" s="892"/>
      <c r="B20" s="894"/>
      <c r="C20" s="896"/>
      <c r="D20" s="876"/>
      <c r="E20" s="863"/>
      <c r="F20" s="865"/>
      <c r="G20" s="869"/>
      <c r="H20" s="880"/>
      <c r="I20" s="898"/>
      <c r="J20" s="878"/>
      <c r="K20" s="878"/>
      <c r="L20" s="861"/>
      <c r="M20" s="836"/>
      <c r="N20" s="884"/>
      <c r="O20" s="850"/>
      <c r="P20" s="846"/>
      <c r="Q20" s="848"/>
      <c r="R20" s="210" t="s">
        <v>22</v>
      </c>
      <c r="S20" s="211" t="s">
        <v>30</v>
      </c>
      <c r="T20" s="26" t="s">
        <v>32</v>
      </c>
      <c r="U20" s="15" t="s">
        <v>33</v>
      </c>
      <c r="V20" s="214" t="s">
        <v>22</v>
      </c>
      <c r="W20" s="215" t="s">
        <v>30</v>
      </c>
      <c r="X20" s="26" t="s">
        <v>32</v>
      </c>
      <c r="Y20" s="15" t="s">
        <v>33</v>
      </c>
      <c r="Z20" s="214" t="s">
        <v>22</v>
      </c>
      <c r="AA20" s="215" t="s">
        <v>30</v>
      </c>
      <c r="AB20" s="26" t="s">
        <v>32</v>
      </c>
      <c r="AC20" s="15" t="s">
        <v>33</v>
      </c>
      <c r="AD20" s="871"/>
    </row>
    <row r="21" spans="1:46" s="28" customFormat="1" ht="26.25" customHeight="1" x14ac:dyDescent="0.25">
      <c r="A21" s="48">
        <v>2212</v>
      </c>
      <c r="B21" s="49"/>
      <c r="C21" s="50"/>
      <c r="D21" s="112" t="s">
        <v>653</v>
      </c>
      <c r="E21" s="32" t="s">
        <v>654</v>
      </c>
      <c r="F21" s="33" t="s">
        <v>654</v>
      </c>
      <c r="G21" s="33">
        <v>2016</v>
      </c>
      <c r="H21" s="180">
        <v>2016</v>
      </c>
      <c r="I21" s="78">
        <v>1712</v>
      </c>
      <c r="J21" s="80">
        <v>0</v>
      </c>
      <c r="K21" s="146">
        <v>0</v>
      </c>
      <c r="L21" s="221">
        <v>1712</v>
      </c>
      <c r="M21" s="470">
        <v>0</v>
      </c>
      <c r="N21" s="223">
        <v>1712</v>
      </c>
      <c r="O21" s="223">
        <v>0</v>
      </c>
      <c r="P21" s="116">
        <v>0</v>
      </c>
      <c r="Q21" s="146">
        <v>0</v>
      </c>
      <c r="R21" s="243">
        <v>0</v>
      </c>
      <c r="S21" s="217">
        <v>0</v>
      </c>
      <c r="T21" s="116">
        <v>0</v>
      </c>
      <c r="U21" s="146">
        <v>0</v>
      </c>
      <c r="V21" s="243">
        <v>0</v>
      </c>
      <c r="W21" s="217">
        <v>0</v>
      </c>
      <c r="X21" s="116">
        <v>0</v>
      </c>
      <c r="Y21" s="146">
        <v>0</v>
      </c>
      <c r="Z21" s="243">
        <v>0</v>
      </c>
      <c r="AA21" s="217">
        <v>0</v>
      </c>
      <c r="AB21" s="116">
        <v>0</v>
      </c>
      <c r="AC21" s="146">
        <v>0</v>
      </c>
      <c r="AD21" s="81"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29" customFormat="1" ht="26.25" customHeight="1" x14ac:dyDescent="0.25">
      <c r="A22" s="40">
        <v>2212</v>
      </c>
      <c r="B22" s="41"/>
      <c r="C22" s="51"/>
      <c r="D22" s="703" t="s">
        <v>655</v>
      </c>
      <c r="E22" s="35" t="s">
        <v>654</v>
      </c>
      <c r="F22" s="36" t="s">
        <v>654</v>
      </c>
      <c r="G22" s="36">
        <v>2016</v>
      </c>
      <c r="H22" s="176">
        <v>2016</v>
      </c>
      <c r="I22" s="86">
        <v>982</v>
      </c>
      <c r="J22" s="87">
        <v>0</v>
      </c>
      <c r="K22" s="115">
        <v>0</v>
      </c>
      <c r="L22" s="224">
        <v>982</v>
      </c>
      <c r="M22" s="232">
        <v>0</v>
      </c>
      <c r="N22" s="226">
        <v>982</v>
      </c>
      <c r="O22" s="226">
        <v>0</v>
      </c>
      <c r="P22" s="82">
        <v>0</v>
      </c>
      <c r="Q22" s="181">
        <v>0</v>
      </c>
      <c r="R22" s="242">
        <v>0</v>
      </c>
      <c r="S22" s="419">
        <v>0</v>
      </c>
      <c r="T22" s="82">
        <v>0</v>
      </c>
      <c r="U22" s="181">
        <v>0</v>
      </c>
      <c r="V22" s="242">
        <v>0</v>
      </c>
      <c r="W22" s="419">
        <v>0</v>
      </c>
      <c r="X22" s="82">
        <v>0</v>
      </c>
      <c r="Y22" s="181">
        <v>0</v>
      </c>
      <c r="Z22" s="242">
        <v>0</v>
      </c>
      <c r="AA22" s="419">
        <v>0</v>
      </c>
      <c r="AB22" s="82">
        <v>0</v>
      </c>
      <c r="AC22" s="181">
        <v>0</v>
      </c>
      <c r="AD22" s="84">
        <v>0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29" customFormat="1" ht="26.25" customHeight="1" x14ac:dyDescent="0.25">
      <c r="A23" s="40">
        <v>2212</v>
      </c>
      <c r="B23" s="41"/>
      <c r="C23" s="51"/>
      <c r="D23" s="695" t="s">
        <v>656</v>
      </c>
      <c r="E23" s="35" t="s">
        <v>654</v>
      </c>
      <c r="F23" s="36" t="s">
        <v>654</v>
      </c>
      <c r="G23" s="36">
        <v>2016</v>
      </c>
      <c r="H23" s="176">
        <v>2016</v>
      </c>
      <c r="I23" s="86">
        <v>330</v>
      </c>
      <c r="J23" s="87">
        <v>0</v>
      </c>
      <c r="K23" s="115">
        <v>0</v>
      </c>
      <c r="L23" s="224">
        <v>330</v>
      </c>
      <c r="M23" s="232">
        <v>0</v>
      </c>
      <c r="N23" s="226">
        <v>330</v>
      </c>
      <c r="O23" s="226">
        <v>0</v>
      </c>
      <c r="P23" s="82">
        <v>0</v>
      </c>
      <c r="Q23" s="181">
        <v>0</v>
      </c>
      <c r="R23" s="242">
        <v>0</v>
      </c>
      <c r="S23" s="419">
        <v>0</v>
      </c>
      <c r="T23" s="82">
        <v>0</v>
      </c>
      <c r="U23" s="181">
        <v>0</v>
      </c>
      <c r="V23" s="242">
        <v>0</v>
      </c>
      <c r="W23" s="419">
        <v>0</v>
      </c>
      <c r="X23" s="82">
        <v>0</v>
      </c>
      <c r="Y23" s="181">
        <v>0</v>
      </c>
      <c r="Z23" s="242">
        <v>0</v>
      </c>
      <c r="AA23" s="419">
        <v>0</v>
      </c>
      <c r="AB23" s="82">
        <v>0</v>
      </c>
      <c r="AC23" s="181">
        <v>0</v>
      </c>
      <c r="AD23" s="84"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9" customFormat="1" ht="26.25" customHeight="1" x14ac:dyDescent="0.25">
      <c r="A24" s="40">
        <v>2212</v>
      </c>
      <c r="B24" s="41"/>
      <c r="C24" s="51"/>
      <c r="D24" s="113" t="s">
        <v>657</v>
      </c>
      <c r="E24" s="35" t="s">
        <v>654</v>
      </c>
      <c r="F24" s="36" t="s">
        <v>654</v>
      </c>
      <c r="G24" s="36">
        <v>2016</v>
      </c>
      <c r="H24" s="176">
        <v>2016</v>
      </c>
      <c r="I24" s="86">
        <v>1082</v>
      </c>
      <c r="J24" s="87">
        <v>0</v>
      </c>
      <c r="K24" s="115">
        <v>0</v>
      </c>
      <c r="L24" s="224">
        <v>1082</v>
      </c>
      <c r="M24" s="232">
        <v>0</v>
      </c>
      <c r="N24" s="226">
        <v>1082</v>
      </c>
      <c r="O24" s="226">
        <v>0</v>
      </c>
      <c r="P24" s="82">
        <v>0</v>
      </c>
      <c r="Q24" s="181">
        <v>0</v>
      </c>
      <c r="R24" s="242">
        <v>0</v>
      </c>
      <c r="S24" s="419">
        <v>0</v>
      </c>
      <c r="T24" s="82">
        <v>0</v>
      </c>
      <c r="U24" s="181">
        <v>0</v>
      </c>
      <c r="V24" s="242">
        <v>0</v>
      </c>
      <c r="W24" s="419">
        <v>0</v>
      </c>
      <c r="X24" s="82">
        <v>0</v>
      </c>
      <c r="Y24" s="181">
        <v>0</v>
      </c>
      <c r="Z24" s="242">
        <v>0</v>
      </c>
      <c r="AA24" s="419">
        <v>0</v>
      </c>
      <c r="AB24" s="82">
        <v>0</v>
      </c>
      <c r="AC24" s="181">
        <v>0</v>
      </c>
      <c r="AD24" s="84"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9" customFormat="1" ht="26.25" customHeight="1" x14ac:dyDescent="0.25">
      <c r="A25" s="40">
        <v>2212</v>
      </c>
      <c r="B25" s="41"/>
      <c r="C25" s="51"/>
      <c r="D25" s="113" t="s">
        <v>658</v>
      </c>
      <c r="E25" s="35" t="s">
        <v>654</v>
      </c>
      <c r="F25" s="36" t="s">
        <v>654</v>
      </c>
      <c r="G25" s="36">
        <v>2016</v>
      </c>
      <c r="H25" s="176">
        <v>2016</v>
      </c>
      <c r="I25" s="86">
        <v>320</v>
      </c>
      <c r="J25" s="87">
        <v>0</v>
      </c>
      <c r="K25" s="115">
        <v>0</v>
      </c>
      <c r="L25" s="224">
        <v>320</v>
      </c>
      <c r="M25" s="232">
        <v>0</v>
      </c>
      <c r="N25" s="226">
        <v>320</v>
      </c>
      <c r="O25" s="226">
        <v>0</v>
      </c>
      <c r="P25" s="82">
        <v>0</v>
      </c>
      <c r="Q25" s="181">
        <v>0</v>
      </c>
      <c r="R25" s="242">
        <v>0</v>
      </c>
      <c r="S25" s="419">
        <v>0</v>
      </c>
      <c r="T25" s="82">
        <v>0</v>
      </c>
      <c r="U25" s="181">
        <v>0</v>
      </c>
      <c r="V25" s="242">
        <v>0</v>
      </c>
      <c r="W25" s="419">
        <v>0</v>
      </c>
      <c r="X25" s="82">
        <v>0</v>
      </c>
      <c r="Y25" s="181">
        <v>0</v>
      </c>
      <c r="Z25" s="242">
        <v>0</v>
      </c>
      <c r="AA25" s="419">
        <v>0</v>
      </c>
      <c r="AB25" s="82">
        <v>0</v>
      </c>
      <c r="AC25" s="181">
        <v>0</v>
      </c>
      <c r="AD25" s="84"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" customFormat="1" ht="25.5" customHeight="1" x14ac:dyDescent="0.25">
      <c r="A26" s="40">
        <v>2212</v>
      </c>
      <c r="B26" s="41"/>
      <c r="C26" s="51"/>
      <c r="D26" s="121" t="s">
        <v>659</v>
      </c>
      <c r="E26" s="35" t="s">
        <v>654</v>
      </c>
      <c r="F26" s="36" t="s">
        <v>654</v>
      </c>
      <c r="G26" s="36">
        <v>2016</v>
      </c>
      <c r="H26" s="176">
        <v>2016</v>
      </c>
      <c r="I26" s="86">
        <v>481</v>
      </c>
      <c r="J26" s="87">
        <v>0</v>
      </c>
      <c r="K26" s="115">
        <v>0</v>
      </c>
      <c r="L26" s="224">
        <v>481</v>
      </c>
      <c r="M26" s="232">
        <v>0</v>
      </c>
      <c r="N26" s="226">
        <v>481</v>
      </c>
      <c r="O26" s="226">
        <v>0</v>
      </c>
      <c r="P26" s="82">
        <v>0</v>
      </c>
      <c r="Q26" s="181">
        <v>0</v>
      </c>
      <c r="R26" s="242">
        <v>0</v>
      </c>
      <c r="S26" s="419">
        <v>0</v>
      </c>
      <c r="T26" s="82">
        <v>0</v>
      </c>
      <c r="U26" s="181">
        <v>0</v>
      </c>
      <c r="V26" s="242">
        <v>0</v>
      </c>
      <c r="W26" s="419">
        <v>0</v>
      </c>
      <c r="X26" s="82">
        <v>0</v>
      </c>
      <c r="Y26" s="181">
        <v>0</v>
      </c>
      <c r="Z26" s="242">
        <v>0</v>
      </c>
      <c r="AA26" s="419">
        <v>0</v>
      </c>
      <c r="AB26" s="82">
        <v>0</v>
      </c>
      <c r="AC26" s="181">
        <v>0</v>
      </c>
      <c r="AD26" s="84"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9" customFormat="1" ht="30.75" customHeight="1" x14ac:dyDescent="0.25">
      <c r="A27" s="40">
        <v>2219</v>
      </c>
      <c r="B27" s="41"/>
      <c r="C27" s="51"/>
      <c r="D27" s="118" t="s">
        <v>660</v>
      </c>
      <c r="E27" s="35" t="s">
        <v>654</v>
      </c>
      <c r="F27" s="36" t="s">
        <v>654</v>
      </c>
      <c r="G27" s="36">
        <v>2016</v>
      </c>
      <c r="H27" s="176">
        <v>2017</v>
      </c>
      <c r="I27" s="86">
        <v>12000</v>
      </c>
      <c r="J27" s="87">
        <v>0</v>
      </c>
      <c r="K27" s="115">
        <v>0</v>
      </c>
      <c r="L27" s="224">
        <v>7000</v>
      </c>
      <c r="M27" s="232">
        <v>0</v>
      </c>
      <c r="N27" s="226">
        <v>7000</v>
      </c>
      <c r="O27" s="226">
        <v>0</v>
      </c>
      <c r="P27" s="82">
        <v>0</v>
      </c>
      <c r="Q27" s="115">
        <v>0</v>
      </c>
      <c r="R27" s="241">
        <v>5000</v>
      </c>
      <c r="S27" s="419">
        <v>0</v>
      </c>
      <c r="T27" s="82">
        <v>0</v>
      </c>
      <c r="U27" s="181">
        <v>0</v>
      </c>
      <c r="V27" s="242">
        <v>0</v>
      </c>
      <c r="W27" s="419">
        <v>0</v>
      </c>
      <c r="X27" s="82">
        <v>0</v>
      </c>
      <c r="Y27" s="181">
        <v>0</v>
      </c>
      <c r="Z27" s="242">
        <v>0</v>
      </c>
      <c r="AA27" s="419">
        <v>0</v>
      </c>
      <c r="AB27" s="82">
        <v>0</v>
      </c>
      <c r="AC27" s="181">
        <v>0</v>
      </c>
      <c r="AD27" s="84"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9" customFormat="1" ht="25.5" customHeight="1" x14ac:dyDescent="0.25">
      <c r="A28" s="40">
        <v>2219</v>
      </c>
      <c r="B28" s="41"/>
      <c r="C28" s="51"/>
      <c r="D28" s="121" t="s">
        <v>661</v>
      </c>
      <c r="E28" s="35" t="s">
        <v>654</v>
      </c>
      <c r="F28" s="36" t="s">
        <v>654</v>
      </c>
      <c r="G28" s="36">
        <v>2016</v>
      </c>
      <c r="H28" s="176">
        <v>2016</v>
      </c>
      <c r="I28" s="86">
        <v>1572</v>
      </c>
      <c r="J28" s="87">
        <v>0</v>
      </c>
      <c r="K28" s="115">
        <v>0</v>
      </c>
      <c r="L28" s="224">
        <v>1572</v>
      </c>
      <c r="M28" s="232">
        <v>0</v>
      </c>
      <c r="N28" s="226">
        <v>1572</v>
      </c>
      <c r="O28" s="226">
        <v>0</v>
      </c>
      <c r="P28" s="82">
        <v>0</v>
      </c>
      <c r="Q28" s="115">
        <v>0</v>
      </c>
      <c r="R28" s="241">
        <v>0</v>
      </c>
      <c r="S28" s="419">
        <v>0</v>
      </c>
      <c r="T28" s="82">
        <v>0</v>
      </c>
      <c r="U28" s="181">
        <v>0</v>
      </c>
      <c r="V28" s="242">
        <v>0</v>
      </c>
      <c r="W28" s="419">
        <v>0</v>
      </c>
      <c r="X28" s="82">
        <v>0</v>
      </c>
      <c r="Y28" s="181">
        <v>0</v>
      </c>
      <c r="Z28" s="242">
        <v>0</v>
      </c>
      <c r="AA28" s="419">
        <v>0</v>
      </c>
      <c r="AB28" s="82">
        <v>0</v>
      </c>
      <c r="AC28" s="181">
        <v>0</v>
      </c>
      <c r="AD28" s="84"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9" customFormat="1" ht="25.5" customHeight="1" x14ac:dyDescent="0.25">
      <c r="A29" s="40">
        <v>3392</v>
      </c>
      <c r="B29" s="41"/>
      <c r="C29" s="51"/>
      <c r="D29" s="118" t="s">
        <v>662</v>
      </c>
      <c r="E29" s="35" t="s">
        <v>654</v>
      </c>
      <c r="F29" s="36" t="s">
        <v>654</v>
      </c>
      <c r="G29" s="36">
        <v>2016</v>
      </c>
      <c r="H29" s="176">
        <v>2017</v>
      </c>
      <c r="I29" s="86">
        <v>1500</v>
      </c>
      <c r="J29" s="87">
        <v>0</v>
      </c>
      <c r="K29" s="115">
        <v>0</v>
      </c>
      <c r="L29" s="224">
        <v>1000</v>
      </c>
      <c r="M29" s="232">
        <v>0</v>
      </c>
      <c r="N29" s="226">
        <v>850</v>
      </c>
      <c r="O29" s="226">
        <v>0</v>
      </c>
      <c r="P29" s="82">
        <v>0</v>
      </c>
      <c r="Q29" s="115">
        <v>150</v>
      </c>
      <c r="R29" s="241">
        <v>500</v>
      </c>
      <c r="S29" s="419">
        <v>0</v>
      </c>
      <c r="T29" s="82">
        <v>0</v>
      </c>
      <c r="U29" s="181">
        <v>0</v>
      </c>
      <c r="V29" s="242">
        <v>0</v>
      </c>
      <c r="W29" s="419">
        <v>0</v>
      </c>
      <c r="X29" s="82">
        <v>0</v>
      </c>
      <c r="Y29" s="181">
        <v>0</v>
      </c>
      <c r="Z29" s="242">
        <v>0</v>
      </c>
      <c r="AA29" s="419">
        <v>0</v>
      </c>
      <c r="AB29" s="82">
        <v>0</v>
      </c>
      <c r="AC29" s="181">
        <v>0</v>
      </c>
      <c r="AD29" s="84"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29" customFormat="1" ht="30.75" customHeight="1" x14ac:dyDescent="0.25">
      <c r="A30" s="40">
        <v>2219</v>
      </c>
      <c r="B30" s="41"/>
      <c r="C30" s="51"/>
      <c r="D30" s="121" t="s">
        <v>663</v>
      </c>
      <c r="E30" s="35" t="s">
        <v>654</v>
      </c>
      <c r="F30" s="36" t="s">
        <v>654</v>
      </c>
      <c r="G30" s="36">
        <v>2016</v>
      </c>
      <c r="H30" s="176">
        <v>2016</v>
      </c>
      <c r="I30" s="86">
        <v>320</v>
      </c>
      <c r="J30" s="87">
        <v>0</v>
      </c>
      <c r="K30" s="115">
        <v>0</v>
      </c>
      <c r="L30" s="224">
        <v>320</v>
      </c>
      <c r="M30" s="232">
        <v>0</v>
      </c>
      <c r="N30" s="226">
        <v>320</v>
      </c>
      <c r="O30" s="226">
        <v>0</v>
      </c>
      <c r="P30" s="82">
        <v>0</v>
      </c>
      <c r="Q30" s="115">
        <v>0</v>
      </c>
      <c r="R30" s="241">
        <v>0</v>
      </c>
      <c r="S30" s="419">
        <v>0</v>
      </c>
      <c r="T30" s="82">
        <v>0</v>
      </c>
      <c r="U30" s="181">
        <v>0</v>
      </c>
      <c r="V30" s="242">
        <v>0</v>
      </c>
      <c r="W30" s="419">
        <v>0</v>
      </c>
      <c r="X30" s="82">
        <v>0</v>
      </c>
      <c r="Y30" s="181">
        <v>0</v>
      </c>
      <c r="Z30" s="242">
        <v>0</v>
      </c>
      <c r="AA30" s="419">
        <v>0</v>
      </c>
      <c r="AB30" s="82">
        <v>0</v>
      </c>
      <c r="AC30" s="181">
        <v>0</v>
      </c>
      <c r="AD30" s="84"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9" customFormat="1" ht="25.5" customHeight="1" thickBot="1" x14ac:dyDescent="0.3">
      <c r="A31" s="40">
        <v>2212</v>
      </c>
      <c r="B31" s="41"/>
      <c r="C31" s="51"/>
      <c r="D31" s="118" t="s">
        <v>664</v>
      </c>
      <c r="E31" s="35" t="s">
        <v>654</v>
      </c>
      <c r="F31" s="36" t="s">
        <v>654</v>
      </c>
      <c r="G31" s="36">
        <v>2017</v>
      </c>
      <c r="H31" s="176">
        <v>2017</v>
      </c>
      <c r="I31" s="86">
        <v>1000</v>
      </c>
      <c r="J31" s="87">
        <v>0</v>
      </c>
      <c r="K31" s="115">
        <v>0</v>
      </c>
      <c r="L31" s="224">
        <f t="shared" ref="L31" si="2">M31+N31+O31+P31+Q31</f>
        <v>0</v>
      </c>
      <c r="M31" s="232">
        <v>0</v>
      </c>
      <c r="N31" s="226">
        <v>0</v>
      </c>
      <c r="O31" s="226">
        <v>0</v>
      </c>
      <c r="P31" s="82">
        <v>0</v>
      </c>
      <c r="Q31" s="115">
        <v>0</v>
      </c>
      <c r="R31" s="241">
        <v>1000</v>
      </c>
      <c r="S31" s="419">
        <v>0</v>
      </c>
      <c r="T31" s="82">
        <v>0</v>
      </c>
      <c r="U31" s="181">
        <v>0</v>
      </c>
      <c r="V31" s="242">
        <v>0</v>
      </c>
      <c r="W31" s="419">
        <v>0</v>
      </c>
      <c r="X31" s="82">
        <v>0</v>
      </c>
      <c r="Y31" s="181">
        <v>0</v>
      </c>
      <c r="Z31" s="242">
        <v>0</v>
      </c>
      <c r="AA31" s="419">
        <v>0</v>
      </c>
      <c r="AB31" s="82">
        <v>0</v>
      </c>
      <c r="AC31" s="181">
        <v>0</v>
      </c>
      <c r="AD31" s="84"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30" customFormat="1" ht="23.1" customHeight="1" thickBot="1" x14ac:dyDescent="0.3">
      <c r="A32" s="42"/>
      <c r="B32" s="43"/>
      <c r="C32" s="52"/>
      <c r="D32" s="856" t="s">
        <v>1</v>
      </c>
      <c r="E32" s="857"/>
      <c r="F32" s="857"/>
      <c r="G32" s="857"/>
      <c r="H32" s="858"/>
      <c r="I32" s="72">
        <f t="shared" ref="I32:AD32" si="3">SUM(I21:I31)</f>
        <v>21299</v>
      </c>
      <c r="J32" s="73">
        <f t="shared" si="3"/>
        <v>0</v>
      </c>
      <c r="K32" s="74">
        <f t="shared" si="3"/>
        <v>0</v>
      </c>
      <c r="L32" s="207">
        <f t="shared" si="3"/>
        <v>14799</v>
      </c>
      <c r="M32" s="208">
        <f t="shared" si="3"/>
        <v>0</v>
      </c>
      <c r="N32" s="209">
        <f t="shared" si="3"/>
        <v>14649</v>
      </c>
      <c r="O32" s="209">
        <f t="shared" si="3"/>
        <v>0</v>
      </c>
      <c r="P32" s="75">
        <f t="shared" si="3"/>
        <v>0</v>
      </c>
      <c r="Q32" s="74">
        <f t="shared" si="3"/>
        <v>150</v>
      </c>
      <c r="R32" s="212">
        <f t="shared" si="3"/>
        <v>6500</v>
      </c>
      <c r="S32" s="213">
        <f t="shared" si="3"/>
        <v>0</v>
      </c>
      <c r="T32" s="76">
        <f t="shared" si="3"/>
        <v>0</v>
      </c>
      <c r="U32" s="74">
        <f t="shared" si="3"/>
        <v>0</v>
      </c>
      <c r="V32" s="212">
        <f t="shared" si="3"/>
        <v>0</v>
      </c>
      <c r="W32" s="213">
        <f t="shared" si="3"/>
        <v>0</v>
      </c>
      <c r="X32" s="75">
        <f t="shared" si="3"/>
        <v>0</v>
      </c>
      <c r="Y32" s="74">
        <f t="shared" si="3"/>
        <v>0</v>
      </c>
      <c r="Z32" s="212">
        <f t="shared" si="3"/>
        <v>0</v>
      </c>
      <c r="AA32" s="213">
        <f t="shared" si="3"/>
        <v>0</v>
      </c>
      <c r="AB32" s="75">
        <f t="shared" si="3"/>
        <v>0</v>
      </c>
      <c r="AC32" s="74">
        <f t="shared" si="3"/>
        <v>0</v>
      </c>
      <c r="AD32" s="77">
        <f t="shared" si="3"/>
        <v>0</v>
      </c>
      <c r="AE32" s="92"/>
    </row>
    <row r="33" spans="1:46" s="30" customFormat="1" ht="7.5" customHeight="1" thickBot="1" x14ac:dyDescent="0.3">
      <c r="A33" s="47"/>
      <c r="B33" s="47"/>
      <c r="C33" s="47"/>
      <c r="D33" s="53"/>
      <c r="E33" s="53"/>
      <c r="F33" s="53"/>
      <c r="G33" s="53"/>
      <c r="H33" s="53"/>
      <c r="I33" s="61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62"/>
      <c r="AA33" s="62"/>
      <c r="AB33" s="62"/>
      <c r="AC33" s="62"/>
      <c r="AD33" s="62"/>
    </row>
    <row r="34" spans="1:46" s="3" customFormat="1" ht="15.95" customHeight="1" x14ac:dyDescent="0.25">
      <c r="A34" s="47"/>
      <c r="B34" s="47"/>
      <c r="C34" s="47"/>
      <c r="D34" s="24" t="s">
        <v>25</v>
      </c>
      <c r="E34" s="55"/>
      <c r="F34" s="55"/>
      <c r="G34" s="55"/>
      <c r="H34" s="55"/>
      <c r="I34" s="9" t="s">
        <v>17</v>
      </c>
      <c r="J34" s="60" t="s">
        <v>49</v>
      </c>
      <c r="K34" s="16" t="s">
        <v>26</v>
      </c>
      <c r="L34" s="16"/>
      <c r="M34" s="16" t="s">
        <v>54</v>
      </c>
      <c r="N34" s="60"/>
      <c r="O34" s="60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255"/>
      <c r="AA34" s="246"/>
      <c r="AB34" s="246"/>
      <c r="AC34" s="256"/>
      <c r="AD34" s="189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3" customFormat="1" ht="15.95" customHeight="1" x14ac:dyDescent="0.25">
      <c r="A35" s="257"/>
      <c r="B35" s="257"/>
      <c r="C35" s="257"/>
      <c r="D35" s="12"/>
      <c r="E35" s="56"/>
      <c r="F35" s="56"/>
      <c r="G35" s="56"/>
      <c r="H35" s="56"/>
      <c r="I35" s="11" t="s">
        <v>18</v>
      </c>
      <c r="J35" s="19" t="s">
        <v>49</v>
      </c>
      <c r="K35" s="17" t="s">
        <v>27</v>
      </c>
      <c r="L35" s="17"/>
      <c r="M35" s="17" t="s">
        <v>53</v>
      </c>
      <c r="N35" s="19"/>
      <c r="O35" s="19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58"/>
      <c r="AA35" s="256"/>
      <c r="AB35" s="256"/>
      <c r="AC35" s="256"/>
      <c r="AD35" s="189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2" customFormat="1" ht="15.95" customHeight="1" x14ac:dyDescent="0.25">
      <c r="A36" s="44"/>
      <c r="B36" s="45"/>
      <c r="C36" s="46"/>
      <c r="D36" s="57"/>
      <c r="E36" s="38"/>
      <c r="F36" s="38"/>
      <c r="G36" s="38"/>
      <c r="H36" s="38"/>
      <c r="I36" s="11" t="s">
        <v>19</v>
      </c>
      <c r="J36" s="19" t="s">
        <v>49</v>
      </c>
      <c r="K36" s="20" t="s">
        <v>132</v>
      </c>
      <c r="L36" s="17"/>
      <c r="M36" s="19"/>
      <c r="N36" s="19"/>
      <c r="O36" s="19"/>
      <c r="P36" s="20"/>
      <c r="Q36" s="56"/>
      <c r="R36" s="56"/>
      <c r="S36" s="56"/>
      <c r="T36" s="56"/>
      <c r="U36" s="56"/>
      <c r="V36" s="56"/>
      <c r="W36" s="56"/>
      <c r="X36" s="56"/>
      <c r="Y36" s="56"/>
      <c r="Z36" s="58"/>
      <c r="AA36" s="8"/>
      <c r="AB36" s="8"/>
      <c r="AD36" s="189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2" customFormat="1" ht="15.95" customHeight="1" thickBot="1" x14ac:dyDescent="0.3">
      <c r="A37" s="3"/>
      <c r="B37" s="45"/>
      <c r="C37" s="46"/>
      <c r="D37" s="59"/>
      <c r="E37" s="31"/>
      <c r="F37" s="31"/>
      <c r="G37" s="31"/>
      <c r="H37" s="31"/>
      <c r="I37" s="10" t="s">
        <v>20</v>
      </c>
      <c r="J37" s="21" t="s">
        <v>49</v>
      </c>
      <c r="K37" s="22" t="s">
        <v>133</v>
      </c>
      <c r="L37" s="23"/>
      <c r="M37" s="21"/>
      <c r="N37" s="21"/>
      <c r="O37" s="21"/>
      <c r="P37" s="22"/>
      <c r="Q37" s="25"/>
      <c r="R37" s="25"/>
      <c r="S37" s="25"/>
      <c r="T37" s="25"/>
      <c r="U37" s="25"/>
      <c r="V37" s="25"/>
      <c r="W37" s="25"/>
      <c r="X37" s="25"/>
      <c r="Y37" s="25"/>
      <c r="Z37" s="13"/>
      <c r="AD37" s="189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</sheetData>
  <mergeCells count="52">
    <mergeCell ref="D32:H32"/>
    <mergeCell ref="AD18:AD20"/>
    <mergeCell ref="A19:A20"/>
    <mergeCell ref="B19:B20"/>
    <mergeCell ref="C19:C20"/>
    <mergeCell ref="G19:G20"/>
    <mergeCell ref="H19:H20"/>
    <mergeCell ref="J19:J20"/>
    <mergeCell ref="K19:K20"/>
    <mergeCell ref="L19:L20"/>
    <mergeCell ref="V19:Y19"/>
    <mergeCell ref="Z19:AC19"/>
    <mergeCell ref="M19:M20"/>
    <mergeCell ref="G18:H18"/>
    <mergeCell ref="I18:I20"/>
    <mergeCell ref="M18:Q18"/>
    <mergeCell ref="A17:C18"/>
    <mergeCell ref="D18:D20"/>
    <mergeCell ref="E18:E20"/>
    <mergeCell ref="F18:F20"/>
    <mergeCell ref="R18:AC18"/>
    <mergeCell ref="N19:N20"/>
    <mergeCell ref="O19:O20"/>
    <mergeCell ref="P19:P20"/>
    <mergeCell ref="Q19:Q20"/>
    <mergeCell ref="R19:U19"/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13:H13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123</v>
      </c>
    </row>
    <row r="2" spans="1:46" ht="24.75" customHeight="1" x14ac:dyDescent="0.25">
      <c r="A2" s="5"/>
      <c r="D2" s="63" t="s">
        <v>55</v>
      </c>
      <c r="E2" s="64" t="s">
        <v>72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710" customFormat="1" ht="31.5" customHeight="1" x14ac:dyDescent="0.25">
      <c r="A7" s="705">
        <v>2219</v>
      </c>
      <c r="B7" s="705">
        <v>6121</v>
      </c>
      <c r="C7" s="627"/>
      <c r="D7" s="729" t="s">
        <v>546</v>
      </c>
      <c r="E7" s="706" t="s">
        <v>547</v>
      </c>
      <c r="F7" s="707" t="s">
        <v>547</v>
      </c>
      <c r="G7" s="708" t="s">
        <v>548</v>
      </c>
      <c r="H7" s="709" t="s">
        <v>337</v>
      </c>
      <c r="I7" s="771">
        <v>7050</v>
      </c>
      <c r="J7" s="742">
        <v>0</v>
      </c>
      <c r="K7" s="744">
        <v>2000</v>
      </c>
      <c r="L7" s="288">
        <v>5050</v>
      </c>
      <c r="M7" s="767">
        <v>0</v>
      </c>
      <c r="N7" s="289">
        <v>3000</v>
      </c>
      <c r="O7" s="289">
        <v>0</v>
      </c>
      <c r="P7" s="743">
        <v>0</v>
      </c>
      <c r="Q7" s="744">
        <v>2050</v>
      </c>
      <c r="R7" s="293">
        <v>0</v>
      </c>
      <c r="S7" s="437">
        <v>0</v>
      </c>
      <c r="T7" s="743">
        <v>0</v>
      </c>
      <c r="U7" s="744">
        <v>0</v>
      </c>
      <c r="V7" s="293">
        <v>0</v>
      </c>
      <c r="W7" s="291">
        <v>0</v>
      </c>
      <c r="X7" s="743">
        <v>0</v>
      </c>
      <c r="Y7" s="745">
        <v>0</v>
      </c>
      <c r="Z7" s="407">
        <v>0</v>
      </c>
      <c r="AA7" s="217">
        <v>0</v>
      </c>
      <c r="AB7" s="746">
        <v>0</v>
      </c>
      <c r="AC7" s="745">
        <v>0</v>
      </c>
      <c r="AD7" s="747">
        <v>0</v>
      </c>
      <c r="AE7" s="748"/>
      <c r="AF7" s="638"/>
      <c r="AG7" s="638"/>
      <c r="AH7" s="638"/>
      <c r="AI7" s="638"/>
      <c r="AJ7" s="638"/>
      <c r="AK7" s="638"/>
      <c r="AL7" s="638"/>
      <c r="AM7" s="638"/>
      <c r="AN7" s="638"/>
      <c r="AO7" s="638"/>
      <c r="AP7" s="638"/>
      <c r="AQ7" s="638"/>
      <c r="AR7" s="638"/>
      <c r="AS7" s="638"/>
      <c r="AT7" s="638"/>
    </row>
    <row r="8" spans="1:46" s="718" customFormat="1" ht="23.25" customHeight="1" x14ac:dyDescent="0.25">
      <c r="A8" s="711">
        <v>3111</v>
      </c>
      <c r="B8" s="712">
        <v>6121</v>
      </c>
      <c r="C8" s="713"/>
      <c r="D8" s="730" t="s">
        <v>549</v>
      </c>
      <c r="E8" s="714" t="s">
        <v>547</v>
      </c>
      <c r="F8" s="715" t="s">
        <v>547</v>
      </c>
      <c r="G8" s="716" t="s">
        <v>337</v>
      </c>
      <c r="H8" s="717" t="s">
        <v>337</v>
      </c>
      <c r="I8" s="772">
        <v>1564</v>
      </c>
      <c r="J8" s="749">
        <v>0</v>
      </c>
      <c r="K8" s="751">
        <v>0</v>
      </c>
      <c r="L8" s="290">
        <v>1564</v>
      </c>
      <c r="M8" s="768">
        <v>0</v>
      </c>
      <c r="N8" s="286">
        <v>1564</v>
      </c>
      <c r="O8" s="286">
        <v>0</v>
      </c>
      <c r="P8" s="750">
        <v>0</v>
      </c>
      <c r="Q8" s="751">
        <v>0</v>
      </c>
      <c r="R8" s="294">
        <v>0</v>
      </c>
      <c r="S8" s="438">
        <v>0</v>
      </c>
      <c r="T8" s="750">
        <v>0</v>
      </c>
      <c r="U8" s="751">
        <v>0</v>
      </c>
      <c r="V8" s="294">
        <v>0</v>
      </c>
      <c r="W8" s="287">
        <v>0</v>
      </c>
      <c r="X8" s="750">
        <v>0</v>
      </c>
      <c r="Y8" s="752">
        <v>0</v>
      </c>
      <c r="Z8" s="218">
        <v>0</v>
      </c>
      <c r="AA8" s="219">
        <v>0</v>
      </c>
      <c r="AB8" s="753">
        <v>0</v>
      </c>
      <c r="AC8" s="752">
        <v>0</v>
      </c>
      <c r="AD8" s="754">
        <v>0</v>
      </c>
      <c r="AE8" s="748"/>
      <c r="AF8" s="638"/>
      <c r="AG8" s="638"/>
      <c r="AH8" s="638"/>
      <c r="AI8" s="638"/>
      <c r="AJ8" s="638"/>
      <c r="AK8" s="638"/>
      <c r="AL8" s="638"/>
      <c r="AM8" s="638"/>
      <c r="AN8" s="638"/>
      <c r="AO8" s="638"/>
      <c r="AP8" s="638"/>
      <c r="AQ8" s="638"/>
      <c r="AR8" s="638"/>
      <c r="AS8" s="638"/>
      <c r="AT8" s="638"/>
    </row>
    <row r="9" spans="1:46" s="718" customFormat="1" ht="23.25" customHeight="1" x14ac:dyDescent="0.25">
      <c r="A9" s="711">
        <v>3612</v>
      </c>
      <c r="B9" s="712">
        <v>6121</v>
      </c>
      <c r="C9" s="713"/>
      <c r="D9" s="730" t="s">
        <v>550</v>
      </c>
      <c r="E9" s="714" t="s">
        <v>547</v>
      </c>
      <c r="F9" s="715" t="str">
        <f>F8</f>
        <v>RAB</v>
      </c>
      <c r="G9" s="716" t="s">
        <v>337</v>
      </c>
      <c r="H9" s="717" t="s">
        <v>337</v>
      </c>
      <c r="I9" s="772">
        <v>8165</v>
      </c>
      <c r="J9" s="749">
        <v>0</v>
      </c>
      <c r="K9" s="751">
        <v>0</v>
      </c>
      <c r="L9" s="290">
        <v>8165</v>
      </c>
      <c r="M9" s="768">
        <v>0</v>
      </c>
      <c r="N9" s="286">
        <v>4000</v>
      </c>
      <c r="O9" s="286">
        <v>0</v>
      </c>
      <c r="P9" s="750">
        <v>0</v>
      </c>
      <c r="Q9" s="751">
        <v>4165</v>
      </c>
      <c r="R9" s="294">
        <v>0</v>
      </c>
      <c r="S9" s="438">
        <v>0</v>
      </c>
      <c r="T9" s="750">
        <v>0</v>
      </c>
      <c r="U9" s="751">
        <v>0</v>
      </c>
      <c r="V9" s="294">
        <v>0</v>
      </c>
      <c r="W9" s="287">
        <v>0</v>
      </c>
      <c r="X9" s="750">
        <v>0</v>
      </c>
      <c r="Y9" s="752">
        <v>0</v>
      </c>
      <c r="Z9" s="218">
        <v>0</v>
      </c>
      <c r="AA9" s="219">
        <v>0</v>
      </c>
      <c r="AB9" s="753">
        <v>0</v>
      </c>
      <c r="AC9" s="752">
        <v>0</v>
      </c>
      <c r="AD9" s="754">
        <v>0</v>
      </c>
      <c r="AE9" s="748"/>
      <c r="AF9" s="638"/>
      <c r="AG9" s="638"/>
      <c r="AH9" s="638"/>
      <c r="AI9" s="638"/>
      <c r="AJ9" s="638"/>
      <c r="AK9" s="638"/>
      <c r="AL9" s="638"/>
      <c r="AM9" s="638"/>
      <c r="AN9" s="638"/>
      <c r="AO9" s="638"/>
      <c r="AP9" s="638"/>
      <c r="AQ9" s="638"/>
      <c r="AR9" s="638"/>
      <c r="AS9" s="638"/>
      <c r="AT9" s="638"/>
    </row>
    <row r="10" spans="1:46" s="620" customFormat="1" ht="23.25" customHeight="1" x14ac:dyDescent="0.25">
      <c r="A10" s="711">
        <v>2219</v>
      </c>
      <c r="B10" s="712">
        <v>6121</v>
      </c>
      <c r="C10" s="713"/>
      <c r="D10" s="731" t="s">
        <v>551</v>
      </c>
      <c r="E10" s="714" t="s">
        <v>547</v>
      </c>
      <c r="F10" s="715" t="s">
        <v>547</v>
      </c>
      <c r="G10" s="630" t="s">
        <v>337</v>
      </c>
      <c r="H10" s="644" t="s">
        <v>337</v>
      </c>
      <c r="I10" s="358">
        <v>6700</v>
      </c>
      <c r="J10" s="749">
        <v>0</v>
      </c>
      <c r="K10" s="755">
        <v>0</v>
      </c>
      <c r="L10" s="227">
        <v>6700</v>
      </c>
      <c r="M10" s="768">
        <v>0</v>
      </c>
      <c r="N10" s="226">
        <v>4700</v>
      </c>
      <c r="O10" s="286">
        <v>0</v>
      </c>
      <c r="P10" s="753">
        <v>0</v>
      </c>
      <c r="Q10" s="755">
        <v>2000</v>
      </c>
      <c r="R10" s="294">
        <v>0</v>
      </c>
      <c r="S10" s="438">
        <v>0</v>
      </c>
      <c r="T10" s="750">
        <v>0</v>
      </c>
      <c r="U10" s="751">
        <v>0</v>
      </c>
      <c r="V10" s="294">
        <v>0</v>
      </c>
      <c r="W10" s="287">
        <v>0</v>
      </c>
      <c r="X10" s="750">
        <v>0</v>
      </c>
      <c r="Y10" s="752">
        <v>0</v>
      </c>
      <c r="Z10" s="218">
        <v>0</v>
      </c>
      <c r="AA10" s="219">
        <v>0</v>
      </c>
      <c r="AB10" s="753">
        <v>0</v>
      </c>
      <c r="AC10" s="752">
        <v>0</v>
      </c>
      <c r="AD10" s="754">
        <v>0</v>
      </c>
      <c r="AE10" s="748"/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638"/>
      <c r="AS10" s="638"/>
      <c r="AT10" s="638"/>
    </row>
    <row r="11" spans="1:46" s="710" customFormat="1" ht="23.25" customHeight="1" x14ac:dyDescent="0.25">
      <c r="A11" s="719">
        <v>2212</v>
      </c>
      <c r="B11" s="720">
        <v>6121</v>
      </c>
      <c r="C11" s="721"/>
      <c r="D11" s="732" t="s">
        <v>552</v>
      </c>
      <c r="E11" s="714" t="s">
        <v>547</v>
      </c>
      <c r="F11" s="715" t="s">
        <v>547</v>
      </c>
      <c r="G11" s="716" t="s">
        <v>337</v>
      </c>
      <c r="H11" s="717" t="s">
        <v>337</v>
      </c>
      <c r="I11" s="772">
        <v>900</v>
      </c>
      <c r="J11" s="749">
        <v>0</v>
      </c>
      <c r="K11" s="751">
        <v>0</v>
      </c>
      <c r="L11" s="290">
        <v>900</v>
      </c>
      <c r="M11" s="768">
        <v>0</v>
      </c>
      <c r="N11" s="286">
        <v>600</v>
      </c>
      <c r="O11" s="286">
        <v>0</v>
      </c>
      <c r="P11" s="750">
        <v>0</v>
      </c>
      <c r="Q11" s="751">
        <v>300</v>
      </c>
      <c r="R11" s="294">
        <v>0</v>
      </c>
      <c r="S11" s="438">
        <v>0</v>
      </c>
      <c r="T11" s="750">
        <v>0</v>
      </c>
      <c r="U11" s="751">
        <v>0</v>
      </c>
      <c r="V11" s="294">
        <v>0</v>
      </c>
      <c r="W11" s="287">
        <v>0</v>
      </c>
      <c r="X11" s="750">
        <v>0</v>
      </c>
      <c r="Y11" s="752">
        <v>0</v>
      </c>
      <c r="Z11" s="218">
        <v>0</v>
      </c>
      <c r="AA11" s="219">
        <v>0</v>
      </c>
      <c r="AB11" s="753">
        <v>0</v>
      </c>
      <c r="AC11" s="752">
        <v>0</v>
      </c>
      <c r="AD11" s="754">
        <v>0</v>
      </c>
      <c r="AE11" s="748"/>
      <c r="AF11" s="638"/>
      <c r="AG11" s="638"/>
      <c r="AH11" s="638"/>
      <c r="AI11" s="638"/>
      <c r="AJ11" s="638"/>
      <c r="AK11" s="638"/>
      <c r="AL11" s="638"/>
      <c r="AM11" s="638"/>
      <c r="AN11" s="638"/>
      <c r="AO11" s="638"/>
      <c r="AP11" s="638"/>
      <c r="AQ11" s="638"/>
      <c r="AR11" s="638"/>
      <c r="AS11" s="638"/>
      <c r="AT11" s="638"/>
    </row>
    <row r="12" spans="1:46" s="620" customFormat="1" ht="23.25" customHeight="1" x14ac:dyDescent="0.25">
      <c r="A12" s="711">
        <v>2219</v>
      </c>
      <c r="B12" s="722">
        <v>6121</v>
      </c>
      <c r="C12" s="713"/>
      <c r="D12" s="730" t="s">
        <v>553</v>
      </c>
      <c r="E12" s="714" t="s">
        <v>547</v>
      </c>
      <c r="F12" s="715" t="s">
        <v>547</v>
      </c>
      <c r="G12" s="716" t="s">
        <v>337</v>
      </c>
      <c r="H12" s="717" t="s">
        <v>344</v>
      </c>
      <c r="I12" s="773">
        <v>4000</v>
      </c>
      <c r="J12" s="749">
        <v>0</v>
      </c>
      <c r="K12" s="751">
        <v>0</v>
      </c>
      <c r="L12" s="290">
        <v>0</v>
      </c>
      <c r="M12" s="768">
        <v>0</v>
      </c>
      <c r="N12" s="286">
        <v>0</v>
      </c>
      <c r="O12" s="286">
        <v>0</v>
      </c>
      <c r="P12" s="750">
        <v>0</v>
      </c>
      <c r="Q12" s="751">
        <v>0</v>
      </c>
      <c r="R12" s="294">
        <v>4000</v>
      </c>
      <c r="S12" s="438">
        <v>0</v>
      </c>
      <c r="T12" s="750">
        <v>0</v>
      </c>
      <c r="U12" s="751">
        <v>0</v>
      </c>
      <c r="V12" s="294">
        <v>0</v>
      </c>
      <c r="W12" s="287">
        <v>0</v>
      </c>
      <c r="X12" s="750">
        <v>0</v>
      </c>
      <c r="Y12" s="752">
        <v>0</v>
      </c>
      <c r="Z12" s="218">
        <v>0</v>
      </c>
      <c r="AA12" s="219">
        <v>0</v>
      </c>
      <c r="AB12" s="753">
        <v>0</v>
      </c>
      <c r="AC12" s="752">
        <v>0</v>
      </c>
      <c r="AD12" s="754">
        <v>0</v>
      </c>
      <c r="AE12" s="748"/>
      <c r="AF12" s="638"/>
      <c r="AG12" s="638"/>
      <c r="AH12" s="638"/>
      <c r="AI12" s="638"/>
      <c r="AJ12" s="638"/>
      <c r="AK12" s="638"/>
      <c r="AL12" s="638"/>
      <c r="AM12" s="638"/>
      <c r="AN12" s="638"/>
      <c r="AO12" s="638"/>
      <c r="AP12" s="638"/>
      <c r="AQ12" s="638"/>
      <c r="AR12" s="638"/>
      <c r="AS12" s="638"/>
      <c r="AT12" s="638"/>
    </row>
    <row r="13" spans="1:46" s="710" customFormat="1" ht="23.25" customHeight="1" x14ac:dyDescent="0.25">
      <c r="A13" s="618"/>
      <c r="B13" s="618"/>
      <c r="C13" s="619"/>
      <c r="D13" s="732" t="s">
        <v>554</v>
      </c>
      <c r="E13" s="714" t="s">
        <v>547</v>
      </c>
      <c r="F13" s="715" t="s">
        <v>547</v>
      </c>
      <c r="G13" s="716" t="s">
        <v>337</v>
      </c>
      <c r="H13" s="717" t="s">
        <v>337</v>
      </c>
      <c r="I13" s="772">
        <v>3500</v>
      </c>
      <c r="J13" s="749">
        <v>0</v>
      </c>
      <c r="K13" s="751">
        <v>0</v>
      </c>
      <c r="L13" s="290">
        <v>3500</v>
      </c>
      <c r="M13" s="768">
        <v>0</v>
      </c>
      <c r="N13" s="286">
        <v>1500</v>
      </c>
      <c r="O13" s="286">
        <v>0</v>
      </c>
      <c r="P13" s="750">
        <v>0</v>
      </c>
      <c r="Q13" s="751">
        <v>2000</v>
      </c>
      <c r="R13" s="294">
        <v>0</v>
      </c>
      <c r="S13" s="438">
        <v>0</v>
      </c>
      <c r="T13" s="750">
        <v>0</v>
      </c>
      <c r="U13" s="751">
        <v>0</v>
      </c>
      <c r="V13" s="294">
        <v>0</v>
      </c>
      <c r="W13" s="287">
        <v>0</v>
      </c>
      <c r="X13" s="750">
        <v>0</v>
      </c>
      <c r="Y13" s="752">
        <v>0</v>
      </c>
      <c r="Z13" s="218">
        <v>0</v>
      </c>
      <c r="AA13" s="219">
        <v>0</v>
      </c>
      <c r="AB13" s="753">
        <v>0</v>
      </c>
      <c r="AC13" s="752">
        <v>0</v>
      </c>
      <c r="AD13" s="754">
        <v>0</v>
      </c>
      <c r="AE13" s="748"/>
      <c r="AF13" s="638"/>
      <c r="AG13" s="638"/>
      <c r="AH13" s="638"/>
      <c r="AI13" s="638"/>
      <c r="AJ13" s="638"/>
      <c r="AK13" s="638"/>
      <c r="AL13" s="638"/>
      <c r="AM13" s="638"/>
      <c r="AN13" s="638"/>
      <c r="AO13" s="638"/>
      <c r="AP13" s="638"/>
      <c r="AQ13" s="638"/>
      <c r="AR13" s="638"/>
      <c r="AS13" s="638"/>
      <c r="AT13" s="638"/>
    </row>
    <row r="14" spans="1:46" s="718" customFormat="1" ht="23.25" customHeight="1" x14ac:dyDescent="0.25">
      <c r="A14" s="711">
        <v>3612</v>
      </c>
      <c r="B14" s="712">
        <v>6121</v>
      </c>
      <c r="C14" s="713"/>
      <c r="D14" s="730" t="s">
        <v>555</v>
      </c>
      <c r="E14" s="714" t="s">
        <v>547</v>
      </c>
      <c r="F14" s="715" t="str">
        <f>F9</f>
        <v>RAB</v>
      </c>
      <c r="G14" s="716" t="s">
        <v>337</v>
      </c>
      <c r="H14" s="717" t="s">
        <v>337</v>
      </c>
      <c r="I14" s="772">
        <v>5900</v>
      </c>
      <c r="J14" s="749">
        <v>0</v>
      </c>
      <c r="K14" s="751">
        <v>1000</v>
      </c>
      <c r="L14" s="290">
        <v>4900</v>
      </c>
      <c r="M14" s="768">
        <v>0</v>
      </c>
      <c r="N14" s="286">
        <v>2900</v>
      </c>
      <c r="O14" s="286">
        <v>0</v>
      </c>
      <c r="P14" s="750">
        <v>0</v>
      </c>
      <c r="Q14" s="751">
        <v>2000</v>
      </c>
      <c r="R14" s="405">
        <v>0</v>
      </c>
      <c r="S14" s="438">
        <v>0</v>
      </c>
      <c r="T14" s="750">
        <v>0</v>
      </c>
      <c r="U14" s="751">
        <v>0</v>
      </c>
      <c r="V14" s="294">
        <v>0</v>
      </c>
      <c r="W14" s="287">
        <v>0</v>
      </c>
      <c r="X14" s="750">
        <v>0</v>
      </c>
      <c r="Y14" s="752">
        <v>0</v>
      </c>
      <c r="Z14" s="218">
        <v>0</v>
      </c>
      <c r="AA14" s="219">
        <v>0</v>
      </c>
      <c r="AB14" s="753">
        <v>0</v>
      </c>
      <c r="AC14" s="752">
        <v>0</v>
      </c>
      <c r="AD14" s="754">
        <v>0</v>
      </c>
      <c r="AE14" s="748"/>
      <c r="AF14" s="638"/>
      <c r="AG14" s="638"/>
      <c r="AH14" s="638"/>
      <c r="AI14" s="638"/>
      <c r="AJ14" s="638"/>
      <c r="AK14" s="638"/>
      <c r="AL14" s="638"/>
      <c r="AM14" s="638"/>
      <c r="AN14" s="638"/>
      <c r="AO14" s="638"/>
      <c r="AP14" s="638"/>
      <c r="AQ14" s="638"/>
      <c r="AR14" s="638"/>
      <c r="AS14" s="638"/>
      <c r="AT14" s="638"/>
    </row>
    <row r="15" spans="1:46" s="718" customFormat="1" ht="23.25" customHeight="1" x14ac:dyDescent="0.25">
      <c r="A15" s="711">
        <v>36112</v>
      </c>
      <c r="B15" s="712">
        <v>6121</v>
      </c>
      <c r="C15" s="713"/>
      <c r="D15" s="730" t="s">
        <v>556</v>
      </c>
      <c r="E15" s="714" t="s">
        <v>547</v>
      </c>
      <c r="F15" s="715" t="s">
        <v>557</v>
      </c>
      <c r="G15" s="716" t="s">
        <v>337</v>
      </c>
      <c r="H15" s="717" t="s">
        <v>337</v>
      </c>
      <c r="I15" s="772">
        <v>900</v>
      </c>
      <c r="J15" s="749">
        <v>0</v>
      </c>
      <c r="K15" s="751">
        <v>0</v>
      </c>
      <c r="L15" s="290">
        <v>900</v>
      </c>
      <c r="M15" s="768">
        <v>0</v>
      </c>
      <c r="N15" s="286">
        <v>300</v>
      </c>
      <c r="O15" s="286">
        <v>0</v>
      </c>
      <c r="P15" s="750">
        <v>600</v>
      </c>
      <c r="Q15" s="751">
        <v>0</v>
      </c>
      <c r="R15" s="405">
        <v>0</v>
      </c>
      <c r="S15" s="438">
        <v>0</v>
      </c>
      <c r="T15" s="750">
        <v>0</v>
      </c>
      <c r="U15" s="751">
        <v>0</v>
      </c>
      <c r="V15" s="294">
        <v>0</v>
      </c>
      <c r="W15" s="287">
        <v>0</v>
      </c>
      <c r="X15" s="750">
        <v>0</v>
      </c>
      <c r="Y15" s="752">
        <v>0</v>
      </c>
      <c r="Z15" s="218">
        <v>0</v>
      </c>
      <c r="AA15" s="219">
        <v>0</v>
      </c>
      <c r="AB15" s="753">
        <v>0</v>
      </c>
      <c r="AC15" s="752">
        <v>0</v>
      </c>
      <c r="AD15" s="754">
        <v>0</v>
      </c>
      <c r="AE15" s="748"/>
      <c r="AF15" s="638"/>
      <c r="AG15" s="638"/>
      <c r="AH15" s="638"/>
      <c r="AI15" s="638"/>
      <c r="AJ15" s="638"/>
      <c r="AK15" s="638"/>
      <c r="AL15" s="638"/>
      <c r="AM15" s="638"/>
      <c r="AN15" s="638"/>
      <c r="AO15" s="638"/>
      <c r="AP15" s="638"/>
      <c r="AQ15" s="638"/>
      <c r="AR15" s="638"/>
      <c r="AS15" s="638"/>
      <c r="AT15" s="638"/>
    </row>
    <row r="16" spans="1:46" s="718" customFormat="1" ht="45.75" customHeight="1" x14ac:dyDescent="0.25">
      <c r="A16" s="711">
        <v>3612</v>
      </c>
      <c r="B16" s="712">
        <v>6121</v>
      </c>
      <c r="C16" s="713"/>
      <c r="D16" s="730" t="s">
        <v>558</v>
      </c>
      <c r="E16" s="714" t="s">
        <v>547</v>
      </c>
      <c r="F16" s="715" t="s">
        <v>557</v>
      </c>
      <c r="G16" s="716" t="s">
        <v>337</v>
      </c>
      <c r="H16" s="717" t="s">
        <v>337</v>
      </c>
      <c r="I16" s="772">
        <v>7000</v>
      </c>
      <c r="J16" s="749">
        <v>0</v>
      </c>
      <c r="K16" s="751">
        <v>0</v>
      </c>
      <c r="L16" s="290">
        <v>7000</v>
      </c>
      <c r="M16" s="768">
        <v>0</v>
      </c>
      <c r="N16" s="286">
        <v>2800</v>
      </c>
      <c r="O16" s="286">
        <v>0</v>
      </c>
      <c r="P16" s="750">
        <v>4200</v>
      </c>
      <c r="Q16" s="751">
        <v>0</v>
      </c>
      <c r="R16" s="405">
        <v>0</v>
      </c>
      <c r="S16" s="438">
        <v>0</v>
      </c>
      <c r="T16" s="750">
        <v>0</v>
      </c>
      <c r="U16" s="751">
        <v>0</v>
      </c>
      <c r="V16" s="294">
        <v>0</v>
      </c>
      <c r="W16" s="287">
        <v>0</v>
      </c>
      <c r="X16" s="750">
        <v>0</v>
      </c>
      <c r="Y16" s="752">
        <v>0</v>
      </c>
      <c r="Z16" s="218">
        <v>0</v>
      </c>
      <c r="AA16" s="219">
        <v>0</v>
      </c>
      <c r="AB16" s="753">
        <v>0</v>
      </c>
      <c r="AC16" s="752">
        <v>0</v>
      </c>
      <c r="AD16" s="754">
        <v>0</v>
      </c>
      <c r="AE16" s="748"/>
      <c r="AF16" s="638"/>
      <c r="AG16" s="638"/>
      <c r="AH16" s="638"/>
      <c r="AI16" s="638"/>
      <c r="AJ16" s="638"/>
      <c r="AK16" s="638"/>
      <c r="AL16" s="638"/>
      <c r="AM16" s="638"/>
      <c r="AN16" s="638"/>
      <c r="AO16" s="638"/>
      <c r="AP16" s="638"/>
      <c r="AQ16" s="638"/>
      <c r="AR16" s="638"/>
      <c r="AS16" s="638"/>
      <c r="AT16" s="638"/>
    </row>
    <row r="17" spans="1:46" s="718" customFormat="1" ht="30" customHeight="1" x14ac:dyDescent="0.25">
      <c r="A17" s="711">
        <v>3612</v>
      </c>
      <c r="B17" s="712">
        <v>6121</v>
      </c>
      <c r="C17" s="713"/>
      <c r="D17" s="733" t="s">
        <v>559</v>
      </c>
      <c r="E17" s="714" t="s">
        <v>547</v>
      </c>
      <c r="F17" s="715" t="str">
        <f>F21</f>
        <v>RAB</v>
      </c>
      <c r="G17" s="716" t="s">
        <v>337</v>
      </c>
      <c r="H17" s="717" t="s">
        <v>337</v>
      </c>
      <c r="I17" s="772">
        <v>51000</v>
      </c>
      <c r="J17" s="749">
        <v>0</v>
      </c>
      <c r="K17" s="751">
        <v>0</v>
      </c>
      <c r="L17" s="290">
        <v>36000</v>
      </c>
      <c r="M17" s="768">
        <v>0</v>
      </c>
      <c r="N17" s="286">
        <v>22800</v>
      </c>
      <c r="O17" s="286">
        <v>0</v>
      </c>
      <c r="P17" s="750">
        <v>13200</v>
      </c>
      <c r="Q17" s="751">
        <v>0</v>
      </c>
      <c r="R17" s="294">
        <v>15000</v>
      </c>
      <c r="S17" s="438">
        <v>0</v>
      </c>
      <c r="T17" s="750">
        <v>0</v>
      </c>
      <c r="U17" s="751">
        <v>0</v>
      </c>
      <c r="V17" s="294">
        <v>0</v>
      </c>
      <c r="W17" s="287">
        <v>0</v>
      </c>
      <c r="X17" s="750">
        <v>0</v>
      </c>
      <c r="Y17" s="752">
        <v>0</v>
      </c>
      <c r="Z17" s="218">
        <v>0</v>
      </c>
      <c r="AA17" s="219">
        <v>0</v>
      </c>
      <c r="AB17" s="753">
        <v>0</v>
      </c>
      <c r="AC17" s="752">
        <v>0</v>
      </c>
      <c r="AD17" s="754">
        <v>0</v>
      </c>
      <c r="AE17" s="748"/>
      <c r="AF17" s="638"/>
      <c r="AG17" s="638"/>
      <c r="AH17" s="638"/>
      <c r="AI17" s="638"/>
      <c r="AJ17" s="638"/>
      <c r="AK17" s="638"/>
      <c r="AL17" s="638"/>
      <c r="AM17" s="638"/>
      <c r="AN17" s="638"/>
      <c r="AO17" s="638"/>
      <c r="AP17" s="638"/>
      <c r="AQ17" s="638"/>
      <c r="AR17" s="638"/>
      <c r="AS17" s="638"/>
      <c r="AT17" s="638"/>
    </row>
    <row r="18" spans="1:46" s="620" customFormat="1" ht="21.75" customHeight="1" x14ac:dyDescent="0.25">
      <c r="A18" s="711">
        <v>3639</v>
      </c>
      <c r="B18" s="712">
        <v>6121</v>
      </c>
      <c r="C18" s="713"/>
      <c r="D18" s="731" t="s">
        <v>560</v>
      </c>
      <c r="E18" s="714" t="s">
        <v>547</v>
      </c>
      <c r="F18" s="715" t="s">
        <v>547</v>
      </c>
      <c r="G18" s="630" t="s">
        <v>337</v>
      </c>
      <c r="H18" s="644" t="s">
        <v>337</v>
      </c>
      <c r="I18" s="358">
        <v>3500</v>
      </c>
      <c r="J18" s="749">
        <v>0</v>
      </c>
      <c r="K18" s="751">
        <v>0</v>
      </c>
      <c r="L18" s="227">
        <v>3500</v>
      </c>
      <c r="M18" s="768">
        <v>0</v>
      </c>
      <c r="N18" s="226">
        <v>2500</v>
      </c>
      <c r="O18" s="286">
        <v>0</v>
      </c>
      <c r="P18" s="753">
        <v>0</v>
      </c>
      <c r="Q18" s="755">
        <v>1000</v>
      </c>
      <c r="R18" s="218">
        <v>0</v>
      </c>
      <c r="S18" s="438">
        <v>0</v>
      </c>
      <c r="T18" s="750">
        <v>0</v>
      </c>
      <c r="U18" s="751">
        <v>0</v>
      </c>
      <c r="V18" s="294">
        <v>0</v>
      </c>
      <c r="W18" s="287">
        <v>0</v>
      </c>
      <c r="X18" s="750">
        <v>0</v>
      </c>
      <c r="Y18" s="752">
        <v>0</v>
      </c>
      <c r="Z18" s="218">
        <v>0</v>
      </c>
      <c r="AA18" s="219">
        <v>0</v>
      </c>
      <c r="AB18" s="753">
        <v>0</v>
      </c>
      <c r="AC18" s="752">
        <v>0</v>
      </c>
      <c r="AD18" s="754">
        <v>0</v>
      </c>
      <c r="AE18" s="748"/>
      <c r="AF18" s="638"/>
      <c r="AG18" s="638"/>
      <c r="AH18" s="638"/>
      <c r="AI18" s="638"/>
      <c r="AJ18" s="638"/>
      <c r="AK18" s="638"/>
      <c r="AL18" s="638"/>
      <c r="AM18" s="638"/>
      <c r="AN18" s="638"/>
      <c r="AO18" s="638"/>
      <c r="AP18" s="638"/>
      <c r="AQ18" s="638"/>
      <c r="AR18" s="638"/>
      <c r="AS18" s="638"/>
      <c r="AT18" s="638"/>
    </row>
    <row r="19" spans="1:46" s="638" customFormat="1" ht="21.75" customHeight="1" x14ac:dyDescent="0.25">
      <c r="D19" s="734" t="s">
        <v>561</v>
      </c>
      <c r="E19" s="714" t="s">
        <v>547</v>
      </c>
      <c r="F19" s="715" t="s">
        <v>547</v>
      </c>
      <c r="G19" s="740">
        <v>2016</v>
      </c>
      <c r="H19" s="741">
        <v>2016</v>
      </c>
      <c r="I19" s="772">
        <v>3000</v>
      </c>
      <c r="J19" s="749">
        <v>0</v>
      </c>
      <c r="K19" s="751">
        <v>0</v>
      </c>
      <c r="L19" s="290">
        <v>3000</v>
      </c>
      <c r="M19" s="768">
        <v>0</v>
      </c>
      <c r="N19" s="286">
        <v>1000</v>
      </c>
      <c r="O19" s="286">
        <v>0</v>
      </c>
      <c r="P19" s="756">
        <v>0</v>
      </c>
      <c r="Q19" s="757">
        <v>2000</v>
      </c>
      <c r="R19" s="405">
        <v>0</v>
      </c>
      <c r="S19" s="438">
        <v>0</v>
      </c>
      <c r="T19" s="750">
        <v>0</v>
      </c>
      <c r="U19" s="751">
        <v>0</v>
      </c>
      <c r="V19" s="294">
        <v>0</v>
      </c>
      <c r="W19" s="287">
        <v>0</v>
      </c>
      <c r="X19" s="750">
        <v>0</v>
      </c>
      <c r="Y19" s="752">
        <v>0</v>
      </c>
      <c r="Z19" s="218">
        <v>0</v>
      </c>
      <c r="AA19" s="219">
        <v>0</v>
      </c>
      <c r="AB19" s="753">
        <v>0</v>
      </c>
      <c r="AC19" s="752">
        <v>0</v>
      </c>
      <c r="AD19" s="754">
        <v>0</v>
      </c>
      <c r="AE19" s="759"/>
    </row>
    <row r="20" spans="1:46" s="718" customFormat="1" ht="21.75" customHeight="1" x14ac:dyDescent="0.25">
      <c r="A20" s="711">
        <v>3612</v>
      </c>
      <c r="B20" s="712">
        <v>6121</v>
      </c>
      <c r="C20" s="713"/>
      <c r="D20" s="730" t="s">
        <v>562</v>
      </c>
      <c r="E20" s="714" t="s">
        <v>547</v>
      </c>
      <c r="F20" s="715" t="str">
        <f>F14</f>
        <v>RAB</v>
      </c>
      <c r="G20" s="716" t="s">
        <v>337</v>
      </c>
      <c r="H20" s="717" t="s">
        <v>337</v>
      </c>
      <c r="I20" s="772">
        <v>5900</v>
      </c>
      <c r="J20" s="749">
        <v>0</v>
      </c>
      <c r="K20" s="751">
        <v>0</v>
      </c>
      <c r="L20" s="290">
        <v>5900</v>
      </c>
      <c r="M20" s="768">
        <v>0</v>
      </c>
      <c r="N20" s="286">
        <v>4000</v>
      </c>
      <c r="O20" s="286">
        <v>0</v>
      </c>
      <c r="P20" s="750">
        <v>0</v>
      </c>
      <c r="Q20" s="751">
        <v>1900</v>
      </c>
      <c r="R20" s="405">
        <v>0</v>
      </c>
      <c r="S20" s="438">
        <v>0</v>
      </c>
      <c r="T20" s="750">
        <v>0</v>
      </c>
      <c r="U20" s="751">
        <v>0</v>
      </c>
      <c r="V20" s="294">
        <v>0</v>
      </c>
      <c r="W20" s="287">
        <v>0</v>
      </c>
      <c r="X20" s="750">
        <v>0</v>
      </c>
      <c r="Y20" s="752">
        <v>0</v>
      </c>
      <c r="Z20" s="218">
        <v>0</v>
      </c>
      <c r="AA20" s="219">
        <v>0</v>
      </c>
      <c r="AB20" s="753">
        <v>0</v>
      </c>
      <c r="AC20" s="752">
        <v>0</v>
      </c>
      <c r="AD20" s="754">
        <v>0</v>
      </c>
      <c r="AE20" s="748"/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638"/>
      <c r="AS20" s="638"/>
      <c r="AT20" s="638"/>
    </row>
    <row r="21" spans="1:46" s="710" customFormat="1" ht="30" customHeight="1" x14ac:dyDescent="0.25">
      <c r="A21" s="719">
        <v>3639</v>
      </c>
      <c r="B21" s="720">
        <v>6121</v>
      </c>
      <c r="C21" s="721"/>
      <c r="D21" s="732" t="s">
        <v>563</v>
      </c>
      <c r="E21" s="714" t="s">
        <v>547</v>
      </c>
      <c r="F21" s="715" t="s">
        <v>547</v>
      </c>
      <c r="G21" s="716" t="s">
        <v>337</v>
      </c>
      <c r="H21" s="717" t="s">
        <v>353</v>
      </c>
      <c r="I21" s="772">
        <v>75000</v>
      </c>
      <c r="J21" s="749">
        <v>0</v>
      </c>
      <c r="K21" s="751">
        <v>0</v>
      </c>
      <c r="L21" s="290">
        <v>50000</v>
      </c>
      <c r="M21" s="768">
        <v>0</v>
      </c>
      <c r="N21" s="286">
        <v>15000</v>
      </c>
      <c r="O21" s="286">
        <v>0</v>
      </c>
      <c r="P21" s="750">
        <v>35000</v>
      </c>
      <c r="Q21" s="751">
        <v>0</v>
      </c>
      <c r="R21" s="294">
        <v>0</v>
      </c>
      <c r="S21" s="438">
        <v>0</v>
      </c>
      <c r="T21" s="750">
        <v>25000</v>
      </c>
      <c r="U21" s="751">
        <v>0</v>
      </c>
      <c r="V21" s="294">
        <v>0</v>
      </c>
      <c r="W21" s="287">
        <v>0</v>
      </c>
      <c r="X21" s="750">
        <v>0</v>
      </c>
      <c r="Y21" s="752">
        <v>0</v>
      </c>
      <c r="Z21" s="218">
        <v>0</v>
      </c>
      <c r="AA21" s="219">
        <v>0</v>
      </c>
      <c r="AB21" s="753">
        <v>0</v>
      </c>
      <c r="AC21" s="752">
        <v>0</v>
      </c>
      <c r="AD21" s="754">
        <v>0</v>
      </c>
      <c r="AE21" s="74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638"/>
      <c r="AS21" s="638"/>
      <c r="AT21" s="638"/>
    </row>
    <row r="22" spans="1:46" s="718" customFormat="1" ht="22.5" customHeight="1" x14ac:dyDescent="0.25">
      <c r="A22" s="711">
        <v>3613</v>
      </c>
      <c r="B22" s="712">
        <v>6121</v>
      </c>
      <c r="C22" s="713"/>
      <c r="D22" s="730" t="s">
        <v>564</v>
      </c>
      <c r="E22" s="714" t="s">
        <v>547</v>
      </c>
      <c r="F22" s="715" t="s">
        <v>547</v>
      </c>
      <c r="G22" s="716" t="s">
        <v>344</v>
      </c>
      <c r="H22" s="717" t="s">
        <v>344</v>
      </c>
      <c r="I22" s="772">
        <v>3500</v>
      </c>
      <c r="J22" s="749">
        <v>0</v>
      </c>
      <c r="K22" s="751">
        <v>0</v>
      </c>
      <c r="L22" s="290">
        <v>0</v>
      </c>
      <c r="M22" s="768">
        <v>0</v>
      </c>
      <c r="N22" s="286">
        <v>0</v>
      </c>
      <c r="O22" s="286">
        <v>0</v>
      </c>
      <c r="P22" s="750">
        <v>0</v>
      </c>
      <c r="Q22" s="751">
        <v>0</v>
      </c>
      <c r="R22" s="294">
        <v>3500</v>
      </c>
      <c r="S22" s="438">
        <v>0</v>
      </c>
      <c r="T22" s="750">
        <v>0</v>
      </c>
      <c r="U22" s="751">
        <v>0</v>
      </c>
      <c r="V22" s="294">
        <v>0</v>
      </c>
      <c r="W22" s="287">
        <v>0</v>
      </c>
      <c r="X22" s="750">
        <v>0</v>
      </c>
      <c r="Y22" s="752">
        <v>0</v>
      </c>
      <c r="Z22" s="218">
        <v>0</v>
      </c>
      <c r="AA22" s="219">
        <v>0</v>
      </c>
      <c r="AB22" s="753">
        <v>0</v>
      </c>
      <c r="AC22" s="752">
        <v>0</v>
      </c>
      <c r="AD22" s="754">
        <v>0</v>
      </c>
      <c r="AE22" s="748"/>
      <c r="AF22" s="638"/>
      <c r="AG22" s="638"/>
      <c r="AH22" s="638"/>
      <c r="AI22" s="638"/>
      <c r="AJ22" s="638"/>
      <c r="AK22" s="638"/>
      <c r="AL22" s="638"/>
      <c r="AM22" s="638"/>
      <c r="AN22" s="638"/>
      <c r="AO22" s="638"/>
      <c r="AP22" s="638"/>
      <c r="AQ22" s="638"/>
      <c r="AR22" s="638"/>
      <c r="AS22" s="638"/>
      <c r="AT22" s="638"/>
    </row>
    <row r="23" spans="1:46" s="710" customFormat="1" ht="30" customHeight="1" x14ac:dyDescent="0.25">
      <c r="A23" s="719">
        <v>3639</v>
      </c>
      <c r="B23" s="720">
        <v>6121</v>
      </c>
      <c r="C23" s="721"/>
      <c r="D23" s="732" t="s">
        <v>565</v>
      </c>
      <c r="E23" s="714" t="s">
        <v>547</v>
      </c>
      <c r="F23" s="715" t="s">
        <v>547</v>
      </c>
      <c r="G23" s="716" t="s">
        <v>337</v>
      </c>
      <c r="H23" s="717" t="s">
        <v>337</v>
      </c>
      <c r="I23" s="772">
        <v>950</v>
      </c>
      <c r="J23" s="749">
        <v>0</v>
      </c>
      <c r="K23" s="751">
        <v>0</v>
      </c>
      <c r="L23" s="290">
        <v>950</v>
      </c>
      <c r="M23" s="768">
        <v>0</v>
      </c>
      <c r="N23" s="286">
        <v>950</v>
      </c>
      <c r="O23" s="286">
        <v>0</v>
      </c>
      <c r="P23" s="750">
        <v>0</v>
      </c>
      <c r="Q23" s="751">
        <v>0</v>
      </c>
      <c r="R23" s="294">
        <v>0</v>
      </c>
      <c r="S23" s="438">
        <v>0</v>
      </c>
      <c r="T23" s="750">
        <v>0</v>
      </c>
      <c r="U23" s="751">
        <v>0</v>
      </c>
      <c r="V23" s="294">
        <v>0</v>
      </c>
      <c r="W23" s="287">
        <v>0</v>
      </c>
      <c r="X23" s="750">
        <v>0</v>
      </c>
      <c r="Y23" s="752">
        <v>0</v>
      </c>
      <c r="Z23" s="218">
        <v>0</v>
      </c>
      <c r="AA23" s="219">
        <v>0</v>
      </c>
      <c r="AB23" s="753">
        <v>0</v>
      </c>
      <c r="AC23" s="752">
        <v>0</v>
      </c>
      <c r="AD23" s="754">
        <v>0</v>
      </c>
      <c r="AE23" s="748"/>
      <c r="AF23" s="638"/>
      <c r="AG23" s="638"/>
      <c r="AH23" s="638"/>
      <c r="AI23" s="638"/>
      <c r="AJ23" s="638"/>
      <c r="AK23" s="638"/>
      <c r="AL23" s="638"/>
      <c r="AM23" s="638"/>
      <c r="AN23" s="638"/>
      <c r="AO23" s="638"/>
      <c r="AP23" s="638"/>
      <c r="AQ23" s="638"/>
      <c r="AR23" s="638"/>
      <c r="AS23" s="638"/>
      <c r="AT23" s="638"/>
    </row>
    <row r="24" spans="1:46" s="718" customFormat="1" ht="31.5" customHeight="1" x14ac:dyDescent="0.25">
      <c r="A24" s="711">
        <v>2212</v>
      </c>
      <c r="B24" s="712">
        <v>6121</v>
      </c>
      <c r="C24" s="713"/>
      <c r="D24" s="730" t="s">
        <v>566</v>
      </c>
      <c r="E24" s="714" t="s">
        <v>547</v>
      </c>
      <c r="F24" s="715" t="s">
        <v>547</v>
      </c>
      <c r="G24" s="716" t="s">
        <v>344</v>
      </c>
      <c r="H24" s="717" t="s">
        <v>344</v>
      </c>
      <c r="I24" s="772">
        <v>2500</v>
      </c>
      <c r="J24" s="749">
        <v>0</v>
      </c>
      <c r="K24" s="751">
        <v>0</v>
      </c>
      <c r="L24" s="290">
        <v>2500</v>
      </c>
      <c r="M24" s="768">
        <v>0</v>
      </c>
      <c r="N24" s="286">
        <f>I24</f>
        <v>2500</v>
      </c>
      <c r="O24" s="286">
        <v>0</v>
      </c>
      <c r="P24" s="750">
        <v>0</v>
      </c>
      <c r="Q24" s="751">
        <v>0</v>
      </c>
      <c r="R24" s="294">
        <v>0</v>
      </c>
      <c r="S24" s="438">
        <v>0</v>
      </c>
      <c r="T24" s="750">
        <v>0</v>
      </c>
      <c r="U24" s="751">
        <v>0</v>
      </c>
      <c r="V24" s="294">
        <v>0</v>
      </c>
      <c r="W24" s="287">
        <v>0</v>
      </c>
      <c r="X24" s="750">
        <v>0</v>
      </c>
      <c r="Y24" s="752">
        <v>0</v>
      </c>
      <c r="Z24" s="218">
        <v>0</v>
      </c>
      <c r="AA24" s="219">
        <v>0</v>
      </c>
      <c r="AB24" s="753">
        <v>0</v>
      </c>
      <c r="AC24" s="752">
        <v>0</v>
      </c>
      <c r="AD24" s="754">
        <v>0</v>
      </c>
      <c r="AE24" s="748"/>
      <c r="AF24" s="638"/>
      <c r="AG24" s="638"/>
      <c r="AH24" s="638"/>
      <c r="AI24" s="638"/>
      <c r="AJ24" s="638"/>
      <c r="AK24" s="638"/>
      <c r="AL24" s="638"/>
      <c r="AM24" s="638"/>
      <c r="AN24" s="638"/>
      <c r="AO24" s="638"/>
      <c r="AP24" s="638"/>
      <c r="AQ24" s="638"/>
      <c r="AR24" s="638"/>
      <c r="AS24" s="638"/>
      <c r="AT24" s="638"/>
    </row>
    <row r="25" spans="1:46" s="710" customFormat="1" ht="24.75" customHeight="1" x14ac:dyDescent="0.25">
      <c r="A25" s="719">
        <v>2212</v>
      </c>
      <c r="B25" s="720">
        <v>6121</v>
      </c>
      <c r="C25" s="721"/>
      <c r="D25" s="730" t="s">
        <v>567</v>
      </c>
      <c r="E25" s="714" t="s">
        <v>547</v>
      </c>
      <c r="F25" s="715" t="s">
        <v>547</v>
      </c>
      <c r="G25" s="716" t="s">
        <v>337</v>
      </c>
      <c r="H25" s="717" t="s">
        <v>337</v>
      </c>
      <c r="I25" s="772">
        <v>2700</v>
      </c>
      <c r="J25" s="749">
        <v>0</v>
      </c>
      <c r="K25" s="751">
        <v>0</v>
      </c>
      <c r="L25" s="290">
        <v>2700</v>
      </c>
      <c r="M25" s="768">
        <v>0</v>
      </c>
      <c r="N25" s="286">
        <v>1000</v>
      </c>
      <c r="O25" s="286">
        <v>0</v>
      </c>
      <c r="P25" s="750">
        <v>0</v>
      </c>
      <c r="Q25" s="751">
        <v>1700</v>
      </c>
      <c r="R25" s="294">
        <v>0</v>
      </c>
      <c r="S25" s="438">
        <v>0</v>
      </c>
      <c r="T25" s="750">
        <v>0</v>
      </c>
      <c r="U25" s="751">
        <v>0</v>
      </c>
      <c r="V25" s="294">
        <v>0</v>
      </c>
      <c r="W25" s="287">
        <v>0</v>
      </c>
      <c r="X25" s="750">
        <v>0</v>
      </c>
      <c r="Y25" s="752">
        <v>0</v>
      </c>
      <c r="Z25" s="218">
        <v>0</v>
      </c>
      <c r="AA25" s="219">
        <v>0</v>
      </c>
      <c r="AB25" s="753">
        <v>0</v>
      </c>
      <c r="AC25" s="752">
        <v>0</v>
      </c>
      <c r="AD25" s="754">
        <v>0</v>
      </c>
      <c r="AE25" s="748"/>
      <c r="AF25" s="638"/>
      <c r="AG25" s="638"/>
      <c r="AH25" s="638"/>
      <c r="AI25" s="638"/>
      <c r="AJ25" s="638"/>
      <c r="AK25" s="638"/>
      <c r="AL25" s="638"/>
      <c r="AM25" s="638"/>
      <c r="AN25" s="638"/>
      <c r="AO25" s="638"/>
      <c r="AP25" s="638"/>
      <c r="AQ25" s="638"/>
      <c r="AR25" s="638"/>
      <c r="AS25" s="638"/>
      <c r="AT25" s="638"/>
    </row>
    <row r="26" spans="1:46" s="710" customFormat="1" ht="21.75" customHeight="1" x14ac:dyDescent="0.25">
      <c r="A26" s="719">
        <v>3639</v>
      </c>
      <c r="B26" s="720">
        <v>6121</v>
      </c>
      <c r="C26" s="721"/>
      <c r="D26" s="732" t="s">
        <v>578</v>
      </c>
      <c r="E26" s="714" t="s">
        <v>547</v>
      </c>
      <c r="F26" s="715" t="s">
        <v>547</v>
      </c>
      <c r="G26" s="716" t="s">
        <v>344</v>
      </c>
      <c r="H26" s="717" t="s">
        <v>344</v>
      </c>
      <c r="I26" s="772">
        <v>1250</v>
      </c>
      <c r="J26" s="749">
        <v>0</v>
      </c>
      <c r="K26" s="751">
        <v>0</v>
      </c>
      <c r="L26" s="290">
        <v>0</v>
      </c>
      <c r="M26" s="768">
        <v>0</v>
      </c>
      <c r="N26" s="286">
        <v>0</v>
      </c>
      <c r="O26" s="286">
        <v>0</v>
      </c>
      <c r="P26" s="750">
        <v>0</v>
      </c>
      <c r="Q26" s="751">
        <v>0</v>
      </c>
      <c r="R26" s="294">
        <v>1000</v>
      </c>
      <c r="S26" s="438">
        <v>0</v>
      </c>
      <c r="T26" s="750">
        <v>0</v>
      </c>
      <c r="U26" s="751">
        <v>250</v>
      </c>
      <c r="V26" s="294">
        <v>0</v>
      </c>
      <c r="W26" s="287">
        <v>0</v>
      </c>
      <c r="X26" s="750">
        <v>0</v>
      </c>
      <c r="Y26" s="752">
        <v>0</v>
      </c>
      <c r="Z26" s="218">
        <v>0</v>
      </c>
      <c r="AA26" s="219">
        <v>0</v>
      </c>
      <c r="AB26" s="753">
        <v>0</v>
      </c>
      <c r="AC26" s="752">
        <v>0</v>
      </c>
      <c r="AD26" s="754">
        <v>0</v>
      </c>
      <c r="AE26" s="748"/>
      <c r="AF26" s="638"/>
      <c r="AG26" s="638"/>
      <c r="AH26" s="638"/>
      <c r="AI26" s="638"/>
      <c r="AJ26" s="638"/>
      <c r="AK26" s="638"/>
      <c r="AL26" s="638"/>
      <c r="AM26" s="638"/>
      <c r="AN26" s="638"/>
      <c r="AO26" s="638"/>
      <c r="AP26" s="638"/>
      <c r="AQ26" s="638"/>
      <c r="AR26" s="638"/>
      <c r="AS26" s="638"/>
      <c r="AT26" s="638"/>
    </row>
    <row r="27" spans="1:46" s="710" customFormat="1" ht="30.75" customHeight="1" x14ac:dyDescent="0.25">
      <c r="A27" s="719">
        <v>2219</v>
      </c>
      <c r="B27" s="720">
        <v>6121</v>
      </c>
      <c r="C27" s="721"/>
      <c r="D27" s="732" t="s">
        <v>568</v>
      </c>
      <c r="E27" s="714" t="s">
        <v>547</v>
      </c>
      <c r="F27" s="715" t="s">
        <v>547</v>
      </c>
      <c r="G27" s="716" t="s">
        <v>337</v>
      </c>
      <c r="H27" s="717" t="s">
        <v>344</v>
      </c>
      <c r="I27" s="772">
        <v>7150</v>
      </c>
      <c r="J27" s="749">
        <v>0</v>
      </c>
      <c r="K27" s="751">
        <v>0</v>
      </c>
      <c r="L27" s="290">
        <v>0</v>
      </c>
      <c r="M27" s="768">
        <v>0</v>
      </c>
      <c r="N27" s="286">
        <v>0</v>
      </c>
      <c r="O27" s="286">
        <v>0</v>
      </c>
      <c r="P27" s="750">
        <v>0</v>
      </c>
      <c r="Q27" s="751">
        <v>0</v>
      </c>
      <c r="R27" s="294">
        <v>4000</v>
      </c>
      <c r="S27" s="438">
        <v>0</v>
      </c>
      <c r="T27" s="750">
        <v>0</v>
      </c>
      <c r="U27" s="751">
        <v>3150</v>
      </c>
      <c r="V27" s="294">
        <v>0</v>
      </c>
      <c r="W27" s="287">
        <v>0</v>
      </c>
      <c r="X27" s="750">
        <v>0</v>
      </c>
      <c r="Y27" s="752">
        <v>0</v>
      </c>
      <c r="Z27" s="218">
        <v>0</v>
      </c>
      <c r="AA27" s="219">
        <v>0</v>
      </c>
      <c r="AB27" s="753">
        <v>0</v>
      </c>
      <c r="AC27" s="752">
        <v>0</v>
      </c>
      <c r="AD27" s="754">
        <v>0</v>
      </c>
      <c r="AE27" s="748"/>
      <c r="AF27" s="638"/>
      <c r="AG27" s="638"/>
      <c r="AH27" s="638"/>
      <c r="AI27" s="638"/>
      <c r="AJ27" s="638"/>
      <c r="AK27" s="638"/>
      <c r="AL27" s="638"/>
      <c r="AM27" s="638"/>
      <c r="AN27" s="638"/>
      <c r="AO27" s="638"/>
      <c r="AP27" s="638"/>
      <c r="AQ27" s="638"/>
      <c r="AR27" s="638"/>
      <c r="AS27" s="638"/>
      <c r="AT27" s="638"/>
    </row>
    <row r="28" spans="1:46" s="718" customFormat="1" ht="31.5" customHeight="1" x14ac:dyDescent="0.25">
      <c r="A28" s="711">
        <v>2212</v>
      </c>
      <c r="B28" s="712">
        <v>6121</v>
      </c>
      <c r="C28" s="713"/>
      <c r="D28" s="730" t="s">
        <v>569</v>
      </c>
      <c r="E28" s="714" t="s">
        <v>547</v>
      </c>
      <c r="F28" s="715" t="s">
        <v>547</v>
      </c>
      <c r="G28" s="716" t="s">
        <v>337</v>
      </c>
      <c r="H28" s="717" t="s">
        <v>337</v>
      </c>
      <c r="I28" s="772">
        <v>2700</v>
      </c>
      <c r="J28" s="749">
        <v>0</v>
      </c>
      <c r="K28" s="751">
        <v>0</v>
      </c>
      <c r="L28" s="290">
        <v>0</v>
      </c>
      <c r="M28" s="768">
        <v>0</v>
      </c>
      <c r="N28" s="286">
        <v>0</v>
      </c>
      <c r="O28" s="286">
        <v>0</v>
      </c>
      <c r="P28" s="750">
        <v>0</v>
      </c>
      <c r="Q28" s="751">
        <v>0</v>
      </c>
      <c r="R28" s="294">
        <v>1700</v>
      </c>
      <c r="S28" s="438">
        <v>0</v>
      </c>
      <c r="T28" s="750">
        <v>0</v>
      </c>
      <c r="U28" s="751">
        <v>1000</v>
      </c>
      <c r="V28" s="294">
        <v>0</v>
      </c>
      <c r="W28" s="287">
        <v>0</v>
      </c>
      <c r="X28" s="750">
        <v>0</v>
      </c>
      <c r="Y28" s="752">
        <v>0</v>
      </c>
      <c r="Z28" s="218">
        <v>0</v>
      </c>
      <c r="AA28" s="219">
        <v>0</v>
      </c>
      <c r="AB28" s="753">
        <v>0</v>
      </c>
      <c r="AC28" s="752">
        <v>0</v>
      </c>
      <c r="AD28" s="754">
        <v>0</v>
      </c>
      <c r="AE28" s="748"/>
      <c r="AF28" s="638"/>
      <c r="AG28" s="638"/>
      <c r="AH28" s="638"/>
      <c r="AI28" s="638"/>
      <c r="AJ28" s="638"/>
      <c r="AK28" s="638"/>
      <c r="AL28" s="638"/>
      <c r="AM28" s="638"/>
      <c r="AN28" s="638"/>
      <c r="AO28" s="638"/>
      <c r="AP28" s="638"/>
      <c r="AQ28" s="638"/>
      <c r="AR28" s="638"/>
      <c r="AS28" s="638"/>
      <c r="AT28" s="638"/>
    </row>
    <row r="29" spans="1:46" s="718" customFormat="1" ht="24.75" customHeight="1" x14ac:dyDescent="0.25">
      <c r="A29" s="711">
        <v>3612</v>
      </c>
      <c r="B29" s="712">
        <v>6121</v>
      </c>
      <c r="C29" s="713"/>
      <c r="D29" s="730" t="s">
        <v>570</v>
      </c>
      <c r="E29" s="714" t="s">
        <v>547</v>
      </c>
      <c r="F29" s="715" t="str">
        <f>F20</f>
        <v>RAB</v>
      </c>
      <c r="G29" s="716" t="s">
        <v>344</v>
      </c>
      <c r="H29" s="717" t="s">
        <v>344</v>
      </c>
      <c r="I29" s="772">
        <v>5900</v>
      </c>
      <c r="J29" s="749">
        <v>0</v>
      </c>
      <c r="K29" s="751">
        <v>0</v>
      </c>
      <c r="L29" s="290">
        <v>0</v>
      </c>
      <c r="M29" s="768">
        <v>0</v>
      </c>
      <c r="N29" s="286">
        <v>0</v>
      </c>
      <c r="O29" s="286">
        <v>0</v>
      </c>
      <c r="P29" s="750">
        <v>0</v>
      </c>
      <c r="Q29" s="751">
        <v>0</v>
      </c>
      <c r="R29" s="405">
        <v>4000</v>
      </c>
      <c r="S29" s="438">
        <v>0</v>
      </c>
      <c r="T29" s="750">
        <v>0</v>
      </c>
      <c r="U29" s="757">
        <v>1900</v>
      </c>
      <c r="V29" s="294">
        <v>0</v>
      </c>
      <c r="W29" s="287">
        <v>0</v>
      </c>
      <c r="X29" s="750">
        <v>0</v>
      </c>
      <c r="Y29" s="752">
        <v>0</v>
      </c>
      <c r="Z29" s="218">
        <v>0</v>
      </c>
      <c r="AA29" s="219">
        <v>0</v>
      </c>
      <c r="AB29" s="753">
        <v>0</v>
      </c>
      <c r="AC29" s="752">
        <v>0</v>
      </c>
      <c r="AD29" s="754">
        <v>0</v>
      </c>
      <c r="AE29" s="748"/>
      <c r="AF29" s="638"/>
      <c r="AG29" s="638"/>
      <c r="AH29" s="638"/>
      <c r="AI29" s="638"/>
      <c r="AJ29" s="638"/>
      <c r="AK29" s="638"/>
      <c r="AL29" s="638"/>
      <c r="AM29" s="638"/>
      <c r="AN29" s="638"/>
      <c r="AO29" s="638"/>
      <c r="AP29" s="638"/>
      <c r="AQ29" s="638"/>
      <c r="AR29" s="638"/>
      <c r="AS29" s="638"/>
      <c r="AT29" s="638"/>
    </row>
    <row r="30" spans="1:46" s="718" customFormat="1" ht="24.75" customHeight="1" x14ac:dyDescent="0.25">
      <c r="A30" s="711">
        <v>3612</v>
      </c>
      <c r="B30" s="712">
        <v>6121</v>
      </c>
      <c r="C30" s="713"/>
      <c r="D30" s="730" t="s">
        <v>571</v>
      </c>
      <c r="E30" s="714" t="s">
        <v>547</v>
      </c>
      <c r="F30" s="715" t="str">
        <f t="shared" ref="F30:F32" si="0">F29</f>
        <v>RAB</v>
      </c>
      <c r="G30" s="716" t="s">
        <v>344</v>
      </c>
      <c r="H30" s="717" t="s">
        <v>344</v>
      </c>
      <c r="I30" s="772">
        <v>5900</v>
      </c>
      <c r="J30" s="749">
        <v>0</v>
      </c>
      <c r="K30" s="751">
        <v>0</v>
      </c>
      <c r="L30" s="290">
        <v>0</v>
      </c>
      <c r="M30" s="768">
        <v>0</v>
      </c>
      <c r="N30" s="286">
        <v>0</v>
      </c>
      <c r="O30" s="286">
        <v>0</v>
      </c>
      <c r="P30" s="750">
        <v>0</v>
      </c>
      <c r="Q30" s="751">
        <v>0</v>
      </c>
      <c r="R30" s="294">
        <v>4000</v>
      </c>
      <c r="S30" s="438">
        <v>0</v>
      </c>
      <c r="T30" s="750">
        <v>0</v>
      </c>
      <c r="U30" s="755">
        <v>1900</v>
      </c>
      <c r="V30" s="294">
        <v>0</v>
      </c>
      <c r="W30" s="287">
        <v>0</v>
      </c>
      <c r="X30" s="750">
        <v>0</v>
      </c>
      <c r="Y30" s="752">
        <v>0</v>
      </c>
      <c r="Z30" s="218">
        <v>0</v>
      </c>
      <c r="AA30" s="219">
        <v>0</v>
      </c>
      <c r="AB30" s="753">
        <v>0</v>
      </c>
      <c r="AC30" s="752">
        <v>0</v>
      </c>
      <c r="AD30" s="754">
        <v>0</v>
      </c>
      <c r="AE30" s="748"/>
      <c r="AF30" s="638"/>
      <c r="AG30" s="638"/>
      <c r="AH30" s="638"/>
      <c r="AI30" s="638"/>
      <c r="AJ30" s="638"/>
      <c r="AK30" s="638"/>
      <c r="AL30" s="638"/>
      <c r="AM30" s="638"/>
      <c r="AN30" s="638"/>
      <c r="AO30" s="638"/>
      <c r="AP30" s="638"/>
      <c r="AQ30" s="638"/>
      <c r="AR30" s="638"/>
      <c r="AS30" s="638"/>
      <c r="AT30" s="638"/>
    </row>
    <row r="31" spans="1:46" s="718" customFormat="1" ht="24.75" customHeight="1" x14ac:dyDescent="0.25">
      <c r="A31" s="711">
        <v>3612</v>
      </c>
      <c r="B31" s="712">
        <v>6121</v>
      </c>
      <c r="C31" s="713"/>
      <c r="D31" s="730" t="s">
        <v>572</v>
      </c>
      <c r="E31" s="714" t="s">
        <v>547</v>
      </c>
      <c r="F31" s="715" t="str">
        <f t="shared" si="0"/>
        <v>RAB</v>
      </c>
      <c r="G31" s="716" t="s">
        <v>353</v>
      </c>
      <c r="H31" s="717" t="s">
        <v>353</v>
      </c>
      <c r="I31" s="772">
        <v>5900</v>
      </c>
      <c r="J31" s="749">
        <v>0</v>
      </c>
      <c r="K31" s="751">
        <v>0</v>
      </c>
      <c r="L31" s="290">
        <v>0</v>
      </c>
      <c r="M31" s="768">
        <v>0</v>
      </c>
      <c r="N31" s="286">
        <v>0</v>
      </c>
      <c r="O31" s="286">
        <v>0</v>
      </c>
      <c r="P31" s="750">
        <v>0</v>
      </c>
      <c r="Q31" s="751">
        <v>0</v>
      </c>
      <c r="R31" s="405">
        <v>0</v>
      </c>
      <c r="S31" s="438">
        <v>0</v>
      </c>
      <c r="T31" s="750">
        <v>0</v>
      </c>
      <c r="U31" s="757">
        <v>0</v>
      </c>
      <c r="V31" s="294">
        <v>4000</v>
      </c>
      <c r="W31" s="287">
        <v>0</v>
      </c>
      <c r="X31" s="750">
        <v>0</v>
      </c>
      <c r="Y31" s="752">
        <v>1900</v>
      </c>
      <c r="Z31" s="218">
        <v>0</v>
      </c>
      <c r="AA31" s="219">
        <v>0</v>
      </c>
      <c r="AB31" s="753">
        <v>0</v>
      </c>
      <c r="AC31" s="752">
        <v>0</v>
      </c>
      <c r="AD31" s="754">
        <v>0</v>
      </c>
      <c r="AE31" s="748"/>
      <c r="AF31" s="638"/>
      <c r="AG31" s="638"/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38"/>
      <c r="AT31" s="638"/>
    </row>
    <row r="32" spans="1:46" s="718" customFormat="1" ht="24.75" customHeight="1" x14ac:dyDescent="0.25">
      <c r="A32" s="711">
        <v>3612</v>
      </c>
      <c r="B32" s="712">
        <v>6121</v>
      </c>
      <c r="C32" s="713"/>
      <c r="D32" s="730" t="s">
        <v>573</v>
      </c>
      <c r="E32" s="714" t="s">
        <v>547</v>
      </c>
      <c r="F32" s="715" t="str">
        <f t="shared" si="0"/>
        <v>RAB</v>
      </c>
      <c r="G32" s="716" t="s">
        <v>353</v>
      </c>
      <c r="H32" s="717" t="s">
        <v>353</v>
      </c>
      <c r="I32" s="772">
        <v>5900</v>
      </c>
      <c r="J32" s="749">
        <v>0</v>
      </c>
      <c r="K32" s="751">
        <v>0</v>
      </c>
      <c r="L32" s="290">
        <v>0</v>
      </c>
      <c r="M32" s="768">
        <v>0</v>
      </c>
      <c r="N32" s="286">
        <v>0</v>
      </c>
      <c r="O32" s="286">
        <v>0</v>
      </c>
      <c r="P32" s="750">
        <v>0</v>
      </c>
      <c r="Q32" s="751">
        <v>0</v>
      </c>
      <c r="R32" s="405">
        <v>0</v>
      </c>
      <c r="S32" s="438">
        <v>0</v>
      </c>
      <c r="T32" s="750">
        <v>0</v>
      </c>
      <c r="U32" s="757">
        <v>0</v>
      </c>
      <c r="V32" s="294">
        <v>4000</v>
      </c>
      <c r="W32" s="287">
        <v>0</v>
      </c>
      <c r="X32" s="750">
        <v>0</v>
      </c>
      <c r="Y32" s="752">
        <f>Y31</f>
        <v>1900</v>
      </c>
      <c r="Z32" s="218">
        <v>0</v>
      </c>
      <c r="AA32" s="219">
        <v>0</v>
      </c>
      <c r="AB32" s="753">
        <v>0</v>
      </c>
      <c r="AC32" s="752">
        <v>0</v>
      </c>
      <c r="AD32" s="754">
        <v>0</v>
      </c>
      <c r="AE32" s="748"/>
      <c r="AF32" s="638"/>
      <c r="AG32" s="638"/>
      <c r="AH32" s="638"/>
      <c r="AI32" s="638"/>
      <c r="AJ32" s="638"/>
      <c r="AK32" s="638"/>
      <c r="AL32" s="638"/>
      <c r="AM32" s="638"/>
      <c r="AN32" s="638"/>
      <c r="AO32" s="638"/>
      <c r="AP32" s="638"/>
      <c r="AQ32" s="638"/>
      <c r="AR32" s="638"/>
      <c r="AS32" s="638"/>
      <c r="AT32" s="638"/>
    </row>
    <row r="33" spans="1:46" s="718" customFormat="1" ht="24.75" customHeight="1" x14ac:dyDescent="0.25">
      <c r="A33" s="723">
        <v>3612</v>
      </c>
      <c r="B33" s="724">
        <v>6121</v>
      </c>
      <c r="C33" s="725"/>
      <c r="D33" s="735" t="s">
        <v>574</v>
      </c>
      <c r="E33" s="714" t="s">
        <v>547</v>
      </c>
      <c r="F33" s="726" t="s">
        <v>547</v>
      </c>
      <c r="G33" s="727" t="s">
        <v>357</v>
      </c>
      <c r="H33" s="728" t="s">
        <v>357</v>
      </c>
      <c r="I33" s="774">
        <v>4900</v>
      </c>
      <c r="J33" s="749">
        <v>0</v>
      </c>
      <c r="K33" s="751">
        <v>0</v>
      </c>
      <c r="L33" s="227">
        <v>0</v>
      </c>
      <c r="M33" s="768">
        <v>0</v>
      </c>
      <c r="N33" s="226">
        <v>0</v>
      </c>
      <c r="O33" s="286">
        <v>0</v>
      </c>
      <c r="P33" s="753">
        <v>0</v>
      </c>
      <c r="Q33" s="751">
        <v>0</v>
      </c>
      <c r="R33" s="218">
        <v>0</v>
      </c>
      <c r="S33" s="438">
        <v>0</v>
      </c>
      <c r="T33" s="750">
        <v>0</v>
      </c>
      <c r="U33" s="760">
        <v>0</v>
      </c>
      <c r="V33" s="292">
        <v>0</v>
      </c>
      <c r="W33" s="287">
        <v>0</v>
      </c>
      <c r="X33" s="750">
        <v>0</v>
      </c>
      <c r="Y33" s="758">
        <v>0</v>
      </c>
      <c r="Z33" s="761">
        <v>3000</v>
      </c>
      <c r="AA33" s="219">
        <v>0</v>
      </c>
      <c r="AB33" s="753">
        <v>0</v>
      </c>
      <c r="AC33" s="762">
        <v>1900</v>
      </c>
      <c r="AD33" s="754">
        <v>0</v>
      </c>
      <c r="AE33" s="748"/>
      <c r="AF33" s="638"/>
      <c r="AG33" s="638"/>
      <c r="AH33" s="638"/>
      <c r="AI33" s="638"/>
      <c r="AJ33" s="638"/>
      <c r="AK33" s="638"/>
      <c r="AL33" s="638"/>
      <c r="AM33" s="638"/>
      <c r="AN33" s="638"/>
      <c r="AO33" s="638"/>
      <c r="AP33" s="638"/>
      <c r="AQ33" s="638"/>
      <c r="AR33" s="638"/>
      <c r="AS33" s="638"/>
      <c r="AT33" s="638"/>
    </row>
    <row r="34" spans="1:46" s="718" customFormat="1" ht="24.75" customHeight="1" x14ac:dyDescent="0.25">
      <c r="A34" s="723">
        <v>3612</v>
      </c>
      <c r="B34" s="724">
        <v>6121</v>
      </c>
      <c r="C34" s="725"/>
      <c r="D34" s="735" t="s">
        <v>575</v>
      </c>
      <c r="E34" s="714" t="s">
        <v>547</v>
      </c>
      <c r="F34" s="726" t="str">
        <f>F33</f>
        <v>RAB</v>
      </c>
      <c r="G34" s="727" t="s">
        <v>357</v>
      </c>
      <c r="H34" s="728" t="s">
        <v>357</v>
      </c>
      <c r="I34" s="774">
        <f>I33</f>
        <v>4900</v>
      </c>
      <c r="J34" s="749">
        <v>0</v>
      </c>
      <c r="K34" s="751">
        <v>0</v>
      </c>
      <c r="L34" s="227">
        <v>0</v>
      </c>
      <c r="M34" s="768">
        <v>0</v>
      </c>
      <c r="N34" s="226">
        <v>0</v>
      </c>
      <c r="O34" s="286">
        <v>0</v>
      </c>
      <c r="P34" s="753">
        <v>0</v>
      </c>
      <c r="Q34" s="751">
        <v>0</v>
      </c>
      <c r="R34" s="218">
        <v>0</v>
      </c>
      <c r="S34" s="438">
        <v>0</v>
      </c>
      <c r="T34" s="750">
        <v>0</v>
      </c>
      <c r="U34" s="760">
        <v>0</v>
      </c>
      <c r="V34" s="292">
        <v>0</v>
      </c>
      <c r="W34" s="287">
        <v>0</v>
      </c>
      <c r="X34" s="750">
        <v>0</v>
      </c>
      <c r="Y34" s="758">
        <v>0</v>
      </c>
      <c r="Z34" s="761">
        <v>3000</v>
      </c>
      <c r="AA34" s="219">
        <v>0</v>
      </c>
      <c r="AB34" s="753">
        <v>0</v>
      </c>
      <c r="AC34" s="762">
        <v>1900</v>
      </c>
      <c r="AD34" s="754">
        <v>0</v>
      </c>
      <c r="AE34" s="748"/>
      <c r="AF34" s="638"/>
      <c r="AG34" s="638"/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38"/>
      <c r="AT34" s="638"/>
    </row>
    <row r="35" spans="1:46" s="718" customFormat="1" ht="24.75" customHeight="1" x14ac:dyDescent="0.25">
      <c r="A35" s="711">
        <v>3612</v>
      </c>
      <c r="B35" s="712">
        <v>6121</v>
      </c>
      <c r="C35" s="713"/>
      <c r="D35" s="730" t="s">
        <v>576</v>
      </c>
      <c r="E35" s="714" t="s">
        <v>547</v>
      </c>
      <c r="F35" s="715" t="s">
        <v>547</v>
      </c>
      <c r="G35" s="716" t="s">
        <v>357</v>
      </c>
      <c r="H35" s="717" t="s">
        <v>357</v>
      </c>
      <c r="I35" s="772">
        <f>I34</f>
        <v>4900</v>
      </c>
      <c r="J35" s="749">
        <v>0</v>
      </c>
      <c r="K35" s="751">
        <v>0</v>
      </c>
      <c r="L35" s="290">
        <v>0</v>
      </c>
      <c r="M35" s="768">
        <v>0</v>
      </c>
      <c r="N35" s="286">
        <v>0</v>
      </c>
      <c r="O35" s="286">
        <v>0</v>
      </c>
      <c r="P35" s="750">
        <v>0</v>
      </c>
      <c r="Q35" s="751">
        <v>0</v>
      </c>
      <c r="R35" s="294">
        <v>0</v>
      </c>
      <c r="S35" s="438">
        <v>0</v>
      </c>
      <c r="T35" s="750">
        <v>0</v>
      </c>
      <c r="U35" s="755">
        <v>0</v>
      </c>
      <c r="V35" s="292">
        <v>0</v>
      </c>
      <c r="W35" s="287">
        <v>0</v>
      </c>
      <c r="X35" s="750">
        <v>0</v>
      </c>
      <c r="Y35" s="758">
        <v>0</v>
      </c>
      <c r="Z35" s="761">
        <v>3000</v>
      </c>
      <c r="AA35" s="219">
        <v>0</v>
      </c>
      <c r="AB35" s="753">
        <v>0</v>
      </c>
      <c r="AC35" s="762">
        <v>1900</v>
      </c>
      <c r="AD35" s="754">
        <v>0</v>
      </c>
      <c r="AE35" s="748"/>
      <c r="AF35" s="638"/>
      <c r="AG35" s="638"/>
      <c r="AH35" s="638"/>
      <c r="AI35" s="638"/>
      <c r="AJ35" s="638"/>
      <c r="AK35" s="638"/>
      <c r="AL35" s="638"/>
      <c r="AM35" s="638"/>
      <c r="AN35" s="638"/>
      <c r="AO35" s="638"/>
      <c r="AP35" s="638"/>
      <c r="AQ35" s="638"/>
      <c r="AR35" s="638"/>
      <c r="AS35" s="638"/>
      <c r="AT35" s="638"/>
    </row>
    <row r="36" spans="1:46" s="718" customFormat="1" ht="24.75" customHeight="1" x14ac:dyDescent="0.25">
      <c r="A36" s="711">
        <v>3612</v>
      </c>
      <c r="B36" s="712">
        <v>6121</v>
      </c>
      <c r="C36" s="713"/>
      <c r="D36" s="730" t="s">
        <v>577</v>
      </c>
      <c r="E36" s="714" t="s">
        <v>547</v>
      </c>
      <c r="F36" s="715" t="str">
        <f>F20</f>
        <v>RAB</v>
      </c>
      <c r="G36" s="716" t="s">
        <v>344</v>
      </c>
      <c r="H36" s="717" t="s">
        <v>344</v>
      </c>
      <c r="I36" s="772">
        <v>9500</v>
      </c>
      <c r="J36" s="749">
        <v>0</v>
      </c>
      <c r="K36" s="751">
        <v>0</v>
      </c>
      <c r="L36" s="290">
        <v>0</v>
      </c>
      <c r="M36" s="768">
        <v>0</v>
      </c>
      <c r="N36" s="286">
        <v>0</v>
      </c>
      <c r="O36" s="286">
        <v>0</v>
      </c>
      <c r="P36" s="750">
        <v>0</v>
      </c>
      <c r="Q36" s="751">
        <v>0</v>
      </c>
      <c r="R36" s="294">
        <v>3500</v>
      </c>
      <c r="S36" s="438">
        <v>0</v>
      </c>
      <c r="T36" s="750">
        <v>0</v>
      </c>
      <c r="U36" s="751">
        <v>6000</v>
      </c>
      <c r="V36" s="294">
        <v>0</v>
      </c>
      <c r="W36" s="287">
        <v>0</v>
      </c>
      <c r="X36" s="750">
        <v>0</v>
      </c>
      <c r="Y36" s="752">
        <v>0</v>
      </c>
      <c r="Z36" s="218">
        <v>0</v>
      </c>
      <c r="AA36" s="219">
        <v>0</v>
      </c>
      <c r="AB36" s="753">
        <v>0</v>
      </c>
      <c r="AC36" s="752">
        <v>0</v>
      </c>
      <c r="AD36" s="754">
        <v>0</v>
      </c>
      <c r="AE36" s="748"/>
      <c r="AF36" s="638"/>
      <c r="AG36" s="638"/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38"/>
      <c r="AT36" s="638"/>
    </row>
    <row r="37" spans="1:46" s="620" customFormat="1" ht="24" customHeight="1" x14ac:dyDescent="0.25">
      <c r="A37" s="711">
        <v>2219</v>
      </c>
      <c r="B37" s="712">
        <v>6121</v>
      </c>
      <c r="C37" s="713"/>
      <c r="D37" s="730" t="s">
        <v>579</v>
      </c>
      <c r="E37" s="714" t="s">
        <v>547</v>
      </c>
      <c r="F37" s="715" t="s">
        <v>547</v>
      </c>
      <c r="G37" s="716" t="s">
        <v>344</v>
      </c>
      <c r="H37" s="717" t="s">
        <v>353</v>
      </c>
      <c r="I37" s="772">
        <v>4000</v>
      </c>
      <c r="J37" s="749">
        <v>0</v>
      </c>
      <c r="K37" s="751">
        <v>0</v>
      </c>
      <c r="L37" s="290">
        <v>0</v>
      </c>
      <c r="M37" s="768">
        <v>0</v>
      </c>
      <c r="N37" s="286">
        <v>0</v>
      </c>
      <c r="O37" s="286">
        <v>0</v>
      </c>
      <c r="P37" s="750">
        <v>0</v>
      </c>
      <c r="Q37" s="751">
        <v>0</v>
      </c>
      <c r="R37" s="294">
        <v>2000</v>
      </c>
      <c r="S37" s="438">
        <v>0</v>
      </c>
      <c r="T37" s="750">
        <v>0</v>
      </c>
      <c r="U37" s="751">
        <v>2000</v>
      </c>
      <c r="V37" s="294">
        <v>0</v>
      </c>
      <c r="W37" s="287">
        <v>0</v>
      </c>
      <c r="X37" s="750">
        <v>0</v>
      </c>
      <c r="Y37" s="752">
        <v>0</v>
      </c>
      <c r="Z37" s="218">
        <v>0</v>
      </c>
      <c r="AA37" s="219">
        <v>0</v>
      </c>
      <c r="AB37" s="753">
        <v>0</v>
      </c>
      <c r="AC37" s="752">
        <v>0</v>
      </c>
      <c r="AD37" s="754">
        <v>0</v>
      </c>
      <c r="AE37" s="748"/>
      <c r="AF37" s="638"/>
      <c r="AG37" s="638"/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38"/>
      <c r="AT37" s="638"/>
    </row>
    <row r="38" spans="1:46" s="718" customFormat="1" ht="24" customHeight="1" x14ac:dyDescent="0.25">
      <c r="A38" s="723">
        <v>3639</v>
      </c>
      <c r="B38" s="724">
        <v>6121</v>
      </c>
      <c r="C38" s="725"/>
      <c r="D38" s="735" t="s">
        <v>580</v>
      </c>
      <c r="E38" s="714" t="s">
        <v>547</v>
      </c>
      <c r="F38" s="726" t="s">
        <v>547</v>
      </c>
      <c r="G38" s="727" t="s">
        <v>337</v>
      </c>
      <c r="H38" s="728" t="s">
        <v>337</v>
      </c>
      <c r="I38" s="774">
        <v>4000</v>
      </c>
      <c r="J38" s="749">
        <v>0</v>
      </c>
      <c r="K38" s="751">
        <v>0</v>
      </c>
      <c r="L38" s="227">
        <v>0</v>
      </c>
      <c r="M38" s="768">
        <v>0</v>
      </c>
      <c r="N38" s="226">
        <v>0</v>
      </c>
      <c r="O38" s="286">
        <v>0</v>
      </c>
      <c r="P38" s="753">
        <v>0</v>
      </c>
      <c r="Q38" s="751">
        <v>0</v>
      </c>
      <c r="R38" s="218">
        <v>4000</v>
      </c>
      <c r="S38" s="438">
        <v>0</v>
      </c>
      <c r="T38" s="750">
        <v>0</v>
      </c>
      <c r="U38" s="760">
        <v>0</v>
      </c>
      <c r="V38" s="218">
        <v>0</v>
      </c>
      <c r="W38" s="287">
        <v>0</v>
      </c>
      <c r="X38" s="750">
        <v>0</v>
      </c>
      <c r="Y38" s="758">
        <v>0</v>
      </c>
      <c r="Z38" s="292">
        <v>0</v>
      </c>
      <c r="AA38" s="219">
        <v>0</v>
      </c>
      <c r="AB38" s="753">
        <v>0</v>
      </c>
      <c r="AC38" s="758">
        <v>0</v>
      </c>
      <c r="AD38" s="754">
        <v>0</v>
      </c>
      <c r="AE38" s="748"/>
      <c r="AF38" s="638"/>
      <c r="AG38" s="638"/>
      <c r="AH38" s="638"/>
      <c r="AI38" s="638"/>
      <c r="AJ38" s="638"/>
      <c r="AK38" s="638"/>
      <c r="AL38" s="638"/>
      <c r="AM38" s="638"/>
      <c r="AN38" s="638"/>
      <c r="AO38" s="638"/>
      <c r="AP38" s="638"/>
      <c r="AQ38" s="638"/>
      <c r="AR38" s="638"/>
      <c r="AS38" s="638"/>
      <c r="AT38" s="638"/>
    </row>
    <row r="39" spans="1:46" s="620" customFormat="1" ht="33.75" customHeight="1" thickBot="1" x14ac:dyDescent="0.3">
      <c r="A39" s="711">
        <v>3639</v>
      </c>
      <c r="B39" s="712">
        <v>6121</v>
      </c>
      <c r="C39" s="713"/>
      <c r="D39" s="739" t="s">
        <v>581</v>
      </c>
      <c r="E39" s="714" t="s">
        <v>547</v>
      </c>
      <c r="F39" s="736" t="s">
        <v>547</v>
      </c>
      <c r="G39" s="737" t="s">
        <v>337</v>
      </c>
      <c r="H39" s="738" t="s">
        <v>337</v>
      </c>
      <c r="I39" s="775">
        <v>6000</v>
      </c>
      <c r="J39" s="749">
        <v>0</v>
      </c>
      <c r="K39" s="751">
        <v>0</v>
      </c>
      <c r="L39" s="769">
        <v>6000</v>
      </c>
      <c r="M39" s="768">
        <v>0</v>
      </c>
      <c r="N39" s="770">
        <v>2000</v>
      </c>
      <c r="O39" s="286">
        <v>0</v>
      </c>
      <c r="P39" s="763">
        <v>4000</v>
      </c>
      <c r="Q39" s="751">
        <v>0</v>
      </c>
      <c r="R39" s="765">
        <v>0</v>
      </c>
      <c r="S39" s="438">
        <v>0</v>
      </c>
      <c r="T39" s="750">
        <v>0</v>
      </c>
      <c r="U39" s="764">
        <v>0</v>
      </c>
      <c r="V39" s="765">
        <v>0</v>
      </c>
      <c r="W39" s="287">
        <v>0</v>
      </c>
      <c r="X39" s="750">
        <v>0</v>
      </c>
      <c r="Y39" s="766">
        <v>0</v>
      </c>
      <c r="Z39" s="765">
        <v>0</v>
      </c>
      <c r="AA39" s="219">
        <v>0</v>
      </c>
      <c r="AB39" s="753">
        <v>0</v>
      </c>
      <c r="AC39" s="766">
        <v>0</v>
      </c>
      <c r="AD39" s="754">
        <v>0</v>
      </c>
      <c r="AE39" s="748"/>
      <c r="AF39" s="638"/>
      <c r="AG39" s="638"/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38"/>
      <c r="AT39" s="638"/>
    </row>
    <row r="40" spans="1:46" s="30" customFormat="1" ht="23.1" customHeight="1" thickBot="1" x14ac:dyDescent="0.3">
      <c r="A40" s="42"/>
      <c r="B40" s="43"/>
      <c r="C40" s="52"/>
      <c r="D40" s="856" t="s">
        <v>1</v>
      </c>
      <c r="E40" s="857"/>
      <c r="F40" s="857"/>
      <c r="G40" s="857"/>
      <c r="H40" s="858"/>
      <c r="I40" s="77">
        <f t="shared" ref="I40:AD40" si="1">SUM(I7:I39)</f>
        <v>266629</v>
      </c>
      <c r="J40" s="199">
        <f t="shared" si="1"/>
        <v>0</v>
      </c>
      <c r="K40" s="74">
        <f t="shared" si="1"/>
        <v>3000</v>
      </c>
      <c r="L40" s="207">
        <f t="shared" si="1"/>
        <v>149229</v>
      </c>
      <c r="M40" s="208">
        <f t="shared" si="1"/>
        <v>0</v>
      </c>
      <c r="N40" s="209">
        <f t="shared" si="1"/>
        <v>73114</v>
      </c>
      <c r="O40" s="209">
        <f t="shared" si="1"/>
        <v>0</v>
      </c>
      <c r="P40" s="75">
        <f t="shared" si="1"/>
        <v>57000</v>
      </c>
      <c r="Q40" s="74">
        <f t="shared" si="1"/>
        <v>19115</v>
      </c>
      <c r="R40" s="212">
        <f t="shared" si="1"/>
        <v>46700</v>
      </c>
      <c r="S40" s="213">
        <f t="shared" si="1"/>
        <v>0</v>
      </c>
      <c r="T40" s="76">
        <f t="shared" si="1"/>
        <v>25000</v>
      </c>
      <c r="U40" s="74">
        <f t="shared" si="1"/>
        <v>16200</v>
      </c>
      <c r="V40" s="212">
        <f t="shared" si="1"/>
        <v>8000</v>
      </c>
      <c r="W40" s="213">
        <f t="shared" si="1"/>
        <v>0</v>
      </c>
      <c r="X40" s="75">
        <f t="shared" si="1"/>
        <v>0</v>
      </c>
      <c r="Y40" s="74">
        <f t="shared" si="1"/>
        <v>3800</v>
      </c>
      <c r="Z40" s="212">
        <f t="shared" si="1"/>
        <v>9000</v>
      </c>
      <c r="AA40" s="213">
        <f t="shared" si="1"/>
        <v>0</v>
      </c>
      <c r="AB40" s="75">
        <f t="shared" si="1"/>
        <v>0</v>
      </c>
      <c r="AC40" s="74">
        <f t="shared" si="1"/>
        <v>5700</v>
      </c>
      <c r="AD40" s="77">
        <f t="shared" si="1"/>
        <v>0</v>
      </c>
      <c r="AE40" s="92"/>
    </row>
    <row r="41" spans="1:46" s="30" customFormat="1" ht="7.5" customHeight="1" thickBot="1" x14ac:dyDescent="0.3">
      <c r="A41" s="47"/>
      <c r="B41" s="47"/>
      <c r="C41" s="47"/>
      <c r="D41" s="53"/>
      <c r="E41" s="53"/>
      <c r="F41" s="53"/>
      <c r="G41" s="53"/>
      <c r="H41" s="53"/>
      <c r="I41" s="61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62"/>
      <c r="AA41" s="62"/>
      <c r="AB41" s="62"/>
      <c r="AC41" s="62"/>
      <c r="AD41" s="62"/>
    </row>
    <row r="42" spans="1:46" s="3" customFormat="1" ht="15.95" customHeight="1" x14ac:dyDescent="0.25">
      <c r="A42" s="47"/>
      <c r="B42" s="47"/>
      <c r="C42" s="47"/>
      <c r="D42" s="24" t="s">
        <v>25</v>
      </c>
      <c r="E42" s="55"/>
      <c r="F42" s="55"/>
      <c r="G42" s="55"/>
      <c r="H42" s="55"/>
      <c r="I42" s="9" t="s">
        <v>17</v>
      </c>
      <c r="J42" s="60" t="s">
        <v>49</v>
      </c>
      <c r="K42" s="16" t="s">
        <v>26</v>
      </c>
      <c r="L42" s="16"/>
      <c r="M42" s="16" t="s">
        <v>54</v>
      </c>
      <c r="N42" s="60"/>
      <c r="O42" s="60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255"/>
      <c r="AA42" s="246"/>
      <c r="AB42" s="246"/>
      <c r="AC42" s="256"/>
      <c r="AD42" s="189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s="3" customFormat="1" ht="15.95" customHeight="1" x14ac:dyDescent="0.25">
      <c r="A43" s="257"/>
      <c r="B43" s="257"/>
      <c r="C43" s="257"/>
      <c r="D43" s="12"/>
      <c r="E43" s="56"/>
      <c r="F43" s="56"/>
      <c r="G43" s="56"/>
      <c r="H43" s="56"/>
      <c r="I43" s="11" t="s">
        <v>18</v>
      </c>
      <c r="J43" s="19" t="s">
        <v>49</v>
      </c>
      <c r="K43" s="17" t="s">
        <v>27</v>
      </c>
      <c r="L43" s="17"/>
      <c r="M43" s="17" t="s">
        <v>53</v>
      </c>
      <c r="N43" s="19"/>
      <c r="O43" s="19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58"/>
      <c r="AA43" s="256"/>
      <c r="AB43" s="256"/>
      <c r="AC43" s="256"/>
      <c r="AD43" s="189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s="2" customFormat="1" ht="15.95" customHeight="1" x14ac:dyDescent="0.25">
      <c r="A44" s="44"/>
      <c r="B44" s="45"/>
      <c r="C44" s="46"/>
      <c r="D44" s="57"/>
      <c r="E44" s="38"/>
      <c r="F44" s="38"/>
      <c r="G44" s="38"/>
      <c r="H44" s="38"/>
      <c r="I44" s="11" t="s">
        <v>19</v>
      </c>
      <c r="J44" s="19" t="s">
        <v>49</v>
      </c>
      <c r="K44" s="20" t="s">
        <v>132</v>
      </c>
      <c r="L44" s="17"/>
      <c r="M44" s="19"/>
      <c r="N44" s="19"/>
      <c r="O44" s="19"/>
      <c r="P44" s="20"/>
      <c r="Q44" s="56"/>
      <c r="R44" s="56"/>
      <c r="S44" s="56"/>
      <c r="T44" s="56"/>
      <c r="U44" s="56"/>
      <c r="V44" s="56"/>
      <c r="W44" s="56"/>
      <c r="X44" s="56"/>
      <c r="Y44" s="56"/>
      <c r="Z44" s="58"/>
      <c r="AA44" s="8"/>
      <c r="AB44" s="8"/>
      <c r="AD44" s="189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s="2" customFormat="1" ht="15.95" customHeight="1" thickBot="1" x14ac:dyDescent="0.3">
      <c r="A45" s="3"/>
      <c r="B45" s="45"/>
      <c r="C45" s="46"/>
      <c r="D45" s="59"/>
      <c r="E45" s="31"/>
      <c r="F45" s="31"/>
      <c r="G45" s="31"/>
      <c r="H45" s="31"/>
      <c r="I45" s="10" t="s">
        <v>20</v>
      </c>
      <c r="J45" s="21" t="s">
        <v>49</v>
      </c>
      <c r="K45" s="22" t="s">
        <v>133</v>
      </c>
      <c r="L45" s="23"/>
      <c r="M45" s="21"/>
      <c r="N45" s="21"/>
      <c r="O45" s="21"/>
      <c r="P45" s="22"/>
      <c r="Q45" s="25"/>
      <c r="R45" s="25"/>
      <c r="S45" s="25"/>
      <c r="T45" s="25"/>
      <c r="U45" s="25"/>
      <c r="V45" s="25"/>
      <c r="W45" s="25"/>
      <c r="X45" s="25"/>
      <c r="Y45" s="25"/>
      <c r="Z45" s="13"/>
      <c r="AD45" s="189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ht="15.75" customHeight="1" x14ac:dyDescent="0.25">
      <c r="AD46" s="65"/>
    </row>
  </sheetData>
  <mergeCells count="26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40:H40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124</v>
      </c>
    </row>
    <row r="2" spans="1:46" ht="24.75" customHeight="1" x14ac:dyDescent="0.25">
      <c r="A2" s="5"/>
      <c r="D2" s="63" t="s">
        <v>55</v>
      </c>
      <c r="E2" s="64" t="s">
        <v>73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30.75" customHeight="1" x14ac:dyDescent="0.25">
      <c r="A7" s="48"/>
      <c r="B7" s="49"/>
      <c r="C7" s="50"/>
      <c r="D7" s="268" t="s">
        <v>582</v>
      </c>
      <c r="E7" s="32" t="s">
        <v>588</v>
      </c>
      <c r="F7" s="33" t="s">
        <v>588</v>
      </c>
      <c r="G7" s="33">
        <v>2014</v>
      </c>
      <c r="H7" s="34">
        <v>2016</v>
      </c>
      <c r="I7" s="81">
        <v>3647</v>
      </c>
      <c r="J7" s="80">
        <v>1426</v>
      </c>
      <c r="K7" s="146">
        <v>1110</v>
      </c>
      <c r="L7" s="230">
        <v>1111</v>
      </c>
      <c r="M7" s="222">
        <v>0</v>
      </c>
      <c r="N7" s="223">
        <v>1111</v>
      </c>
      <c r="O7" s="223">
        <v>0</v>
      </c>
      <c r="P7" s="116">
        <v>0</v>
      </c>
      <c r="Q7" s="146">
        <v>0</v>
      </c>
      <c r="R7" s="243">
        <v>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 s="92"/>
      <c r="AF7" s="92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25.5" customHeight="1" x14ac:dyDescent="0.25">
      <c r="A8" s="40"/>
      <c r="B8" s="41"/>
      <c r="C8" s="51"/>
      <c r="D8" s="268" t="s">
        <v>583</v>
      </c>
      <c r="E8" s="35" t="s">
        <v>588</v>
      </c>
      <c r="F8" s="36" t="s">
        <v>588</v>
      </c>
      <c r="G8" s="36">
        <v>2017</v>
      </c>
      <c r="H8" s="37">
        <v>2020</v>
      </c>
      <c r="I8" s="88">
        <v>29600</v>
      </c>
      <c r="J8" s="87">
        <v>0</v>
      </c>
      <c r="K8" s="115">
        <v>0</v>
      </c>
      <c r="L8" s="227">
        <v>0</v>
      </c>
      <c r="M8" s="225">
        <v>0</v>
      </c>
      <c r="N8" s="226">
        <v>0</v>
      </c>
      <c r="O8" s="226">
        <v>0</v>
      </c>
      <c r="P8" s="89">
        <v>0</v>
      </c>
      <c r="Q8" s="115">
        <v>0</v>
      </c>
      <c r="R8" s="241">
        <v>6600</v>
      </c>
      <c r="S8" s="219">
        <v>0</v>
      </c>
      <c r="T8" s="89">
        <v>0</v>
      </c>
      <c r="U8" s="115">
        <v>1000</v>
      </c>
      <c r="V8" s="241">
        <v>0</v>
      </c>
      <c r="W8" s="219">
        <v>0</v>
      </c>
      <c r="X8" s="89">
        <v>0</v>
      </c>
      <c r="Y8" s="115">
        <v>1000</v>
      </c>
      <c r="Z8" s="241">
        <v>0</v>
      </c>
      <c r="AA8" s="219">
        <v>0</v>
      </c>
      <c r="AB8" s="89">
        <v>0</v>
      </c>
      <c r="AC8" s="115">
        <v>1000</v>
      </c>
      <c r="AD8" s="88">
        <v>20000</v>
      </c>
      <c r="AE8" s="183"/>
      <c r="AF8" s="92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9" customFormat="1" ht="25.5" customHeight="1" x14ac:dyDescent="0.25">
      <c r="A9" s="40"/>
      <c r="B9" s="41"/>
      <c r="C9" s="51"/>
      <c r="D9" s="268" t="s">
        <v>584</v>
      </c>
      <c r="E9" s="35" t="s">
        <v>588</v>
      </c>
      <c r="F9" s="36" t="s">
        <v>588</v>
      </c>
      <c r="G9" s="36">
        <v>2016</v>
      </c>
      <c r="H9" s="37">
        <v>2017</v>
      </c>
      <c r="I9" s="88">
        <v>5000</v>
      </c>
      <c r="J9" s="87">
        <v>0</v>
      </c>
      <c r="K9" s="115">
        <v>0</v>
      </c>
      <c r="L9" s="227">
        <v>1000</v>
      </c>
      <c r="M9" s="225">
        <v>0</v>
      </c>
      <c r="N9" s="226">
        <v>750</v>
      </c>
      <c r="O9" s="226">
        <v>0</v>
      </c>
      <c r="P9" s="89">
        <v>0</v>
      </c>
      <c r="Q9" s="115">
        <v>250</v>
      </c>
      <c r="R9" s="241">
        <v>4000</v>
      </c>
      <c r="S9" s="219">
        <v>0</v>
      </c>
      <c r="T9" s="89">
        <v>0</v>
      </c>
      <c r="U9" s="115">
        <v>0</v>
      </c>
      <c r="V9" s="241">
        <v>0</v>
      </c>
      <c r="W9" s="219">
        <v>0</v>
      </c>
      <c r="X9" s="89">
        <v>0</v>
      </c>
      <c r="Y9" s="115">
        <v>0</v>
      </c>
      <c r="Z9" s="241">
        <v>0</v>
      </c>
      <c r="AA9" s="219">
        <v>0</v>
      </c>
      <c r="AB9" s="89">
        <v>0</v>
      </c>
      <c r="AC9" s="115">
        <v>0</v>
      </c>
      <c r="AD9" s="88">
        <v>0</v>
      </c>
      <c r="AE9" s="92"/>
      <c r="AF9" s="92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30.75" customHeight="1" x14ac:dyDescent="0.25">
      <c r="A10" s="40"/>
      <c r="B10" s="41"/>
      <c r="C10" s="51"/>
      <c r="D10" s="268" t="s">
        <v>585</v>
      </c>
      <c r="E10" s="35" t="s">
        <v>588</v>
      </c>
      <c r="F10" s="36" t="s">
        <v>588</v>
      </c>
      <c r="G10" s="36">
        <v>2018</v>
      </c>
      <c r="H10" s="37">
        <v>2018</v>
      </c>
      <c r="I10" s="88">
        <f>J10+K10+L10+SUM(R10:AD10)</f>
        <v>4600</v>
      </c>
      <c r="J10" s="87">
        <v>0</v>
      </c>
      <c r="K10" s="115">
        <v>0</v>
      </c>
      <c r="L10" s="227">
        <f>M10+N10+O10+P10+Q10</f>
        <v>0</v>
      </c>
      <c r="M10" s="225">
        <v>0</v>
      </c>
      <c r="N10" s="226">
        <v>0</v>
      </c>
      <c r="O10" s="226">
        <v>0</v>
      </c>
      <c r="P10" s="89">
        <v>0</v>
      </c>
      <c r="Q10" s="115">
        <v>0</v>
      </c>
      <c r="R10" s="241">
        <v>0</v>
      </c>
      <c r="S10" s="219">
        <v>0</v>
      </c>
      <c r="T10" s="89">
        <v>0</v>
      </c>
      <c r="U10" s="115">
        <v>0</v>
      </c>
      <c r="V10" s="241">
        <v>690</v>
      </c>
      <c r="W10" s="219">
        <v>0</v>
      </c>
      <c r="X10" s="89">
        <v>3910</v>
      </c>
      <c r="Y10" s="115">
        <v>0</v>
      </c>
      <c r="Z10" s="241">
        <v>0</v>
      </c>
      <c r="AA10" s="219">
        <v>0</v>
      </c>
      <c r="AB10" s="89">
        <v>0</v>
      </c>
      <c r="AC10" s="115">
        <v>0</v>
      </c>
      <c r="AD10" s="88">
        <v>0</v>
      </c>
      <c r="AE10" s="92"/>
      <c r="AF10" s="92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" customFormat="1" ht="25.5" customHeight="1" x14ac:dyDescent="0.25">
      <c r="A11" s="40"/>
      <c r="B11" s="41"/>
      <c r="C11" s="51"/>
      <c r="D11" s="268" t="s">
        <v>586</v>
      </c>
      <c r="E11" s="35" t="s">
        <v>588</v>
      </c>
      <c r="F11" s="36" t="s">
        <v>588</v>
      </c>
      <c r="G11" s="36">
        <v>2017</v>
      </c>
      <c r="H11" s="37">
        <v>2018</v>
      </c>
      <c r="I11" s="88">
        <v>18000</v>
      </c>
      <c r="J11" s="87">
        <v>0</v>
      </c>
      <c r="K11" s="115">
        <v>0</v>
      </c>
      <c r="L11" s="227">
        <f>M11+N11+O11+P11+Q11</f>
        <v>0</v>
      </c>
      <c r="M11" s="225">
        <v>0</v>
      </c>
      <c r="N11" s="226">
        <v>0</v>
      </c>
      <c r="O11" s="226">
        <v>0</v>
      </c>
      <c r="P11" s="89">
        <v>0</v>
      </c>
      <c r="Q11" s="115">
        <v>0</v>
      </c>
      <c r="R11" s="241">
        <v>500</v>
      </c>
      <c r="S11" s="219">
        <v>0</v>
      </c>
      <c r="T11" s="89">
        <v>0</v>
      </c>
      <c r="U11" s="115">
        <v>0</v>
      </c>
      <c r="V11" s="241">
        <v>3100</v>
      </c>
      <c r="W11" s="219">
        <v>0</v>
      </c>
      <c r="X11" s="89">
        <v>14400</v>
      </c>
      <c r="Y11" s="115">
        <v>0</v>
      </c>
      <c r="Z11" s="241">
        <v>0</v>
      </c>
      <c r="AA11" s="219">
        <v>0</v>
      </c>
      <c r="AB11" s="89">
        <v>0</v>
      </c>
      <c r="AC11" s="115">
        <v>0</v>
      </c>
      <c r="AD11" s="88">
        <v>0</v>
      </c>
      <c r="AE11" s="92"/>
      <c r="AF11" s="92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9" customFormat="1" ht="25.5" customHeight="1" thickBot="1" x14ac:dyDescent="0.3">
      <c r="A12" s="40"/>
      <c r="B12" s="41"/>
      <c r="C12" s="51"/>
      <c r="D12" s="268" t="s">
        <v>587</v>
      </c>
      <c r="E12" s="187" t="s">
        <v>588</v>
      </c>
      <c r="F12" s="178" t="s">
        <v>588</v>
      </c>
      <c r="G12" s="178">
        <v>2017</v>
      </c>
      <c r="H12" s="179">
        <v>2018</v>
      </c>
      <c r="I12" s="88">
        <v>5000</v>
      </c>
      <c r="J12" s="87">
        <v>0</v>
      </c>
      <c r="K12" s="115">
        <v>0</v>
      </c>
      <c r="L12" s="238">
        <f>M12+N12+O12+P12+Q12</f>
        <v>0</v>
      </c>
      <c r="M12" s="225">
        <v>0</v>
      </c>
      <c r="N12" s="226">
        <v>0</v>
      </c>
      <c r="O12" s="226">
        <v>0</v>
      </c>
      <c r="P12" s="89">
        <v>0</v>
      </c>
      <c r="Q12" s="115">
        <v>0</v>
      </c>
      <c r="R12" s="241">
        <v>2000</v>
      </c>
      <c r="S12" s="219">
        <v>0</v>
      </c>
      <c r="T12" s="89">
        <v>0</v>
      </c>
      <c r="U12" s="115">
        <v>0</v>
      </c>
      <c r="V12" s="241">
        <v>3000</v>
      </c>
      <c r="W12" s="219">
        <v>0</v>
      </c>
      <c r="X12" s="89">
        <v>0</v>
      </c>
      <c r="Y12" s="115">
        <v>0</v>
      </c>
      <c r="Z12" s="241">
        <v>0</v>
      </c>
      <c r="AA12" s="219">
        <v>0</v>
      </c>
      <c r="AB12" s="89">
        <v>0</v>
      </c>
      <c r="AC12" s="115">
        <v>0</v>
      </c>
      <c r="AD12" s="88">
        <v>0</v>
      </c>
      <c r="AE12" s="92"/>
      <c r="AF12" s="9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30" customFormat="1" ht="23.1" customHeight="1" thickBot="1" x14ac:dyDescent="0.3">
      <c r="A13" s="42"/>
      <c r="B13" s="43"/>
      <c r="C13" s="52"/>
      <c r="D13" s="856" t="s">
        <v>1</v>
      </c>
      <c r="E13" s="903"/>
      <c r="F13" s="903"/>
      <c r="G13" s="903"/>
      <c r="H13" s="904"/>
      <c r="I13" s="72">
        <f t="shared" ref="I13:AD13" si="0">SUM(I7:I12)</f>
        <v>65847</v>
      </c>
      <c r="J13" s="73">
        <f t="shared" si="0"/>
        <v>1426</v>
      </c>
      <c r="K13" s="74">
        <f t="shared" si="0"/>
        <v>1110</v>
      </c>
      <c r="L13" s="296">
        <f t="shared" si="0"/>
        <v>2111</v>
      </c>
      <c r="M13" s="208">
        <f t="shared" si="0"/>
        <v>0</v>
      </c>
      <c r="N13" s="209">
        <f t="shared" si="0"/>
        <v>1861</v>
      </c>
      <c r="O13" s="209">
        <f t="shared" si="0"/>
        <v>0</v>
      </c>
      <c r="P13" s="75">
        <f t="shared" si="0"/>
        <v>0</v>
      </c>
      <c r="Q13" s="74">
        <f t="shared" si="0"/>
        <v>250</v>
      </c>
      <c r="R13" s="212">
        <f t="shared" si="0"/>
        <v>13100</v>
      </c>
      <c r="S13" s="213">
        <f t="shared" si="0"/>
        <v>0</v>
      </c>
      <c r="T13" s="76">
        <f t="shared" si="0"/>
        <v>0</v>
      </c>
      <c r="U13" s="74">
        <f t="shared" si="0"/>
        <v>1000</v>
      </c>
      <c r="V13" s="212">
        <f t="shared" si="0"/>
        <v>6790</v>
      </c>
      <c r="W13" s="213">
        <f t="shared" si="0"/>
        <v>0</v>
      </c>
      <c r="X13" s="75">
        <f t="shared" si="0"/>
        <v>18310</v>
      </c>
      <c r="Y13" s="74">
        <f t="shared" si="0"/>
        <v>1000</v>
      </c>
      <c r="Z13" s="212">
        <f t="shared" si="0"/>
        <v>0</v>
      </c>
      <c r="AA13" s="213">
        <f t="shared" si="0"/>
        <v>0</v>
      </c>
      <c r="AB13" s="75">
        <f t="shared" si="0"/>
        <v>0</v>
      </c>
      <c r="AC13" s="74">
        <f t="shared" si="0"/>
        <v>1000</v>
      </c>
      <c r="AD13" s="77">
        <f t="shared" si="0"/>
        <v>20000</v>
      </c>
      <c r="AE13" s="92"/>
    </row>
    <row r="14" spans="1:46" s="30" customFormat="1" ht="7.5" customHeight="1" x14ac:dyDescent="0.25">
      <c r="A14" s="47"/>
      <c r="B14" s="47"/>
      <c r="C14" s="47"/>
      <c r="D14" s="53"/>
      <c r="E14" s="53"/>
      <c r="F14" s="53"/>
      <c r="G14" s="53"/>
      <c r="H14" s="53"/>
      <c r="I14" s="61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62"/>
      <c r="AA14" s="62"/>
      <c r="AB14" s="62"/>
      <c r="AC14" s="62"/>
      <c r="AD14" s="62"/>
    </row>
    <row r="15" spans="1:46" ht="118.5" customHeight="1" x14ac:dyDescent="0.2"/>
    <row r="16" spans="1:46" ht="24.75" customHeight="1" x14ac:dyDescent="0.25">
      <c r="A16" s="5"/>
      <c r="D16" s="63" t="s">
        <v>55</v>
      </c>
      <c r="E16" s="64" t="s">
        <v>74</v>
      </c>
      <c r="F16" s="65"/>
      <c r="G16" s="65"/>
      <c r="H16" s="65"/>
      <c r="I16" s="65"/>
      <c r="J16" s="65"/>
      <c r="K16" s="65"/>
      <c r="L16" s="65"/>
      <c r="M16" s="14"/>
      <c r="N16" s="14"/>
      <c r="O16" s="14"/>
      <c r="P16" s="14"/>
      <c r="Q16" s="1"/>
      <c r="AD16" s="4" t="s">
        <v>29</v>
      </c>
    </row>
    <row r="17" spans="1:46" ht="15" customHeight="1" thickBot="1" x14ac:dyDescent="0.25">
      <c r="A17" s="885" t="s">
        <v>131</v>
      </c>
      <c r="B17" s="886"/>
      <c r="C17" s="887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6" t="s">
        <v>8</v>
      </c>
      <c r="P17" s="7" t="s">
        <v>9</v>
      </c>
      <c r="Q17" s="7" t="s">
        <v>10</v>
      </c>
      <c r="R17" s="7" t="s">
        <v>11</v>
      </c>
      <c r="S17" s="7" t="s">
        <v>12</v>
      </c>
      <c r="T17" s="7" t="s">
        <v>13</v>
      </c>
      <c r="U17" s="7" t="s">
        <v>16</v>
      </c>
      <c r="V17" s="7" t="s">
        <v>21</v>
      </c>
      <c r="W17" s="7" t="s">
        <v>28</v>
      </c>
      <c r="X17" s="7" t="s">
        <v>34</v>
      </c>
      <c r="Y17" s="7" t="s">
        <v>35</v>
      </c>
      <c r="Z17" s="7" t="s">
        <v>36</v>
      </c>
      <c r="AA17" s="7" t="s">
        <v>37</v>
      </c>
      <c r="AB17" s="6" t="s">
        <v>38</v>
      </c>
      <c r="AC17" s="6" t="s">
        <v>40</v>
      </c>
      <c r="AD17" s="6" t="s">
        <v>50</v>
      </c>
    </row>
    <row r="18" spans="1:46" ht="15.75" customHeight="1" thickBot="1" x14ac:dyDescent="0.25">
      <c r="A18" s="888"/>
      <c r="B18" s="889"/>
      <c r="C18" s="890"/>
      <c r="D18" s="874" t="s">
        <v>0</v>
      </c>
      <c r="E18" s="862" t="s">
        <v>41</v>
      </c>
      <c r="F18" s="864" t="s">
        <v>42</v>
      </c>
      <c r="G18" s="866" t="s">
        <v>43</v>
      </c>
      <c r="H18" s="867"/>
      <c r="I18" s="872" t="s">
        <v>31</v>
      </c>
      <c r="J18" s="27" t="s">
        <v>39</v>
      </c>
      <c r="K18" s="27" t="s">
        <v>15</v>
      </c>
      <c r="L18" s="206" t="s">
        <v>14</v>
      </c>
      <c r="M18" s="881" t="s">
        <v>176</v>
      </c>
      <c r="N18" s="882"/>
      <c r="O18" s="882"/>
      <c r="P18" s="882"/>
      <c r="Q18" s="883"/>
      <c r="R18" s="840" t="s">
        <v>177</v>
      </c>
      <c r="S18" s="841"/>
      <c r="T18" s="841"/>
      <c r="U18" s="841"/>
      <c r="V18" s="841"/>
      <c r="W18" s="841"/>
      <c r="X18" s="841"/>
      <c r="Y18" s="841"/>
      <c r="Z18" s="841"/>
      <c r="AA18" s="841"/>
      <c r="AB18" s="841"/>
      <c r="AC18" s="841"/>
      <c r="AD18" s="830" t="s">
        <v>183</v>
      </c>
    </row>
    <row r="19" spans="1:46" ht="15.75" customHeight="1" x14ac:dyDescent="0.2">
      <c r="A19" s="891" t="s">
        <v>46</v>
      </c>
      <c r="B19" s="893" t="s">
        <v>47</v>
      </c>
      <c r="C19" s="895" t="s">
        <v>48</v>
      </c>
      <c r="D19" s="875"/>
      <c r="E19" s="863"/>
      <c r="F19" s="865"/>
      <c r="G19" s="868" t="s">
        <v>44</v>
      </c>
      <c r="H19" s="879" t="s">
        <v>45</v>
      </c>
      <c r="I19" s="873"/>
      <c r="J19" s="877" t="s">
        <v>182</v>
      </c>
      <c r="K19" s="877" t="s">
        <v>181</v>
      </c>
      <c r="L19" s="860" t="s">
        <v>184</v>
      </c>
      <c r="M19" s="897" t="s">
        <v>175</v>
      </c>
      <c r="N19" s="849" t="s">
        <v>51</v>
      </c>
      <c r="O19" s="849" t="s">
        <v>52</v>
      </c>
      <c r="P19" s="845" t="s">
        <v>23</v>
      </c>
      <c r="Q19" s="847" t="s">
        <v>24</v>
      </c>
      <c r="R19" s="837" t="s">
        <v>128</v>
      </c>
      <c r="S19" s="838"/>
      <c r="T19" s="838"/>
      <c r="U19" s="842"/>
      <c r="V19" s="837" t="s">
        <v>130</v>
      </c>
      <c r="W19" s="838"/>
      <c r="X19" s="838"/>
      <c r="Y19" s="839"/>
      <c r="Z19" s="838" t="s">
        <v>178</v>
      </c>
      <c r="AA19" s="838"/>
      <c r="AB19" s="838"/>
      <c r="AC19" s="859"/>
      <c r="AD19" s="870"/>
    </row>
    <row r="20" spans="1:46" ht="39" customHeight="1" thickBot="1" x14ac:dyDescent="0.25">
      <c r="A20" s="892"/>
      <c r="B20" s="894"/>
      <c r="C20" s="896"/>
      <c r="D20" s="876"/>
      <c r="E20" s="902"/>
      <c r="F20" s="901"/>
      <c r="G20" s="900"/>
      <c r="H20" s="899"/>
      <c r="I20" s="898"/>
      <c r="J20" s="878"/>
      <c r="K20" s="878"/>
      <c r="L20" s="861"/>
      <c r="M20" s="836"/>
      <c r="N20" s="884"/>
      <c r="O20" s="850"/>
      <c r="P20" s="846"/>
      <c r="Q20" s="848"/>
      <c r="R20" s="210" t="s">
        <v>22</v>
      </c>
      <c r="S20" s="211" t="s">
        <v>30</v>
      </c>
      <c r="T20" s="26" t="s">
        <v>32</v>
      </c>
      <c r="U20" s="15" t="s">
        <v>33</v>
      </c>
      <c r="V20" s="214" t="s">
        <v>22</v>
      </c>
      <c r="W20" s="215" t="s">
        <v>30</v>
      </c>
      <c r="X20" s="26" t="s">
        <v>32</v>
      </c>
      <c r="Y20" s="15" t="s">
        <v>33</v>
      </c>
      <c r="Z20" s="214" t="s">
        <v>22</v>
      </c>
      <c r="AA20" s="215" t="s">
        <v>30</v>
      </c>
      <c r="AB20" s="26" t="s">
        <v>32</v>
      </c>
      <c r="AC20" s="15" t="s">
        <v>33</v>
      </c>
      <c r="AD20" s="871"/>
    </row>
    <row r="21" spans="1:46" s="28" customFormat="1" ht="31.5" customHeight="1" x14ac:dyDescent="0.25">
      <c r="A21" s="776">
        <v>5512</v>
      </c>
      <c r="B21" s="777">
        <v>6121</v>
      </c>
      <c r="C21" s="778"/>
      <c r="D21" s="297" t="s">
        <v>589</v>
      </c>
      <c r="E21" s="679" t="s">
        <v>590</v>
      </c>
      <c r="F21" s="276" t="s">
        <v>590</v>
      </c>
      <c r="G21" s="276">
        <v>2013</v>
      </c>
      <c r="H21" s="783">
        <v>2016</v>
      </c>
      <c r="I21" s="280">
        <f t="shared" ref="I21:I23" si="1">J21+K21+L21+SUM(R21:AD21)</f>
        <v>5720</v>
      </c>
      <c r="J21" s="281">
        <v>202</v>
      </c>
      <c r="K21" s="283">
        <v>0</v>
      </c>
      <c r="L21" s="284">
        <f t="shared" ref="L21:L23" si="2">M21+N21+O21+P21+Q21</f>
        <v>5518</v>
      </c>
      <c r="M21" s="285">
        <v>0</v>
      </c>
      <c r="N21" s="286">
        <v>5518</v>
      </c>
      <c r="O21" s="286">
        <v>0</v>
      </c>
      <c r="P21" s="278">
        <v>0</v>
      </c>
      <c r="Q21" s="279">
        <v>0</v>
      </c>
      <c r="R21" s="293">
        <v>0</v>
      </c>
      <c r="S21" s="291">
        <v>0</v>
      </c>
      <c r="T21" s="278">
        <v>0</v>
      </c>
      <c r="U21" s="279">
        <v>0</v>
      </c>
      <c r="V21" s="420">
        <v>0</v>
      </c>
      <c r="W21" s="291">
        <v>0</v>
      </c>
      <c r="X21" s="278">
        <v>0</v>
      </c>
      <c r="Y21" s="279">
        <v>0</v>
      </c>
      <c r="Z21" s="420">
        <v>0</v>
      </c>
      <c r="AA21" s="291">
        <v>0</v>
      </c>
      <c r="AB21" s="278">
        <v>0</v>
      </c>
      <c r="AC21" s="279">
        <v>0</v>
      </c>
      <c r="AD21" s="298">
        <v>0</v>
      </c>
      <c r="AE21" s="299"/>
      <c r="AF21" s="299"/>
      <c r="AG21" s="299"/>
      <c r="AH21" s="299"/>
      <c r="AI21" s="299"/>
      <c r="AJ21" s="299"/>
      <c r="AK21" s="299"/>
      <c r="AL21" s="299"/>
      <c r="AM21"/>
      <c r="AN21"/>
      <c r="AO21"/>
      <c r="AP21"/>
      <c r="AQ21"/>
      <c r="AR21"/>
      <c r="AS21"/>
      <c r="AT21"/>
    </row>
    <row r="22" spans="1:46" s="29" customFormat="1" ht="31.5" customHeight="1" x14ac:dyDescent="0.25">
      <c r="A22" s="779">
        <v>2212</v>
      </c>
      <c r="B22" s="780">
        <v>6121</v>
      </c>
      <c r="C22" s="781"/>
      <c r="D22" s="297" t="s">
        <v>591</v>
      </c>
      <c r="E22" s="303" t="s">
        <v>590</v>
      </c>
      <c r="F22" s="274" t="s">
        <v>590</v>
      </c>
      <c r="G22" s="274">
        <v>2016</v>
      </c>
      <c r="H22" s="782">
        <v>2016</v>
      </c>
      <c r="I22" s="280">
        <f t="shared" si="1"/>
        <v>1640</v>
      </c>
      <c r="J22" s="281">
        <v>0</v>
      </c>
      <c r="K22" s="283">
        <v>120</v>
      </c>
      <c r="L22" s="284">
        <f t="shared" si="2"/>
        <v>1520</v>
      </c>
      <c r="M22" s="285">
        <v>0</v>
      </c>
      <c r="N22" s="286">
        <v>1320</v>
      </c>
      <c r="O22" s="286">
        <v>0</v>
      </c>
      <c r="P22" s="282">
        <v>0</v>
      </c>
      <c r="Q22" s="283">
        <v>200</v>
      </c>
      <c r="R22" s="295">
        <v>0</v>
      </c>
      <c r="S22" s="787">
        <v>0</v>
      </c>
      <c r="T22" s="784">
        <v>0</v>
      </c>
      <c r="U22" s="785">
        <v>0</v>
      </c>
      <c r="V22" s="788">
        <v>0</v>
      </c>
      <c r="W22" s="787">
        <v>0</v>
      </c>
      <c r="X22" s="784">
        <v>0</v>
      </c>
      <c r="Y22" s="785">
        <v>0</v>
      </c>
      <c r="Z22" s="788">
        <v>0</v>
      </c>
      <c r="AA22" s="787">
        <v>0</v>
      </c>
      <c r="AB22" s="784">
        <v>0</v>
      </c>
      <c r="AC22" s="785">
        <v>0</v>
      </c>
      <c r="AD22" s="786">
        <v>0</v>
      </c>
      <c r="AE22" s="299"/>
      <c r="AF22" s="299"/>
      <c r="AG22" s="299"/>
      <c r="AH22" s="299"/>
      <c r="AI22" s="299"/>
      <c r="AJ22" s="299"/>
      <c r="AK22" s="299"/>
      <c r="AL22" s="299"/>
      <c r="AM22"/>
      <c r="AN22"/>
      <c r="AO22"/>
      <c r="AP22"/>
      <c r="AQ22"/>
      <c r="AR22"/>
      <c r="AS22"/>
      <c r="AT22"/>
    </row>
    <row r="23" spans="1:46" s="29" customFormat="1" ht="26.25" customHeight="1" thickBot="1" x14ac:dyDescent="0.3">
      <c r="A23" s="779">
        <v>2310</v>
      </c>
      <c r="B23" s="780">
        <v>6121</v>
      </c>
      <c r="C23" s="781"/>
      <c r="D23" s="297" t="s">
        <v>592</v>
      </c>
      <c r="E23" s="303" t="s">
        <v>590</v>
      </c>
      <c r="F23" s="274" t="s">
        <v>590</v>
      </c>
      <c r="G23" s="274">
        <v>2016</v>
      </c>
      <c r="H23" s="782">
        <v>2016</v>
      </c>
      <c r="I23" s="280">
        <f t="shared" si="1"/>
        <v>310</v>
      </c>
      <c r="J23" s="281">
        <v>0</v>
      </c>
      <c r="K23" s="283">
        <v>10</v>
      </c>
      <c r="L23" s="284">
        <f t="shared" si="2"/>
        <v>300</v>
      </c>
      <c r="M23" s="285">
        <v>0</v>
      </c>
      <c r="N23" s="286">
        <v>0</v>
      </c>
      <c r="O23" s="286">
        <v>0</v>
      </c>
      <c r="P23" s="282">
        <v>0</v>
      </c>
      <c r="Q23" s="283">
        <v>300</v>
      </c>
      <c r="R23" s="788">
        <v>0</v>
      </c>
      <c r="S23" s="787">
        <v>0</v>
      </c>
      <c r="T23" s="784">
        <v>0</v>
      </c>
      <c r="U23" s="785">
        <v>0</v>
      </c>
      <c r="V23" s="788">
        <v>0</v>
      </c>
      <c r="W23" s="787">
        <v>0</v>
      </c>
      <c r="X23" s="784">
        <v>0</v>
      </c>
      <c r="Y23" s="785">
        <v>0</v>
      </c>
      <c r="Z23" s="788">
        <v>0</v>
      </c>
      <c r="AA23" s="787">
        <v>0</v>
      </c>
      <c r="AB23" s="784">
        <v>0</v>
      </c>
      <c r="AC23" s="785">
        <v>0</v>
      </c>
      <c r="AD23" s="786">
        <v>0</v>
      </c>
      <c r="AE23" s="299"/>
      <c r="AF23" s="299"/>
      <c r="AG23" s="299"/>
      <c r="AH23" s="299"/>
      <c r="AI23" s="299"/>
      <c r="AJ23" s="299"/>
      <c r="AK23" s="299"/>
      <c r="AL23" s="299"/>
      <c r="AM23"/>
      <c r="AN23"/>
      <c r="AO23"/>
      <c r="AP23"/>
      <c r="AQ23"/>
      <c r="AR23"/>
      <c r="AS23"/>
      <c r="AT23"/>
    </row>
    <row r="24" spans="1:46" s="30" customFormat="1" ht="22.5" customHeight="1" thickBot="1" x14ac:dyDescent="0.3">
      <c r="A24" s="42"/>
      <c r="B24" s="43"/>
      <c r="C24" s="52"/>
      <c r="D24" s="856" t="s">
        <v>1</v>
      </c>
      <c r="E24" s="857"/>
      <c r="F24" s="857"/>
      <c r="G24" s="857"/>
      <c r="H24" s="858"/>
      <c r="I24" s="72">
        <f t="shared" ref="I24:AD24" si="3">SUM(I21:I23)</f>
        <v>7670</v>
      </c>
      <c r="J24" s="73">
        <f t="shared" si="3"/>
        <v>202</v>
      </c>
      <c r="K24" s="74">
        <f t="shared" si="3"/>
        <v>130</v>
      </c>
      <c r="L24" s="207">
        <f t="shared" si="3"/>
        <v>7338</v>
      </c>
      <c r="M24" s="208">
        <f t="shared" si="3"/>
        <v>0</v>
      </c>
      <c r="N24" s="209">
        <f t="shared" si="3"/>
        <v>6838</v>
      </c>
      <c r="O24" s="209">
        <f t="shared" si="3"/>
        <v>0</v>
      </c>
      <c r="P24" s="75">
        <f t="shared" si="3"/>
        <v>0</v>
      </c>
      <c r="Q24" s="74">
        <f t="shared" si="3"/>
        <v>500</v>
      </c>
      <c r="R24" s="212">
        <f t="shared" si="3"/>
        <v>0</v>
      </c>
      <c r="S24" s="213">
        <f t="shared" si="3"/>
        <v>0</v>
      </c>
      <c r="T24" s="76">
        <f t="shared" si="3"/>
        <v>0</v>
      </c>
      <c r="U24" s="74">
        <f t="shared" si="3"/>
        <v>0</v>
      </c>
      <c r="V24" s="212">
        <f t="shared" si="3"/>
        <v>0</v>
      </c>
      <c r="W24" s="213">
        <f t="shared" si="3"/>
        <v>0</v>
      </c>
      <c r="X24" s="75">
        <f t="shared" si="3"/>
        <v>0</v>
      </c>
      <c r="Y24" s="74">
        <f t="shared" si="3"/>
        <v>0</v>
      </c>
      <c r="Z24" s="212">
        <f t="shared" si="3"/>
        <v>0</v>
      </c>
      <c r="AA24" s="213">
        <f t="shared" si="3"/>
        <v>0</v>
      </c>
      <c r="AB24" s="75">
        <f t="shared" si="3"/>
        <v>0</v>
      </c>
      <c r="AC24" s="74">
        <f t="shared" si="3"/>
        <v>0</v>
      </c>
      <c r="AD24" s="77">
        <f t="shared" si="3"/>
        <v>0</v>
      </c>
      <c r="AE24" s="92"/>
    </row>
    <row r="25" spans="1:46" s="30" customFormat="1" ht="7.5" customHeight="1" thickBot="1" x14ac:dyDescent="0.3">
      <c r="A25" s="47"/>
      <c r="B25" s="47"/>
      <c r="C25" s="47"/>
      <c r="D25" s="53"/>
      <c r="E25" s="53"/>
      <c r="F25" s="53"/>
      <c r="G25" s="53"/>
      <c r="H25" s="53"/>
      <c r="I25" s="61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62"/>
      <c r="AA25" s="62"/>
      <c r="AB25" s="62"/>
      <c r="AC25" s="62"/>
      <c r="AD25" s="62"/>
    </row>
    <row r="26" spans="1:46" s="3" customFormat="1" ht="15.95" customHeight="1" x14ac:dyDescent="0.25">
      <c r="A26" s="47"/>
      <c r="B26" s="47"/>
      <c r="C26" s="47"/>
      <c r="D26" s="24" t="s">
        <v>25</v>
      </c>
      <c r="E26" s="55"/>
      <c r="F26" s="55"/>
      <c r="G26" s="55"/>
      <c r="H26" s="55"/>
      <c r="I26" s="9" t="s">
        <v>17</v>
      </c>
      <c r="J26" s="60" t="s">
        <v>49</v>
      </c>
      <c r="K26" s="16" t="s">
        <v>26</v>
      </c>
      <c r="L26" s="16"/>
      <c r="M26" s="16" t="s">
        <v>54</v>
      </c>
      <c r="N26" s="60"/>
      <c r="O26" s="60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255"/>
      <c r="AA26" s="246"/>
      <c r="AB26" s="246"/>
      <c r="AC26" s="256"/>
      <c r="AD26" s="189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3" customFormat="1" ht="15.95" customHeight="1" x14ac:dyDescent="0.25">
      <c r="A27" s="257"/>
      <c r="B27" s="257"/>
      <c r="C27" s="257"/>
      <c r="D27" s="12"/>
      <c r="E27" s="56"/>
      <c r="F27" s="56"/>
      <c r="G27" s="56"/>
      <c r="H27" s="56"/>
      <c r="I27" s="11" t="s">
        <v>18</v>
      </c>
      <c r="J27" s="19" t="s">
        <v>49</v>
      </c>
      <c r="K27" s="17" t="s">
        <v>27</v>
      </c>
      <c r="L27" s="17"/>
      <c r="M27" s="17" t="s">
        <v>53</v>
      </c>
      <c r="N27" s="19"/>
      <c r="O27" s="19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58"/>
      <c r="AA27" s="256"/>
      <c r="AB27" s="256"/>
      <c r="AC27" s="256"/>
      <c r="AD27" s="189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" customFormat="1" ht="15.95" customHeight="1" x14ac:dyDescent="0.25">
      <c r="A28" s="44"/>
      <c r="B28" s="45"/>
      <c r="C28" s="46"/>
      <c r="D28" s="57"/>
      <c r="E28" s="38"/>
      <c r="F28" s="38"/>
      <c r="G28" s="38"/>
      <c r="H28" s="38"/>
      <c r="I28" s="11" t="s">
        <v>19</v>
      </c>
      <c r="J28" s="19" t="s">
        <v>49</v>
      </c>
      <c r="K28" s="20" t="s">
        <v>132</v>
      </c>
      <c r="L28" s="17"/>
      <c r="M28" s="19"/>
      <c r="N28" s="19"/>
      <c r="O28" s="19"/>
      <c r="P28" s="20"/>
      <c r="Q28" s="56"/>
      <c r="R28" s="56"/>
      <c r="S28" s="56"/>
      <c r="T28" s="56"/>
      <c r="U28" s="56"/>
      <c r="V28" s="56"/>
      <c r="W28" s="56"/>
      <c r="X28" s="56"/>
      <c r="Y28" s="56"/>
      <c r="Z28" s="58"/>
      <c r="AA28" s="8"/>
      <c r="AB28" s="8"/>
      <c r="AD28" s="189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" customFormat="1" ht="15.95" customHeight="1" thickBot="1" x14ac:dyDescent="0.3">
      <c r="A29" s="3"/>
      <c r="B29" s="45"/>
      <c r="C29" s="46"/>
      <c r="D29" s="59"/>
      <c r="E29" s="31"/>
      <c r="F29" s="31"/>
      <c r="G29" s="31"/>
      <c r="H29" s="31"/>
      <c r="I29" s="10" t="s">
        <v>20</v>
      </c>
      <c r="J29" s="21" t="s">
        <v>49</v>
      </c>
      <c r="K29" s="22" t="s">
        <v>133</v>
      </c>
      <c r="L29" s="23"/>
      <c r="M29" s="21"/>
      <c r="N29" s="21"/>
      <c r="O29" s="21"/>
      <c r="P29" s="22"/>
      <c r="Q29" s="25"/>
      <c r="R29" s="25"/>
      <c r="S29" s="25"/>
      <c r="T29" s="25"/>
      <c r="U29" s="25"/>
      <c r="V29" s="25"/>
      <c r="W29" s="25"/>
      <c r="X29" s="25"/>
      <c r="Y29" s="25"/>
      <c r="Z29" s="13"/>
      <c r="AD29" s="18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</sheetData>
  <mergeCells count="52">
    <mergeCell ref="D24:H24"/>
    <mergeCell ref="AD18:AD20"/>
    <mergeCell ref="A19:A20"/>
    <mergeCell ref="B19:B20"/>
    <mergeCell ref="C19:C20"/>
    <mergeCell ref="G19:G20"/>
    <mergeCell ref="H19:H20"/>
    <mergeCell ref="J19:J20"/>
    <mergeCell ref="K19:K20"/>
    <mergeCell ref="L19:L20"/>
    <mergeCell ref="V19:Y19"/>
    <mergeCell ref="Z19:AC19"/>
    <mergeCell ref="M19:M20"/>
    <mergeCell ref="G18:H18"/>
    <mergeCell ref="I18:I20"/>
    <mergeCell ref="M18:Q18"/>
    <mergeCell ref="A17:C18"/>
    <mergeCell ref="D18:D20"/>
    <mergeCell ref="E18:E20"/>
    <mergeCell ref="F18:F20"/>
    <mergeCell ref="R18:AC18"/>
    <mergeCell ref="N19:N20"/>
    <mergeCell ref="O19:O20"/>
    <mergeCell ref="P19:P20"/>
    <mergeCell ref="Q19:Q20"/>
    <mergeCell ref="R19:U19"/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13:H13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3"/>
  <sheetViews>
    <sheetView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  <col min="31" max="102" width="9.140625" style="125"/>
  </cols>
  <sheetData>
    <row r="1" spans="1:102" ht="17.25" customHeight="1" x14ac:dyDescent="0.25">
      <c r="AD1" s="65" t="s">
        <v>665</v>
      </c>
    </row>
    <row r="2" spans="1:102" ht="24.75" customHeight="1" x14ac:dyDescent="0.25">
      <c r="A2" s="5"/>
      <c r="D2" s="63" t="s">
        <v>55</v>
      </c>
      <c r="E2" s="64" t="s">
        <v>75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102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02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</row>
    <row r="5" spans="1:102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</row>
    <row r="6" spans="1:102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</row>
    <row r="7" spans="1:102" s="28" customFormat="1" ht="38.25" customHeight="1" x14ac:dyDescent="0.25">
      <c r="A7" s="48"/>
      <c r="B7" s="49"/>
      <c r="C7" s="50"/>
      <c r="D7" s="112" t="s">
        <v>593</v>
      </c>
      <c r="E7" s="32" t="s">
        <v>599</v>
      </c>
      <c r="F7" s="33" t="s">
        <v>599</v>
      </c>
      <c r="G7" s="33">
        <v>2016</v>
      </c>
      <c r="H7" s="34">
        <v>2019</v>
      </c>
      <c r="I7" s="78">
        <f>J7+K7+L7+SUM(R7:AD7)</f>
        <v>51880</v>
      </c>
      <c r="J7" s="148">
        <v>0</v>
      </c>
      <c r="K7" s="146">
        <v>0</v>
      </c>
      <c r="L7" s="221">
        <f>M7+N7+O7+P7+Q7</f>
        <v>10348</v>
      </c>
      <c r="M7" s="222">
        <v>0</v>
      </c>
      <c r="N7" s="223">
        <v>10348</v>
      </c>
      <c r="O7" s="223">
        <v>0</v>
      </c>
      <c r="P7" s="116">
        <v>0</v>
      </c>
      <c r="Q7" s="146">
        <v>0</v>
      </c>
      <c r="R7" s="243">
        <v>18379</v>
      </c>
      <c r="S7" s="217">
        <v>0</v>
      </c>
      <c r="T7" s="116">
        <v>0</v>
      </c>
      <c r="U7" s="146">
        <v>0</v>
      </c>
      <c r="V7" s="243">
        <v>14876</v>
      </c>
      <c r="W7" s="217">
        <v>0</v>
      </c>
      <c r="X7" s="116">
        <v>0</v>
      </c>
      <c r="Y7" s="146">
        <v>0</v>
      </c>
      <c r="Z7" s="243">
        <v>8277</v>
      </c>
      <c r="AA7" s="217">
        <v>0</v>
      </c>
      <c r="AB7" s="116">
        <v>0</v>
      </c>
      <c r="AC7" s="146">
        <v>0</v>
      </c>
      <c r="AD7" s="81">
        <v>0</v>
      </c>
      <c r="AE7" s="92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102" s="29" customFormat="1" ht="38.25" customHeight="1" x14ac:dyDescent="0.25">
      <c r="A8" s="40"/>
      <c r="B8" s="41"/>
      <c r="C8" s="51"/>
      <c r="D8" s="703" t="s">
        <v>594</v>
      </c>
      <c r="E8" s="35" t="s">
        <v>599</v>
      </c>
      <c r="F8" s="36" t="s">
        <v>599</v>
      </c>
      <c r="G8" s="36">
        <v>2016</v>
      </c>
      <c r="H8" s="37">
        <v>2016</v>
      </c>
      <c r="I8" s="86">
        <f t="shared" ref="I8:I12" si="0">J8+K8+L8+SUM(R8:AD8)</f>
        <v>2241</v>
      </c>
      <c r="J8" s="85">
        <v>0</v>
      </c>
      <c r="K8" s="181">
        <v>0</v>
      </c>
      <c r="L8" s="224">
        <f t="shared" ref="L8:L12" si="1">M8+N8+O8+P8+Q8</f>
        <v>2241</v>
      </c>
      <c r="M8" s="225">
        <v>0</v>
      </c>
      <c r="N8" s="226">
        <v>2241</v>
      </c>
      <c r="O8" s="226">
        <v>0</v>
      </c>
      <c r="P8" s="89">
        <v>0</v>
      </c>
      <c r="Q8" s="115">
        <v>0</v>
      </c>
      <c r="R8" s="241">
        <v>0</v>
      </c>
      <c r="S8" s="219">
        <v>0</v>
      </c>
      <c r="T8" s="89">
        <v>0</v>
      </c>
      <c r="U8" s="115">
        <v>0</v>
      </c>
      <c r="V8" s="241">
        <v>0</v>
      </c>
      <c r="W8" s="219">
        <v>0</v>
      </c>
      <c r="X8" s="89">
        <v>0</v>
      </c>
      <c r="Y8" s="115">
        <v>0</v>
      </c>
      <c r="Z8" s="241">
        <v>0</v>
      </c>
      <c r="AA8" s="219">
        <v>0</v>
      </c>
      <c r="AB8" s="89">
        <v>0</v>
      </c>
      <c r="AC8" s="115">
        <v>0</v>
      </c>
      <c r="AD8" s="88">
        <v>0</v>
      </c>
      <c r="AE8" s="92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102" s="29" customFormat="1" ht="38.25" customHeight="1" x14ac:dyDescent="0.25">
      <c r="A9" s="40"/>
      <c r="B9" s="41"/>
      <c r="C9" s="51"/>
      <c r="D9" s="695" t="s">
        <v>595</v>
      </c>
      <c r="E9" s="35" t="s">
        <v>599</v>
      </c>
      <c r="F9" s="36" t="s">
        <v>599</v>
      </c>
      <c r="G9" s="36">
        <v>2016</v>
      </c>
      <c r="H9" s="37">
        <v>2016</v>
      </c>
      <c r="I9" s="86">
        <f t="shared" si="0"/>
        <v>3720</v>
      </c>
      <c r="J9" s="85">
        <v>0</v>
      </c>
      <c r="K9" s="181">
        <v>0</v>
      </c>
      <c r="L9" s="224">
        <f t="shared" si="1"/>
        <v>3720</v>
      </c>
      <c r="M9" s="225">
        <v>0</v>
      </c>
      <c r="N9" s="226">
        <v>1060</v>
      </c>
      <c r="O9" s="226">
        <v>0</v>
      </c>
      <c r="P9" s="89">
        <v>2604</v>
      </c>
      <c r="Q9" s="115">
        <v>56</v>
      </c>
      <c r="R9" s="241">
        <v>0</v>
      </c>
      <c r="S9" s="219">
        <v>0</v>
      </c>
      <c r="T9" s="89">
        <v>0</v>
      </c>
      <c r="U9" s="115">
        <v>0</v>
      </c>
      <c r="V9" s="241">
        <v>0</v>
      </c>
      <c r="W9" s="219">
        <v>0</v>
      </c>
      <c r="X9" s="89">
        <v>0</v>
      </c>
      <c r="Y9" s="115">
        <v>0</v>
      </c>
      <c r="Z9" s="241">
        <v>0</v>
      </c>
      <c r="AA9" s="219">
        <v>0</v>
      </c>
      <c r="AB9" s="89">
        <v>0</v>
      </c>
      <c r="AC9" s="115">
        <v>0</v>
      </c>
      <c r="AD9" s="88">
        <v>0</v>
      </c>
      <c r="AE9" s="92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102" s="29" customFormat="1" ht="38.25" customHeight="1" x14ac:dyDescent="0.25">
      <c r="A10" s="40"/>
      <c r="B10" s="41"/>
      <c r="C10" s="51"/>
      <c r="D10" s="113" t="s">
        <v>596</v>
      </c>
      <c r="E10" s="35" t="s">
        <v>599</v>
      </c>
      <c r="F10" s="36" t="s">
        <v>599</v>
      </c>
      <c r="G10" s="36">
        <v>2016</v>
      </c>
      <c r="H10" s="37">
        <v>2016</v>
      </c>
      <c r="I10" s="86">
        <f t="shared" si="0"/>
        <v>5169</v>
      </c>
      <c r="J10" s="85">
        <v>0</v>
      </c>
      <c r="K10" s="181">
        <v>0</v>
      </c>
      <c r="L10" s="224">
        <f t="shared" si="1"/>
        <v>5169</v>
      </c>
      <c r="M10" s="225">
        <v>0</v>
      </c>
      <c r="N10" s="226">
        <v>5169</v>
      </c>
      <c r="O10" s="226">
        <v>0</v>
      </c>
      <c r="P10" s="89">
        <v>0</v>
      </c>
      <c r="Q10" s="115">
        <v>0</v>
      </c>
      <c r="R10" s="241">
        <v>0</v>
      </c>
      <c r="S10" s="219">
        <v>0</v>
      </c>
      <c r="T10" s="89">
        <v>0</v>
      </c>
      <c r="U10" s="115">
        <v>0</v>
      </c>
      <c r="V10" s="241">
        <v>0</v>
      </c>
      <c r="W10" s="219">
        <v>0</v>
      </c>
      <c r="X10" s="89">
        <v>0</v>
      </c>
      <c r="Y10" s="115">
        <v>0</v>
      </c>
      <c r="Z10" s="241">
        <v>0</v>
      </c>
      <c r="AA10" s="219">
        <v>0</v>
      </c>
      <c r="AB10" s="89">
        <v>0</v>
      </c>
      <c r="AC10" s="115">
        <v>0</v>
      </c>
      <c r="AD10" s="88">
        <v>0</v>
      </c>
      <c r="AE10" s="92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102" s="29" customFormat="1" ht="25.5" customHeight="1" x14ac:dyDescent="0.25">
      <c r="A11" s="40"/>
      <c r="B11" s="41"/>
      <c r="C11" s="51"/>
      <c r="D11" s="113" t="s">
        <v>597</v>
      </c>
      <c r="E11" s="35" t="s">
        <v>599</v>
      </c>
      <c r="F11" s="36" t="s">
        <v>599</v>
      </c>
      <c r="G11" s="36">
        <v>2016</v>
      </c>
      <c r="H11" s="37">
        <v>2016</v>
      </c>
      <c r="I11" s="86">
        <f t="shared" si="0"/>
        <v>1936</v>
      </c>
      <c r="J11" s="85">
        <v>0</v>
      </c>
      <c r="K11" s="181">
        <v>0</v>
      </c>
      <c r="L11" s="224">
        <f t="shared" si="1"/>
        <v>1936</v>
      </c>
      <c r="M11" s="225">
        <v>0</v>
      </c>
      <c r="N11" s="226">
        <v>1936</v>
      </c>
      <c r="O11" s="226">
        <v>0</v>
      </c>
      <c r="P11" s="89">
        <v>0</v>
      </c>
      <c r="Q11" s="115">
        <v>0</v>
      </c>
      <c r="R11" s="241">
        <v>0</v>
      </c>
      <c r="S11" s="219">
        <v>0</v>
      </c>
      <c r="T11" s="89">
        <v>0</v>
      </c>
      <c r="U11" s="115">
        <v>0</v>
      </c>
      <c r="V11" s="241">
        <v>0</v>
      </c>
      <c r="W11" s="219">
        <v>0</v>
      </c>
      <c r="X11" s="89">
        <v>0</v>
      </c>
      <c r="Y11" s="115">
        <v>0</v>
      </c>
      <c r="Z11" s="241">
        <v>0</v>
      </c>
      <c r="AA11" s="219">
        <v>0</v>
      </c>
      <c r="AB11" s="89">
        <v>0</v>
      </c>
      <c r="AC11" s="115">
        <v>0</v>
      </c>
      <c r="AD11" s="88">
        <v>0</v>
      </c>
      <c r="AE11" s="92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102" s="29" customFormat="1" ht="25.5" customHeight="1" thickBot="1" x14ac:dyDescent="0.3">
      <c r="A12" s="40"/>
      <c r="B12" s="41"/>
      <c r="C12" s="51"/>
      <c r="D12" s="121" t="s">
        <v>598</v>
      </c>
      <c r="E12" s="187" t="s">
        <v>599</v>
      </c>
      <c r="F12" s="178" t="s">
        <v>599</v>
      </c>
      <c r="G12" s="178">
        <v>2016</v>
      </c>
      <c r="H12" s="179">
        <v>2016</v>
      </c>
      <c r="I12" s="86">
        <f t="shared" si="0"/>
        <v>1030</v>
      </c>
      <c r="J12" s="85">
        <v>0</v>
      </c>
      <c r="K12" s="181">
        <v>0</v>
      </c>
      <c r="L12" s="224">
        <f t="shared" si="1"/>
        <v>1030</v>
      </c>
      <c r="M12" s="225">
        <v>0</v>
      </c>
      <c r="N12" s="226">
        <v>1030</v>
      </c>
      <c r="O12" s="226">
        <v>0</v>
      </c>
      <c r="P12" s="89">
        <v>0</v>
      </c>
      <c r="Q12" s="115">
        <v>0</v>
      </c>
      <c r="R12" s="241">
        <v>0</v>
      </c>
      <c r="S12" s="219">
        <v>0</v>
      </c>
      <c r="T12" s="89">
        <v>0</v>
      </c>
      <c r="U12" s="115">
        <v>0</v>
      </c>
      <c r="V12" s="241">
        <v>0</v>
      </c>
      <c r="W12" s="219">
        <v>0</v>
      </c>
      <c r="X12" s="89">
        <v>0</v>
      </c>
      <c r="Y12" s="115">
        <v>0</v>
      </c>
      <c r="Z12" s="241">
        <v>0</v>
      </c>
      <c r="AA12" s="219">
        <v>0</v>
      </c>
      <c r="AB12" s="89">
        <v>0</v>
      </c>
      <c r="AC12" s="115">
        <v>0</v>
      </c>
      <c r="AD12" s="88">
        <v>0</v>
      </c>
      <c r="AE12" s="9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102" s="30" customFormat="1" ht="23.1" customHeight="1" thickBot="1" x14ac:dyDescent="0.3">
      <c r="A13" s="42"/>
      <c r="B13" s="43"/>
      <c r="C13" s="52"/>
      <c r="D13" s="856" t="s">
        <v>1</v>
      </c>
      <c r="E13" s="903"/>
      <c r="F13" s="903"/>
      <c r="G13" s="903"/>
      <c r="H13" s="904"/>
      <c r="I13" s="72">
        <f t="shared" ref="I13:AD13" si="2">SUM(I7:I12)</f>
        <v>65976</v>
      </c>
      <c r="J13" s="73">
        <f t="shared" si="2"/>
        <v>0</v>
      </c>
      <c r="K13" s="74">
        <f t="shared" si="2"/>
        <v>0</v>
      </c>
      <c r="L13" s="207">
        <f t="shared" si="2"/>
        <v>24444</v>
      </c>
      <c r="M13" s="208">
        <f t="shared" si="2"/>
        <v>0</v>
      </c>
      <c r="N13" s="209">
        <f t="shared" si="2"/>
        <v>21784</v>
      </c>
      <c r="O13" s="209">
        <f t="shared" si="2"/>
        <v>0</v>
      </c>
      <c r="P13" s="75">
        <f t="shared" si="2"/>
        <v>2604</v>
      </c>
      <c r="Q13" s="74">
        <f t="shared" si="2"/>
        <v>56</v>
      </c>
      <c r="R13" s="212">
        <f t="shared" si="2"/>
        <v>18379</v>
      </c>
      <c r="S13" s="213">
        <f t="shared" si="2"/>
        <v>0</v>
      </c>
      <c r="T13" s="76">
        <f t="shared" si="2"/>
        <v>0</v>
      </c>
      <c r="U13" s="74">
        <f t="shared" si="2"/>
        <v>0</v>
      </c>
      <c r="V13" s="212">
        <f t="shared" si="2"/>
        <v>14876</v>
      </c>
      <c r="W13" s="213">
        <f t="shared" si="2"/>
        <v>0</v>
      </c>
      <c r="X13" s="75">
        <f t="shared" si="2"/>
        <v>0</v>
      </c>
      <c r="Y13" s="74">
        <f t="shared" si="2"/>
        <v>0</v>
      </c>
      <c r="Z13" s="212">
        <f t="shared" si="2"/>
        <v>8277</v>
      </c>
      <c r="AA13" s="213">
        <f t="shared" si="2"/>
        <v>0</v>
      </c>
      <c r="AB13" s="75">
        <f t="shared" si="2"/>
        <v>0</v>
      </c>
      <c r="AC13" s="74">
        <f t="shared" si="2"/>
        <v>0</v>
      </c>
      <c r="AD13" s="77">
        <f t="shared" si="2"/>
        <v>0</v>
      </c>
      <c r="AE13" s="147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</row>
    <row r="14" spans="1:102" s="30" customFormat="1" ht="7.5" customHeight="1" x14ac:dyDescent="0.25">
      <c r="A14" s="47"/>
      <c r="B14" s="47"/>
      <c r="C14" s="47"/>
      <c r="D14" s="53"/>
      <c r="E14" s="53"/>
      <c r="F14" s="53"/>
      <c r="G14" s="53"/>
      <c r="H14" s="53"/>
      <c r="I14" s="61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62"/>
      <c r="AA14" s="62"/>
      <c r="AB14" s="62"/>
      <c r="AC14" s="62"/>
      <c r="AD14" s="62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</row>
    <row r="15" spans="1:102" ht="122.25" customHeight="1" x14ac:dyDescent="0.2"/>
    <row r="16" spans="1:102" ht="24.75" customHeight="1" x14ac:dyDescent="0.25">
      <c r="A16" s="5"/>
      <c r="D16" s="63" t="s">
        <v>55</v>
      </c>
      <c r="E16" s="64" t="s">
        <v>76</v>
      </c>
      <c r="F16" s="65"/>
      <c r="G16" s="65"/>
      <c r="H16" s="65"/>
      <c r="I16" s="65"/>
      <c r="J16" s="65"/>
      <c r="K16" s="65"/>
      <c r="L16" s="65"/>
      <c r="M16" s="14"/>
      <c r="N16" s="14"/>
      <c r="O16" s="14"/>
      <c r="P16" s="14"/>
      <c r="Q16" s="1"/>
      <c r="AD16" s="4" t="s">
        <v>29</v>
      </c>
    </row>
    <row r="17" spans="1:102" ht="15" customHeight="1" thickBot="1" x14ac:dyDescent="0.25">
      <c r="A17" s="885" t="s">
        <v>131</v>
      </c>
      <c r="B17" s="886"/>
      <c r="C17" s="887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6" t="s">
        <v>8</v>
      </c>
      <c r="P17" s="7" t="s">
        <v>9</v>
      </c>
      <c r="Q17" s="7" t="s">
        <v>10</v>
      </c>
      <c r="R17" s="7" t="s">
        <v>11</v>
      </c>
      <c r="S17" s="7" t="s">
        <v>12</v>
      </c>
      <c r="T17" s="7" t="s">
        <v>13</v>
      </c>
      <c r="U17" s="7" t="s">
        <v>16</v>
      </c>
      <c r="V17" s="7" t="s">
        <v>21</v>
      </c>
      <c r="W17" s="7" t="s">
        <v>28</v>
      </c>
      <c r="X17" s="7" t="s">
        <v>34</v>
      </c>
      <c r="Y17" s="7" t="s">
        <v>35</v>
      </c>
      <c r="Z17" s="7" t="s">
        <v>36</v>
      </c>
      <c r="AA17" s="7" t="s">
        <v>37</v>
      </c>
      <c r="AB17" s="6" t="s">
        <v>38</v>
      </c>
      <c r="AC17" s="6" t="s">
        <v>40</v>
      </c>
      <c r="AD17" s="6" t="s">
        <v>50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ht="15.75" customHeight="1" thickBot="1" x14ac:dyDescent="0.25">
      <c r="A18" s="888"/>
      <c r="B18" s="889"/>
      <c r="C18" s="890"/>
      <c r="D18" s="874" t="s">
        <v>0</v>
      </c>
      <c r="E18" s="862" t="s">
        <v>41</v>
      </c>
      <c r="F18" s="864" t="s">
        <v>42</v>
      </c>
      <c r="G18" s="866" t="s">
        <v>43</v>
      </c>
      <c r="H18" s="867"/>
      <c r="I18" s="872" t="s">
        <v>31</v>
      </c>
      <c r="J18" s="439" t="s">
        <v>39</v>
      </c>
      <c r="K18" s="27" t="s">
        <v>15</v>
      </c>
      <c r="L18" s="206" t="s">
        <v>14</v>
      </c>
      <c r="M18" s="881" t="s">
        <v>176</v>
      </c>
      <c r="N18" s="882"/>
      <c r="O18" s="882"/>
      <c r="P18" s="882"/>
      <c r="Q18" s="883"/>
      <c r="R18" s="840" t="s">
        <v>177</v>
      </c>
      <c r="S18" s="841"/>
      <c r="T18" s="841"/>
      <c r="U18" s="841"/>
      <c r="V18" s="841"/>
      <c r="W18" s="841"/>
      <c r="X18" s="841"/>
      <c r="Y18" s="841"/>
      <c r="Z18" s="841"/>
      <c r="AA18" s="841"/>
      <c r="AB18" s="841"/>
      <c r="AC18" s="841"/>
      <c r="AD18" s="830" t="s">
        <v>183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02" ht="15.75" customHeight="1" x14ac:dyDescent="0.2">
      <c r="A19" s="891" t="s">
        <v>46</v>
      </c>
      <c r="B19" s="893" t="s">
        <v>47</v>
      </c>
      <c r="C19" s="895" t="s">
        <v>48</v>
      </c>
      <c r="D19" s="875"/>
      <c r="E19" s="863"/>
      <c r="F19" s="865"/>
      <c r="G19" s="868" t="s">
        <v>44</v>
      </c>
      <c r="H19" s="879" t="s">
        <v>45</v>
      </c>
      <c r="I19" s="873"/>
      <c r="J19" s="908" t="s">
        <v>182</v>
      </c>
      <c r="K19" s="877" t="s">
        <v>181</v>
      </c>
      <c r="L19" s="860" t="s">
        <v>184</v>
      </c>
      <c r="M19" s="897" t="s">
        <v>175</v>
      </c>
      <c r="N19" s="849" t="s">
        <v>51</v>
      </c>
      <c r="O19" s="849" t="s">
        <v>52</v>
      </c>
      <c r="P19" s="845" t="s">
        <v>23</v>
      </c>
      <c r="Q19" s="847" t="s">
        <v>24</v>
      </c>
      <c r="R19" s="837" t="s">
        <v>128</v>
      </c>
      <c r="S19" s="838"/>
      <c r="T19" s="838"/>
      <c r="U19" s="842"/>
      <c r="V19" s="837" t="s">
        <v>130</v>
      </c>
      <c r="W19" s="838"/>
      <c r="X19" s="838"/>
      <c r="Y19" s="839"/>
      <c r="Z19" s="838" t="s">
        <v>178</v>
      </c>
      <c r="AA19" s="838"/>
      <c r="AB19" s="838"/>
      <c r="AC19" s="859"/>
      <c r="AD19" s="870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02" ht="39" customHeight="1" thickBot="1" x14ac:dyDescent="0.25">
      <c r="A20" s="892"/>
      <c r="B20" s="894"/>
      <c r="C20" s="896"/>
      <c r="D20" s="876"/>
      <c r="E20" s="902"/>
      <c r="F20" s="901"/>
      <c r="G20" s="900"/>
      <c r="H20" s="899"/>
      <c r="I20" s="898"/>
      <c r="J20" s="909"/>
      <c r="K20" s="878"/>
      <c r="L20" s="861"/>
      <c r="M20" s="836"/>
      <c r="N20" s="884"/>
      <c r="O20" s="850"/>
      <c r="P20" s="846"/>
      <c r="Q20" s="848"/>
      <c r="R20" s="210" t="s">
        <v>22</v>
      </c>
      <c r="S20" s="211" t="s">
        <v>30</v>
      </c>
      <c r="T20" s="26" t="s">
        <v>32</v>
      </c>
      <c r="U20" s="15" t="s">
        <v>33</v>
      </c>
      <c r="V20" s="214" t="s">
        <v>22</v>
      </c>
      <c r="W20" s="215" t="s">
        <v>30</v>
      </c>
      <c r="X20" s="26" t="s">
        <v>32</v>
      </c>
      <c r="Y20" s="15" t="s">
        <v>33</v>
      </c>
      <c r="Z20" s="214" t="s">
        <v>22</v>
      </c>
      <c r="AA20" s="215" t="s">
        <v>30</v>
      </c>
      <c r="AB20" s="26" t="s">
        <v>32</v>
      </c>
      <c r="AC20" s="15" t="s">
        <v>33</v>
      </c>
      <c r="AD20" s="871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</row>
    <row r="21" spans="1:102" s="28" customFormat="1" ht="26.25" customHeight="1" x14ac:dyDescent="0.25">
      <c r="A21" s="48">
        <v>2212</v>
      </c>
      <c r="B21" s="49">
        <v>6121</v>
      </c>
      <c r="C21" s="50"/>
      <c r="D21" s="408" t="s">
        <v>602</v>
      </c>
      <c r="E21" s="338" t="s">
        <v>600</v>
      </c>
      <c r="F21" s="33" t="s">
        <v>600</v>
      </c>
      <c r="G21" s="789">
        <v>2016</v>
      </c>
      <c r="H21" s="790">
        <v>2016</v>
      </c>
      <c r="I21" s="83">
        <v>3200</v>
      </c>
      <c r="J21" s="264">
        <v>0</v>
      </c>
      <c r="K21" s="181">
        <v>0</v>
      </c>
      <c r="L21" s="236">
        <f>M21+N21+O21+P21+Q21</f>
        <v>3200</v>
      </c>
      <c r="M21" s="232">
        <v>0</v>
      </c>
      <c r="N21" s="229">
        <v>3200</v>
      </c>
      <c r="O21" s="229">
        <v>0</v>
      </c>
      <c r="P21" s="82">
        <v>0</v>
      </c>
      <c r="Q21" s="181">
        <v>0</v>
      </c>
      <c r="R21" s="242">
        <v>0</v>
      </c>
      <c r="S21" s="419">
        <v>0</v>
      </c>
      <c r="T21" s="82">
        <v>0</v>
      </c>
      <c r="U21" s="181">
        <v>0</v>
      </c>
      <c r="V21" s="242">
        <v>0</v>
      </c>
      <c r="W21" s="419">
        <v>0</v>
      </c>
      <c r="X21" s="82">
        <v>0</v>
      </c>
      <c r="Y21" s="181">
        <v>0</v>
      </c>
      <c r="Z21" s="242">
        <v>0</v>
      </c>
      <c r="AA21" s="419">
        <v>0</v>
      </c>
      <c r="AB21" s="82">
        <v>0</v>
      </c>
      <c r="AC21" s="181">
        <v>0</v>
      </c>
      <c r="AD21" s="81">
        <v>0</v>
      </c>
      <c r="AE21" s="92"/>
      <c r="AF21" s="92"/>
      <c r="AG21" s="92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102" s="28" customFormat="1" ht="26.25" customHeight="1" x14ac:dyDescent="0.25">
      <c r="A22" s="48"/>
      <c r="B22" s="49"/>
      <c r="C22" s="50"/>
      <c r="D22" s="673" t="s">
        <v>603</v>
      </c>
      <c r="E22" s="120" t="s">
        <v>600</v>
      </c>
      <c r="F22" s="36" t="s">
        <v>600</v>
      </c>
      <c r="G22" s="791">
        <v>2016</v>
      </c>
      <c r="H22" s="792">
        <v>2016</v>
      </c>
      <c r="I22" s="90">
        <f>J22+K22+L22+SUM(R22:AD22)</f>
        <v>2000</v>
      </c>
      <c r="J22" s="145">
        <v>0</v>
      </c>
      <c r="K22" s="115">
        <v>0</v>
      </c>
      <c r="L22" s="224">
        <f>M22+N22+O22+P22+Q22</f>
        <v>2000</v>
      </c>
      <c r="M22" s="225">
        <v>0</v>
      </c>
      <c r="N22" s="226">
        <v>2000</v>
      </c>
      <c r="O22" s="226">
        <v>0</v>
      </c>
      <c r="P22" s="89">
        <v>0</v>
      </c>
      <c r="Q22" s="115">
        <v>0</v>
      </c>
      <c r="R22" s="241">
        <v>0</v>
      </c>
      <c r="S22" s="219">
        <v>0</v>
      </c>
      <c r="T22" s="89">
        <v>0</v>
      </c>
      <c r="U22" s="115">
        <v>0</v>
      </c>
      <c r="V22" s="241">
        <v>0</v>
      </c>
      <c r="W22" s="219">
        <v>0</v>
      </c>
      <c r="X22" s="89">
        <v>0</v>
      </c>
      <c r="Y22" s="115">
        <v>0</v>
      </c>
      <c r="Z22" s="241">
        <v>0</v>
      </c>
      <c r="AA22" s="219">
        <v>0</v>
      </c>
      <c r="AB22" s="89">
        <v>0</v>
      </c>
      <c r="AC22" s="115">
        <v>0</v>
      </c>
      <c r="AD22" s="88">
        <v>0</v>
      </c>
      <c r="AE22" s="92"/>
      <c r="AF22" s="92"/>
      <c r="AG22" s="9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102" s="29" customFormat="1" ht="26.25" customHeight="1" x14ac:dyDescent="0.25">
      <c r="A23" s="40"/>
      <c r="B23" s="41"/>
      <c r="C23" s="51"/>
      <c r="D23" s="795" t="s">
        <v>604</v>
      </c>
      <c r="E23" s="120" t="s">
        <v>600</v>
      </c>
      <c r="F23" s="36" t="s">
        <v>600</v>
      </c>
      <c r="G23" s="791">
        <v>2018</v>
      </c>
      <c r="H23" s="792">
        <v>2018</v>
      </c>
      <c r="I23" s="90">
        <v>8000</v>
      </c>
      <c r="J23" s="145">
        <v>0</v>
      </c>
      <c r="K23" s="115">
        <v>0</v>
      </c>
      <c r="L23" s="224">
        <v>0</v>
      </c>
      <c r="M23" s="225">
        <v>0</v>
      </c>
      <c r="N23" s="226">
        <v>0</v>
      </c>
      <c r="O23" s="226">
        <v>0</v>
      </c>
      <c r="P23" s="89">
        <v>0</v>
      </c>
      <c r="Q23" s="115">
        <v>0</v>
      </c>
      <c r="R23" s="241">
        <v>0</v>
      </c>
      <c r="S23" s="219">
        <v>0</v>
      </c>
      <c r="T23" s="89">
        <v>0</v>
      </c>
      <c r="U23" s="115">
        <v>0</v>
      </c>
      <c r="V23" s="241">
        <v>8000</v>
      </c>
      <c r="W23" s="219">
        <v>0</v>
      </c>
      <c r="X23" s="89">
        <v>0</v>
      </c>
      <c r="Y23" s="115">
        <v>0</v>
      </c>
      <c r="Z23" s="241">
        <v>0</v>
      </c>
      <c r="AA23" s="219">
        <v>0</v>
      </c>
      <c r="AB23" s="89">
        <v>0</v>
      </c>
      <c r="AC23" s="115">
        <v>0</v>
      </c>
      <c r="AD23" s="88">
        <v>0</v>
      </c>
      <c r="AE23" s="92"/>
      <c r="AF23" s="92"/>
      <c r="AG23" s="92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102" s="28" customFormat="1" ht="33.75" customHeight="1" x14ac:dyDescent="0.25">
      <c r="A24" s="48">
        <v>2333</v>
      </c>
      <c r="B24" s="49">
        <v>6121</v>
      </c>
      <c r="C24" s="50"/>
      <c r="D24" s="171" t="s">
        <v>605</v>
      </c>
      <c r="E24" s="338" t="s">
        <v>600</v>
      </c>
      <c r="F24" s="67" t="s">
        <v>600</v>
      </c>
      <c r="G24" s="789">
        <v>2016</v>
      </c>
      <c r="H24" s="794">
        <v>2016</v>
      </c>
      <c r="I24" s="91">
        <v>800</v>
      </c>
      <c r="J24" s="85">
        <v>0</v>
      </c>
      <c r="K24" s="181">
        <v>0</v>
      </c>
      <c r="L24" s="236">
        <v>800</v>
      </c>
      <c r="M24" s="232">
        <v>0</v>
      </c>
      <c r="N24" s="229">
        <v>800</v>
      </c>
      <c r="O24" s="229">
        <v>0</v>
      </c>
      <c r="P24" s="82">
        <v>0</v>
      </c>
      <c r="Q24" s="181">
        <v>0</v>
      </c>
      <c r="R24" s="242">
        <v>0</v>
      </c>
      <c r="S24" s="419">
        <v>0</v>
      </c>
      <c r="T24" s="82">
        <v>0</v>
      </c>
      <c r="U24" s="181">
        <v>0</v>
      </c>
      <c r="V24" s="242">
        <v>0</v>
      </c>
      <c r="W24" s="419">
        <v>0</v>
      </c>
      <c r="X24" s="82">
        <v>0</v>
      </c>
      <c r="Y24" s="181">
        <v>0</v>
      </c>
      <c r="Z24" s="242">
        <v>0</v>
      </c>
      <c r="AA24" s="419">
        <v>0</v>
      </c>
      <c r="AB24" s="82">
        <v>0</v>
      </c>
      <c r="AC24" s="181">
        <v>0</v>
      </c>
      <c r="AD24" s="84">
        <v>0</v>
      </c>
      <c r="AE24" s="92"/>
      <c r="AF24" s="92"/>
      <c r="AG24" s="92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102" s="29" customFormat="1" ht="33.75" customHeight="1" x14ac:dyDescent="0.25">
      <c r="A25" s="40"/>
      <c r="B25" s="41"/>
      <c r="C25" s="51"/>
      <c r="D25" s="112" t="s">
        <v>606</v>
      </c>
      <c r="E25" s="120" t="s">
        <v>600</v>
      </c>
      <c r="F25" s="36" t="s">
        <v>600</v>
      </c>
      <c r="G25" s="791">
        <v>2017</v>
      </c>
      <c r="H25" s="793">
        <v>2017</v>
      </c>
      <c r="I25" s="86">
        <v>4200</v>
      </c>
      <c r="J25" s="87">
        <v>0</v>
      </c>
      <c r="K25" s="115">
        <v>0</v>
      </c>
      <c r="L25" s="224">
        <f t="shared" ref="L25:L26" si="3">M25+N25+O25+P25+Q25</f>
        <v>0</v>
      </c>
      <c r="M25" s="225">
        <v>0</v>
      </c>
      <c r="N25" s="226">
        <v>0</v>
      </c>
      <c r="O25" s="226">
        <v>0</v>
      </c>
      <c r="P25" s="89">
        <v>0</v>
      </c>
      <c r="Q25" s="115">
        <v>0</v>
      </c>
      <c r="R25" s="241">
        <v>4200</v>
      </c>
      <c r="S25" s="219">
        <v>0</v>
      </c>
      <c r="T25" s="89">
        <v>0</v>
      </c>
      <c r="U25" s="115">
        <v>0</v>
      </c>
      <c r="V25" s="241">
        <v>0</v>
      </c>
      <c r="W25" s="219">
        <v>0</v>
      </c>
      <c r="X25" s="89">
        <v>0</v>
      </c>
      <c r="Y25" s="115">
        <v>0</v>
      </c>
      <c r="Z25" s="241">
        <v>0</v>
      </c>
      <c r="AA25" s="219">
        <v>0</v>
      </c>
      <c r="AB25" s="89">
        <v>0</v>
      </c>
      <c r="AC25" s="115">
        <v>0</v>
      </c>
      <c r="AD25" s="88">
        <v>0</v>
      </c>
      <c r="AE25" s="92"/>
      <c r="AF25" s="92"/>
      <c r="AG25" s="92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102" s="29" customFormat="1" ht="26.25" customHeight="1" x14ac:dyDescent="0.25">
      <c r="A26" s="40"/>
      <c r="B26" s="41"/>
      <c r="C26" s="51"/>
      <c r="D26" s="409" t="s">
        <v>607</v>
      </c>
      <c r="E26" s="120" t="s">
        <v>601</v>
      </c>
      <c r="F26" s="36" t="s">
        <v>601</v>
      </c>
      <c r="G26" s="791">
        <v>2017</v>
      </c>
      <c r="H26" s="793">
        <v>2017</v>
      </c>
      <c r="I26" s="86">
        <v>2500</v>
      </c>
      <c r="J26" s="87">
        <v>0</v>
      </c>
      <c r="K26" s="115">
        <v>0</v>
      </c>
      <c r="L26" s="224">
        <f t="shared" si="3"/>
        <v>0</v>
      </c>
      <c r="M26" s="225">
        <v>0</v>
      </c>
      <c r="N26" s="226">
        <v>0</v>
      </c>
      <c r="O26" s="226">
        <v>0</v>
      </c>
      <c r="P26" s="89">
        <v>0</v>
      </c>
      <c r="Q26" s="115">
        <v>0</v>
      </c>
      <c r="R26" s="241">
        <v>2500</v>
      </c>
      <c r="S26" s="219">
        <v>0</v>
      </c>
      <c r="T26" s="89">
        <v>0</v>
      </c>
      <c r="U26" s="115">
        <v>0</v>
      </c>
      <c r="V26" s="241">
        <v>0</v>
      </c>
      <c r="W26" s="219">
        <v>0</v>
      </c>
      <c r="X26" s="89">
        <v>0</v>
      </c>
      <c r="Y26" s="115">
        <v>0</v>
      </c>
      <c r="Z26" s="241">
        <v>0</v>
      </c>
      <c r="AA26" s="219">
        <v>0</v>
      </c>
      <c r="AB26" s="89">
        <v>0</v>
      </c>
      <c r="AC26" s="115">
        <v>0</v>
      </c>
      <c r="AD26" s="88">
        <v>0</v>
      </c>
      <c r="AE26" s="92"/>
      <c r="AF26" s="92"/>
      <c r="AG26" s="92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102" s="29" customFormat="1" ht="34.5" customHeight="1" thickBot="1" x14ac:dyDescent="0.3">
      <c r="A27" s="40">
        <v>2219</v>
      </c>
      <c r="B27" s="41">
        <v>6121</v>
      </c>
      <c r="C27" s="51"/>
      <c r="D27" s="105" t="s">
        <v>608</v>
      </c>
      <c r="E27" s="120" t="s">
        <v>600</v>
      </c>
      <c r="F27" s="178" t="s">
        <v>600</v>
      </c>
      <c r="G27" s="791">
        <v>2016</v>
      </c>
      <c r="H27" s="793">
        <v>2016</v>
      </c>
      <c r="I27" s="86">
        <v>11000</v>
      </c>
      <c r="J27" s="87">
        <v>0</v>
      </c>
      <c r="K27" s="115">
        <v>0</v>
      </c>
      <c r="L27" s="224">
        <v>11000</v>
      </c>
      <c r="M27" s="225">
        <v>0</v>
      </c>
      <c r="N27" s="226">
        <v>11000</v>
      </c>
      <c r="O27" s="226">
        <v>0</v>
      </c>
      <c r="P27" s="89">
        <v>0</v>
      </c>
      <c r="Q27" s="115">
        <v>0</v>
      </c>
      <c r="R27" s="241">
        <v>0</v>
      </c>
      <c r="S27" s="219">
        <v>0</v>
      </c>
      <c r="T27" s="89">
        <v>0</v>
      </c>
      <c r="U27" s="115">
        <v>0</v>
      </c>
      <c r="V27" s="241">
        <v>0</v>
      </c>
      <c r="W27" s="219">
        <v>0</v>
      </c>
      <c r="X27" s="89">
        <v>0</v>
      </c>
      <c r="Y27" s="115">
        <v>0</v>
      </c>
      <c r="Z27" s="241">
        <v>0</v>
      </c>
      <c r="AA27" s="219">
        <v>0</v>
      </c>
      <c r="AB27" s="89">
        <v>0</v>
      </c>
      <c r="AC27" s="115">
        <v>0</v>
      </c>
      <c r="AD27" s="88">
        <v>0</v>
      </c>
      <c r="AE27" s="92"/>
      <c r="AF27" s="92"/>
      <c r="AG27" s="92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102" s="30" customFormat="1" ht="23.1" customHeight="1" thickBot="1" x14ac:dyDescent="0.3">
      <c r="A28" s="42"/>
      <c r="B28" s="43"/>
      <c r="C28" s="52"/>
      <c r="D28" s="856" t="s">
        <v>1</v>
      </c>
      <c r="E28" s="857"/>
      <c r="F28" s="857"/>
      <c r="G28" s="857"/>
      <c r="H28" s="858"/>
      <c r="I28" s="72">
        <f t="shared" ref="I28:AD28" si="4">SUM(I21:I27)</f>
        <v>31700</v>
      </c>
      <c r="J28" s="73">
        <f t="shared" si="4"/>
        <v>0</v>
      </c>
      <c r="K28" s="74">
        <f t="shared" si="4"/>
        <v>0</v>
      </c>
      <c r="L28" s="207">
        <f t="shared" si="4"/>
        <v>17000</v>
      </c>
      <c r="M28" s="208">
        <f t="shared" si="4"/>
        <v>0</v>
      </c>
      <c r="N28" s="209">
        <f t="shared" si="4"/>
        <v>17000</v>
      </c>
      <c r="O28" s="209">
        <f t="shared" si="4"/>
        <v>0</v>
      </c>
      <c r="P28" s="75">
        <f t="shared" si="4"/>
        <v>0</v>
      </c>
      <c r="Q28" s="74">
        <f t="shared" si="4"/>
        <v>0</v>
      </c>
      <c r="R28" s="212">
        <f t="shared" si="4"/>
        <v>6700</v>
      </c>
      <c r="S28" s="213">
        <f t="shared" si="4"/>
        <v>0</v>
      </c>
      <c r="T28" s="76">
        <f t="shared" si="4"/>
        <v>0</v>
      </c>
      <c r="U28" s="74">
        <f t="shared" si="4"/>
        <v>0</v>
      </c>
      <c r="V28" s="212">
        <f t="shared" si="4"/>
        <v>8000</v>
      </c>
      <c r="W28" s="213">
        <f t="shared" si="4"/>
        <v>0</v>
      </c>
      <c r="X28" s="75">
        <f t="shared" si="4"/>
        <v>0</v>
      </c>
      <c r="Y28" s="74">
        <f t="shared" si="4"/>
        <v>0</v>
      </c>
      <c r="Z28" s="212">
        <f t="shared" si="4"/>
        <v>0</v>
      </c>
      <c r="AA28" s="213">
        <f t="shared" si="4"/>
        <v>0</v>
      </c>
      <c r="AB28" s="75">
        <f t="shared" si="4"/>
        <v>0</v>
      </c>
      <c r="AC28" s="74">
        <f t="shared" si="4"/>
        <v>0</v>
      </c>
      <c r="AD28" s="77">
        <f t="shared" si="4"/>
        <v>0</v>
      </c>
      <c r="AE28" s="147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</row>
    <row r="29" spans="1:102" s="30" customFormat="1" ht="7.5" customHeight="1" thickBot="1" x14ac:dyDescent="0.3">
      <c r="A29" s="47"/>
      <c r="B29" s="47"/>
      <c r="C29" s="47"/>
      <c r="D29" s="53"/>
      <c r="E29" s="53"/>
      <c r="F29" s="53"/>
      <c r="G29" s="53"/>
      <c r="H29" s="53"/>
      <c r="I29" s="61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62"/>
      <c r="AA29" s="62"/>
      <c r="AB29" s="62"/>
      <c r="AC29" s="62"/>
      <c r="AD29" s="62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</row>
    <row r="30" spans="1:102" s="3" customFormat="1" ht="15.95" customHeight="1" x14ac:dyDescent="0.25">
      <c r="A30" s="47"/>
      <c r="B30" s="47"/>
      <c r="C30" s="47"/>
      <c r="D30" s="24" t="s">
        <v>25</v>
      </c>
      <c r="E30" s="55"/>
      <c r="F30" s="55"/>
      <c r="G30" s="55"/>
      <c r="H30" s="55"/>
      <c r="I30" s="9" t="s">
        <v>17</v>
      </c>
      <c r="J30" s="60" t="s">
        <v>49</v>
      </c>
      <c r="K30" s="16" t="s">
        <v>26</v>
      </c>
      <c r="L30" s="16"/>
      <c r="M30" s="16" t="s">
        <v>54</v>
      </c>
      <c r="N30" s="60"/>
      <c r="O30" s="6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255"/>
      <c r="AA30" s="246"/>
      <c r="AB30" s="246"/>
      <c r="AC30" s="256"/>
      <c r="AD30" s="189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102" s="3" customFormat="1" ht="15.95" customHeight="1" x14ac:dyDescent="0.25">
      <c r="A31" s="257"/>
      <c r="B31" s="257"/>
      <c r="C31" s="257"/>
      <c r="D31" s="12"/>
      <c r="E31" s="56"/>
      <c r="F31" s="56"/>
      <c r="G31" s="56"/>
      <c r="H31" s="56"/>
      <c r="I31" s="11" t="s">
        <v>18</v>
      </c>
      <c r="J31" s="19" t="s">
        <v>49</v>
      </c>
      <c r="K31" s="17" t="s">
        <v>27</v>
      </c>
      <c r="L31" s="17"/>
      <c r="M31" s="17" t="s">
        <v>53</v>
      </c>
      <c r="N31" s="19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58"/>
      <c r="AA31" s="256"/>
      <c r="AB31" s="256"/>
      <c r="AC31" s="256"/>
      <c r="AD31" s="189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102" s="2" customFormat="1" ht="15.95" customHeight="1" x14ac:dyDescent="0.25">
      <c r="A32" s="44"/>
      <c r="B32" s="45"/>
      <c r="C32" s="46"/>
      <c r="D32" s="57"/>
      <c r="E32" s="38"/>
      <c r="F32" s="38"/>
      <c r="G32" s="38"/>
      <c r="H32" s="38"/>
      <c r="I32" s="11" t="s">
        <v>19</v>
      </c>
      <c r="J32" s="19" t="s">
        <v>49</v>
      </c>
      <c r="K32" s="20" t="s">
        <v>132</v>
      </c>
      <c r="L32" s="17"/>
      <c r="M32" s="19"/>
      <c r="N32" s="19"/>
      <c r="O32" s="19"/>
      <c r="P32" s="20"/>
      <c r="Q32" s="56"/>
      <c r="R32" s="56"/>
      <c r="S32" s="56"/>
      <c r="T32" s="56"/>
      <c r="U32" s="56"/>
      <c r="V32" s="56"/>
      <c r="W32" s="56"/>
      <c r="X32" s="56"/>
      <c r="Y32" s="56"/>
      <c r="Z32" s="58"/>
      <c r="AA32" s="8"/>
      <c r="AB32" s="8"/>
      <c r="AD32" s="189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" customFormat="1" ht="15.95" customHeight="1" thickBot="1" x14ac:dyDescent="0.3">
      <c r="A33" s="3"/>
      <c r="B33" s="45"/>
      <c r="C33" s="46"/>
      <c r="D33" s="59"/>
      <c r="E33" s="31"/>
      <c r="F33" s="31"/>
      <c r="G33" s="31"/>
      <c r="H33" s="31"/>
      <c r="I33" s="10" t="s">
        <v>20</v>
      </c>
      <c r="J33" s="21" t="s">
        <v>49</v>
      </c>
      <c r="K33" s="22" t="s">
        <v>133</v>
      </c>
      <c r="L33" s="23"/>
      <c r="M33" s="21"/>
      <c r="N33" s="21"/>
      <c r="O33" s="21"/>
      <c r="P33" s="22"/>
      <c r="Q33" s="25"/>
      <c r="R33" s="25"/>
      <c r="S33" s="25"/>
      <c r="T33" s="25"/>
      <c r="U33" s="25"/>
      <c r="V33" s="25"/>
      <c r="W33" s="25"/>
      <c r="X33" s="25"/>
      <c r="Y33" s="25"/>
      <c r="Z33" s="13"/>
      <c r="AD33" s="189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</sheetData>
  <mergeCells count="52">
    <mergeCell ref="D28:H28"/>
    <mergeCell ref="AD18:AD20"/>
    <mergeCell ref="A19:A20"/>
    <mergeCell ref="B19:B20"/>
    <mergeCell ref="C19:C20"/>
    <mergeCell ref="G19:G20"/>
    <mergeCell ref="H19:H20"/>
    <mergeCell ref="J19:J20"/>
    <mergeCell ref="K19:K20"/>
    <mergeCell ref="L19:L20"/>
    <mergeCell ref="V19:Y19"/>
    <mergeCell ref="Z19:AC19"/>
    <mergeCell ref="M19:M20"/>
    <mergeCell ref="G18:H18"/>
    <mergeCell ref="I18:I20"/>
    <mergeCell ref="M18:Q18"/>
    <mergeCell ref="A17:C18"/>
    <mergeCell ref="D18:D20"/>
    <mergeCell ref="E18:E20"/>
    <mergeCell ref="F18:F20"/>
    <mergeCell ref="R18:AC18"/>
    <mergeCell ref="N19:N20"/>
    <mergeCell ref="O19:O20"/>
    <mergeCell ref="P19:P20"/>
    <mergeCell ref="Q19:Q20"/>
    <mergeCell ref="R19:U19"/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13:H13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zoomScale="75" zoomScaleNormal="75" workbookViewId="0">
      <selection activeCell="A32" sqref="A32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666</v>
      </c>
    </row>
    <row r="2" spans="1:46" ht="24.75" customHeight="1" x14ac:dyDescent="0.25">
      <c r="A2" s="5"/>
      <c r="D2" s="63" t="s">
        <v>55</v>
      </c>
      <c r="E2" s="64" t="s">
        <v>77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25.5" customHeight="1" x14ac:dyDescent="0.25">
      <c r="A7" s="48"/>
      <c r="B7" s="49"/>
      <c r="C7" s="796"/>
      <c r="D7" s="797" t="s">
        <v>609</v>
      </c>
      <c r="E7" s="32" t="s">
        <v>610</v>
      </c>
      <c r="F7" s="32" t="s">
        <v>610</v>
      </c>
      <c r="G7" s="33">
        <v>2015</v>
      </c>
      <c r="H7" s="34">
        <v>2016</v>
      </c>
      <c r="I7" s="78">
        <v>12871</v>
      </c>
      <c r="J7" s="80">
        <v>0</v>
      </c>
      <c r="K7" s="117">
        <v>230</v>
      </c>
      <c r="L7" s="230">
        <v>12641</v>
      </c>
      <c r="M7" s="222">
        <v>0</v>
      </c>
      <c r="N7" s="223">
        <v>12021</v>
      </c>
      <c r="O7" s="223">
        <v>0</v>
      </c>
      <c r="P7" s="116">
        <v>0</v>
      </c>
      <c r="Q7" s="117">
        <v>620</v>
      </c>
      <c r="R7" s="407">
        <v>0</v>
      </c>
      <c r="S7" s="217">
        <v>0</v>
      </c>
      <c r="T7" s="116">
        <v>0</v>
      </c>
      <c r="U7" s="146">
        <v>0</v>
      </c>
      <c r="V7" s="407">
        <v>0</v>
      </c>
      <c r="W7" s="217">
        <v>0</v>
      </c>
      <c r="X7" s="116">
        <v>0</v>
      </c>
      <c r="Y7" s="146">
        <v>0</v>
      </c>
      <c r="Z7" s="407">
        <v>0</v>
      </c>
      <c r="AA7" s="217">
        <v>0</v>
      </c>
      <c r="AB7" s="116">
        <v>0</v>
      </c>
      <c r="AC7" s="146">
        <v>0</v>
      </c>
      <c r="AD7" s="81"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25.5" customHeight="1" x14ac:dyDescent="0.25">
      <c r="A8" s="40"/>
      <c r="B8" s="41"/>
      <c r="C8" s="798"/>
      <c r="D8" s="799" t="s">
        <v>611</v>
      </c>
      <c r="E8" s="35" t="s">
        <v>610</v>
      </c>
      <c r="F8" s="35" t="s">
        <v>610</v>
      </c>
      <c r="G8" s="36">
        <v>2016</v>
      </c>
      <c r="H8" s="37">
        <v>2016</v>
      </c>
      <c r="I8" s="86">
        <v>6812</v>
      </c>
      <c r="J8" s="87">
        <v>0</v>
      </c>
      <c r="K8" s="79">
        <v>0</v>
      </c>
      <c r="L8" s="227">
        <v>6812</v>
      </c>
      <c r="M8" s="225">
        <v>0</v>
      </c>
      <c r="N8" s="226">
        <v>6812</v>
      </c>
      <c r="O8" s="226">
        <v>0</v>
      </c>
      <c r="P8" s="89">
        <v>0</v>
      </c>
      <c r="Q8" s="79">
        <v>0</v>
      </c>
      <c r="R8" s="218">
        <v>0</v>
      </c>
      <c r="S8" s="419">
        <v>0</v>
      </c>
      <c r="T8" s="82">
        <v>0</v>
      </c>
      <c r="U8" s="181">
        <v>0</v>
      </c>
      <c r="V8" s="431">
        <v>0</v>
      </c>
      <c r="W8" s="419">
        <v>0</v>
      </c>
      <c r="X8" s="82">
        <v>0</v>
      </c>
      <c r="Y8" s="181">
        <v>0</v>
      </c>
      <c r="Z8" s="431">
        <v>0</v>
      </c>
      <c r="AA8" s="419">
        <v>0</v>
      </c>
      <c r="AB8" s="82">
        <v>0</v>
      </c>
      <c r="AC8" s="181">
        <v>0</v>
      </c>
      <c r="AD8" s="84"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9" customFormat="1" ht="25.5" customHeight="1" x14ac:dyDescent="0.25">
      <c r="A9" s="40"/>
      <c r="B9" s="41"/>
      <c r="C9" s="798"/>
      <c r="D9" s="800" t="s">
        <v>612</v>
      </c>
      <c r="E9" s="35" t="s">
        <v>610</v>
      </c>
      <c r="F9" s="35" t="s">
        <v>610</v>
      </c>
      <c r="G9" s="36">
        <v>2016</v>
      </c>
      <c r="H9" s="37">
        <v>2017</v>
      </c>
      <c r="I9" s="86">
        <v>23713</v>
      </c>
      <c r="J9" s="87">
        <v>516</v>
      </c>
      <c r="K9" s="79">
        <v>5</v>
      </c>
      <c r="L9" s="227">
        <v>10000</v>
      </c>
      <c r="M9" s="225">
        <v>0</v>
      </c>
      <c r="N9" s="226">
        <v>10000</v>
      </c>
      <c r="O9" s="226">
        <v>0</v>
      </c>
      <c r="P9" s="89">
        <v>0</v>
      </c>
      <c r="Q9" s="79">
        <v>0</v>
      </c>
      <c r="R9" s="218">
        <v>13192</v>
      </c>
      <c r="S9" s="419">
        <v>0</v>
      </c>
      <c r="T9" s="82">
        <v>0</v>
      </c>
      <c r="U9" s="181">
        <v>0</v>
      </c>
      <c r="V9" s="431">
        <v>0</v>
      </c>
      <c r="W9" s="419">
        <v>0</v>
      </c>
      <c r="X9" s="82">
        <v>0</v>
      </c>
      <c r="Y9" s="181">
        <v>0</v>
      </c>
      <c r="Z9" s="431">
        <v>0</v>
      </c>
      <c r="AA9" s="419">
        <v>0</v>
      </c>
      <c r="AB9" s="82">
        <v>0</v>
      </c>
      <c r="AC9" s="181">
        <v>0</v>
      </c>
      <c r="AD9" s="84"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25.5" customHeight="1" x14ac:dyDescent="0.25">
      <c r="A10" s="40"/>
      <c r="B10" s="41"/>
      <c r="C10" s="798"/>
      <c r="D10" s="406" t="s">
        <v>613</v>
      </c>
      <c r="E10" s="35" t="s">
        <v>610</v>
      </c>
      <c r="F10" s="35" t="s">
        <v>610</v>
      </c>
      <c r="G10" s="36">
        <v>2016</v>
      </c>
      <c r="H10" s="37">
        <v>2016</v>
      </c>
      <c r="I10" s="86">
        <v>350</v>
      </c>
      <c r="J10" s="87">
        <v>0</v>
      </c>
      <c r="K10" s="79">
        <v>0</v>
      </c>
      <c r="L10" s="227">
        <v>350</v>
      </c>
      <c r="M10" s="225">
        <v>0</v>
      </c>
      <c r="N10" s="226">
        <v>350</v>
      </c>
      <c r="O10" s="226">
        <v>0</v>
      </c>
      <c r="P10" s="89">
        <v>0</v>
      </c>
      <c r="Q10" s="79">
        <v>0</v>
      </c>
      <c r="R10" s="218">
        <v>0</v>
      </c>
      <c r="S10" s="419">
        <v>0</v>
      </c>
      <c r="T10" s="82">
        <v>0</v>
      </c>
      <c r="U10" s="181">
        <v>0</v>
      </c>
      <c r="V10" s="431">
        <v>0</v>
      </c>
      <c r="W10" s="419">
        <v>0</v>
      </c>
      <c r="X10" s="82">
        <v>0</v>
      </c>
      <c r="Y10" s="181">
        <v>0</v>
      </c>
      <c r="Z10" s="431">
        <v>0</v>
      </c>
      <c r="AA10" s="419">
        <v>0</v>
      </c>
      <c r="AB10" s="82">
        <v>0</v>
      </c>
      <c r="AC10" s="181">
        <v>0</v>
      </c>
      <c r="AD10" s="84"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" customFormat="1" ht="25.5" customHeight="1" x14ac:dyDescent="0.25">
      <c r="A11" s="40"/>
      <c r="B11" s="41"/>
      <c r="C11" s="798"/>
      <c r="D11" s="406" t="s">
        <v>614</v>
      </c>
      <c r="E11" s="35" t="s">
        <v>610</v>
      </c>
      <c r="F11" s="35" t="s">
        <v>610</v>
      </c>
      <c r="G11" s="36">
        <v>2016</v>
      </c>
      <c r="H11" s="37">
        <v>2016</v>
      </c>
      <c r="I11" s="86">
        <v>1800</v>
      </c>
      <c r="J11" s="87">
        <v>0</v>
      </c>
      <c r="K11" s="79">
        <v>0</v>
      </c>
      <c r="L11" s="227">
        <v>1800</v>
      </c>
      <c r="M11" s="225">
        <v>0</v>
      </c>
      <c r="N11" s="226">
        <v>1800</v>
      </c>
      <c r="O11" s="226">
        <v>0</v>
      </c>
      <c r="P11" s="89">
        <v>0</v>
      </c>
      <c r="Q11" s="79">
        <v>0</v>
      </c>
      <c r="R11" s="218">
        <v>0</v>
      </c>
      <c r="S11" s="419">
        <v>0</v>
      </c>
      <c r="T11" s="82">
        <v>0</v>
      </c>
      <c r="U11" s="181">
        <v>0</v>
      </c>
      <c r="V11" s="431">
        <v>0</v>
      </c>
      <c r="W11" s="419">
        <v>0</v>
      </c>
      <c r="X11" s="82">
        <v>0</v>
      </c>
      <c r="Y11" s="181">
        <v>0</v>
      </c>
      <c r="Z11" s="431">
        <v>0</v>
      </c>
      <c r="AA11" s="419">
        <v>0</v>
      </c>
      <c r="AB11" s="82">
        <v>0</v>
      </c>
      <c r="AC11" s="181">
        <v>0</v>
      </c>
      <c r="AD11" s="84"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9" customFormat="1" ht="25.5" customHeight="1" x14ac:dyDescent="0.25">
      <c r="A12" s="40"/>
      <c r="B12" s="41"/>
      <c r="C12" s="798"/>
      <c r="D12" s="801" t="s">
        <v>615</v>
      </c>
      <c r="E12" s="35" t="s">
        <v>610</v>
      </c>
      <c r="F12" s="35" t="s">
        <v>610</v>
      </c>
      <c r="G12" s="36">
        <v>2016</v>
      </c>
      <c r="H12" s="37">
        <v>2017</v>
      </c>
      <c r="I12" s="86">
        <v>1600</v>
      </c>
      <c r="J12" s="87">
        <v>0</v>
      </c>
      <c r="K12" s="79">
        <v>0</v>
      </c>
      <c r="L12" s="227">
        <v>1000</v>
      </c>
      <c r="M12" s="225">
        <v>0</v>
      </c>
      <c r="N12" s="226">
        <v>1000</v>
      </c>
      <c r="O12" s="226">
        <v>0</v>
      </c>
      <c r="P12" s="89">
        <v>0</v>
      </c>
      <c r="Q12" s="79">
        <v>0</v>
      </c>
      <c r="R12" s="218">
        <v>600</v>
      </c>
      <c r="S12" s="419">
        <v>0</v>
      </c>
      <c r="T12" s="82">
        <v>0</v>
      </c>
      <c r="U12" s="181">
        <v>0</v>
      </c>
      <c r="V12" s="431">
        <v>0</v>
      </c>
      <c r="W12" s="419">
        <v>0</v>
      </c>
      <c r="X12" s="82">
        <v>0</v>
      </c>
      <c r="Y12" s="181">
        <v>0</v>
      </c>
      <c r="Z12" s="431">
        <v>0</v>
      </c>
      <c r="AA12" s="419">
        <v>0</v>
      </c>
      <c r="AB12" s="82">
        <v>0</v>
      </c>
      <c r="AC12" s="181">
        <v>0</v>
      </c>
      <c r="AD12" s="84"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29" customFormat="1" ht="25.5" customHeight="1" x14ac:dyDescent="0.25">
      <c r="A13" s="40"/>
      <c r="B13" s="41"/>
      <c r="C13" s="798"/>
      <c r="D13" s="119" t="s">
        <v>616</v>
      </c>
      <c r="E13" s="35" t="s">
        <v>610</v>
      </c>
      <c r="F13" s="35" t="s">
        <v>610</v>
      </c>
      <c r="G13" s="36">
        <v>2017</v>
      </c>
      <c r="H13" s="37">
        <v>2018</v>
      </c>
      <c r="I13" s="86">
        <v>22000</v>
      </c>
      <c r="J13" s="87">
        <v>0</v>
      </c>
      <c r="K13" s="79">
        <v>0</v>
      </c>
      <c r="L13" s="227">
        <f t="shared" ref="L13:L26" si="0">M13+N13+O13+P13+Q13</f>
        <v>0</v>
      </c>
      <c r="M13" s="225">
        <v>0</v>
      </c>
      <c r="N13" s="226">
        <v>0</v>
      </c>
      <c r="O13" s="226">
        <v>0</v>
      </c>
      <c r="P13" s="89">
        <v>0</v>
      </c>
      <c r="Q13" s="79">
        <v>0</v>
      </c>
      <c r="R13" s="218">
        <v>12000</v>
      </c>
      <c r="S13" s="419">
        <v>0</v>
      </c>
      <c r="T13" s="82">
        <v>0</v>
      </c>
      <c r="U13" s="181">
        <v>0</v>
      </c>
      <c r="V13" s="218">
        <v>10000</v>
      </c>
      <c r="W13" s="419">
        <v>0</v>
      </c>
      <c r="X13" s="82">
        <v>0</v>
      </c>
      <c r="Y13" s="181">
        <v>0</v>
      </c>
      <c r="Z13" s="431">
        <v>0</v>
      </c>
      <c r="AA13" s="419">
        <v>0</v>
      </c>
      <c r="AB13" s="82">
        <v>0</v>
      </c>
      <c r="AC13" s="181">
        <v>0</v>
      </c>
      <c r="AD13" s="84">
        <v>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29" customFormat="1" ht="25.5" customHeight="1" x14ac:dyDescent="0.25">
      <c r="A14" s="40"/>
      <c r="B14" s="41"/>
      <c r="C14" s="798"/>
      <c r="D14" s="802" t="s">
        <v>617</v>
      </c>
      <c r="E14" s="35" t="s">
        <v>610</v>
      </c>
      <c r="F14" s="35" t="s">
        <v>610</v>
      </c>
      <c r="G14" s="36">
        <v>2017</v>
      </c>
      <c r="H14" s="37">
        <v>2018</v>
      </c>
      <c r="I14" s="86">
        <v>28000</v>
      </c>
      <c r="J14" s="87">
        <v>0</v>
      </c>
      <c r="K14" s="79">
        <v>0</v>
      </c>
      <c r="L14" s="227">
        <f t="shared" si="0"/>
        <v>0</v>
      </c>
      <c r="M14" s="225">
        <v>0</v>
      </c>
      <c r="N14" s="226">
        <v>0</v>
      </c>
      <c r="O14" s="226">
        <v>0</v>
      </c>
      <c r="P14" s="89">
        <v>0</v>
      </c>
      <c r="Q14" s="79">
        <v>0</v>
      </c>
      <c r="R14" s="218">
        <v>18000</v>
      </c>
      <c r="S14" s="419">
        <v>0</v>
      </c>
      <c r="T14" s="82">
        <v>0</v>
      </c>
      <c r="U14" s="181">
        <v>0</v>
      </c>
      <c r="V14" s="218">
        <v>10000</v>
      </c>
      <c r="W14" s="419">
        <v>0</v>
      </c>
      <c r="X14" s="82">
        <v>0</v>
      </c>
      <c r="Y14" s="181">
        <v>0</v>
      </c>
      <c r="Z14" s="431">
        <v>0</v>
      </c>
      <c r="AA14" s="419">
        <v>0</v>
      </c>
      <c r="AB14" s="82">
        <v>0</v>
      </c>
      <c r="AC14" s="181">
        <v>0</v>
      </c>
      <c r="AD14" s="84">
        <v>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29" customFormat="1" ht="25.5" customHeight="1" x14ac:dyDescent="0.25">
      <c r="A15" s="40"/>
      <c r="B15" s="41"/>
      <c r="C15" s="798"/>
      <c r="D15" s="118" t="s">
        <v>618</v>
      </c>
      <c r="E15" s="35" t="s">
        <v>610</v>
      </c>
      <c r="F15" s="35" t="s">
        <v>610</v>
      </c>
      <c r="G15" s="36">
        <v>2016</v>
      </c>
      <c r="H15" s="37">
        <v>2016</v>
      </c>
      <c r="I15" s="86">
        <v>7000</v>
      </c>
      <c r="J15" s="87">
        <v>0</v>
      </c>
      <c r="K15" s="79">
        <v>0</v>
      </c>
      <c r="L15" s="227">
        <f t="shared" si="0"/>
        <v>7000</v>
      </c>
      <c r="M15" s="225">
        <v>0</v>
      </c>
      <c r="N15" s="226">
        <v>7000</v>
      </c>
      <c r="O15" s="226">
        <v>0</v>
      </c>
      <c r="P15" s="89">
        <v>0</v>
      </c>
      <c r="Q15" s="79">
        <v>0</v>
      </c>
      <c r="R15" s="218">
        <v>0</v>
      </c>
      <c r="S15" s="419">
        <v>0</v>
      </c>
      <c r="T15" s="82">
        <v>0</v>
      </c>
      <c r="U15" s="181">
        <v>0</v>
      </c>
      <c r="V15" s="218">
        <v>0</v>
      </c>
      <c r="W15" s="419">
        <v>0</v>
      </c>
      <c r="X15" s="82">
        <v>0</v>
      </c>
      <c r="Y15" s="181">
        <v>0</v>
      </c>
      <c r="Z15" s="431">
        <v>0</v>
      </c>
      <c r="AA15" s="419">
        <v>0</v>
      </c>
      <c r="AB15" s="82">
        <v>0</v>
      </c>
      <c r="AC15" s="181">
        <v>0</v>
      </c>
      <c r="AD15" s="84">
        <v>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29" customFormat="1" ht="25.5" customHeight="1" x14ac:dyDescent="0.25">
      <c r="A16" s="40"/>
      <c r="B16" s="41"/>
      <c r="C16" s="798"/>
      <c r="D16" s="802" t="s">
        <v>619</v>
      </c>
      <c r="E16" s="35" t="s">
        <v>610</v>
      </c>
      <c r="F16" s="35" t="s">
        <v>610</v>
      </c>
      <c r="G16" s="36">
        <v>2017</v>
      </c>
      <c r="H16" s="37">
        <v>2018</v>
      </c>
      <c r="I16" s="86">
        <v>6000</v>
      </c>
      <c r="J16" s="87">
        <v>0</v>
      </c>
      <c r="K16" s="79">
        <v>0</v>
      </c>
      <c r="L16" s="227">
        <f t="shared" si="0"/>
        <v>0</v>
      </c>
      <c r="M16" s="225">
        <v>0</v>
      </c>
      <c r="N16" s="226">
        <v>0</v>
      </c>
      <c r="O16" s="226">
        <v>0</v>
      </c>
      <c r="P16" s="89">
        <v>0</v>
      </c>
      <c r="Q16" s="79">
        <v>0</v>
      </c>
      <c r="R16" s="218">
        <v>4000</v>
      </c>
      <c r="S16" s="419">
        <v>0</v>
      </c>
      <c r="T16" s="82">
        <v>0</v>
      </c>
      <c r="U16" s="181">
        <v>0</v>
      </c>
      <c r="V16" s="218">
        <v>2000</v>
      </c>
      <c r="W16" s="419">
        <v>0</v>
      </c>
      <c r="X16" s="82">
        <v>0</v>
      </c>
      <c r="Y16" s="181">
        <v>0</v>
      </c>
      <c r="Z16" s="431">
        <v>0</v>
      </c>
      <c r="AA16" s="419">
        <v>0</v>
      </c>
      <c r="AB16" s="82">
        <v>0</v>
      </c>
      <c r="AC16" s="181">
        <v>0</v>
      </c>
      <c r="AD16" s="84">
        <v>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29" customFormat="1" ht="25.5" customHeight="1" x14ac:dyDescent="0.25">
      <c r="A17" s="40"/>
      <c r="B17" s="41"/>
      <c r="C17" s="798"/>
      <c r="D17" s="118" t="s">
        <v>620</v>
      </c>
      <c r="E17" s="35" t="s">
        <v>610</v>
      </c>
      <c r="F17" s="35" t="s">
        <v>610</v>
      </c>
      <c r="G17" s="36">
        <v>2017</v>
      </c>
      <c r="H17" s="37">
        <v>2018</v>
      </c>
      <c r="I17" s="86">
        <v>25000</v>
      </c>
      <c r="J17" s="87">
        <v>0</v>
      </c>
      <c r="K17" s="79">
        <v>0</v>
      </c>
      <c r="L17" s="227">
        <f t="shared" si="0"/>
        <v>0</v>
      </c>
      <c r="M17" s="225">
        <v>0</v>
      </c>
      <c r="N17" s="226">
        <v>0</v>
      </c>
      <c r="O17" s="226">
        <v>0</v>
      </c>
      <c r="P17" s="89">
        <v>0</v>
      </c>
      <c r="Q17" s="79">
        <v>0</v>
      </c>
      <c r="R17" s="218">
        <v>13000</v>
      </c>
      <c r="S17" s="419">
        <v>0</v>
      </c>
      <c r="T17" s="82">
        <v>0</v>
      </c>
      <c r="U17" s="181">
        <v>0</v>
      </c>
      <c r="V17" s="218">
        <v>12000</v>
      </c>
      <c r="W17" s="419">
        <v>0</v>
      </c>
      <c r="X17" s="82">
        <v>0</v>
      </c>
      <c r="Y17" s="181">
        <v>0</v>
      </c>
      <c r="Z17" s="431">
        <v>0</v>
      </c>
      <c r="AA17" s="419">
        <v>0</v>
      </c>
      <c r="AB17" s="82">
        <v>0</v>
      </c>
      <c r="AC17" s="181">
        <v>0</v>
      </c>
      <c r="AD17" s="84">
        <v>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29" customFormat="1" ht="25.5" customHeight="1" x14ac:dyDescent="0.25">
      <c r="A18" s="40"/>
      <c r="B18" s="41"/>
      <c r="C18" s="798"/>
      <c r="D18" s="803" t="s">
        <v>621</v>
      </c>
      <c r="E18" s="35" t="s">
        <v>610</v>
      </c>
      <c r="F18" s="35" t="s">
        <v>610</v>
      </c>
      <c r="G18" s="36">
        <v>2016</v>
      </c>
      <c r="H18" s="37">
        <v>2016</v>
      </c>
      <c r="I18" s="86">
        <v>1700</v>
      </c>
      <c r="J18" s="87">
        <v>0</v>
      </c>
      <c r="K18" s="79">
        <v>0</v>
      </c>
      <c r="L18" s="227">
        <v>1700</v>
      </c>
      <c r="M18" s="225">
        <v>0</v>
      </c>
      <c r="N18" s="226">
        <v>1700</v>
      </c>
      <c r="O18" s="226">
        <v>0</v>
      </c>
      <c r="P18" s="89">
        <v>0</v>
      </c>
      <c r="Q18" s="79">
        <v>0</v>
      </c>
      <c r="R18" s="218">
        <v>0</v>
      </c>
      <c r="S18" s="419">
        <v>0</v>
      </c>
      <c r="T18" s="82">
        <v>0</v>
      </c>
      <c r="U18" s="181">
        <v>0</v>
      </c>
      <c r="V18" s="218">
        <v>0</v>
      </c>
      <c r="W18" s="419">
        <v>0</v>
      </c>
      <c r="X18" s="82">
        <v>0</v>
      </c>
      <c r="Y18" s="181">
        <v>0</v>
      </c>
      <c r="Z18" s="431">
        <v>0</v>
      </c>
      <c r="AA18" s="419">
        <v>0</v>
      </c>
      <c r="AB18" s="82">
        <v>0</v>
      </c>
      <c r="AC18" s="181">
        <v>0</v>
      </c>
      <c r="AD18" s="84">
        <v>0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29" customFormat="1" ht="25.5" customHeight="1" x14ac:dyDescent="0.25">
      <c r="A19" s="40"/>
      <c r="B19" s="41"/>
      <c r="C19" s="798"/>
      <c r="D19" s="119" t="s">
        <v>622</v>
      </c>
      <c r="E19" s="35" t="s">
        <v>610</v>
      </c>
      <c r="F19" s="35" t="s">
        <v>610</v>
      </c>
      <c r="G19" s="36">
        <v>2017</v>
      </c>
      <c r="H19" s="37">
        <v>2018</v>
      </c>
      <c r="I19" s="86">
        <v>4500</v>
      </c>
      <c r="J19" s="87">
        <v>0</v>
      </c>
      <c r="K19" s="79">
        <v>0</v>
      </c>
      <c r="L19" s="227">
        <f t="shared" si="0"/>
        <v>0</v>
      </c>
      <c r="M19" s="225">
        <v>0</v>
      </c>
      <c r="N19" s="226">
        <v>0</v>
      </c>
      <c r="O19" s="226">
        <v>0</v>
      </c>
      <c r="P19" s="89">
        <v>0</v>
      </c>
      <c r="Q19" s="79">
        <v>0</v>
      </c>
      <c r="R19" s="218">
        <v>2500</v>
      </c>
      <c r="S19" s="419">
        <v>0</v>
      </c>
      <c r="T19" s="82">
        <v>0</v>
      </c>
      <c r="U19" s="181">
        <v>0</v>
      </c>
      <c r="V19" s="218">
        <v>2000</v>
      </c>
      <c r="W19" s="419">
        <v>0</v>
      </c>
      <c r="X19" s="82">
        <v>0</v>
      </c>
      <c r="Y19" s="181">
        <v>0</v>
      </c>
      <c r="Z19" s="431">
        <v>0</v>
      </c>
      <c r="AA19" s="419">
        <v>0</v>
      </c>
      <c r="AB19" s="82">
        <v>0</v>
      </c>
      <c r="AC19" s="181">
        <v>0</v>
      </c>
      <c r="AD19" s="84">
        <v>0</v>
      </c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29" customFormat="1" ht="25.5" customHeight="1" x14ac:dyDescent="0.25">
      <c r="A20" s="40"/>
      <c r="B20" s="41"/>
      <c r="C20" s="798"/>
      <c r="D20" s="275" t="s">
        <v>623</v>
      </c>
      <c r="E20" s="35" t="s">
        <v>610</v>
      </c>
      <c r="F20" s="35" t="s">
        <v>610</v>
      </c>
      <c r="G20" s="36">
        <v>2017</v>
      </c>
      <c r="H20" s="37">
        <v>2018</v>
      </c>
      <c r="I20" s="86">
        <v>3500</v>
      </c>
      <c r="J20" s="87">
        <v>0</v>
      </c>
      <c r="K20" s="79">
        <v>0</v>
      </c>
      <c r="L20" s="227">
        <f t="shared" si="0"/>
        <v>0</v>
      </c>
      <c r="M20" s="225">
        <v>0</v>
      </c>
      <c r="N20" s="226">
        <v>0</v>
      </c>
      <c r="O20" s="226">
        <v>0</v>
      </c>
      <c r="P20" s="89">
        <v>0</v>
      </c>
      <c r="Q20" s="79">
        <v>0</v>
      </c>
      <c r="R20" s="218">
        <v>2000</v>
      </c>
      <c r="S20" s="419">
        <v>0</v>
      </c>
      <c r="T20" s="82">
        <v>0</v>
      </c>
      <c r="U20" s="181">
        <v>0</v>
      </c>
      <c r="V20" s="218">
        <v>1500</v>
      </c>
      <c r="W20" s="419">
        <v>0</v>
      </c>
      <c r="X20" s="82">
        <v>0</v>
      </c>
      <c r="Y20" s="181">
        <v>0</v>
      </c>
      <c r="Z20" s="431">
        <v>0</v>
      </c>
      <c r="AA20" s="419">
        <v>0</v>
      </c>
      <c r="AB20" s="82">
        <v>0</v>
      </c>
      <c r="AC20" s="181">
        <v>0</v>
      </c>
      <c r="AD20" s="84">
        <v>0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29" customFormat="1" ht="25.5" customHeight="1" x14ac:dyDescent="0.25">
      <c r="A21" s="40"/>
      <c r="B21" s="41"/>
      <c r="C21" s="798"/>
      <c r="D21" s="275" t="s">
        <v>624</v>
      </c>
      <c r="E21" s="35" t="s">
        <v>610</v>
      </c>
      <c r="F21" s="35" t="s">
        <v>610</v>
      </c>
      <c r="G21" s="36">
        <v>2017</v>
      </c>
      <c r="H21" s="37">
        <v>2018</v>
      </c>
      <c r="I21" s="86">
        <v>2000</v>
      </c>
      <c r="J21" s="87">
        <v>0</v>
      </c>
      <c r="K21" s="79">
        <v>0</v>
      </c>
      <c r="L21" s="227">
        <f t="shared" si="0"/>
        <v>0</v>
      </c>
      <c r="M21" s="225">
        <v>0</v>
      </c>
      <c r="N21" s="226">
        <v>0</v>
      </c>
      <c r="O21" s="226">
        <v>0</v>
      </c>
      <c r="P21" s="89">
        <v>0</v>
      </c>
      <c r="Q21" s="79">
        <v>0</v>
      </c>
      <c r="R21" s="218">
        <v>1000</v>
      </c>
      <c r="S21" s="419">
        <v>0</v>
      </c>
      <c r="T21" s="82">
        <v>0</v>
      </c>
      <c r="U21" s="181">
        <v>0</v>
      </c>
      <c r="V21" s="218">
        <v>1000</v>
      </c>
      <c r="W21" s="419">
        <v>0</v>
      </c>
      <c r="X21" s="82">
        <v>0</v>
      </c>
      <c r="Y21" s="181">
        <v>0</v>
      </c>
      <c r="Z21" s="431">
        <v>0</v>
      </c>
      <c r="AA21" s="419">
        <v>0</v>
      </c>
      <c r="AB21" s="82">
        <v>0</v>
      </c>
      <c r="AC21" s="181">
        <v>0</v>
      </c>
      <c r="AD21" s="84"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29" customFormat="1" ht="25.5" customHeight="1" x14ac:dyDescent="0.25">
      <c r="A22" s="40"/>
      <c r="B22" s="41"/>
      <c r="C22" s="798"/>
      <c r="D22" s="275" t="s">
        <v>625</v>
      </c>
      <c r="E22" s="35" t="s">
        <v>610</v>
      </c>
      <c r="F22" s="35" t="s">
        <v>610</v>
      </c>
      <c r="G22" s="36">
        <v>2017</v>
      </c>
      <c r="H22" s="37">
        <v>2018</v>
      </c>
      <c r="I22" s="86">
        <v>3000</v>
      </c>
      <c r="J22" s="87">
        <v>0</v>
      </c>
      <c r="K22" s="79">
        <v>0</v>
      </c>
      <c r="L22" s="227">
        <f t="shared" si="0"/>
        <v>0</v>
      </c>
      <c r="M22" s="225">
        <v>0</v>
      </c>
      <c r="N22" s="226">
        <v>0</v>
      </c>
      <c r="O22" s="226">
        <v>0</v>
      </c>
      <c r="P22" s="89">
        <v>0</v>
      </c>
      <c r="Q22" s="79">
        <v>0</v>
      </c>
      <c r="R22" s="218">
        <v>2000</v>
      </c>
      <c r="S22" s="419">
        <v>0</v>
      </c>
      <c r="T22" s="82">
        <v>0</v>
      </c>
      <c r="U22" s="181">
        <v>0</v>
      </c>
      <c r="V22" s="218">
        <v>1000</v>
      </c>
      <c r="W22" s="419">
        <v>0</v>
      </c>
      <c r="X22" s="82">
        <v>0</v>
      </c>
      <c r="Y22" s="181">
        <v>0</v>
      </c>
      <c r="Z22" s="431">
        <v>0</v>
      </c>
      <c r="AA22" s="419">
        <v>0</v>
      </c>
      <c r="AB22" s="82">
        <v>0</v>
      </c>
      <c r="AC22" s="181">
        <v>0</v>
      </c>
      <c r="AD22" s="84">
        <v>0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29" customFormat="1" ht="25.5" customHeight="1" x14ac:dyDescent="0.25">
      <c r="A23" s="40"/>
      <c r="B23" s="41"/>
      <c r="C23" s="798"/>
      <c r="D23" s="406" t="s">
        <v>626</v>
      </c>
      <c r="E23" s="35" t="s">
        <v>610</v>
      </c>
      <c r="F23" s="35" t="s">
        <v>610</v>
      </c>
      <c r="G23" s="36">
        <v>2017</v>
      </c>
      <c r="H23" s="37">
        <v>2018</v>
      </c>
      <c r="I23" s="86">
        <v>2000</v>
      </c>
      <c r="J23" s="87">
        <v>0</v>
      </c>
      <c r="K23" s="79">
        <v>0</v>
      </c>
      <c r="L23" s="227">
        <f t="shared" si="0"/>
        <v>0</v>
      </c>
      <c r="M23" s="225">
        <v>0</v>
      </c>
      <c r="N23" s="226">
        <v>0</v>
      </c>
      <c r="O23" s="226">
        <v>0</v>
      </c>
      <c r="P23" s="89">
        <v>0</v>
      </c>
      <c r="Q23" s="79">
        <v>0</v>
      </c>
      <c r="R23" s="218">
        <v>1000</v>
      </c>
      <c r="S23" s="419">
        <v>0</v>
      </c>
      <c r="T23" s="82">
        <v>0</v>
      </c>
      <c r="U23" s="181">
        <v>0</v>
      </c>
      <c r="V23" s="218">
        <v>1000</v>
      </c>
      <c r="W23" s="419">
        <v>0</v>
      </c>
      <c r="X23" s="82">
        <v>0</v>
      </c>
      <c r="Y23" s="181">
        <v>0</v>
      </c>
      <c r="Z23" s="431">
        <v>0</v>
      </c>
      <c r="AA23" s="419">
        <v>0</v>
      </c>
      <c r="AB23" s="82">
        <v>0</v>
      </c>
      <c r="AC23" s="181">
        <v>0</v>
      </c>
      <c r="AD23" s="84"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9" customFormat="1" ht="25.5" customHeight="1" x14ac:dyDescent="0.25">
      <c r="A24" s="40"/>
      <c r="B24" s="41"/>
      <c r="C24" s="798"/>
      <c r="D24" s="406" t="s">
        <v>627</v>
      </c>
      <c r="E24" s="35" t="s">
        <v>610</v>
      </c>
      <c r="F24" s="35" t="s">
        <v>610</v>
      </c>
      <c r="G24" s="36">
        <v>2017</v>
      </c>
      <c r="H24" s="37">
        <v>2018</v>
      </c>
      <c r="I24" s="86">
        <v>4500</v>
      </c>
      <c r="J24" s="87">
        <v>0</v>
      </c>
      <c r="K24" s="79">
        <v>0</v>
      </c>
      <c r="L24" s="227">
        <f t="shared" si="0"/>
        <v>0</v>
      </c>
      <c r="M24" s="225">
        <v>0</v>
      </c>
      <c r="N24" s="226">
        <v>0</v>
      </c>
      <c r="O24" s="226">
        <v>0</v>
      </c>
      <c r="P24" s="89">
        <v>0</v>
      </c>
      <c r="Q24" s="79">
        <v>0</v>
      </c>
      <c r="R24" s="218">
        <v>3000</v>
      </c>
      <c r="S24" s="419">
        <v>0</v>
      </c>
      <c r="T24" s="82">
        <v>0</v>
      </c>
      <c r="U24" s="181">
        <v>0</v>
      </c>
      <c r="V24" s="218">
        <v>1500</v>
      </c>
      <c r="W24" s="419">
        <v>0</v>
      </c>
      <c r="X24" s="82">
        <v>0</v>
      </c>
      <c r="Y24" s="181">
        <v>0</v>
      </c>
      <c r="Z24" s="431">
        <v>0</v>
      </c>
      <c r="AA24" s="419">
        <v>0</v>
      </c>
      <c r="AB24" s="82">
        <v>0</v>
      </c>
      <c r="AC24" s="181">
        <v>0</v>
      </c>
      <c r="AD24" s="84"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9" customFormat="1" ht="25.5" customHeight="1" x14ac:dyDescent="0.25">
      <c r="A25" s="40"/>
      <c r="B25" s="41"/>
      <c r="C25" s="798"/>
      <c r="D25" s="406" t="s">
        <v>628</v>
      </c>
      <c r="E25" s="35" t="s">
        <v>610</v>
      </c>
      <c r="F25" s="35" t="s">
        <v>610</v>
      </c>
      <c r="G25" s="36">
        <v>2016</v>
      </c>
      <c r="H25" s="37">
        <v>2016</v>
      </c>
      <c r="I25" s="86">
        <v>1200</v>
      </c>
      <c r="J25" s="87">
        <v>0</v>
      </c>
      <c r="K25" s="79">
        <v>0</v>
      </c>
      <c r="L25" s="227">
        <v>1200</v>
      </c>
      <c r="M25" s="225">
        <v>0</v>
      </c>
      <c r="N25" s="226">
        <v>1200</v>
      </c>
      <c r="O25" s="226">
        <v>0</v>
      </c>
      <c r="P25" s="89">
        <v>0</v>
      </c>
      <c r="Q25" s="79">
        <v>0</v>
      </c>
      <c r="R25" s="218">
        <v>0</v>
      </c>
      <c r="S25" s="419">
        <v>0</v>
      </c>
      <c r="T25" s="82">
        <v>0</v>
      </c>
      <c r="U25" s="181">
        <v>0</v>
      </c>
      <c r="V25" s="218">
        <v>0</v>
      </c>
      <c r="W25" s="419">
        <v>0</v>
      </c>
      <c r="X25" s="82">
        <v>0</v>
      </c>
      <c r="Y25" s="181">
        <v>0</v>
      </c>
      <c r="Z25" s="431">
        <v>0</v>
      </c>
      <c r="AA25" s="419">
        <v>0</v>
      </c>
      <c r="AB25" s="82">
        <v>0</v>
      </c>
      <c r="AC25" s="181">
        <v>0</v>
      </c>
      <c r="AD25" s="84"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" customFormat="1" ht="25.5" customHeight="1" x14ac:dyDescent="0.25">
      <c r="A26" s="40"/>
      <c r="B26" s="41"/>
      <c r="C26" s="798"/>
      <c r="D26" s="406" t="s">
        <v>629</v>
      </c>
      <c r="E26" s="35" t="s">
        <v>610</v>
      </c>
      <c r="F26" s="35" t="s">
        <v>610</v>
      </c>
      <c r="G26" s="36">
        <v>2017</v>
      </c>
      <c r="H26" s="37">
        <v>2018</v>
      </c>
      <c r="I26" s="86">
        <v>2500</v>
      </c>
      <c r="J26" s="87">
        <v>0</v>
      </c>
      <c r="K26" s="79">
        <v>0</v>
      </c>
      <c r="L26" s="227">
        <f t="shared" si="0"/>
        <v>0</v>
      </c>
      <c r="M26" s="225">
        <v>0</v>
      </c>
      <c r="N26" s="226">
        <v>0</v>
      </c>
      <c r="O26" s="226">
        <v>0</v>
      </c>
      <c r="P26" s="89">
        <v>0</v>
      </c>
      <c r="Q26" s="79">
        <v>0</v>
      </c>
      <c r="R26" s="218">
        <v>2000</v>
      </c>
      <c r="S26" s="419">
        <v>0</v>
      </c>
      <c r="T26" s="82">
        <v>0</v>
      </c>
      <c r="U26" s="181">
        <v>0</v>
      </c>
      <c r="V26" s="218">
        <v>500</v>
      </c>
      <c r="W26" s="419">
        <v>0</v>
      </c>
      <c r="X26" s="82">
        <v>0</v>
      </c>
      <c r="Y26" s="181">
        <v>0</v>
      </c>
      <c r="Z26" s="431">
        <v>0</v>
      </c>
      <c r="AA26" s="419">
        <v>0</v>
      </c>
      <c r="AB26" s="82">
        <v>0</v>
      </c>
      <c r="AC26" s="181">
        <v>0</v>
      </c>
      <c r="AD26" s="84"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9" customFormat="1" ht="25.5" customHeight="1" x14ac:dyDescent="0.25">
      <c r="A27" s="40"/>
      <c r="B27" s="41"/>
      <c r="C27" s="798"/>
      <c r="D27" s="406" t="s">
        <v>630</v>
      </c>
      <c r="E27" s="35" t="s">
        <v>610</v>
      </c>
      <c r="F27" s="35" t="s">
        <v>610</v>
      </c>
      <c r="G27" s="36">
        <v>2016</v>
      </c>
      <c r="H27" s="37">
        <v>2016</v>
      </c>
      <c r="I27" s="86">
        <v>1500</v>
      </c>
      <c r="J27" s="87">
        <v>0</v>
      </c>
      <c r="K27" s="79">
        <v>0</v>
      </c>
      <c r="L27" s="227">
        <v>1500</v>
      </c>
      <c r="M27" s="225">
        <v>0</v>
      </c>
      <c r="N27" s="226">
        <v>1500</v>
      </c>
      <c r="O27" s="226">
        <v>0</v>
      </c>
      <c r="P27" s="89">
        <v>0</v>
      </c>
      <c r="Q27" s="79">
        <v>0</v>
      </c>
      <c r="R27" s="218">
        <v>0</v>
      </c>
      <c r="S27" s="419">
        <v>0</v>
      </c>
      <c r="T27" s="82">
        <v>0</v>
      </c>
      <c r="U27" s="181">
        <v>0</v>
      </c>
      <c r="V27" s="218">
        <v>0</v>
      </c>
      <c r="W27" s="419">
        <v>0</v>
      </c>
      <c r="X27" s="82">
        <v>0</v>
      </c>
      <c r="Y27" s="181">
        <v>0</v>
      </c>
      <c r="Z27" s="431">
        <v>0</v>
      </c>
      <c r="AA27" s="419">
        <v>0</v>
      </c>
      <c r="AB27" s="82">
        <v>0</v>
      </c>
      <c r="AC27" s="181">
        <v>0</v>
      </c>
      <c r="AD27" s="84"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9" customFormat="1" ht="33.75" customHeight="1" x14ac:dyDescent="0.25">
      <c r="A28" s="40"/>
      <c r="B28" s="41"/>
      <c r="C28" s="798"/>
      <c r="D28" s="406" t="s">
        <v>631</v>
      </c>
      <c r="E28" s="35" t="s">
        <v>610</v>
      </c>
      <c r="F28" s="35" t="s">
        <v>610</v>
      </c>
      <c r="G28" s="36">
        <v>2016</v>
      </c>
      <c r="H28" s="37">
        <v>2016</v>
      </c>
      <c r="I28" s="86">
        <v>1200</v>
      </c>
      <c r="J28" s="87">
        <v>0</v>
      </c>
      <c r="K28" s="79">
        <v>0</v>
      </c>
      <c r="L28" s="227">
        <v>1200</v>
      </c>
      <c r="M28" s="225">
        <v>0</v>
      </c>
      <c r="N28" s="226">
        <v>1200</v>
      </c>
      <c r="O28" s="226">
        <v>0</v>
      </c>
      <c r="P28" s="89">
        <v>0</v>
      </c>
      <c r="Q28" s="79">
        <v>0</v>
      </c>
      <c r="R28" s="218">
        <v>0</v>
      </c>
      <c r="S28" s="419">
        <v>0</v>
      </c>
      <c r="T28" s="82">
        <v>0</v>
      </c>
      <c r="U28" s="181">
        <v>0</v>
      </c>
      <c r="V28" s="218">
        <v>0</v>
      </c>
      <c r="W28" s="419">
        <v>0</v>
      </c>
      <c r="X28" s="82">
        <v>0</v>
      </c>
      <c r="Y28" s="181">
        <v>0</v>
      </c>
      <c r="Z28" s="431">
        <v>0</v>
      </c>
      <c r="AA28" s="419">
        <v>0</v>
      </c>
      <c r="AB28" s="82">
        <v>0</v>
      </c>
      <c r="AC28" s="181">
        <v>0</v>
      </c>
      <c r="AD28" s="84"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9" customFormat="1" ht="32.25" customHeight="1" x14ac:dyDescent="0.25">
      <c r="A29" s="40"/>
      <c r="B29" s="41"/>
      <c r="C29" s="798"/>
      <c r="D29" s="406" t="s">
        <v>632</v>
      </c>
      <c r="E29" s="35" t="s">
        <v>610</v>
      </c>
      <c r="F29" s="35" t="s">
        <v>610</v>
      </c>
      <c r="G29" s="36">
        <v>2016</v>
      </c>
      <c r="H29" s="37">
        <v>2016</v>
      </c>
      <c r="I29" s="86">
        <v>1200</v>
      </c>
      <c r="J29" s="87">
        <v>0</v>
      </c>
      <c r="K29" s="79">
        <v>0</v>
      </c>
      <c r="L29" s="227">
        <v>1200</v>
      </c>
      <c r="M29" s="225">
        <v>0</v>
      </c>
      <c r="N29" s="226">
        <v>1200</v>
      </c>
      <c r="O29" s="226">
        <v>0</v>
      </c>
      <c r="P29" s="89">
        <v>0</v>
      </c>
      <c r="Q29" s="79">
        <v>0</v>
      </c>
      <c r="R29" s="218">
        <v>0</v>
      </c>
      <c r="S29" s="419">
        <v>0</v>
      </c>
      <c r="T29" s="82">
        <v>0</v>
      </c>
      <c r="U29" s="181">
        <v>0</v>
      </c>
      <c r="V29" s="218">
        <v>0</v>
      </c>
      <c r="W29" s="419">
        <v>0</v>
      </c>
      <c r="X29" s="82">
        <v>0</v>
      </c>
      <c r="Y29" s="181">
        <v>0</v>
      </c>
      <c r="Z29" s="431">
        <v>0</v>
      </c>
      <c r="AA29" s="419">
        <v>0</v>
      </c>
      <c r="AB29" s="82">
        <v>0</v>
      </c>
      <c r="AC29" s="181">
        <v>0</v>
      </c>
      <c r="AD29" s="84"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29" customFormat="1" ht="31.5" customHeight="1" x14ac:dyDescent="0.25">
      <c r="A30" s="40"/>
      <c r="B30" s="41"/>
      <c r="C30" s="798"/>
      <c r="D30" s="119" t="s">
        <v>633</v>
      </c>
      <c r="E30" s="35" t="s">
        <v>610</v>
      </c>
      <c r="F30" s="35" t="s">
        <v>610</v>
      </c>
      <c r="G30" s="36">
        <v>2016</v>
      </c>
      <c r="H30" s="37">
        <v>2016</v>
      </c>
      <c r="I30" s="86">
        <v>1000</v>
      </c>
      <c r="J30" s="87">
        <v>0</v>
      </c>
      <c r="K30" s="79">
        <v>0</v>
      </c>
      <c r="L30" s="227">
        <v>1000</v>
      </c>
      <c r="M30" s="225">
        <v>0</v>
      </c>
      <c r="N30" s="226">
        <v>1000</v>
      </c>
      <c r="O30" s="226">
        <v>0</v>
      </c>
      <c r="P30" s="89">
        <v>0</v>
      </c>
      <c r="Q30" s="79">
        <v>0</v>
      </c>
      <c r="R30" s="218">
        <v>0</v>
      </c>
      <c r="S30" s="419">
        <v>0</v>
      </c>
      <c r="T30" s="82">
        <v>0</v>
      </c>
      <c r="U30" s="181">
        <v>0</v>
      </c>
      <c r="V30" s="218">
        <v>0</v>
      </c>
      <c r="W30" s="419">
        <v>0</v>
      </c>
      <c r="X30" s="82">
        <v>0</v>
      </c>
      <c r="Y30" s="181">
        <v>0</v>
      </c>
      <c r="Z30" s="431">
        <v>0</v>
      </c>
      <c r="AA30" s="419">
        <v>0</v>
      </c>
      <c r="AB30" s="82">
        <v>0</v>
      </c>
      <c r="AC30" s="181">
        <v>0</v>
      </c>
      <c r="AD30" s="84"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9" customFormat="1" ht="32.25" customHeight="1" x14ac:dyDescent="0.25">
      <c r="A31" s="40"/>
      <c r="B31" s="41"/>
      <c r="C31" s="798"/>
      <c r="D31" s="119" t="s">
        <v>634</v>
      </c>
      <c r="E31" s="35" t="s">
        <v>610</v>
      </c>
      <c r="F31" s="35" t="s">
        <v>610</v>
      </c>
      <c r="G31" s="36">
        <v>2016</v>
      </c>
      <c r="H31" s="37">
        <v>2016</v>
      </c>
      <c r="I31" s="86">
        <v>4000</v>
      </c>
      <c r="J31" s="87">
        <v>0</v>
      </c>
      <c r="K31" s="79">
        <v>0</v>
      </c>
      <c r="L31" s="227">
        <v>4000</v>
      </c>
      <c r="M31" s="225">
        <v>0</v>
      </c>
      <c r="N31" s="226">
        <v>4000</v>
      </c>
      <c r="O31" s="226">
        <v>0</v>
      </c>
      <c r="P31" s="89">
        <v>0</v>
      </c>
      <c r="Q31" s="79">
        <v>0</v>
      </c>
      <c r="R31" s="218">
        <v>0</v>
      </c>
      <c r="S31" s="419">
        <v>0</v>
      </c>
      <c r="T31" s="82">
        <v>0</v>
      </c>
      <c r="U31" s="181">
        <v>0</v>
      </c>
      <c r="V31" s="218">
        <v>0</v>
      </c>
      <c r="W31" s="419">
        <v>0</v>
      </c>
      <c r="X31" s="82">
        <v>0</v>
      </c>
      <c r="Y31" s="181">
        <v>0</v>
      </c>
      <c r="Z31" s="431">
        <v>0</v>
      </c>
      <c r="AA31" s="419">
        <v>0</v>
      </c>
      <c r="AB31" s="82">
        <v>0</v>
      </c>
      <c r="AC31" s="181">
        <v>0</v>
      </c>
      <c r="AD31" s="84"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9" customFormat="1" ht="33.75" customHeight="1" thickBot="1" x14ac:dyDescent="0.3">
      <c r="A32" s="40"/>
      <c r="B32" s="41"/>
      <c r="C32" s="798"/>
      <c r="D32" s="562" t="s">
        <v>635</v>
      </c>
      <c r="E32" s="187" t="s">
        <v>610</v>
      </c>
      <c r="F32" s="187" t="s">
        <v>610</v>
      </c>
      <c r="G32" s="178">
        <v>2016</v>
      </c>
      <c r="H32" s="179">
        <v>2016</v>
      </c>
      <c r="I32" s="301">
        <v>1000</v>
      </c>
      <c r="J32" s="87">
        <v>0</v>
      </c>
      <c r="K32" s="79">
        <v>0</v>
      </c>
      <c r="L32" s="238">
        <v>1000</v>
      </c>
      <c r="M32" s="225">
        <v>0</v>
      </c>
      <c r="N32" s="235">
        <v>1000</v>
      </c>
      <c r="O32" s="235">
        <v>0</v>
      </c>
      <c r="P32" s="89">
        <v>0</v>
      </c>
      <c r="Q32" s="79">
        <v>0</v>
      </c>
      <c r="R32" s="804">
        <v>0</v>
      </c>
      <c r="S32" s="419">
        <v>0</v>
      </c>
      <c r="T32" s="82">
        <v>0</v>
      </c>
      <c r="U32" s="181">
        <v>0</v>
      </c>
      <c r="V32" s="804">
        <v>0</v>
      </c>
      <c r="W32" s="419">
        <v>0</v>
      </c>
      <c r="X32" s="82">
        <v>0</v>
      </c>
      <c r="Y32" s="181">
        <v>0</v>
      </c>
      <c r="Z32" s="431">
        <v>0</v>
      </c>
      <c r="AA32" s="419">
        <v>0</v>
      </c>
      <c r="AB32" s="82">
        <v>0</v>
      </c>
      <c r="AC32" s="181">
        <v>0</v>
      </c>
      <c r="AD32" s="84">
        <v>0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30" customFormat="1" ht="23.1" customHeight="1" thickBot="1" x14ac:dyDescent="0.3">
      <c r="A33" s="42"/>
      <c r="B33" s="43"/>
      <c r="C33" s="52"/>
      <c r="D33" s="856" t="s">
        <v>1</v>
      </c>
      <c r="E33" s="857"/>
      <c r="F33" s="857"/>
      <c r="G33" s="857"/>
      <c r="H33" s="858"/>
      <c r="I33" s="72">
        <f t="shared" ref="I33:AD33" si="1">SUM(I7:I32)</f>
        <v>169946</v>
      </c>
      <c r="J33" s="73">
        <f t="shared" si="1"/>
        <v>516</v>
      </c>
      <c r="K33" s="74">
        <f t="shared" si="1"/>
        <v>235</v>
      </c>
      <c r="L33" s="207">
        <f t="shared" si="1"/>
        <v>52403</v>
      </c>
      <c r="M33" s="208">
        <f t="shared" si="1"/>
        <v>0</v>
      </c>
      <c r="N33" s="209">
        <f t="shared" si="1"/>
        <v>51783</v>
      </c>
      <c r="O33" s="209">
        <f t="shared" si="1"/>
        <v>0</v>
      </c>
      <c r="P33" s="75">
        <f t="shared" si="1"/>
        <v>0</v>
      </c>
      <c r="Q33" s="74">
        <f t="shared" si="1"/>
        <v>620</v>
      </c>
      <c r="R33" s="212">
        <f t="shared" si="1"/>
        <v>74292</v>
      </c>
      <c r="S33" s="213">
        <f t="shared" si="1"/>
        <v>0</v>
      </c>
      <c r="T33" s="76">
        <f t="shared" si="1"/>
        <v>0</v>
      </c>
      <c r="U33" s="74">
        <f t="shared" si="1"/>
        <v>0</v>
      </c>
      <c r="V33" s="212">
        <f t="shared" si="1"/>
        <v>42500</v>
      </c>
      <c r="W33" s="213">
        <f t="shared" si="1"/>
        <v>0</v>
      </c>
      <c r="X33" s="75">
        <f t="shared" si="1"/>
        <v>0</v>
      </c>
      <c r="Y33" s="74">
        <f t="shared" si="1"/>
        <v>0</v>
      </c>
      <c r="Z33" s="212">
        <f t="shared" si="1"/>
        <v>0</v>
      </c>
      <c r="AA33" s="213">
        <f t="shared" si="1"/>
        <v>0</v>
      </c>
      <c r="AB33" s="75">
        <f t="shared" si="1"/>
        <v>0</v>
      </c>
      <c r="AC33" s="74">
        <f t="shared" si="1"/>
        <v>0</v>
      </c>
      <c r="AD33" s="77">
        <f t="shared" si="1"/>
        <v>0</v>
      </c>
      <c r="AE33" s="92"/>
    </row>
    <row r="34" spans="1:46" s="30" customFormat="1" ht="7.5" customHeight="1" thickBot="1" x14ac:dyDescent="0.3">
      <c r="A34" s="47"/>
      <c r="B34" s="47"/>
      <c r="C34" s="47"/>
      <c r="D34" s="53"/>
      <c r="E34" s="53"/>
      <c r="F34" s="53"/>
      <c r="G34" s="53"/>
      <c r="H34" s="53"/>
      <c r="I34" s="61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62"/>
      <c r="AA34" s="62"/>
      <c r="AB34" s="62"/>
      <c r="AC34" s="62"/>
      <c r="AD34" s="62"/>
    </row>
    <row r="35" spans="1:46" s="3" customFormat="1" ht="15.95" customHeight="1" x14ac:dyDescent="0.25">
      <c r="A35" s="47"/>
      <c r="B35" s="47"/>
      <c r="C35" s="47"/>
      <c r="D35" s="24" t="s">
        <v>25</v>
      </c>
      <c r="E35" s="55"/>
      <c r="F35" s="55"/>
      <c r="G35" s="55"/>
      <c r="H35" s="55"/>
      <c r="I35" s="9" t="s">
        <v>17</v>
      </c>
      <c r="J35" s="60" t="s">
        <v>49</v>
      </c>
      <c r="K35" s="16" t="s">
        <v>26</v>
      </c>
      <c r="L35" s="16"/>
      <c r="M35" s="16" t="s">
        <v>54</v>
      </c>
      <c r="N35" s="60"/>
      <c r="O35" s="60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255"/>
      <c r="AA35" s="246"/>
      <c r="AB35" s="246"/>
      <c r="AC35" s="256"/>
      <c r="AD35" s="189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3" customFormat="1" ht="15.95" customHeight="1" x14ac:dyDescent="0.25">
      <c r="A36" s="257"/>
      <c r="B36" s="257"/>
      <c r="C36" s="257"/>
      <c r="D36" s="12"/>
      <c r="E36" s="56"/>
      <c r="F36" s="56"/>
      <c r="G36" s="56"/>
      <c r="H36" s="56"/>
      <c r="I36" s="11" t="s">
        <v>18</v>
      </c>
      <c r="J36" s="19" t="s">
        <v>49</v>
      </c>
      <c r="K36" s="17" t="s">
        <v>27</v>
      </c>
      <c r="L36" s="17"/>
      <c r="M36" s="17" t="s">
        <v>53</v>
      </c>
      <c r="N36" s="19"/>
      <c r="O36" s="19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58"/>
      <c r="AA36" s="256"/>
      <c r="AB36" s="256"/>
      <c r="AC36" s="256"/>
      <c r="AD36" s="189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2" customFormat="1" ht="15.95" customHeight="1" x14ac:dyDescent="0.25">
      <c r="A37" s="44"/>
      <c r="B37" s="45"/>
      <c r="C37" s="46"/>
      <c r="D37" s="57"/>
      <c r="E37" s="38"/>
      <c r="F37" s="38"/>
      <c r="G37" s="38"/>
      <c r="H37" s="38"/>
      <c r="I37" s="11" t="s">
        <v>19</v>
      </c>
      <c r="J37" s="19" t="s">
        <v>49</v>
      </c>
      <c r="K37" s="20" t="s">
        <v>132</v>
      </c>
      <c r="L37" s="17"/>
      <c r="M37" s="19"/>
      <c r="N37" s="19"/>
      <c r="O37" s="19"/>
      <c r="P37" s="20"/>
      <c r="Q37" s="56"/>
      <c r="R37" s="56"/>
      <c r="S37" s="56"/>
      <c r="T37" s="56"/>
      <c r="U37" s="56"/>
      <c r="V37" s="56"/>
      <c r="W37" s="56"/>
      <c r="X37" s="56"/>
      <c r="Y37" s="56"/>
      <c r="Z37" s="58"/>
      <c r="AA37" s="8"/>
      <c r="AB37" s="8"/>
      <c r="AD37" s="189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2" customFormat="1" ht="15.95" customHeight="1" thickBot="1" x14ac:dyDescent="0.3">
      <c r="A38" s="3"/>
      <c r="B38" s="45"/>
      <c r="C38" s="46"/>
      <c r="D38" s="59"/>
      <c r="E38" s="31"/>
      <c r="F38" s="31"/>
      <c r="G38" s="31"/>
      <c r="H38" s="31"/>
      <c r="I38" s="10" t="s">
        <v>20</v>
      </c>
      <c r="J38" s="21" t="s">
        <v>49</v>
      </c>
      <c r="K38" s="22" t="s">
        <v>133</v>
      </c>
      <c r="L38" s="23"/>
      <c r="M38" s="21"/>
      <c r="N38" s="21"/>
      <c r="O38" s="21"/>
      <c r="P38" s="22"/>
      <c r="Q38" s="25"/>
      <c r="R38" s="25"/>
      <c r="S38" s="25"/>
      <c r="T38" s="25"/>
      <c r="U38" s="25"/>
      <c r="V38" s="25"/>
      <c r="W38" s="25"/>
      <c r="X38" s="25"/>
      <c r="Y38" s="25"/>
      <c r="Z38" s="13"/>
      <c r="AD38" s="189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</sheetData>
  <mergeCells count="26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33:H33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zoomScale="75" zoomScaleNormal="75" workbookViewId="0">
      <selection activeCell="N15" sqref="N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667</v>
      </c>
    </row>
    <row r="2" spans="1:46" ht="24.75" customHeight="1" x14ac:dyDescent="0.25">
      <c r="A2" s="5"/>
      <c r="D2" s="63" t="s">
        <v>55</v>
      </c>
      <c r="E2" s="64" t="s">
        <v>78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25.5" customHeight="1" x14ac:dyDescent="0.25">
      <c r="A7" s="48">
        <v>2212</v>
      </c>
      <c r="B7" s="49">
        <v>6121</v>
      </c>
      <c r="C7" s="50"/>
      <c r="D7" s="112" t="s">
        <v>636</v>
      </c>
      <c r="E7" s="32" t="s">
        <v>644</v>
      </c>
      <c r="F7" s="33" t="s">
        <v>644</v>
      </c>
      <c r="G7" s="33">
        <v>2016</v>
      </c>
      <c r="H7" s="180">
        <v>2016</v>
      </c>
      <c r="I7" s="78">
        <f>J7+K7+L7+SUM(R7:AD7)</f>
        <v>2800</v>
      </c>
      <c r="J7" s="80">
        <v>0</v>
      </c>
      <c r="K7" s="146">
        <v>0</v>
      </c>
      <c r="L7" s="221">
        <v>2800</v>
      </c>
      <c r="M7" s="222">
        <v>0</v>
      </c>
      <c r="N7" s="223">
        <v>1800</v>
      </c>
      <c r="O7" s="223">
        <v>0</v>
      </c>
      <c r="P7" s="116">
        <v>0</v>
      </c>
      <c r="Q7" s="146">
        <v>1000</v>
      </c>
      <c r="R7" s="243">
        <v>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 s="92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30.75" customHeight="1" x14ac:dyDescent="0.25">
      <c r="A8" s="40">
        <v>2212</v>
      </c>
      <c r="B8" s="41">
        <v>6121</v>
      </c>
      <c r="C8" s="51"/>
      <c r="D8" s="363" t="s">
        <v>637</v>
      </c>
      <c r="E8" s="35" t="s">
        <v>644</v>
      </c>
      <c r="F8" s="36" t="s">
        <v>644</v>
      </c>
      <c r="G8" s="36">
        <v>2017</v>
      </c>
      <c r="H8" s="176">
        <v>2017</v>
      </c>
      <c r="I8" s="86">
        <v>1600</v>
      </c>
      <c r="J8" s="87">
        <v>0</v>
      </c>
      <c r="K8" s="115">
        <v>0</v>
      </c>
      <c r="L8" s="224">
        <v>0</v>
      </c>
      <c r="M8" s="225">
        <v>0</v>
      </c>
      <c r="N8" s="226">
        <v>0</v>
      </c>
      <c r="O8" s="226">
        <v>0</v>
      </c>
      <c r="P8" s="89">
        <v>0</v>
      </c>
      <c r="Q8" s="115">
        <v>0</v>
      </c>
      <c r="R8" s="241">
        <v>800</v>
      </c>
      <c r="S8" s="219">
        <v>0</v>
      </c>
      <c r="T8" s="89">
        <v>0</v>
      </c>
      <c r="U8" s="115">
        <v>800</v>
      </c>
      <c r="V8" s="241">
        <v>0</v>
      </c>
      <c r="W8" s="219">
        <v>0</v>
      </c>
      <c r="X8" s="89">
        <v>0</v>
      </c>
      <c r="Y8" s="115">
        <v>0</v>
      </c>
      <c r="Z8" s="241">
        <v>0</v>
      </c>
      <c r="AA8" s="219">
        <v>0</v>
      </c>
      <c r="AB8" s="89">
        <v>0</v>
      </c>
      <c r="AC8" s="115">
        <v>0</v>
      </c>
      <c r="AD8" s="88">
        <v>0</v>
      </c>
      <c r="AE8" s="92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9" customFormat="1" ht="30.75" customHeight="1" x14ac:dyDescent="0.25">
      <c r="A9" s="40">
        <v>2212</v>
      </c>
      <c r="B9" s="41">
        <v>6121</v>
      </c>
      <c r="C9" s="51"/>
      <c r="D9" s="363" t="s">
        <v>638</v>
      </c>
      <c r="E9" s="35" t="s">
        <v>644</v>
      </c>
      <c r="F9" s="36" t="s">
        <v>644</v>
      </c>
      <c r="G9" s="36">
        <v>2017</v>
      </c>
      <c r="H9" s="176">
        <v>2017</v>
      </c>
      <c r="I9" s="86">
        <v>1200</v>
      </c>
      <c r="J9" s="87">
        <v>0</v>
      </c>
      <c r="K9" s="115">
        <v>0</v>
      </c>
      <c r="L9" s="224">
        <f t="shared" ref="L9:L14" si="0">M9+N9+O9+P9+Q9</f>
        <v>0</v>
      </c>
      <c r="M9" s="225">
        <v>0</v>
      </c>
      <c r="N9" s="226">
        <v>0</v>
      </c>
      <c r="O9" s="226">
        <v>0</v>
      </c>
      <c r="P9" s="89">
        <v>0</v>
      </c>
      <c r="Q9" s="115">
        <v>0</v>
      </c>
      <c r="R9" s="241">
        <v>600</v>
      </c>
      <c r="S9" s="219">
        <v>0</v>
      </c>
      <c r="T9" s="89">
        <v>0</v>
      </c>
      <c r="U9" s="115">
        <v>600</v>
      </c>
      <c r="V9" s="241">
        <v>0</v>
      </c>
      <c r="W9" s="219">
        <v>0</v>
      </c>
      <c r="X9" s="89">
        <v>0</v>
      </c>
      <c r="Y9" s="115">
        <v>0</v>
      </c>
      <c r="Z9" s="241">
        <v>0</v>
      </c>
      <c r="AA9" s="219">
        <v>0</v>
      </c>
      <c r="AB9" s="89">
        <v>0</v>
      </c>
      <c r="AC9" s="115">
        <v>0</v>
      </c>
      <c r="AD9" s="88">
        <v>0</v>
      </c>
      <c r="AE9" s="92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25.5" customHeight="1" x14ac:dyDescent="0.25">
      <c r="A10" s="40">
        <v>2212</v>
      </c>
      <c r="B10" s="41">
        <v>6121</v>
      </c>
      <c r="C10" s="51"/>
      <c r="D10" s="237" t="s">
        <v>639</v>
      </c>
      <c r="E10" s="35" t="s">
        <v>644</v>
      </c>
      <c r="F10" s="36" t="s">
        <v>644</v>
      </c>
      <c r="G10" s="36">
        <v>2017</v>
      </c>
      <c r="H10" s="176">
        <v>2017</v>
      </c>
      <c r="I10" s="86">
        <v>1200</v>
      </c>
      <c r="J10" s="87">
        <v>0</v>
      </c>
      <c r="K10" s="115">
        <v>0</v>
      </c>
      <c r="L10" s="224">
        <f t="shared" si="0"/>
        <v>0</v>
      </c>
      <c r="M10" s="225">
        <v>0</v>
      </c>
      <c r="N10" s="226">
        <v>0</v>
      </c>
      <c r="O10" s="226">
        <v>0</v>
      </c>
      <c r="P10" s="89">
        <v>0</v>
      </c>
      <c r="Q10" s="115">
        <v>0</v>
      </c>
      <c r="R10" s="241">
        <v>600</v>
      </c>
      <c r="S10" s="219">
        <v>0</v>
      </c>
      <c r="T10" s="89">
        <v>0</v>
      </c>
      <c r="U10" s="115">
        <v>600</v>
      </c>
      <c r="V10" s="241">
        <v>0</v>
      </c>
      <c r="W10" s="219">
        <v>0</v>
      </c>
      <c r="X10" s="89">
        <v>0</v>
      </c>
      <c r="Y10" s="115">
        <v>0</v>
      </c>
      <c r="Z10" s="241">
        <v>0</v>
      </c>
      <c r="AA10" s="219">
        <v>0</v>
      </c>
      <c r="AB10" s="89">
        <v>0</v>
      </c>
      <c r="AC10" s="115">
        <v>0</v>
      </c>
      <c r="AD10" s="88">
        <v>0</v>
      </c>
      <c r="AE10" s="92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" customFormat="1" ht="25.5" customHeight="1" x14ac:dyDescent="0.25">
      <c r="A11" s="413">
        <v>2219</v>
      </c>
      <c r="B11" s="41">
        <v>6121</v>
      </c>
      <c r="C11" s="51"/>
      <c r="D11" s="119" t="s">
        <v>640</v>
      </c>
      <c r="E11" s="35" t="s">
        <v>644</v>
      </c>
      <c r="F11" s="36" t="s">
        <v>644</v>
      </c>
      <c r="G11" s="36">
        <v>2016</v>
      </c>
      <c r="H11" s="176">
        <v>2016</v>
      </c>
      <c r="I11" s="86">
        <v>800</v>
      </c>
      <c r="J11" s="87">
        <v>0</v>
      </c>
      <c r="K11" s="115">
        <v>0</v>
      </c>
      <c r="L11" s="224">
        <v>800</v>
      </c>
      <c r="M11" s="225">
        <v>0</v>
      </c>
      <c r="N11" s="226">
        <v>400</v>
      </c>
      <c r="O11" s="226">
        <v>0</v>
      </c>
      <c r="P11" s="89">
        <v>0</v>
      </c>
      <c r="Q11" s="115">
        <v>400</v>
      </c>
      <c r="R11" s="241">
        <v>0</v>
      </c>
      <c r="S11" s="219">
        <v>0</v>
      </c>
      <c r="T11" s="89">
        <v>0</v>
      </c>
      <c r="U11" s="115">
        <v>0</v>
      </c>
      <c r="V11" s="241">
        <v>0</v>
      </c>
      <c r="W11" s="219">
        <v>0</v>
      </c>
      <c r="X11" s="89">
        <v>0</v>
      </c>
      <c r="Y11" s="115">
        <v>0</v>
      </c>
      <c r="Z11" s="241">
        <v>0</v>
      </c>
      <c r="AA11" s="219">
        <v>0</v>
      </c>
      <c r="AB11" s="89">
        <v>0</v>
      </c>
      <c r="AC11" s="115">
        <v>0</v>
      </c>
      <c r="AD11" s="88">
        <v>0</v>
      </c>
      <c r="AE11" s="92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9" customFormat="1" ht="33" customHeight="1" x14ac:dyDescent="0.25">
      <c r="A12" s="40">
        <v>2212</v>
      </c>
      <c r="B12" s="41">
        <v>6121</v>
      </c>
      <c r="C12" s="51"/>
      <c r="D12" s="237" t="s">
        <v>641</v>
      </c>
      <c r="E12" s="35" t="s">
        <v>644</v>
      </c>
      <c r="F12" s="36" t="s">
        <v>644</v>
      </c>
      <c r="G12" s="36">
        <v>2018</v>
      </c>
      <c r="H12" s="176">
        <v>2018</v>
      </c>
      <c r="I12" s="86">
        <v>2800</v>
      </c>
      <c r="J12" s="87">
        <v>0</v>
      </c>
      <c r="K12" s="115">
        <v>0</v>
      </c>
      <c r="L12" s="224">
        <f t="shared" si="0"/>
        <v>0</v>
      </c>
      <c r="M12" s="225">
        <v>0</v>
      </c>
      <c r="N12" s="226">
        <v>0</v>
      </c>
      <c r="O12" s="226">
        <v>0</v>
      </c>
      <c r="P12" s="89">
        <v>0</v>
      </c>
      <c r="Q12" s="115">
        <v>0</v>
      </c>
      <c r="R12" s="241">
        <v>0</v>
      </c>
      <c r="S12" s="219">
        <v>0</v>
      </c>
      <c r="T12" s="89">
        <v>0</v>
      </c>
      <c r="U12" s="115">
        <v>0</v>
      </c>
      <c r="V12" s="241">
        <v>1800</v>
      </c>
      <c r="W12" s="219">
        <v>0</v>
      </c>
      <c r="X12" s="89">
        <v>0</v>
      </c>
      <c r="Y12" s="115">
        <v>1000</v>
      </c>
      <c r="Z12" s="241">
        <v>0</v>
      </c>
      <c r="AA12" s="219">
        <v>0</v>
      </c>
      <c r="AB12" s="89">
        <v>0</v>
      </c>
      <c r="AC12" s="115">
        <v>0</v>
      </c>
      <c r="AD12" s="88">
        <v>0</v>
      </c>
      <c r="AE12" s="9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29" customFormat="1" ht="25.5" customHeight="1" x14ac:dyDescent="0.25">
      <c r="A13" s="40">
        <v>2212</v>
      </c>
      <c r="B13" s="41">
        <v>6121</v>
      </c>
      <c r="C13" s="51"/>
      <c r="D13" s="119" t="s">
        <v>642</v>
      </c>
      <c r="E13" s="35" t="s">
        <v>644</v>
      </c>
      <c r="F13" s="36" t="s">
        <v>644</v>
      </c>
      <c r="G13" s="36">
        <v>2018</v>
      </c>
      <c r="H13" s="176">
        <v>2018</v>
      </c>
      <c r="I13" s="86">
        <v>1400</v>
      </c>
      <c r="J13" s="87">
        <v>0</v>
      </c>
      <c r="K13" s="115">
        <v>0</v>
      </c>
      <c r="L13" s="224">
        <f t="shared" si="0"/>
        <v>0</v>
      </c>
      <c r="M13" s="225">
        <v>0</v>
      </c>
      <c r="N13" s="226">
        <v>0</v>
      </c>
      <c r="O13" s="226">
        <v>0</v>
      </c>
      <c r="P13" s="89">
        <v>0</v>
      </c>
      <c r="Q13" s="115">
        <v>0</v>
      </c>
      <c r="R13" s="241">
        <v>0</v>
      </c>
      <c r="S13" s="219">
        <v>0</v>
      </c>
      <c r="T13" s="89">
        <v>0</v>
      </c>
      <c r="U13" s="115">
        <v>0</v>
      </c>
      <c r="V13" s="241">
        <v>800</v>
      </c>
      <c r="W13" s="219">
        <v>0</v>
      </c>
      <c r="X13" s="89">
        <v>0</v>
      </c>
      <c r="Y13" s="115">
        <v>600</v>
      </c>
      <c r="Z13" s="241">
        <v>0</v>
      </c>
      <c r="AA13" s="219">
        <v>0</v>
      </c>
      <c r="AB13" s="89">
        <v>0</v>
      </c>
      <c r="AC13" s="115">
        <v>0</v>
      </c>
      <c r="AD13" s="88">
        <v>0</v>
      </c>
      <c r="AE13" s="92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29" customFormat="1" ht="25.5" customHeight="1" thickBot="1" x14ac:dyDescent="0.3">
      <c r="A14" s="40">
        <v>4357</v>
      </c>
      <c r="B14" s="41">
        <v>6121</v>
      </c>
      <c r="C14" s="51"/>
      <c r="D14" s="119" t="s">
        <v>643</v>
      </c>
      <c r="E14" s="35" t="s">
        <v>644</v>
      </c>
      <c r="F14" s="36" t="s">
        <v>644</v>
      </c>
      <c r="G14" s="36">
        <v>2019</v>
      </c>
      <c r="H14" s="176">
        <v>2019</v>
      </c>
      <c r="I14" s="86">
        <v>20000</v>
      </c>
      <c r="J14" s="87">
        <v>0</v>
      </c>
      <c r="K14" s="115">
        <v>0</v>
      </c>
      <c r="L14" s="224">
        <f t="shared" si="0"/>
        <v>0</v>
      </c>
      <c r="M14" s="225">
        <v>0</v>
      </c>
      <c r="N14" s="226">
        <v>0</v>
      </c>
      <c r="O14" s="226">
        <v>0</v>
      </c>
      <c r="P14" s="89">
        <v>0</v>
      </c>
      <c r="Q14" s="115">
        <v>0</v>
      </c>
      <c r="R14" s="241">
        <v>0</v>
      </c>
      <c r="S14" s="219">
        <v>0</v>
      </c>
      <c r="T14" s="89">
        <v>0</v>
      </c>
      <c r="U14" s="115">
        <v>0</v>
      </c>
      <c r="V14" s="241">
        <v>0</v>
      </c>
      <c r="W14" s="219">
        <v>0</v>
      </c>
      <c r="X14" s="89">
        <v>0</v>
      </c>
      <c r="Y14" s="115">
        <v>0</v>
      </c>
      <c r="Z14" s="241">
        <v>10000</v>
      </c>
      <c r="AA14" s="219">
        <v>0</v>
      </c>
      <c r="AB14" s="89">
        <v>10000</v>
      </c>
      <c r="AC14" s="115">
        <v>0</v>
      </c>
      <c r="AD14" s="88">
        <v>0</v>
      </c>
      <c r="AE14" s="92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30" customFormat="1" ht="23.1" customHeight="1" thickBot="1" x14ac:dyDescent="0.3">
      <c r="A15" s="42"/>
      <c r="B15" s="43"/>
      <c r="C15" s="52"/>
      <c r="D15" s="856" t="s">
        <v>1</v>
      </c>
      <c r="E15" s="857"/>
      <c r="F15" s="857"/>
      <c r="G15" s="857"/>
      <c r="H15" s="858"/>
      <c r="I15" s="72">
        <f t="shared" ref="I15:AD15" si="1">SUM(I7:I14)</f>
        <v>31800</v>
      </c>
      <c r="J15" s="73">
        <f t="shared" si="1"/>
        <v>0</v>
      </c>
      <c r="K15" s="74">
        <f t="shared" si="1"/>
        <v>0</v>
      </c>
      <c r="L15" s="414">
        <f t="shared" si="1"/>
        <v>3600</v>
      </c>
      <c r="M15" s="208">
        <f t="shared" si="1"/>
        <v>0</v>
      </c>
      <c r="N15" s="209">
        <f t="shared" si="1"/>
        <v>2200</v>
      </c>
      <c r="O15" s="209">
        <f t="shared" si="1"/>
        <v>0</v>
      </c>
      <c r="P15" s="75">
        <f t="shared" si="1"/>
        <v>0</v>
      </c>
      <c r="Q15" s="74">
        <f t="shared" si="1"/>
        <v>1400</v>
      </c>
      <c r="R15" s="212">
        <f t="shared" si="1"/>
        <v>2000</v>
      </c>
      <c r="S15" s="213">
        <f t="shared" si="1"/>
        <v>0</v>
      </c>
      <c r="T15" s="76">
        <f t="shared" si="1"/>
        <v>0</v>
      </c>
      <c r="U15" s="74">
        <f t="shared" si="1"/>
        <v>2000</v>
      </c>
      <c r="V15" s="212">
        <f t="shared" si="1"/>
        <v>2600</v>
      </c>
      <c r="W15" s="213">
        <f t="shared" si="1"/>
        <v>0</v>
      </c>
      <c r="X15" s="75">
        <f t="shared" si="1"/>
        <v>0</v>
      </c>
      <c r="Y15" s="74">
        <f t="shared" si="1"/>
        <v>1600</v>
      </c>
      <c r="Z15" s="244">
        <f t="shared" si="1"/>
        <v>10000</v>
      </c>
      <c r="AA15" s="213">
        <f t="shared" si="1"/>
        <v>0</v>
      </c>
      <c r="AB15" s="75">
        <f t="shared" si="1"/>
        <v>10000</v>
      </c>
      <c r="AC15" s="75">
        <f t="shared" si="1"/>
        <v>0</v>
      </c>
      <c r="AD15" s="77">
        <f t="shared" si="1"/>
        <v>0</v>
      </c>
      <c r="AE15" s="92"/>
    </row>
    <row r="16" spans="1:46" s="30" customFormat="1" ht="7.5" customHeight="1" x14ac:dyDescent="0.25">
      <c r="A16" s="47"/>
      <c r="B16" s="47"/>
      <c r="C16" s="47"/>
      <c r="D16" s="53"/>
      <c r="E16" s="53"/>
      <c r="F16" s="53"/>
      <c r="G16" s="53"/>
      <c r="H16" s="53"/>
      <c r="I16" s="61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62"/>
      <c r="AA16" s="62"/>
      <c r="AB16" s="62"/>
      <c r="AC16" s="62"/>
      <c r="AD16" s="62"/>
    </row>
    <row r="17" spans="1:46" ht="88.5" customHeight="1" x14ac:dyDescent="0.2"/>
    <row r="18" spans="1:46" ht="24.75" customHeight="1" x14ac:dyDescent="0.25">
      <c r="A18" s="5"/>
      <c r="D18" s="63" t="s">
        <v>55</v>
      </c>
      <c r="E18" s="64" t="s">
        <v>79</v>
      </c>
      <c r="F18" s="65"/>
      <c r="G18" s="65"/>
      <c r="H18" s="65"/>
      <c r="I18" s="65"/>
      <c r="J18" s="65"/>
      <c r="K18" s="65"/>
      <c r="L18" s="65"/>
      <c r="M18" s="14"/>
      <c r="N18" s="14"/>
      <c r="O18" s="14"/>
      <c r="P18" s="14"/>
      <c r="Q18" s="1"/>
      <c r="AD18" s="4" t="s">
        <v>29</v>
      </c>
    </row>
    <row r="19" spans="1:46" ht="15" customHeight="1" thickBot="1" x14ac:dyDescent="0.25">
      <c r="A19" s="885" t="s">
        <v>131</v>
      </c>
      <c r="B19" s="886"/>
      <c r="C19" s="887"/>
      <c r="I19" s="6" t="s">
        <v>2</v>
      </c>
      <c r="J19" s="6" t="s">
        <v>3</v>
      </c>
      <c r="K19" s="6" t="s">
        <v>4</v>
      </c>
      <c r="L19" s="6" t="s">
        <v>5</v>
      </c>
      <c r="M19" s="6" t="s">
        <v>6</v>
      </c>
      <c r="N19" s="6" t="s">
        <v>7</v>
      </c>
      <c r="O19" s="6" t="s">
        <v>8</v>
      </c>
      <c r="P19" s="7" t="s">
        <v>9</v>
      </c>
      <c r="Q19" s="7" t="s">
        <v>10</v>
      </c>
      <c r="R19" s="7" t="s">
        <v>11</v>
      </c>
      <c r="S19" s="7" t="s">
        <v>12</v>
      </c>
      <c r="T19" s="7" t="s">
        <v>13</v>
      </c>
      <c r="U19" s="7" t="s">
        <v>16</v>
      </c>
      <c r="V19" s="7" t="s">
        <v>21</v>
      </c>
      <c r="W19" s="7" t="s">
        <v>28</v>
      </c>
      <c r="X19" s="7" t="s">
        <v>34</v>
      </c>
      <c r="Y19" s="7" t="s">
        <v>35</v>
      </c>
      <c r="Z19" s="7" t="s">
        <v>36</v>
      </c>
      <c r="AA19" s="7" t="s">
        <v>37</v>
      </c>
      <c r="AB19" s="6" t="s">
        <v>38</v>
      </c>
      <c r="AC19" s="6" t="s">
        <v>40</v>
      </c>
      <c r="AD19" s="6" t="s">
        <v>50</v>
      </c>
    </row>
    <row r="20" spans="1:46" ht="15.75" customHeight="1" thickBot="1" x14ac:dyDescent="0.25">
      <c r="A20" s="888"/>
      <c r="B20" s="889"/>
      <c r="C20" s="890"/>
      <c r="D20" s="874" t="s">
        <v>0</v>
      </c>
      <c r="E20" s="862" t="s">
        <v>41</v>
      </c>
      <c r="F20" s="864" t="s">
        <v>42</v>
      </c>
      <c r="G20" s="866" t="s">
        <v>43</v>
      </c>
      <c r="H20" s="867"/>
      <c r="I20" s="872" t="s">
        <v>31</v>
      </c>
      <c r="J20" s="27" t="s">
        <v>39</v>
      </c>
      <c r="K20" s="27" t="s">
        <v>15</v>
      </c>
      <c r="L20" s="206" t="s">
        <v>14</v>
      </c>
      <c r="M20" s="881" t="s">
        <v>176</v>
      </c>
      <c r="N20" s="882"/>
      <c r="O20" s="882"/>
      <c r="P20" s="882"/>
      <c r="Q20" s="883"/>
      <c r="R20" s="840" t="s">
        <v>177</v>
      </c>
      <c r="S20" s="841"/>
      <c r="T20" s="841"/>
      <c r="U20" s="841"/>
      <c r="V20" s="841"/>
      <c r="W20" s="841"/>
      <c r="X20" s="841"/>
      <c r="Y20" s="841"/>
      <c r="Z20" s="841"/>
      <c r="AA20" s="841"/>
      <c r="AB20" s="841"/>
      <c r="AC20" s="841"/>
      <c r="AD20" s="830" t="s">
        <v>183</v>
      </c>
    </row>
    <row r="21" spans="1:46" ht="15.75" customHeight="1" x14ac:dyDescent="0.2">
      <c r="A21" s="891" t="s">
        <v>46</v>
      </c>
      <c r="B21" s="893" t="s">
        <v>47</v>
      </c>
      <c r="C21" s="895" t="s">
        <v>48</v>
      </c>
      <c r="D21" s="875"/>
      <c r="E21" s="863"/>
      <c r="F21" s="865"/>
      <c r="G21" s="868" t="s">
        <v>44</v>
      </c>
      <c r="H21" s="879" t="s">
        <v>45</v>
      </c>
      <c r="I21" s="873"/>
      <c r="J21" s="877" t="s">
        <v>182</v>
      </c>
      <c r="K21" s="877" t="s">
        <v>181</v>
      </c>
      <c r="L21" s="860" t="s">
        <v>184</v>
      </c>
      <c r="M21" s="897" t="s">
        <v>175</v>
      </c>
      <c r="N21" s="849" t="s">
        <v>51</v>
      </c>
      <c r="O21" s="849" t="s">
        <v>52</v>
      </c>
      <c r="P21" s="845" t="s">
        <v>23</v>
      </c>
      <c r="Q21" s="847" t="s">
        <v>24</v>
      </c>
      <c r="R21" s="837" t="s">
        <v>128</v>
      </c>
      <c r="S21" s="838"/>
      <c r="T21" s="838"/>
      <c r="U21" s="842"/>
      <c r="V21" s="837" t="s">
        <v>130</v>
      </c>
      <c r="W21" s="838"/>
      <c r="X21" s="838"/>
      <c r="Y21" s="839"/>
      <c r="Z21" s="838" t="s">
        <v>178</v>
      </c>
      <c r="AA21" s="838"/>
      <c r="AB21" s="838"/>
      <c r="AC21" s="859"/>
      <c r="AD21" s="870"/>
    </row>
    <row r="22" spans="1:46" ht="39" customHeight="1" thickBot="1" x14ac:dyDescent="0.25">
      <c r="A22" s="892"/>
      <c r="B22" s="894"/>
      <c r="C22" s="896"/>
      <c r="D22" s="876"/>
      <c r="E22" s="863"/>
      <c r="F22" s="865"/>
      <c r="G22" s="869"/>
      <c r="H22" s="880"/>
      <c r="I22" s="898"/>
      <c r="J22" s="878"/>
      <c r="K22" s="878"/>
      <c r="L22" s="861"/>
      <c r="M22" s="836"/>
      <c r="N22" s="884"/>
      <c r="O22" s="850"/>
      <c r="P22" s="846"/>
      <c r="Q22" s="848"/>
      <c r="R22" s="210" t="s">
        <v>22</v>
      </c>
      <c r="S22" s="211" t="s">
        <v>30</v>
      </c>
      <c r="T22" s="26" t="s">
        <v>32</v>
      </c>
      <c r="U22" s="15" t="s">
        <v>33</v>
      </c>
      <c r="V22" s="214" t="s">
        <v>22</v>
      </c>
      <c r="W22" s="215" t="s">
        <v>30</v>
      </c>
      <c r="X22" s="26" t="s">
        <v>32</v>
      </c>
      <c r="Y22" s="15" t="s">
        <v>33</v>
      </c>
      <c r="Z22" s="214" t="s">
        <v>22</v>
      </c>
      <c r="AA22" s="215" t="s">
        <v>30</v>
      </c>
      <c r="AB22" s="26" t="s">
        <v>32</v>
      </c>
      <c r="AC22" s="15" t="s">
        <v>33</v>
      </c>
      <c r="AD22" s="871"/>
    </row>
    <row r="23" spans="1:46" s="28" customFormat="1" ht="25.5" customHeight="1" x14ac:dyDescent="0.25">
      <c r="A23" s="48"/>
      <c r="B23" s="49"/>
      <c r="C23" s="50"/>
      <c r="D23" s="112" t="s">
        <v>432</v>
      </c>
      <c r="E23" s="32" t="s">
        <v>652</v>
      </c>
      <c r="F23" s="33" t="s">
        <v>652</v>
      </c>
      <c r="G23" s="33">
        <v>2016</v>
      </c>
      <c r="H23" s="807">
        <v>2017</v>
      </c>
      <c r="I23" s="78">
        <v>17100</v>
      </c>
      <c r="J23" s="80">
        <v>0</v>
      </c>
      <c r="K23" s="146">
        <v>0</v>
      </c>
      <c r="L23" s="221">
        <v>7100</v>
      </c>
      <c r="M23" s="222">
        <v>0</v>
      </c>
      <c r="N23" s="223">
        <v>7100</v>
      </c>
      <c r="O23" s="223">
        <v>0</v>
      </c>
      <c r="P23" s="116">
        <v>0</v>
      </c>
      <c r="Q23" s="146">
        <v>0</v>
      </c>
      <c r="R23" s="243">
        <v>5000</v>
      </c>
      <c r="S23" s="217">
        <v>0</v>
      </c>
      <c r="T23" s="116">
        <v>0</v>
      </c>
      <c r="U23" s="146">
        <v>0</v>
      </c>
      <c r="V23" s="243">
        <v>5000</v>
      </c>
      <c r="W23" s="217">
        <v>0</v>
      </c>
      <c r="X23" s="116">
        <v>0</v>
      </c>
      <c r="Y23" s="146">
        <v>0</v>
      </c>
      <c r="Z23" s="243">
        <v>0</v>
      </c>
      <c r="AA23" s="217">
        <v>0</v>
      </c>
      <c r="AB23" s="116">
        <v>0</v>
      </c>
      <c r="AC23" s="146">
        <v>0</v>
      </c>
      <c r="AD23" s="81"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9" customFormat="1" ht="25.5" customHeight="1" x14ac:dyDescent="0.25">
      <c r="A24" s="40"/>
      <c r="B24" s="41"/>
      <c r="C24" s="51"/>
      <c r="D24" s="703" t="s">
        <v>645</v>
      </c>
      <c r="E24" s="35" t="s">
        <v>652</v>
      </c>
      <c r="F24" s="36" t="s">
        <v>652</v>
      </c>
      <c r="G24" s="36">
        <v>2016</v>
      </c>
      <c r="H24" s="37">
        <v>2017</v>
      </c>
      <c r="I24" s="86">
        <v>4700</v>
      </c>
      <c r="J24" s="87">
        <v>0</v>
      </c>
      <c r="K24" s="115">
        <v>0</v>
      </c>
      <c r="L24" s="224">
        <v>2700</v>
      </c>
      <c r="M24" s="225">
        <v>0</v>
      </c>
      <c r="N24" s="226">
        <v>2700</v>
      </c>
      <c r="O24" s="226">
        <v>0</v>
      </c>
      <c r="P24" s="89">
        <v>0</v>
      </c>
      <c r="Q24" s="115">
        <v>0</v>
      </c>
      <c r="R24" s="241">
        <v>2000</v>
      </c>
      <c r="S24" s="219">
        <v>0</v>
      </c>
      <c r="T24" s="89">
        <v>0</v>
      </c>
      <c r="U24" s="115">
        <v>0</v>
      </c>
      <c r="V24" s="241">
        <v>0</v>
      </c>
      <c r="W24" s="219">
        <v>0</v>
      </c>
      <c r="X24" s="89">
        <v>0</v>
      </c>
      <c r="Y24" s="115">
        <v>0</v>
      </c>
      <c r="Z24" s="241">
        <v>0</v>
      </c>
      <c r="AA24" s="219">
        <v>0</v>
      </c>
      <c r="AB24" s="89">
        <v>0</v>
      </c>
      <c r="AC24" s="115">
        <v>0</v>
      </c>
      <c r="AD24" s="88"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9" customFormat="1" ht="25.5" customHeight="1" x14ac:dyDescent="0.25">
      <c r="A25" s="40"/>
      <c r="B25" s="41"/>
      <c r="C25" s="51"/>
      <c r="D25" s="695" t="s">
        <v>646</v>
      </c>
      <c r="E25" s="35" t="s">
        <v>652</v>
      </c>
      <c r="F25" s="36" t="s">
        <v>652</v>
      </c>
      <c r="G25" s="36">
        <v>2016</v>
      </c>
      <c r="H25" s="37">
        <v>2017</v>
      </c>
      <c r="I25" s="86">
        <v>3500</v>
      </c>
      <c r="J25" s="87">
        <v>0</v>
      </c>
      <c r="K25" s="115">
        <v>0</v>
      </c>
      <c r="L25" s="224">
        <v>3000</v>
      </c>
      <c r="M25" s="225">
        <v>0</v>
      </c>
      <c r="N25" s="226">
        <v>3000</v>
      </c>
      <c r="O25" s="226">
        <v>0</v>
      </c>
      <c r="P25" s="89">
        <v>0</v>
      </c>
      <c r="Q25" s="115">
        <v>0</v>
      </c>
      <c r="R25" s="241">
        <v>500</v>
      </c>
      <c r="S25" s="219">
        <v>0</v>
      </c>
      <c r="T25" s="89">
        <v>0</v>
      </c>
      <c r="U25" s="115">
        <v>0</v>
      </c>
      <c r="V25" s="241">
        <v>0</v>
      </c>
      <c r="W25" s="219">
        <v>0</v>
      </c>
      <c r="X25" s="89">
        <v>0</v>
      </c>
      <c r="Y25" s="115">
        <v>0</v>
      </c>
      <c r="Z25" s="241">
        <v>0</v>
      </c>
      <c r="AA25" s="219">
        <v>0</v>
      </c>
      <c r="AB25" s="89">
        <v>0</v>
      </c>
      <c r="AC25" s="115">
        <v>0</v>
      </c>
      <c r="AD25" s="88"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" customFormat="1" ht="25.5" customHeight="1" x14ac:dyDescent="0.25">
      <c r="A26" s="40"/>
      <c r="B26" s="41"/>
      <c r="C26" s="51"/>
      <c r="D26" s="363" t="s">
        <v>647</v>
      </c>
      <c r="E26" s="35" t="s">
        <v>652</v>
      </c>
      <c r="F26" s="36" t="s">
        <v>652</v>
      </c>
      <c r="G26" s="36">
        <v>2016</v>
      </c>
      <c r="H26" s="37">
        <v>2017</v>
      </c>
      <c r="I26" s="86">
        <v>2500</v>
      </c>
      <c r="J26" s="87">
        <v>0</v>
      </c>
      <c r="K26" s="115">
        <v>0</v>
      </c>
      <c r="L26" s="224">
        <v>2500</v>
      </c>
      <c r="M26" s="225">
        <v>0</v>
      </c>
      <c r="N26" s="226">
        <v>2500</v>
      </c>
      <c r="O26" s="226">
        <v>0</v>
      </c>
      <c r="P26" s="89">
        <v>0</v>
      </c>
      <c r="Q26" s="115">
        <v>0</v>
      </c>
      <c r="R26" s="241">
        <v>0</v>
      </c>
      <c r="S26" s="219">
        <v>0</v>
      </c>
      <c r="T26" s="89">
        <v>0</v>
      </c>
      <c r="U26" s="115">
        <v>0</v>
      </c>
      <c r="V26" s="241">
        <v>0</v>
      </c>
      <c r="W26" s="219">
        <v>0</v>
      </c>
      <c r="X26" s="89">
        <v>0</v>
      </c>
      <c r="Y26" s="115">
        <v>0</v>
      </c>
      <c r="Z26" s="241">
        <v>0</v>
      </c>
      <c r="AA26" s="219">
        <v>0</v>
      </c>
      <c r="AB26" s="89">
        <v>0</v>
      </c>
      <c r="AC26" s="115">
        <v>0</v>
      </c>
      <c r="AD26" s="88"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9" customFormat="1" ht="25.5" customHeight="1" x14ac:dyDescent="0.25">
      <c r="A27" s="40"/>
      <c r="B27" s="41"/>
      <c r="C27" s="51"/>
      <c r="D27" s="363" t="s">
        <v>430</v>
      </c>
      <c r="E27" s="35" t="s">
        <v>652</v>
      </c>
      <c r="F27" s="36" t="s">
        <v>652</v>
      </c>
      <c r="G27" s="36">
        <v>2016</v>
      </c>
      <c r="H27" s="37">
        <v>2017</v>
      </c>
      <c r="I27" s="86">
        <v>2000</v>
      </c>
      <c r="J27" s="87">
        <v>0</v>
      </c>
      <c r="K27" s="115">
        <v>0</v>
      </c>
      <c r="L27" s="224">
        <v>1000</v>
      </c>
      <c r="M27" s="225">
        <v>0</v>
      </c>
      <c r="N27" s="226">
        <v>1000</v>
      </c>
      <c r="O27" s="226">
        <v>0</v>
      </c>
      <c r="P27" s="89">
        <v>0</v>
      </c>
      <c r="Q27" s="115">
        <v>0</v>
      </c>
      <c r="R27" s="241">
        <v>1000</v>
      </c>
      <c r="S27" s="219">
        <v>0</v>
      </c>
      <c r="T27" s="89">
        <v>0</v>
      </c>
      <c r="U27" s="115">
        <v>0</v>
      </c>
      <c r="V27" s="241">
        <v>0</v>
      </c>
      <c r="W27" s="219">
        <v>0</v>
      </c>
      <c r="X27" s="89">
        <v>0</v>
      </c>
      <c r="Y27" s="115">
        <v>0</v>
      </c>
      <c r="Z27" s="241">
        <v>0</v>
      </c>
      <c r="AA27" s="219">
        <v>0</v>
      </c>
      <c r="AB27" s="89">
        <v>0</v>
      </c>
      <c r="AC27" s="115">
        <v>0</v>
      </c>
      <c r="AD27" s="88"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9" customFormat="1" ht="25.5" customHeight="1" x14ac:dyDescent="0.25">
      <c r="A28" s="40"/>
      <c r="B28" s="41"/>
      <c r="C28" s="51"/>
      <c r="D28" s="121" t="s">
        <v>648</v>
      </c>
      <c r="E28" s="35" t="s">
        <v>652</v>
      </c>
      <c r="F28" s="36" t="s">
        <v>652</v>
      </c>
      <c r="G28" s="36">
        <v>2016</v>
      </c>
      <c r="H28" s="37">
        <v>2018</v>
      </c>
      <c r="I28" s="86">
        <v>2000</v>
      </c>
      <c r="J28" s="87">
        <v>0</v>
      </c>
      <c r="K28" s="115">
        <v>0</v>
      </c>
      <c r="L28" s="224">
        <v>1000</v>
      </c>
      <c r="M28" s="225">
        <v>0</v>
      </c>
      <c r="N28" s="226">
        <v>1000</v>
      </c>
      <c r="O28" s="226">
        <v>0</v>
      </c>
      <c r="P28" s="89">
        <v>0</v>
      </c>
      <c r="Q28" s="115">
        <v>0</v>
      </c>
      <c r="R28" s="241">
        <v>500</v>
      </c>
      <c r="S28" s="219">
        <v>0</v>
      </c>
      <c r="T28" s="89">
        <v>0</v>
      </c>
      <c r="U28" s="115">
        <v>0</v>
      </c>
      <c r="V28" s="241">
        <v>500</v>
      </c>
      <c r="W28" s="219">
        <v>0</v>
      </c>
      <c r="X28" s="89">
        <v>0</v>
      </c>
      <c r="Y28" s="115">
        <v>0</v>
      </c>
      <c r="Z28" s="241">
        <v>0</v>
      </c>
      <c r="AA28" s="219">
        <v>0</v>
      </c>
      <c r="AB28" s="89">
        <v>0</v>
      </c>
      <c r="AC28" s="115">
        <v>0</v>
      </c>
      <c r="AD28" s="88"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9" customFormat="1" ht="25.5" customHeight="1" x14ac:dyDescent="0.25">
      <c r="A29" s="40"/>
      <c r="B29" s="41"/>
      <c r="C29" s="51"/>
      <c r="D29" s="118" t="s">
        <v>649</v>
      </c>
      <c r="E29" s="35" t="s">
        <v>652</v>
      </c>
      <c r="F29" s="36" t="s">
        <v>652</v>
      </c>
      <c r="G29" s="36">
        <v>2017</v>
      </c>
      <c r="H29" s="37">
        <v>2019</v>
      </c>
      <c r="I29" s="86">
        <v>28800</v>
      </c>
      <c r="J29" s="87">
        <v>0</v>
      </c>
      <c r="K29" s="115">
        <v>0</v>
      </c>
      <c r="L29" s="224">
        <v>0</v>
      </c>
      <c r="M29" s="225">
        <v>0</v>
      </c>
      <c r="N29" s="226">
        <v>0</v>
      </c>
      <c r="O29" s="226">
        <v>0</v>
      </c>
      <c r="P29" s="89">
        <v>0</v>
      </c>
      <c r="Q29" s="115">
        <v>0</v>
      </c>
      <c r="R29" s="241">
        <v>18800</v>
      </c>
      <c r="S29" s="219">
        <v>0</v>
      </c>
      <c r="T29" s="89">
        <v>0</v>
      </c>
      <c r="U29" s="115">
        <v>0</v>
      </c>
      <c r="V29" s="241">
        <v>5000</v>
      </c>
      <c r="W29" s="219">
        <v>0</v>
      </c>
      <c r="X29" s="89">
        <v>0</v>
      </c>
      <c r="Y29" s="115">
        <v>0</v>
      </c>
      <c r="Z29" s="241">
        <v>5000</v>
      </c>
      <c r="AA29" s="219">
        <v>0</v>
      </c>
      <c r="AB29" s="89">
        <v>0</v>
      </c>
      <c r="AC29" s="115">
        <v>0</v>
      </c>
      <c r="AD29" s="88"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29" customFormat="1" ht="25.5" customHeight="1" x14ac:dyDescent="0.25">
      <c r="A30" s="40"/>
      <c r="B30" s="41"/>
      <c r="C30" s="51"/>
      <c r="D30" s="237" t="s">
        <v>650</v>
      </c>
      <c r="E30" s="35" t="s">
        <v>652</v>
      </c>
      <c r="F30" s="36" t="s">
        <v>652</v>
      </c>
      <c r="G30" s="36">
        <v>2016</v>
      </c>
      <c r="H30" s="37">
        <v>2018</v>
      </c>
      <c r="I30" s="86">
        <v>8000</v>
      </c>
      <c r="J30" s="87">
        <v>0</v>
      </c>
      <c r="K30" s="115">
        <v>0</v>
      </c>
      <c r="L30" s="224">
        <v>2000</v>
      </c>
      <c r="M30" s="225">
        <v>0</v>
      </c>
      <c r="N30" s="226">
        <v>2000</v>
      </c>
      <c r="O30" s="226">
        <v>0</v>
      </c>
      <c r="P30" s="89">
        <v>0</v>
      </c>
      <c r="Q30" s="115">
        <v>0</v>
      </c>
      <c r="R30" s="241">
        <v>2000</v>
      </c>
      <c r="S30" s="219">
        <v>0</v>
      </c>
      <c r="T30" s="89">
        <v>0</v>
      </c>
      <c r="U30" s="115">
        <v>0</v>
      </c>
      <c r="V30" s="241">
        <v>2000</v>
      </c>
      <c r="W30" s="219">
        <v>0</v>
      </c>
      <c r="X30" s="89">
        <v>0</v>
      </c>
      <c r="Y30" s="115">
        <v>0</v>
      </c>
      <c r="Z30" s="241">
        <v>2000</v>
      </c>
      <c r="AA30" s="219">
        <v>0</v>
      </c>
      <c r="AB30" s="89">
        <v>0</v>
      </c>
      <c r="AC30" s="115">
        <v>0</v>
      </c>
      <c r="AD30" s="88"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9" customFormat="1" ht="25.5" customHeight="1" thickBot="1" x14ac:dyDescent="0.3">
      <c r="A31" s="40"/>
      <c r="B31" s="41"/>
      <c r="C31" s="51"/>
      <c r="D31" s="118" t="s">
        <v>651</v>
      </c>
      <c r="E31" s="187" t="s">
        <v>652</v>
      </c>
      <c r="F31" s="178" t="s">
        <v>652</v>
      </c>
      <c r="G31" s="178">
        <v>2016</v>
      </c>
      <c r="H31" s="179">
        <v>2017</v>
      </c>
      <c r="I31" s="86">
        <v>1000</v>
      </c>
      <c r="J31" s="87">
        <v>0</v>
      </c>
      <c r="K31" s="115">
        <v>0</v>
      </c>
      <c r="L31" s="224">
        <v>800</v>
      </c>
      <c r="M31" s="225">
        <v>0</v>
      </c>
      <c r="N31" s="226">
        <v>800</v>
      </c>
      <c r="O31" s="226">
        <v>0</v>
      </c>
      <c r="P31" s="89">
        <v>0</v>
      </c>
      <c r="Q31" s="115">
        <v>0</v>
      </c>
      <c r="R31" s="241">
        <v>200</v>
      </c>
      <c r="S31" s="219">
        <v>0</v>
      </c>
      <c r="T31" s="89">
        <v>0</v>
      </c>
      <c r="U31" s="115">
        <v>0</v>
      </c>
      <c r="V31" s="241">
        <v>0</v>
      </c>
      <c r="W31" s="219">
        <v>0</v>
      </c>
      <c r="X31" s="89">
        <v>0</v>
      </c>
      <c r="Y31" s="115">
        <v>0</v>
      </c>
      <c r="Z31" s="241">
        <v>0</v>
      </c>
      <c r="AA31" s="219">
        <v>0</v>
      </c>
      <c r="AB31" s="89">
        <v>0</v>
      </c>
      <c r="AC31" s="115">
        <v>0</v>
      </c>
      <c r="AD31" s="88"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30" customFormat="1" ht="23.1" customHeight="1" thickBot="1" x14ac:dyDescent="0.3">
      <c r="A32" s="42"/>
      <c r="B32" s="43"/>
      <c r="C32" s="52"/>
      <c r="D32" s="856" t="s">
        <v>1</v>
      </c>
      <c r="E32" s="903"/>
      <c r="F32" s="903"/>
      <c r="G32" s="903"/>
      <c r="H32" s="904"/>
      <c r="I32" s="72">
        <f t="shared" ref="I32:AD32" si="2">SUM(I23:I31)</f>
        <v>69600</v>
      </c>
      <c r="J32" s="73">
        <f t="shared" si="2"/>
        <v>0</v>
      </c>
      <c r="K32" s="75">
        <f t="shared" si="2"/>
        <v>0</v>
      </c>
      <c r="L32" s="207">
        <f t="shared" si="2"/>
        <v>20100</v>
      </c>
      <c r="M32" s="208">
        <f t="shared" si="2"/>
        <v>0</v>
      </c>
      <c r="N32" s="209">
        <f t="shared" si="2"/>
        <v>20100</v>
      </c>
      <c r="O32" s="209">
        <f t="shared" si="2"/>
        <v>0</v>
      </c>
      <c r="P32" s="75">
        <f t="shared" si="2"/>
        <v>0</v>
      </c>
      <c r="Q32" s="74">
        <f t="shared" si="2"/>
        <v>0</v>
      </c>
      <c r="R32" s="244">
        <f t="shared" si="2"/>
        <v>30000</v>
      </c>
      <c r="S32" s="213">
        <f t="shared" si="2"/>
        <v>0</v>
      </c>
      <c r="T32" s="75">
        <f t="shared" si="2"/>
        <v>0</v>
      </c>
      <c r="U32" s="75">
        <f t="shared" si="2"/>
        <v>0</v>
      </c>
      <c r="V32" s="212">
        <f t="shared" si="2"/>
        <v>12500</v>
      </c>
      <c r="W32" s="213">
        <f t="shared" si="2"/>
        <v>0</v>
      </c>
      <c r="X32" s="75">
        <f t="shared" si="2"/>
        <v>0</v>
      </c>
      <c r="Y32" s="74">
        <f t="shared" si="2"/>
        <v>0</v>
      </c>
      <c r="Z32" s="212">
        <f t="shared" si="2"/>
        <v>7000</v>
      </c>
      <c r="AA32" s="213">
        <f t="shared" si="2"/>
        <v>0</v>
      </c>
      <c r="AB32" s="75">
        <f t="shared" si="2"/>
        <v>0</v>
      </c>
      <c r="AC32" s="74">
        <f t="shared" si="2"/>
        <v>0</v>
      </c>
      <c r="AD32" s="77">
        <f t="shared" si="2"/>
        <v>0</v>
      </c>
      <c r="AE32" s="92"/>
    </row>
    <row r="33" spans="1:46" s="30" customFormat="1" ht="7.5" customHeight="1" thickBot="1" x14ac:dyDescent="0.3">
      <c r="A33" s="47"/>
      <c r="B33" s="47"/>
      <c r="C33" s="47"/>
      <c r="D33" s="53"/>
      <c r="E33" s="53"/>
      <c r="F33" s="53"/>
      <c r="G33" s="53"/>
      <c r="H33" s="53"/>
      <c r="I33" s="61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62"/>
      <c r="AA33" s="62"/>
      <c r="AB33" s="62"/>
      <c r="AC33" s="62"/>
      <c r="AD33" s="62"/>
    </row>
    <row r="34" spans="1:46" s="3" customFormat="1" ht="15.95" customHeight="1" x14ac:dyDescent="0.25">
      <c r="A34" s="47"/>
      <c r="B34" s="47"/>
      <c r="C34" s="47"/>
      <c r="D34" s="24" t="s">
        <v>25</v>
      </c>
      <c r="E34" s="55"/>
      <c r="F34" s="55"/>
      <c r="G34" s="55"/>
      <c r="H34" s="55"/>
      <c r="I34" s="9" t="s">
        <v>17</v>
      </c>
      <c r="J34" s="60" t="s">
        <v>49</v>
      </c>
      <c r="K34" s="16" t="s">
        <v>26</v>
      </c>
      <c r="L34" s="16"/>
      <c r="M34" s="16" t="s">
        <v>54</v>
      </c>
      <c r="N34" s="60"/>
      <c r="O34" s="60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255"/>
      <c r="AA34" s="246"/>
      <c r="AB34" s="246"/>
      <c r="AC34" s="256"/>
      <c r="AD34" s="189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3" customFormat="1" ht="15.95" customHeight="1" x14ac:dyDescent="0.25">
      <c r="A35" s="257"/>
      <c r="B35" s="257"/>
      <c r="C35" s="257"/>
      <c r="D35" s="12"/>
      <c r="E35" s="56"/>
      <c r="F35" s="56"/>
      <c r="G35" s="56"/>
      <c r="H35" s="56"/>
      <c r="I35" s="11" t="s">
        <v>18</v>
      </c>
      <c r="J35" s="19" t="s">
        <v>49</v>
      </c>
      <c r="K35" s="17" t="s">
        <v>27</v>
      </c>
      <c r="L35" s="17"/>
      <c r="M35" s="17" t="s">
        <v>53</v>
      </c>
      <c r="N35" s="19"/>
      <c r="O35" s="19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58"/>
      <c r="AA35" s="256"/>
      <c r="AB35" s="256"/>
      <c r="AC35" s="256"/>
      <c r="AD35" s="189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2" customFormat="1" ht="15.95" customHeight="1" x14ac:dyDescent="0.25">
      <c r="A36" s="44"/>
      <c r="B36" s="45"/>
      <c r="C36" s="46"/>
      <c r="D36" s="57"/>
      <c r="E36" s="38"/>
      <c r="F36" s="38"/>
      <c r="G36" s="38"/>
      <c r="H36" s="38"/>
      <c r="I36" s="11" t="s">
        <v>19</v>
      </c>
      <c r="J36" s="19" t="s">
        <v>49</v>
      </c>
      <c r="K36" s="20" t="s">
        <v>132</v>
      </c>
      <c r="L36" s="17"/>
      <c r="M36" s="19"/>
      <c r="N36" s="19"/>
      <c r="O36" s="19"/>
      <c r="P36" s="20"/>
      <c r="Q36" s="56"/>
      <c r="R36" s="56"/>
      <c r="S36" s="56"/>
      <c r="T36" s="56"/>
      <c r="U36" s="56"/>
      <c r="V36" s="56"/>
      <c r="W36" s="56"/>
      <c r="X36" s="56"/>
      <c r="Y36" s="56"/>
      <c r="Z36" s="58"/>
      <c r="AA36" s="8"/>
      <c r="AB36" s="8"/>
      <c r="AD36" s="189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2" customFormat="1" ht="15.95" customHeight="1" thickBot="1" x14ac:dyDescent="0.3">
      <c r="A37" s="3"/>
      <c r="B37" s="45"/>
      <c r="C37" s="46"/>
      <c r="D37" s="59"/>
      <c r="E37" s="31"/>
      <c r="F37" s="31"/>
      <c r="G37" s="31"/>
      <c r="H37" s="31"/>
      <c r="I37" s="10" t="s">
        <v>20</v>
      </c>
      <c r="J37" s="21" t="s">
        <v>49</v>
      </c>
      <c r="K37" s="22" t="s">
        <v>133</v>
      </c>
      <c r="L37" s="23"/>
      <c r="M37" s="21"/>
      <c r="N37" s="21"/>
      <c r="O37" s="21"/>
      <c r="P37" s="22"/>
      <c r="Q37" s="25"/>
      <c r="R37" s="25"/>
      <c r="S37" s="25"/>
      <c r="T37" s="25"/>
      <c r="U37" s="25"/>
      <c r="V37" s="25"/>
      <c r="W37" s="25"/>
      <c r="X37" s="25"/>
      <c r="Y37" s="25"/>
      <c r="Z37" s="13"/>
      <c r="AD37" s="189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</sheetData>
  <mergeCells count="52">
    <mergeCell ref="D32:H32"/>
    <mergeCell ref="AD20:AD22"/>
    <mergeCell ref="A21:A22"/>
    <mergeCell ref="B21:B22"/>
    <mergeCell ref="C21:C22"/>
    <mergeCell ref="G21:G22"/>
    <mergeCell ref="H21:H22"/>
    <mergeCell ref="J21:J22"/>
    <mergeCell ref="K21:K22"/>
    <mergeCell ref="L21:L22"/>
    <mergeCell ref="V21:Y21"/>
    <mergeCell ref="Z21:AC21"/>
    <mergeCell ref="M21:M22"/>
    <mergeCell ref="G20:H20"/>
    <mergeCell ref="I20:I22"/>
    <mergeCell ref="M20:Q20"/>
    <mergeCell ref="A19:C20"/>
    <mergeCell ref="D20:D22"/>
    <mergeCell ref="E20:E22"/>
    <mergeCell ref="F20:F22"/>
    <mergeCell ref="R20:AC20"/>
    <mergeCell ref="N21:N22"/>
    <mergeCell ref="O21:O22"/>
    <mergeCell ref="P21:P22"/>
    <mergeCell ref="Q21:Q22"/>
    <mergeCell ref="R21:U21"/>
    <mergeCell ref="D15:H15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zoomScale="80" zoomScaleNormal="80" workbookViewId="0">
      <selection activeCell="D28" sqref="D28"/>
    </sheetView>
  </sheetViews>
  <sheetFormatPr defaultRowHeight="12.75" x14ac:dyDescent="0.2"/>
  <cols>
    <col min="1" max="1" width="62.28515625" customWidth="1"/>
    <col min="2" max="2" width="8" style="139" customWidth="1"/>
    <col min="3" max="3" width="5.140625" style="140" customWidth="1"/>
    <col min="4" max="4" width="8.140625" style="139" customWidth="1"/>
  </cols>
  <sheetData>
    <row r="2" spans="1:4" ht="34.5" customHeight="1" x14ac:dyDescent="0.4">
      <c r="A2" s="138" t="s">
        <v>107</v>
      </c>
    </row>
    <row r="3" spans="1:4" ht="24.75" customHeight="1" thickBot="1" x14ac:dyDescent="0.25"/>
    <row r="4" spans="1:4" s="141" customFormat="1" ht="45.75" customHeight="1" thickBot="1" x14ac:dyDescent="0.4">
      <c r="A4" s="170" t="s">
        <v>108</v>
      </c>
      <c r="B4" s="854" t="s">
        <v>109</v>
      </c>
      <c r="C4" s="854"/>
      <c r="D4" s="855"/>
    </row>
    <row r="5" spans="1:4" s="141" customFormat="1" ht="31.5" customHeight="1" x14ac:dyDescent="0.35">
      <c r="A5" s="158" t="s">
        <v>84</v>
      </c>
      <c r="B5" s="159">
        <v>1</v>
      </c>
      <c r="C5" s="160" t="s">
        <v>110</v>
      </c>
      <c r="D5" s="161">
        <v>1</v>
      </c>
    </row>
    <row r="6" spans="1:4" s="141" customFormat="1" ht="31.5" customHeight="1" x14ac:dyDescent="0.35">
      <c r="A6" s="162" t="s">
        <v>85</v>
      </c>
      <c r="B6" s="163">
        <v>2</v>
      </c>
      <c r="C6" s="164" t="s">
        <v>110</v>
      </c>
      <c r="D6" s="165">
        <v>4</v>
      </c>
    </row>
    <row r="7" spans="1:4" s="141" customFormat="1" ht="31.5" customHeight="1" x14ac:dyDescent="0.35">
      <c r="A7" s="162" t="s">
        <v>86</v>
      </c>
      <c r="B7" s="163">
        <v>5</v>
      </c>
      <c r="C7" s="164" t="s">
        <v>110</v>
      </c>
      <c r="D7" s="165">
        <v>8</v>
      </c>
    </row>
    <row r="8" spans="1:4" s="141" customFormat="1" ht="31.5" customHeight="1" x14ac:dyDescent="0.35">
      <c r="A8" s="162" t="s">
        <v>87</v>
      </c>
      <c r="B8" s="163">
        <v>9</v>
      </c>
      <c r="C8" s="164" t="s">
        <v>110</v>
      </c>
      <c r="D8" s="165">
        <v>10</v>
      </c>
    </row>
    <row r="9" spans="1:4" s="141" customFormat="1" ht="31.5" customHeight="1" x14ac:dyDescent="0.35">
      <c r="A9" s="162" t="s">
        <v>88</v>
      </c>
      <c r="B9" s="163">
        <v>11</v>
      </c>
      <c r="C9" s="164" t="s">
        <v>110</v>
      </c>
      <c r="D9" s="165">
        <v>11</v>
      </c>
    </row>
    <row r="10" spans="1:4" s="141" customFormat="1" ht="31.5" customHeight="1" x14ac:dyDescent="0.35">
      <c r="A10" s="162" t="s">
        <v>89</v>
      </c>
      <c r="B10" s="163">
        <v>11</v>
      </c>
      <c r="C10" s="164" t="s">
        <v>110</v>
      </c>
      <c r="D10" s="165">
        <v>11</v>
      </c>
    </row>
    <row r="11" spans="1:4" s="141" customFormat="1" ht="31.5" customHeight="1" x14ac:dyDescent="0.35">
      <c r="A11" s="162" t="s">
        <v>90</v>
      </c>
      <c r="B11" s="163">
        <v>12</v>
      </c>
      <c r="C11" s="164" t="s">
        <v>110</v>
      </c>
      <c r="D11" s="165">
        <v>12</v>
      </c>
    </row>
    <row r="12" spans="1:4" s="141" customFormat="1" ht="31.5" customHeight="1" x14ac:dyDescent="0.35">
      <c r="A12" s="162" t="s">
        <v>91</v>
      </c>
      <c r="B12" s="163">
        <v>12</v>
      </c>
      <c r="C12" s="164" t="s">
        <v>110</v>
      </c>
      <c r="D12" s="165">
        <v>12</v>
      </c>
    </row>
    <row r="13" spans="1:4" s="141" customFormat="1" ht="31.5" customHeight="1" x14ac:dyDescent="0.35">
      <c r="A13" s="162" t="s">
        <v>92</v>
      </c>
      <c r="B13" s="163">
        <v>13</v>
      </c>
      <c r="C13" s="164" t="s">
        <v>110</v>
      </c>
      <c r="D13" s="165">
        <v>14</v>
      </c>
    </row>
    <row r="14" spans="1:4" s="141" customFormat="1" ht="31.5" customHeight="1" x14ac:dyDescent="0.35">
      <c r="A14" s="162" t="s">
        <v>93</v>
      </c>
      <c r="B14" s="163">
        <v>15</v>
      </c>
      <c r="C14" s="164" t="s">
        <v>110</v>
      </c>
      <c r="D14" s="165">
        <v>15</v>
      </c>
    </row>
    <row r="15" spans="1:4" s="141" customFormat="1" ht="31.5" customHeight="1" x14ac:dyDescent="0.35">
      <c r="A15" s="162" t="s">
        <v>94</v>
      </c>
      <c r="B15" s="163">
        <v>15</v>
      </c>
      <c r="C15" s="164" t="s">
        <v>110</v>
      </c>
      <c r="D15" s="165">
        <v>15</v>
      </c>
    </row>
    <row r="16" spans="1:4" s="141" customFormat="1" ht="31.5" customHeight="1" x14ac:dyDescent="0.35">
      <c r="A16" s="162" t="s">
        <v>95</v>
      </c>
      <c r="B16" s="163">
        <v>16</v>
      </c>
      <c r="C16" s="164" t="s">
        <v>110</v>
      </c>
      <c r="D16" s="165">
        <v>16</v>
      </c>
    </row>
    <row r="17" spans="1:4" s="141" customFormat="1" ht="31.5" customHeight="1" x14ac:dyDescent="0.35">
      <c r="A17" s="162" t="s">
        <v>96</v>
      </c>
      <c r="B17" s="163">
        <v>16</v>
      </c>
      <c r="C17" s="164" t="s">
        <v>110</v>
      </c>
      <c r="D17" s="165">
        <v>16</v>
      </c>
    </row>
    <row r="18" spans="1:4" s="141" customFormat="1" ht="31.5" customHeight="1" x14ac:dyDescent="0.35">
      <c r="A18" s="162" t="s">
        <v>97</v>
      </c>
      <c r="B18" s="163">
        <v>17</v>
      </c>
      <c r="C18" s="164" t="s">
        <v>110</v>
      </c>
      <c r="D18" s="165">
        <v>17</v>
      </c>
    </row>
    <row r="19" spans="1:4" s="141" customFormat="1" ht="31.5" customHeight="1" x14ac:dyDescent="0.35">
      <c r="A19" s="162" t="s">
        <v>98</v>
      </c>
      <c r="B19" s="163">
        <v>17</v>
      </c>
      <c r="C19" s="164" t="s">
        <v>110</v>
      </c>
      <c r="D19" s="165">
        <v>17</v>
      </c>
    </row>
    <row r="20" spans="1:4" s="141" customFormat="1" ht="31.5" customHeight="1" x14ac:dyDescent="0.35">
      <c r="A20" s="162" t="s">
        <v>99</v>
      </c>
      <c r="B20" s="163">
        <v>18</v>
      </c>
      <c r="C20" s="164" t="s">
        <v>110</v>
      </c>
      <c r="D20" s="165">
        <v>18</v>
      </c>
    </row>
    <row r="21" spans="1:4" s="141" customFormat="1" ht="31.5" customHeight="1" x14ac:dyDescent="0.35">
      <c r="A21" s="162" t="s">
        <v>100</v>
      </c>
      <c r="B21" s="163">
        <v>19</v>
      </c>
      <c r="C21" s="164" t="s">
        <v>110</v>
      </c>
      <c r="D21" s="165">
        <v>19</v>
      </c>
    </row>
    <row r="22" spans="1:4" s="141" customFormat="1" ht="31.5" customHeight="1" x14ac:dyDescent="0.35">
      <c r="A22" s="162" t="s">
        <v>101</v>
      </c>
      <c r="B22" s="163">
        <v>19</v>
      </c>
      <c r="C22" s="164" t="s">
        <v>110</v>
      </c>
      <c r="D22" s="165">
        <v>19</v>
      </c>
    </row>
    <row r="23" spans="1:4" s="141" customFormat="1" ht="31.5" customHeight="1" x14ac:dyDescent="0.35">
      <c r="A23" s="162" t="s">
        <v>102</v>
      </c>
      <c r="B23" s="163">
        <v>20</v>
      </c>
      <c r="C23" s="164" t="s">
        <v>110</v>
      </c>
      <c r="D23" s="165">
        <v>20</v>
      </c>
    </row>
    <row r="24" spans="1:4" s="141" customFormat="1" ht="31.5" customHeight="1" x14ac:dyDescent="0.35">
      <c r="A24" s="162" t="s">
        <v>103</v>
      </c>
      <c r="B24" s="163">
        <v>20</v>
      </c>
      <c r="C24" s="164" t="s">
        <v>110</v>
      </c>
      <c r="D24" s="165">
        <v>20</v>
      </c>
    </row>
    <row r="25" spans="1:4" s="141" customFormat="1" ht="31.5" customHeight="1" x14ac:dyDescent="0.35">
      <c r="A25" s="162" t="s">
        <v>104</v>
      </c>
      <c r="B25" s="163">
        <v>21</v>
      </c>
      <c r="C25" s="164" t="s">
        <v>110</v>
      </c>
      <c r="D25" s="165">
        <v>21</v>
      </c>
    </row>
    <row r="26" spans="1:4" s="141" customFormat="1" ht="31.5" customHeight="1" x14ac:dyDescent="0.35">
      <c r="A26" s="162" t="s">
        <v>105</v>
      </c>
      <c r="B26" s="163">
        <v>22</v>
      </c>
      <c r="C26" s="164" t="s">
        <v>110</v>
      </c>
      <c r="D26" s="165">
        <v>22</v>
      </c>
    </row>
    <row r="27" spans="1:4" s="141" customFormat="1" ht="31.5" customHeight="1" thickBot="1" x14ac:dyDescent="0.4">
      <c r="A27" s="166" t="s">
        <v>106</v>
      </c>
      <c r="B27" s="167">
        <v>22</v>
      </c>
      <c r="C27" s="168" t="s">
        <v>110</v>
      </c>
      <c r="D27" s="169">
        <v>22</v>
      </c>
    </row>
    <row r="28" spans="1:4" s="141" customFormat="1" ht="27.75" customHeight="1" x14ac:dyDescent="0.25">
      <c r="B28" s="142"/>
      <c r="C28" s="143"/>
      <c r="D28" s="142"/>
    </row>
    <row r="29" spans="1:4" s="141" customFormat="1" ht="27.75" customHeight="1" x14ac:dyDescent="0.25">
      <c r="B29" s="142"/>
      <c r="C29" s="143"/>
      <c r="D29" s="142"/>
    </row>
    <row r="30" spans="1:4" s="141" customFormat="1" ht="18" x14ac:dyDescent="0.25">
      <c r="B30" s="142"/>
      <c r="C30" s="143"/>
      <c r="D30" s="142"/>
    </row>
    <row r="31" spans="1:4" s="141" customFormat="1" ht="18" x14ac:dyDescent="0.25">
      <c r="B31" s="142"/>
      <c r="C31" s="143"/>
      <c r="D31" s="142"/>
    </row>
    <row r="32" spans="1:4" s="141" customFormat="1" ht="18" x14ac:dyDescent="0.25">
      <c r="B32" s="142"/>
      <c r="C32" s="143"/>
      <c r="D32" s="142"/>
    </row>
    <row r="33" spans="2:4" s="141" customFormat="1" ht="18" x14ac:dyDescent="0.25">
      <c r="B33" s="142"/>
      <c r="C33" s="143"/>
      <c r="D33" s="142"/>
    </row>
    <row r="34" spans="2:4" s="141" customFormat="1" ht="18" x14ac:dyDescent="0.25">
      <c r="B34" s="142"/>
      <c r="C34" s="143"/>
      <c r="D34" s="142"/>
    </row>
    <row r="35" spans="2:4" s="141" customFormat="1" ht="18" x14ac:dyDescent="0.25">
      <c r="B35" s="142"/>
      <c r="C35" s="143"/>
      <c r="D35" s="142"/>
    </row>
    <row r="36" spans="2:4" s="141" customFormat="1" ht="18" x14ac:dyDescent="0.25">
      <c r="B36" s="142"/>
      <c r="C36" s="143"/>
      <c r="D36" s="142"/>
    </row>
    <row r="37" spans="2:4" s="141" customFormat="1" ht="18" x14ac:dyDescent="0.25">
      <c r="B37" s="142"/>
      <c r="C37" s="143"/>
      <c r="D37" s="142"/>
    </row>
    <row r="38" spans="2:4" s="141" customFormat="1" ht="18" x14ac:dyDescent="0.25">
      <c r="B38" s="142"/>
      <c r="C38" s="143"/>
      <c r="D38" s="142"/>
    </row>
    <row r="39" spans="2:4" s="141" customFormat="1" ht="18" x14ac:dyDescent="0.25">
      <c r="B39" s="142"/>
      <c r="C39" s="143"/>
      <c r="D39" s="142"/>
    </row>
  </sheetData>
  <mergeCells count="1">
    <mergeCell ref="B4:D4"/>
  </mergeCells>
  <phoneticPr fontId="0" type="noConversion"/>
  <pageMargins left="2.0078740157480315" right="0.27559055118110237" top="2.1653543307086616" bottom="0.78740157480314965" header="1.3779527559055118" footer="0.39370078740157483"/>
  <pageSetup paperSize="9" scale="72" orientation="portrait" r:id="rId1"/>
  <headerFooter alignWithMargins="0">
    <oddHeader>&amp;C&amp;"Arial,Tučné"&amp;20Požadavky na kapitálový rozpočet statutárního města Ostravy pro rok &amp;24 2016&amp;20 a kapitálový výhled na léta &amp;24 2017 - 2019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7"/>
  <sheetViews>
    <sheetView topLeftCell="A4" zoomScale="75" zoomScaleNormal="75" workbookViewId="0">
      <selection activeCell="N15" sqref="N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57</v>
      </c>
    </row>
    <row r="2" spans="1:46" ht="24.75" customHeight="1" x14ac:dyDescent="0.25">
      <c r="A2" s="5"/>
      <c r="D2" s="63" t="s">
        <v>55</v>
      </c>
      <c r="E2" s="64" t="s">
        <v>56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180</v>
      </c>
      <c r="L5" s="860" t="s">
        <v>174</v>
      </c>
      <c r="M5" s="835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66" customFormat="1" ht="32.25" customHeight="1" x14ac:dyDescent="0.25">
      <c r="A7" s="48">
        <v>2212</v>
      </c>
      <c r="B7" s="49">
        <v>6121</v>
      </c>
      <c r="C7" s="50"/>
      <c r="D7" s="113" t="s">
        <v>135</v>
      </c>
      <c r="E7" s="122" t="s">
        <v>134</v>
      </c>
      <c r="F7" s="33" t="s">
        <v>134</v>
      </c>
      <c r="G7" s="341">
        <v>2016</v>
      </c>
      <c r="H7" s="341">
        <v>2016</v>
      </c>
      <c r="I7" s="78">
        <v>18800</v>
      </c>
      <c r="J7" s="80">
        <v>0</v>
      </c>
      <c r="K7" s="146">
        <v>0</v>
      </c>
      <c r="L7" s="221">
        <v>18800</v>
      </c>
      <c r="M7" s="222">
        <v>0</v>
      </c>
      <c r="N7" s="223">
        <v>9000</v>
      </c>
      <c r="O7" s="223">
        <v>0</v>
      </c>
      <c r="P7" s="116">
        <v>0</v>
      </c>
      <c r="Q7" s="146">
        <v>9800</v>
      </c>
      <c r="R7" s="243">
        <v>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/>
      <c r="AF7" s="139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66" customFormat="1" ht="25.5" customHeight="1" x14ac:dyDescent="0.25">
      <c r="A8" s="335">
        <v>3612</v>
      </c>
      <c r="B8" s="336">
        <v>6121</v>
      </c>
      <c r="C8" s="337">
        <v>9450</v>
      </c>
      <c r="D8" s="113" t="s">
        <v>136</v>
      </c>
      <c r="E8" s="338" t="s">
        <v>134</v>
      </c>
      <c r="F8" s="67" t="s">
        <v>134</v>
      </c>
      <c r="G8" s="342">
        <v>2016</v>
      </c>
      <c r="H8" s="342">
        <v>2017</v>
      </c>
      <c r="I8" s="91">
        <v>90000</v>
      </c>
      <c r="J8" s="85">
        <v>0</v>
      </c>
      <c r="K8" s="181">
        <v>0</v>
      </c>
      <c r="L8" s="236">
        <v>60000</v>
      </c>
      <c r="M8" s="232">
        <v>0</v>
      </c>
      <c r="N8" s="229">
        <v>40000</v>
      </c>
      <c r="O8" s="229">
        <v>20000</v>
      </c>
      <c r="P8" s="82">
        <v>0</v>
      </c>
      <c r="Q8" s="181">
        <v>0</v>
      </c>
      <c r="R8" s="242">
        <v>15000</v>
      </c>
      <c r="S8" s="419">
        <v>15000</v>
      </c>
      <c r="T8" s="82">
        <v>0</v>
      </c>
      <c r="U8" s="181">
        <v>0</v>
      </c>
      <c r="V8" s="242">
        <v>0</v>
      </c>
      <c r="W8" s="419">
        <v>0</v>
      </c>
      <c r="X8" s="82">
        <v>0</v>
      </c>
      <c r="Y8" s="181">
        <v>0</v>
      </c>
      <c r="Z8" s="242">
        <v>0</v>
      </c>
      <c r="AA8" s="419">
        <v>0</v>
      </c>
      <c r="AB8" s="82">
        <v>0</v>
      </c>
      <c r="AC8" s="181">
        <v>0</v>
      </c>
      <c r="AD8" s="84">
        <v>0</v>
      </c>
      <c r="AE8"/>
      <c r="AF8" s="139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66" customFormat="1" ht="33.75" customHeight="1" x14ac:dyDescent="0.25">
      <c r="A9" s="335">
        <v>2219</v>
      </c>
      <c r="B9" s="336">
        <v>6121</v>
      </c>
      <c r="C9" s="337"/>
      <c r="D9" s="113" t="s">
        <v>140</v>
      </c>
      <c r="E9" s="35" t="s">
        <v>134</v>
      </c>
      <c r="F9" s="36" t="s">
        <v>134</v>
      </c>
      <c r="G9" s="260">
        <v>2016</v>
      </c>
      <c r="H9" s="260">
        <v>2016</v>
      </c>
      <c r="I9" s="86">
        <v>12300</v>
      </c>
      <c r="J9" s="85">
        <v>0</v>
      </c>
      <c r="K9" s="115">
        <v>0</v>
      </c>
      <c r="L9" s="224">
        <v>12300</v>
      </c>
      <c r="M9" s="232">
        <v>0</v>
      </c>
      <c r="N9" s="226">
        <v>6150</v>
      </c>
      <c r="O9" s="226">
        <v>0</v>
      </c>
      <c r="P9" s="89">
        <v>0</v>
      </c>
      <c r="Q9" s="115">
        <v>6150</v>
      </c>
      <c r="R9" s="241">
        <v>0</v>
      </c>
      <c r="S9" s="219">
        <v>0</v>
      </c>
      <c r="T9" s="89">
        <v>0</v>
      </c>
      <c r="U9" s="115">
        <v>0</v>
      </c>
      <c r="V9" s="242">
        <v>0</v>
      </c>
      <c r="W9" s="419">
        <v>0</v>
      </c>
      <c r="X9" s="82">
        <v>0</v>
      </c>
      <c r="Y9" s="181">
        <v>0</v>
      </c>
      <c r="Z9" s="242">
        <v>0</v>
      </c>
      <c r="AA9" s="419">
        <v>0</v>
      </c>
      <c r="AB9" s="82">
        <v>0</v>
      </c>
      <c r="AC9" s="181">
        <v>0</v>
      </c>
      <c r="AD9" s="84">
        <v>0</v>
      </c>
      <c r="AE9"/>
      <c r="AF9" s="13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67" customFormat="1" ht="33.75" customHeight="1" x14ac:dyDescent="0.25">
      <c r="A10" s="40">
        <v>2219</v>
      </c>
      <c r="B10" s="41">
        <v>6121</v>
      </c>
      <c r="C10" s="51">
        <v>9310</v>
      </c>
      <c r="D10" s="118" t="s">
        <v>139</v>
      </c>
      <c r="E10" s="35" t="s">
        <v>134</v>
      </c>
      <c r="F10" s="36" t="s">
        <v>134</v>
      </c>
      <c r="G10" s="259">
        <v>2015</v>
      </c>
      <c r="H10" s="259">
        <v>2021</v>
      </c>
      <c r="I10" s="86">
        <v>20700</v>
      </c>
      <c r="J10" s="85">
        <v>0</v>
      </c>
      <c r="K10" s="115">
        <v>3000</v>
      </c>
      <c r="L10" s="224">
        <v>3200</v>
      </c>
      <c r="M10" s="232">
        <v>0</v>
      </c>
      <c r="N10" s="226">
        <v>1600</v>
      </c>
      <c r="O10" s="226">
        <v>0</v>
      </c>
      <c r="P10" s="89">
        <v>1000</v>
      </c>
      <c r="Q10" s="115">
        <v>600</v>
      </c>
      <c r="R10" s="241">
        <v>1750</v>
      </c>
      <c r="S10" s="219">
        <v>0</v>
      </c>
      <c r="T10" s="89">
        <v>0</v>
      </c>
      <c r="U10" s="115">
        <v>1750</v>
      </c>
      <c r="V10" s="241">
        <v>1250</v>
      </c>
      <c r="W10" s="219">
        <v>0</v>
      </c>
      <c r="X10" s="89">
        <v>0</v>
      </c>
      <c r="Y10" s="115">
        <v>1250</v>
      </c>
      <c r="Z10" s="241">
        <v>1900</v>
      </c>
      <c r="AA10" s="219">
        <v>0</v>
      </c>
      <c r="AB10" s="89">
        <v>0</v>
      </c>
      <c r="AC10" s="115">
        <v>1900</v>
      </c>
      <c r="AD10" s="88">
        <v>4700</v>
      </c>
      <c r="AE10"/>
      <c r="AF10" s="13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67" customFormat="1" ht="25.5" customHeight="1" x14ac:dyDescent="0.25">
      <c r="A11" s="40">
        <v>3745</v>
      </c>
      <c r="B11" s="41">
        <v>6121</v>
      </c>
      <c r="C11" s="51">
        <v>9323</v>
      </c>
      <c r="D11" s="113" t="s">
        <v>144</v>
      </c>
      <c r="E11" s="35" t="s">
        <v>134</v>
      </c>
      <c r="F11" s="36" t="s">
        <v>134</v>
      </c>
      <c r="G11" s="259">
        <v>2016</v>
      </c>
      <c r="H11" s="259">
        <v>2016</v>
      </c>
      <c r="I11" s="86">
        <v>14400</v>
      </c>
      <c r="J11" s="85">
        <v>0</v>
      </c>
      <c r="K11" s="115">
        <v>0</v>
      </c>
      <c r="L11" s="224">
        <v>14400</v>
      </c>
      <c r="M11" s="232">
        <v>0</v>
      </c>
      <c r="N11" s="226">
        <v>7200</v>
      </c>
      <c r="O11" s="226">
        <v>0</v>
      </c>
      <c r="P11" s="89">
        <v>0</v>
      </c>
      <c r="Q11" s="115">
        <v>7200</v>
      </c>
      <c r="R11" s="241">
        <v>0</v>
      </c>
      <c r="S11" s="219">
        <v>0</v>
      </c>
      <c r="T11" s="89">
        <v>0</v>
      </c>
      <c r="U11" s="115">
        <v>0</v>
      </c>
      <c r="V11" s="241">
        <v>0</v>
      </c>
      <c r="W11" s="219">
        <v>0</v>
      </c>
      <c r="X11" s="89">
        <v>0</v>
      </c>
      <c r="Y11" s="115">
        <v>0</v>
      </c>
      <c r="Z11" s="241">
        <v>0</v>
      </c>
      <c r="AA11" s="219">
        <v>0</v>
      </c>
      <c r="AB11" s="89">
        <v>0</v>
      </c>
      <c r="AC11" s="115">
        <v>0</v>
      </c>
      <c r="AD11" s="88">
        <v>0</v>
      </c>
      <c r="AE11"/>
      <c r="AF11" s="139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67" customFormat="1" ht="25.5" customHeight="1" x14ac:dyDescent="0.25">
      <c r="A12" s="40">
        <v>3421</v>
      </c>
      <c r="B12" s="41">
        <v>6121</v>
      </c>
      <c r="C12" s="51">
        <v>9302</v>
      </c>
      <c r="D12" s="113" t="s">
        <v>141</v>
      </c>
      <c r="E12" s="35" t="s">
        <v>134</v>
      </c>
      <c r="F12" s="36" t="s">
        <v>134</v>
      </c>
      <c r="G12" s="260">
        <v>2016</v>
      </c>
      <c r="H12" s="260">
        <v>2016</v>
      </c>
      <c r="I12" s="86">
        <v>9500</v>
      </c>
      <c r="J12" s="85">
        <v>0</v>
      </c>
      <c r="K12" s="115">
        <v>0</v>
      </c>
      <c r="L12" s="224">
        <v>9500</v>
      </c>
      <c r="M12" s="232">
        <v>0</v>
      </c>
      <c r="N12" s="226">
        <v>4750</v>
      </c>
      <c r="O12" s="226">
        <v>0</v>
      </c>
      <c r="P12" s="89">
        <v>4750</v>
      </c>
      <c r="Q12" s="115">
        <v>0</v>
      </c>
      <c r="R12" s="241">
        <v>0</v>
      </c>
      <c r="S12" s="219">
        <v>0</v>
      </c>
      <c r="T12" s="89">
        <v>0</v>
      </c>
      <c r="U12" s="115">
        <v>0</v>
      </c>
      <c r="V12" s="241">
        <v>0</v>
      </c>
      <c r="W12" s="219">
        <v>0</v>
      </c>
      <c r="X12" s="89">
        <v>0</v>
      </c>
      <c r="Y12" s="115">
        <v>0</v>
      </c>
      <c r="Z12" s="241">
        <v>0</v>
      </c>
      <c r="AA12" s="219">
        <v>0</v>
      </c>
      <c r="AB12" s="89">
        <v>0</v>
      </c>
      <c r="AC12" s="115">
        <v>0</v>
      </c>
      <c r="AD12" s="88">
        <v>0</v>
      </c>
      <c r="AE12"/>
      <c r="AF12" s="139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267" customFormat="1" ht="25.5" customHeight="1" x14ac:dyDescent="0.25">
      <c r="A13" s="40">
        <v>3745</v>
      </c>
      <c r="B13" s="41">
        <v>6121</v>
      </c>
      <c r="C13" s="51">
        <v>9306</v>
      </c>
      <c r="D13" s="113" t="s">
        <v>137</v>
      </c>
      <c r="E13" s="35" t="s">
        <v>134</v>
      </c>
      <c r="F13" s="36" t="s">
        <v>134</v>
      </c>
      <c r="G13" s="260">
        <v>2013</v>
      </c>
      <c r="H13" s="260">
        <v>2028</v>
      </c>
      <c r="I13" s="86">
        <v>119000</v>
      </c>
      <c r="J13" s="87">
        <v>20600</v>
      </c>
      <c r="K13" s="115">
        <v>10300</v>
      </c>
      <c r="L13" s="224">
        <v>14000</v>
      </c>
      <c r="M13" s="232">
        <v>0</v>
      </c>
      <c r="N13" s="226">
        <v>6000</v>
      </c>
      <c r="O13" s="226">
        <v>0</v>
      </c>
      <c r="P13" s="89">
        <v>4000</v>
      </c>
      <c r="Q13" s="115">
        <v>4000</v>
      </c>
      <c r="R13" s="241">
        <v>4000</v>
      </c>
      <c r="S13" s="219">
        <v>0</v>
      </c>
      <c r="T13" s="89">
        <v>4000</v>
      </c>
      <c r="U13" s="115">
        <v>2000</v>
      </c>
      <c r="V13" s="241">
        <v>4000</v>
      </c>
      <c r="W13" s="219">
        <v>0</v>
      </c>
      <c r="X13" s="89">
        <v>4000</v>
      </c>
      <c r="Y13" s="115">
        <v>2000</v>
      </c>
      <c r="Z13" s="241">
        <v>4000</v>
      </c>
      <c r="AA13" s="219">
        <v>0</v>
      </c>
      <c r="AB13" s="89">
        <v>4000</v>
      </c>
      <c r="AC13" s="115">
        <v>2000</v>
      </c>
      <c r="AD13" s="88">
        <v>44100</v>
      </c>
      <c r="AE13"/>
      <c r="AF13" s="13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267" customFormat="1" ht="25.5" customHeight="1" x14ac:dyDescent="0.25">
      <c r="A14" s="40">
        <v>3745</v>
      </c>
      <c r="B14" s="41">
        <v>6121</v>
      </c>
      <c r="C14" s="51">
        <v>9227</v>
      </c>
      <c r="D14" s="113" t="s">
        <v>138</v>
      </c>
      <c r="E14" s="35" t="s">
        <v>134</v>
      </c>
      <c r="F14" s="36" t="s">
        <v>134</v>
      </c>
      <c r="G14" s="260">
        <v>2009</v>
      </c>
      <c r="H14" s="260">
        <v>2019</v>
      </c>
      <c r="I14" s="86">
        <v>120000</v>
      </c>
      <c r="J14" s="87">
        <v>68030</v>
      </c>
      <c r="K14" s="115">
        <v>15000</v>
      </c>
      <c r="L14" s="224">
        <v>14000</v>
      </c>
      <c r="M14" s="232">
        <v>0</v>
      </c>
      <c r="N14" s="226">
        <v>7000</v>
      </c>
      <c r="O14" s="226">
        <v>0</v>
      </c>
      <c r="P14" s="89">
        <v>0</v>
      </c>
      <c r="Q14" s="115">
        <v>7000</v>
      </c>
      <c r="R14" s="241">
        <v>5000</v>
      </c>
      <c r="S14" s="219">
        <v>0</v>
      </c>
      <c r="T14" s="89">
        <v>0</v>
      </c>
      <c r="U14" s="115">
        <v>5000</v>
      </c>
      <c r="V14" s="241">
        <v>3000</v>
      </c>
      <c r="W14" s="219">
        <v>0</v>
      </c>
      <c r="X14" s="89">
        <v>0</v>
      </c>
      <c r="Y14" s="115">
        <v>3970</v>
      </c>
      <c r="Z14" s="241">
        <v>3000</v>
      </c>
      <c r="AA14" s="219">
        <v>0</v>
      </c>
      <c r="AB14" s="89">
        <v>0</v>
      </c>
      <c r="AC14" s="115">
        <v>3000</v>
      </c>
      <c r="AD14" s="88">
        <v>0</v>
      </c>
      <c r="AE14"/>
      <c r="AF14" s="139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267" customFormat="1" ht="25.5" customHeight="1" x14ac:dyDescent="0.25">
      <c r="A15" s="40">
        <v>2219</v>
      </c>
      <c r="B15" s="41">
        <v>6121</v>
      </c>
      <c r="C15" s="51">
        <v>9335</v>
      </c>
      <c r="D15" s="113" t="s">
        <v>142</v>
      </c>
      <c r="E15" s="35" t="s">
        <v>134</v>
      </c>
      <c r="F15" s="36" t="s">
        <v>134</v>
      </c>
      <c r="G15" s="260">
        <v>2016</v>
      </c>
      <c r="H15" s="260">
        <v>2016</v>
      </c>
      <c r="I15" s="86">
        <v>3800</v>
      </c>
      <c r="J15" s="87">
        <v>0</v>
      </c>
      <c r="K15" s="115">
        <v>0</v>
      </c>
      <c r="L15" s="224">
        <v>3800</v>
      </c>
      <c r="M15" s="232">
        <v>0</v>
      </c>
      <c r="N15" s="226">
        <v>1000</v>
      </c>
      <c r="O15" s="226">
        <v>0</v>
      </c>
      <c r="P15" s="89">
        <v>0</v>
      </c>
      <c r="Q15" s="115">
        <v>2800</v>
      </c>
      <c r="R15" s="241">
        <v>0</v>
      </c>
      <c r="S15" s="219">
        <v>0</v>
      </c>
      <c r="T15" s="89">
        <v>0</v>
      </c>
      <c r="U15" s="115">
        <v>0</v>
      </c>
      <c r="V15" s="241">
        <v>0</v>
      </c>
      <c r="W15" s="219">
        <v>0</v>
      </c>
      <c r="X15" s="89">
        <v>0</v>
      </c>
      <c r="Y15" s="115">
        <v>0</v>
      </c>
      <c r="Z15" s="241">
        <v>0</v>
      </c>
      <c r="AA15" s="219">
        <v>0</v>
      </c>
      <c r="AB15" s="89">
        <v>0</v>
      </c>
      <c r="AC15" s="115">
        <v>0</v>
      </c>
      <c r="AD15" s="88">
        <v>0</v>
      </c>
      <c r="AE15"/>
      <c r="AF15" s="139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267" customFormat="1" ht="25.5" customHeight="1" x14ac:dyDescent="0.25">
      <c r="A16" s="40">
        <v>2219</v>
      </c>
      <c r="B16" s="41">
        <v>6121</v>
      </c>
      <c r="C16" s="51"/>
      <c r="D16" s="113" t="s">
        <v>143</v>
      </c>
      <c r="E16" s="35" t="s">
        <v>134</v>
      </c>
      <c r="F16" s="36" t="s">
        <v>134</v>
      </c>
      <c r="G16" s="260">
        <v>2016</v>
      </c>
      <c r="H16" s="260">
        <v>2016</v>
      </c>
      <c r="I16" s="86">
        <v>8100</v>
      </c>
      <c r="J16" s="87">
        <v>0</v>
      </c>
      <c r="K16" s="115">
        <v>0</v>
      </c>
      <c r="L16" s="224">
        <v>8100</v>
      </c>
      <c r="M16" s="232">
        <v>0</v>
      </c>
      <c r="N16" s="226">
        <v>4000</v>
      </c>
      <c r="O16" s="226">
        <v>0</v>
      </c>
      <c r="P16" s="89">
        <v>0</v>
      </c>
      <c r="Q16" s="115">
        <v>4100</v>
      </c>
      <c r="R16" s="241">
        <v>0</v>
      </c>
      <c r="S16" s="219">
        <v>0</v>
      </c>
      <c r="T16" s="89">
        <v>0</v>
      </c>
      <c r="U16" s="115">
        <v>0</v>
      </c>
      <c r="V16" s="241">
        <v>0</v>
      </c>
      <c r="W16" s="219">
        <v>0</v>
      </c>
      <c r="X16" s="89">
        <v>0</v>
      </c>
      <c r="Y16" s="115">
        <v>0</v>
      </c>
      <c r="Z16" s="241">
        <v>0</v>
      </c>
      <c r="AA16" s="219">
        <v>0</v>
      </c>
      <c r="AB16" s="89">
        <v>0</v>
      </c>
      <c r="AC16" s="115">
        <v>0</v>
      </c>
      <c r="AD16" s="88">
        <v>0</v>
      </c>
      <c r="AE16"/>
      <c r="AF16" s="139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54" s="267" customFormat="1" ht="25.5" customHeight="1" x14ac:dyDescent="0.25">
      <c r="A17" s="40">
        <v>3113</v>
      </c>
      <c r="B17" s="41">
        <v>6121</v>
      </c>
      <c r="C17" s="51"/>
      <c r="D17" s="113" t="s">
        <v>185</v>
      </c>
      <c r="E17" s="35" t="s">
        <v>134</v>
      </c>
      <c r="F17" s="36" t="s">
        <v>134</v>
      </c>
      <c r="G17" s="260">
        <v>2016</v>
      </c>
      <c r="H17" s="260">
        <v>2016</v>
      </c>
      <c r="I17" s="86">
        <v>13000</v>
      </c>
      <c r="J17" s="87">
        <v>0</v>
      </c>
      <c r="K17" s="115">
        <v>0</v>
      </c>
      <c r="L17" s="224">
        <v>13000</v>
      </c>
      <c r="M17" s="232">
        <v>0</v>
      </c>
      <c r="N17" s="226">
        <v>13000</v>
      </c>
      <c r="O17" s="226">
        <v>0</v>
      </c>
      <c r="P17" s="89">
        <v>0</v>
      </c>
      <c r="Q17" s="115">
        <v>0</v>
      </c>
      <c r="R17" s="241">
        <v>0</v>
      </c>
      <c r="S17" s="219">
        <v>0</v>
      </c>
      <c r="T17" s="89">
        <v>0</v>
      </c>
      <c r="U17" s="115">
        <v>0</v>
      </c>
      <c r="V17" s="241">
        <v>0</v>
      </c>
      <c r="W17" s="219">
        <v>0</v>
      </c>
      <c r="X17" s="89">
        <v>0</v>
      </c>
      <c r="Y17" s="115">
        <v>0</v>
      </c>
      <c r="Z17" s="241">
        <v>0</v>
      </c>
      <c r="AA17" s="219">
        <v>0</v>
      </c>
      <c r="AB17" s="89">
        <v>0</v>
      </c>
      <c r="AC17" s="115">
        <v>0</v>
      </c>
      <c r="AD17" s="88">
        <v>0</v>
      </c>
      <c r="AE17"/>
      <c r="AF17" s="139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54" s="267" customFormat="1" ht="25.5" customHeight="1" x14ac:dyDescent="0.25">
      <c r="A18" s="40">
        <v>3612</v>
      </c>
      <c r="B18" s="41">
        <v>6121</v>
      </c>
      <c r="C18" s="51">
        <v>9463</v>
      </c>
      <c r="D18" s="113" t="s">
        <v>146</v>
      </c>
      <c r="E18" s="35" t="s">
        <v>134</v>
      </c>
      <c r="F18" s="36" t="s">
        <v>134</v>
      </c>
      <c r="G18" s="260">
        <v>2016</v>
      </c>
      <c r="H18" s="260">
        <v>2016</v>
      </c>
      <c r="I18" s="86">
        <v>4500</v>
      </c>
      <c r="J18" s="87">
        <v>0</v>
      </c>
      <c r="K18" s="115">
        <v>0</v>
      </c>
      <c r="L18" s="224">
        <v>4500</v>
      </c>
      <c r="M18" s="232">
        <v>0</v>
      </c>
      <c r="N18" s="226">
        <v>2250</v>
      </c>
      <c r="O18" s="226">
        <v>0</v>
      </c>
      <c r="P18" s="89">
        <v>0</v>
      </c>
      <c r="Q18" s="115">
        <v>2250</v>
      </c>
      <c r="R18" s="241">
        <v>0</v>
      </c>
      <c r="S18" s="219">
        <v>0</v>
      </c>
      <c r="T18" s="89">
        <v>0</v>
      </c>
      <c r="U18" s="115">
        <v>0</v>
      </c>
      <c r="V18" s="241">
        <v>0</v>
      </c>
      <c r="W18" s="219">
        <v>0</v>
      </c>
      <c r="X18" s="89">
        <v>0</v>
      </c>
      <c r="Y18" s="115">
        <v>0</v>
      </c>
      <c r="Z18" s="241">
        <v>0</v>
      </c>
      <c r="AA18" s="219">
        <v>0</v>
      </c>
      <c r="AB18" s="89">
        <v>0</v>
      </c>
      <c r="AC18" s="115">
        <v>0</v>
      </c>
      <c r="AD18" s="88">
        <v>0</v>
      </c>
      <c r="AE18"/>
      <c r="AF18" s="139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54" s="267" customFormat="1" ht="25.5" customHeight="1" x14ac:dyDescent="0.25">
      <c r="A19" s="40">
        <v>2212</v>
      </c>
      <c r="B19" s="41">
        <v>6121</v>
      </c>
      <c r="C19" s="51">
        <v>9276</v>
      </c>
      <c r="D19" s="113" t="s">
        <v>170</v>
      </c>
      <c r="E19" s="35" t="s">
        <v>134</v>
      </c>
      <c r="F19" s="36" t="s">
        <v>134</v>
      </c>
      <c r="G19" s="260">
        <v>2016</v>
      </c>
      <c r="H19" s="260">
        <v>2016</v>
      </c>
      <c r="I19" s="86">
        <v>15900</v>
      </c>
      <c r="J19" s="87">
        <v>0</v>
      </c>
      <c r="K19" s="115">
        <v>0</v>
      </c>
      <c r="L19" s="224">
        <v>15900</v>
      </c>
      <c r="M19" s="232">
        <v>0</v>
      </c>
      <c r="N19" s="226">
        <v>9000</v>
      </c>
      <c r="O19" s="226">
        <v>0</v>
      </c>
      <c r="P19" s="89">
        <v>0</v>
      </c>
      <c r="Q19" s="115">
        <v>6900</v>
      </c>
      <c r="R19" s="241">
        <v>0</v>
      </c>
      <c r="S19" s="219">
        <v>0</v>
      </c>
      <c r="T19" s="89">
        <v>0</v>
      </c>
      <c r="U19" s="115">
        <v>0</v>
      </c>
      <c r="V19" s="241">
        <v>0</v>
      </c>
      <c r="W19" s="219">
        <v>0</v>
      </c>
      <c r="X19" s="89">
        <v>0</v>
      </c>
      <c r="Y19" s="115">
        <v>0</v>
      </c>
      <c r="Z19" s="241">
        <v>0</v>
      </c>
      <c r="AA19" s="219">
        <v>0</v>
      </c>
      <c r="AB19" s="89">
        <v>0</v>
      </c>
      <c r="AC19" s="115">
        <v>0</v>
      </c>
      <c r="AD19" s="88">
        <v>0</v>
      </c>
      <c r="AE19"/>
      <c r="AF19" s="13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54" s="267" customFormat="1" ht="25.5" customHeight="1" x14ac:dyDescent="0.25">
      <c r="A20" s="40">
        <v>3113</v>
      </c>
      <c r="B20" s="41">
        <v>6121</v>
      </c>
      <c r="C20" s="51"/>
      <c r="D20" s="186" t="s">
        <v>186</v>
      </c>
      <c r="E20" s="35" t="s">
        <v>134</v>
      </c>
      <c r="F20" s="36" t="s">
        <v>134</v>
      </c>
      <c r="G20" s="260">
        <v>2016</v>
      </c>
      <c r="H20" s="260">
        <v>2016</v>
      </c>
      <c r="I20" s="86">
        <v>7000</v>
      </c>
      <c r="J20" s="87">
        <v>0</v>
      </c>
      <c r="K20" s="115">
        <v>0</v>
      </c>
      <c r="L20" s="224">
        <v>7000</v>
      </c>
      <c r="M20" s="232">
        <v>0</v>
      </c>
      <c r="N20" s="226">
        <v>3500</v>
      </c>
      <c r="O20" s="226">
        <v>0</v>
      </c>
      <c r="P20" s="89">
        <v>0</v>
      </c>
      <c r="Q20" s="115">
        <v>3500</v>
      </c>
      <c r="R20" s="241">
        <v>0</v>
      </c>
      <c r="S20" s="219">
        <v>0</v>
      </c>
      <c r="T20" s="89">
        <v>0</v>
      </c>
      <c r="U20" s="115">
        <v>0</v>
      </c>
      <c r="V20" s="241">
        <v>0</v>
      </c>
      <c r="W20" s="219">
        <v>0</v>
      </c>
      <c r="X20" s="89">
        <v>0</v>
      </c>
      <c r="Y20" s="115">
        <v>0</v>
      </c>
      <c r="Z20" s="241">
        <v>0</v>
      </c>
      <c r="AA20" s="219">
        <v>0</v>
      </c>
      <c r="AB20" s="89">
        <v>0</v>
      </c>
      <c r="AC20" s="115">
        <v>0</v>
      </c>
      <c r="AD20" s="88">
        <v>0</v>
      </c>
      <c r="AE20"/>
      <c r="AF20" s="139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54" s="267" customFormat="1" ht="25.5" customHeight="1" x14ac:dyDescent="0.25">
      <c r="A21" s="40">
        <v>3612</v>
      </c>
      <c r="B21" s="41">
        <v>6121</v>
      </c>
      <c r="C21" s="51"/>
      <c r="D21" s="113" t="s">
        <v>187</v>
      </c>
      <c r="E21" s="35" t="s">
        <v>134</v>
      </c>
      <c r="F21" s="36" t="s">
        <v>134</v>
      </c>
      <c r="G21" s="260">
        <v>2016</v>
      </c>
      <c r="H21" s="260">
        <v>2016</v>
      </c>
      <c r="I21" s="86">
        <v>4700</v>
      </c>
      <c r="J21" s="87">
        <v>0</v>
      </c>
      <c r="K21" s="115">
        <v>0</v>
      </c>
      <c r="L21" s="224">
        <v>4700</v>
      </c>
      <c r="M21" s="232">
        <v>0</v>
      </c>
      <c r="N21" s="226">
        <v>2350</v>
      </c>
      <c r="O21" s="226">
        <v>0</v>
      </c>
      <c r="P21" s="89">
        <v>0</v>
      </c>
      <c r="Q21" s="115">
        <v>2350</v>
      </c>
      <c r="R21" s="241">
        <v>0</v>
      </c>
      <c r="S21" s="219">
        <v>0</v>
      </c>
      <c r="T21" s="89">
        <v>0</v>
      </c>
      <c r="U21" s="115">
        <v>0</v>
      </c>
      <c r="V21" s="241">
        <v>0</v>
      </c>
      <c r="W21" s="219">
        <v>0</v>
      </c>
      <c r="X21" s="89">
        <v>0</v>
      </c>
      <c r="Y21" s="115">
        <v>0</v>
      </c>
      <c r="Z21" s="241">
        <v>0</v>
      </c>
      <c r="AA21" s="219">
        <v>0</v>
      </c>
      <c r="AB21" s="89">
        <v>0</v>
      </c>
      <c r="AC21" s="115">
        <v>0</v>
      </c>
      <c r="AD21" s="88">
        <v>0</v>
      </c>
      <c r="AE21"/>
      <c r="AF21" s="139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54" s="267" customFormat="1" ht="25.5" customHeight="1" x14ac:dyDescent="0.25">
      <c r="A22" s="40">
        <v>3612</v>
      </c>
      <c r="B22" s="41">
        <v>6121</v>
      </c>
      <c r="C22" s="51"/>
      <c r="D22" s="113" t="s">
        <v>188</v>
      </c>
      <c r="E22" s="35" t="s">
        <v>134</v>
      </c>
      <c r="F22" s="36" t="s">
        <v>134</v>
      </c>
      <c r="G22" s="260">
        <v>2016</v>
      </c>
      <c r="H22" s="260">
        <v>2016</v>
      </c>
      <c r="I22" s="86">
        <v>2700</v>
      </c>
      <c r="J22" s="87">
        <v>0</v>
      </c>
      <c r="K22" s="115">
        <v>0</v>
      </c>
      <c r="L22" s="224">
        <v>2700</v>
      </c>
      <c r="M22" s="232">
        <v>0</v>
      </c>
      <c r="N22" s="226">
        <v>1300</v>
      </c>
      <c r="O22" s="226">
        <v>0</v>
      </c>
      <c r="P22" s="89">
        <v>0</v>
      </c>
      <c r="Q22" s="115">
        <v>1400</v>
      </c>
      <c r="R22" s="241">
        <v>0</v>
      </c>
      <c r="S22" s="219">
        <v>0</v>
      </c>
      <c r="T22" s="89">
        <v>0</v>
      </c>
      <c r="U22" s="115">
        <v>0</v>
      </c>
      <c r="V22" s="241">
        <v>0</v>
      </c>
      <c r="W22" s="219">
        <v>0</v>
      </c>
      <c r="X22" s="89">
        <v>0</v>
      </c>
      <c r="Y22" s="115">
        <v>0</v>
      </c>
      <c r="Z22" s="241">
        <v>0</v>
      </c>
      <c r="AA22" s="219">
        <v>0</v>
      </c>
      <c r="AB22" s="89">
        <v>0</v>
      </c>
      <c r="AC22" s="115">
        <v>0</v>
      </c>
      <c r="AD22" s="88">
        <v>0</v>
      </c>
      <c r="AE22"/>
      <c r="AF22" s="139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54" s="267" customFormat="1" ht="25.5" customHeight="1" x14ac:dyDescent="0.25">
      <c r="A23" s="40">
        <v>2219</v>
      </c>
      <c r="B23" s="41">
        <v>6121</v>
      </c>
      <c r="C23" s="51"/>
      <c r="D23" s="113" t="s">
        <v>189</v>
      </c>
      <c r="E23" s="35" t="s">
        <v>134</v>
      </c>
      <c r="F23" s="36" t="s">
        <v>134</v>
      </c>
      <c r="G23" s="260">
        <v>2016</v>
      </c>
      <c r="H23" s="260">
        <v>2016</v>
      </c>
      <c r="I23" s="86">
        <v>3100</v>
      </c>
      <c r="J23" s="87">
        <v>0</v>
      </c>
      <c r="K23" s="115">
        <v>0</v>
      </c>
      <c r="L23" s="224">
        <v>3100</v>
      </c>
      <c r="M23" s="232">
        <v>0</v>
      </c>
      <c r="N23" s="226">
        <v>1500</v>
      </c>
      <c r="O23" s="226">
        <v>0</v>
      </c>
      <c r="P23" s="89">
        <v>0</v>
      </c>
      <c r="Q23" s="115">
        <v>1600</v>
      </c>
      <c r="R23" s="241">
        <v>0</v>
      </c>
      <c r="S23" s="219">
        <v>0</v>
      </c>
      <c r="T23" s="89">
        <v>0</v>
      </c>
      <c r="U23" s="115">
        <v>0</v>
      </c>
      <c r="V23" s="241">
        <v>0</v>
      </c>
      <c r="W23" s="219">
        <v>0</v>
      </c>
      <c r="X23" s="89">
        <v>0</v>
      </c>
      <c r="Y23" s="115">
        <v>0</v>
      </c>
      <c r="Z23" s="241">
        <v>0</v>
      </c>
      <c r="AA23" s="219">
        <v>0</v>
      </c>
      <c r="AB23" s="89">
        <v>0</v>
      </c>
      <c r="AC23" s="115">
        <v>0</v>
      </c>
      <c r="AD23" s="88">
        <v>0</v>
      </c>
      <c r="AE23"/>
      <c r="AF23" s="1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54" s="267" customFormat="1" ht="25.5" customHeight="1" x14ac:dyDescent="0.25">
      <c r="A24" s="40">
        <v>2212</v>
      </c>
      <c r="B24" s="41">
        <v>6121</v>
      </c>
      <c r="C24" s="51"/>
      <c r="D24" s="113" t="s">
        <v>147</v>
      </c>
      <c r="E24" s="35" t="s">
        <v>134</v>
      </c>
      <c r="F24" s="36" t="s">
        <v>134</v>
      </c>
      <c r="G24" s="260">
        <v>2016</v>
      </c>
      <c r="H24" s="260">
        <v>2016</v>
      </c>
      <c r="I24" s="86">
        <v>15000</v>
      </c>
      <c r="J24" s="87">
        <v>0</v>
      </c>
      <c r="K24" s="115">
        <v>0</v>
      </c>
      <c r="L24" s="224">
        <v>15000</v>
      </c>
      <c r="M24" s="232">
        <v>0</v>
      </c>
      <c r="N24" s="226">
        <v>7500</v>
      </c>
      <c r="O24" s="226">
        <v>0</v>
      </c>
      <c r="P24" s="89">
        <v>0</v>
      </c>
      <c r="Q24" s="115">
        <v>7500</v>
      </c>
      <c r="R24" s="241">
        <v>0</v>
      </c>
      <c r="S24" s="219">
        <v>0</v>
      </c>
      <c r="T24" s="89">
        <v>0</v>
      </c>
      <c r="U24" s="115">
        <v>0</v>
      </c>
      <c r="V24" s="241">
        <v>0</v>
      </c>
      <c r="W24" s="219">
        <v>0</v>
      </c>
      <c r="X24" s="89">
        <v>0</v>
      </c>
      <c r="Y24" s="115">
        <v>0</v>
      </c>
      <c r="Z24" s="241">
        <v>0</v>
      </c>
      <c r="AA24" s="219">
        <v>0</v>
      </c>
      <c r="AB24" s="89">
        <v>0</v>
      </c>
      <c r="AC24" s="115">
        <v>0</v>
      </c>
      <c r="AD24" s="88">
        <v>0</v>
      </c>
      <c r="AE24"/>
      <c r="AF24" s="1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54" s="267" customFormat="1" ht="25.5" customHeight="1" x14ac:dyDescent="0.25">
      <c r="A25" s="40">
        <v>3612</v>
      </c>
      <c r="B25" s="41">
        <v>6121</v>
      </c>
      <c r="C25" s="51"/>
      <c r="D25" s="113" t="s">
        <v>190</v>
      </c>
      <c r="E25" s="35" t="s">
        <v>134</v>
      </c>
      <c r="F25" s="36" t="s">
        <v>134</v>
      </c>
      <c r="G25" s="260">
        <v>2016</v>
      </c>
      <c r="H25" s="260">
        <v>2016</v>
      </c>
      <c r="I25" s="86">
        <v>7100</v>
      </c>
      <c r="J25" s="87">
        <v>0</v>
      </c>
      <c r="K25" s="115">
        <v>0</v>
      </c>
      <c r="L25" s="224">
        <v>7100</v>
      </c>
      <c r="M25" s="232">
        <v>0</v>
      </c>
      <c r="N25" s="226">
        <v>3500</v>
      </c>
      <c r="O25" s="226">
        <v>0</v>
      </c>
      <c r="P25" s="89">
        <v>0</v>
      </c>
      <c r="Q25" s="115">
        <v>3600</v>
      </c>
      <c r="R25" s="241">
        <v>0</v>
      </c>
      <c r="S25" s="219">
        <v>0</v>
      </c>
      <c r="T25" s="89">
        <v>0</v>
      </c>
      <c r="U25" s="115">
        <v>0</v>
      </c>
      <c r="V25" s="241">
        <v>0</v>
      </c>
      <c r="W25" s="219">
        <v>0</v>
      </c>
      <c r="X25" s="89">
        <v>0</v>
      </c>
      <c r="Y25" s="115">
        <v>0</v>
      </c>
      <c r="Z25" s="241">
        <v>0</v>
      </c>
      <c r="AA25" s="219">
        <v>0</v>
      </c>
      <c r="AB25" s="89">
        <v>0</v>
      </c>
      <c r="AC25" s="115">
        <v>0</v>
      </c>
      <c r="AD25" s="88">
        <v>0</v>
      </c>
      <c r="AE25"/>
      <c r="AF25" s="1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54" s="267" customFormat="1" ht="25.5" customHeight="1" x14ac:dyDescent="0.25">
      <c r="A26" s="40">
        <v>3612</v>
      </c>
      <c r="B26" s="41">
        <v>6121</v>
      </c>
      <c r="C26" s="51"/>
      <c r="D26" s="113" t="s">
        <v>191</v>
      </c>
      <c r="E26" s="35" t="s">
        <v>134</v>
      </c>
      <c r="F26" s="36" t="s">
        <v>134</v>
      </c>
      <c r="G26" s="260">
        <v>2016</v>
      </c>
      <c r="H26" s="260">
        <v>2016</v>
      </c>
      <c r="I26" s="86">
        <v>6000</v>
      </c>
      <c r="J26" s="87">
        <v>0</v>
      </c>
      <c r="K26" s="115">
        <v>0</v>
      </c>
      <c r="L26" s="224">
        <v>6000</v>
      </c>
      <c r="M26" s="232">
        <v>0</v>
      </c>
      <c r="N26" s="226">
        <v>3000</v>
      </c>
      <c r="O26" s="226">
        <v>0</v>
      </c>
      <c r="P26" s="89">
        <v>0</v>
      </c>
      <c r="Q26" s="115">
        <v>3000</v>
      </c>
      <c r="R26" s="241">
        <v>0</v>
      </c>
      <c r="S26" s="219">
        <v>0</v>
      </c>
      <c r="T26" s="89">
        <v>0</v>
      </c>
      <c r="U26" s="115">
        <v>0</v>
      </c>
      <c r="V26" s="241">
        <v>0</v>
      </c>
      <c r="W26" s="219">
        <v>0</v>
      </c>
      <c r="X26" s="89">
        <v>0</v>
      </c>
      <c r="Y26" s="115">
        <v>0</v>
      </c>
      <c r="Z26" s="241">
        <v>0</v>
      </c>
      <c r="AA26" s="219">
        <v>0</v>
      </c>
      <c r="AB26" s="89">
        <v>0</v>
      </c>
      <c r="AC26" s="115">
        <v>0</v>
      </c>
      <c r="AD26" s="88">
        <v>0</v>
      </c>
      <c r="AE26"/>
      <c r="AF26" s="139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54" s="267" customFormat="1" ht="25.5" customHeight="1" x14ac:dyDescent="0.25">
      <c r="A27" s="40">
        <v>3745</v>
      </c>
      <c r="B27" s="41">
        <v>6121</v>
      </c>
      <c r="C27" s="51"/>
      <c r="D27" s="113" t="s">
        <v>192</v>
      </c>
      <c r="E27" s="35" t="s">
        <v>134</v>
      </c>
      <c r="F27" s="36" t="s">
        <v>134</v>
      </c>
      <c r="G27" s="260">
        <v>2016</v>
      </c>
      <c r="H27" s="260">
        <v>2016</v>
      </c>
      <c r="I27" s="86">
        <v>6200</v>
      </c>
      <c r="J27" s="87">
        <v>0</v>
      </c>
      <c r="K27" s="115">
        <v>0</v>
      </c>
      <c r="L27" s="224">
        <v>6200</v>
      </c>
      <c r="M27" s="232">
        <v>0</v>
      </c>
      <c r="N27" s="226">
        <v>3100</v>
      </c>
      <c r="O27" s="226">
        <v>0</v>
      </c>
      <c r="P27" s="89">
        <v>0</v>
      </c>
      <c r="Q27" s="115">
        <v>3100</v>
      </c>
      <c r="R27" s="241">
        <v>0</v>
      </c>
      <c r="S27" s="219">
        <v>0</v>
      </c>
      <c r="T27" s="89">
        <v>0</v>
      </c>
      <c r="U27" s="115">
        <v>0</v>
      </c>
      <c r="V27" s="241">
        <v>0</v>
      </c>
      <c r="W27" s="219">
        <v>0</v>
      </c>
      <c r="X27" s="89">
        <v>0</v>
      </c>
      <c r="Y27" s="115">
        <v>0</v>
      </c>
      <c r="Z27" s="241">
        <v>0</v>
      </c>
      <c r="AA27" s="219">
        <v>0</v>
      </c>
      <c r="AB27" s="89">
        <v>0</v>
      </c>
      <c r="AC27" s="115">
        <v>0</v>
      </c>
      <c r="AD27" s="88">
        <v>0</v>
      </c>
      <c r="AE27"/>
      <c r="AF27" s="13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54" s="267" customFormat="1" ht="25.5" customHeight="1" x14ac:dyDescent="0.25">
      <c r="A28" s="40">
        <v>2212</v>
      </c>
      <c r="B28" s="41">
        <v>6121</v>
      </c>
      <c r="C28" s="51"/>
      <c r="D28" s="113" t="s">
        <v>193</v>
      </c>
      <c r="E28" s="35" t="s">
        <v>134</v>
      </c>
      <c r="F28" s="36" t="s">
        <v>134</v>
      </c>
      <c r="G28" s="260">
        <v>2016</v>
      </c>
      <c r="H28" s="260">
        <v>2016</v>
      </c>
      <c r="I28" s="86">
        <v>5000</v>
      </c>
      <c r="J28" s="87">
        <v>0</v>
      </c>
      <c r="K28" s="115">
        <v>0</v>
      </c>
      <c r="L28" s="224">
        <v>5000</v>
      </c>
      <c r="M28" s="232">
        <v>0</v>
      </c>
      <c r="N28" s="226">
        <v>2500</v>
      </c>
      <c r="O28" s="226">
        <v>0</v>
      </c>
      <c r="P28" s="89">
        <v>0</v>
      </c>
      <c r="Q28" s="115">
        <v>2500</v>
      </c>
      <c r="R28" s="241">
        <v>0</v>
      </c>
      <c r="S28" s="219">
        <v>0</v>
      </c>
      <c r="T28" s="89">
        <v>0</v>
      </c>
      <c r="U28" s="115">
        <v>0</v>
      </c>
      <c r="V28" s="241">
        <v>0</v>
      </c>
      <c r="W28" s="219">
        <v>0</v>
      </c>
      <c r="X28" s="89">
        <v>0</v>
      </c>
      <c r="Y28" s="115">
        <v>0</v>
      </c>
      <c r="Z28" s="241">
        <v>0</v>
      </c>
      <c r="AA28" s="219">
        <v>0</v>
      </c>
      <c r="AB28" s="89">
        <v>0</v>
      </c>
      <c r="AC28" s="115">
        <v>0</v>
      </c>
      <c r="AD28" s="88">
        <v>0</v>
      </c>
      <c r="AE28"/>
      <c r="AF28" s="13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54" s="267" customFormat="1" ht="25.5" customHeight="1" x14ac:dyDescent="0.25">
      <c r="A29" s="40">
        <v>3612</v>
      </c>
      <c r="B29" s="41">
        <v>6121</v>
      </c>
      <c r="C29" s="51"/>
      <c r="D29" s="113" t="s">
        <v>145</v>
      </c>
      <c r="E29" s="35" t="s">
        <v>134</v>
      </c>
      <c r="F29" s="36" t="s">
        <v>134</v>
      </c>
      <c r="G29" s="260">
        <v>2016</v>
      </c>
      <c r="H29" s="260">
        <v>2016</v>
      </c>
      <c r="I29" s="86">
        <v>2800</v>
      </c>
      <c r="J29" s="87">
        <v>0</v>
      </c>
      <c r="K29" s="115">
        <v>0</v>
      </c>
      <c r="L29" s="224">
        <v>2800</v>
      </c>
      <c r="M29" s="232">
        <v>0</v>
      </c>
      <c r="N29" s="226">
        <v>1400</v>
      </c>
      <c r="O29" s="226">
        <v>0</v>
      </c>
      <c r="P29" s="89">
        <v>0</v>
      </c>
      <c r="Q29" s="115">
        <v>1400</v>
      </c>
      <c r="R29" s="241">
        <v>0</v>
      </c>
      <c r="S29" s="219">
        <v>0</v>
      </c>
      <c r="T29" s="89">
        <v>0</v>
      </c>
      <c r="U29" s="115">
        <v>0</v>
      </c>
      <c r="V29" s="241">
        <v>0</v>
      </c>
      <c r="W29" s="219">
        <v>0</v>
      </c>
      <c r="X29" s="89">
        <v>0</v>
      </c>
      <c r="Y29" s="115">
        <v>0</v>
      </c>
      <c r="Z29" s="241">
        <v>0</v>
      </c>
      <c r="AA29" s="219">
        <v>0</v>
      </c>
      <c r="AB29" s="89">
        <v>0</v>
      </c>
      <c r="AC29" s="115">
        <v>0</v>
      </c>
      <c r="AD29" s="88">
        <v>0</v>
      </c>
      <c r="AE29"/>
      <c r="AF29" s="1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54" s="267" customFormat="1" ht="25.5" customHeight="1" x14ac:dyDescent="0.25">
      <c r="A30" s="40">
        <v>3745</v>
      </c>
      <c r="B30" s="41">
        <v>6121</v>
      </c>
      <c r="C30" s="51"/>
      <c r="D30" s="113" t="s">
        <v>194</v>
      </c>
      <c r="E30" s="339" t="s">
        <v>134</v>
      </c>
      <c r="F30" s="195" t="s">
        <v>134</v>
      </c>
      <c r="G30" s="343">
        <v>2016</v>
      </c>
      <c r="H30" s="344">
        <v>2016</v>
      </c>
      <c r="I30" s="340">
        <v>3000</v>
      </c>
      <c r="J30" s="87">
        <v>0</v>
      </c>
      <c r="K30" s="115">
        <v>0</v>
      </c>
      <c r="L30" s="347">
        <v>3000</v>
      </c>
      <c r="M30" s="232">
        <v>0</v>
      </c>
      <c r="N30" s="235">
        <v>1500</v>
      </c>
      <c r="O30" s="235">
        <v>0</v>
      </c>
      <c r="P30" s="89">
        <v>0</v>
      </c>
      <c r="Q30" s="184">
        <v>1500</v>
      </c>
      <c r="R30" s="241">
        <v>0</v>
      </c>
      <c r="S30" s="219">
        <v>0</v>
      </c>
      <c r="T30" s="89">
        <v>0</v>
      </c>
      <c r="U30" s="115">
        <v>0</v>
      </c>
      <c r="V30" s="241">
        <v>0</v>
      </c>
      <c r="W30" s="219">
        <v>0</v>
      </c>
      <c r="X30" s="89">
        <v>0</v>
      </c>
      <c r="Y30" s="115">
        <v>0</v>
      </c>
      <c r="Z30" s="241">
        <v>0</v>
      </c>
      <c r="AA30" s="219">
        <v>0</v>
      </c>
      <c r="AB30" s="89">
        <v>0</v>
      </c>
      <c r="AC30" s="115">
        <v>0</v>
      </c>
      <c r="AD30" s="88">
        <v>0</v>
      </c>
      <c r="AE30"/>
      <c r="AF30" s="139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54" s="267" customFormat="1" ht="25.5" customHeight="1" thickBot="1" x14ac:dyDescent="0.3">
      <c r="A31" s="40">
        <v>3421</v>
      </c>
      <c r="B31" s="41">
        <v>6121</v>
      </c>
      <c r="C31" s="51">
        <v>9280</v>
      </c>
      <c r="D31" s="440" t="s">
        <v>195</v>
      </c>
      <c r="E31" s="187" t="s">
        <v>134</v>
      </c>
      <c r="F31" s="178" t="s">
        <v>134</v>
      </c>
      <c r="G31" s="345">
        <v>2016</v>
      </c>
      <c r="H31" s="346">
        <v>2016</v>
      </c>
      <c r="I31" s="301">
        <v>2500</v>
      </c>
      <c r="J31" s="87">
        <v>0</v>
      </c>
      <c r="K31" s="115">
        <v>0</v>
      </c>
      <c r="L31" s="348">
        <v>2500</v>
      </c>
      <c r="M31" s="232">
        <v>0</v>
      </c>
      <c r="N31" s="231">
        <v>1000</v>
      </c>
      <c r="O31" s="231">
        <v>0</v>
      </c>
      <c r="P31" s="441">
        <v>0</v>
      </c>
      <c r="Q31" s="263">
        <v>1500</v>
      </c>
      <c r="R31" s="241">
        <v>0</v>
      </c>
      <c r="S31" s="219">
        <v>0</v>
      </c>
      <c r="T31" s="89">
        <v>0</v>
      </c>
      <c r="U31" s="115">
        <v>0</v>
      </c>
      <c r="V31" s="241">
        <v>0</v>
      </c>
      <c r="W31" s="219">
        <v>0</v>
      </c>
      <c r="X31" s="89">
        <v>0</v>
      </c>
      <c r="Y31" s="115">
        <v>0</v>
      </c>
      <c r="Z31" s="241">
        <v>0</v>
      </c>
      <c r="AA31" s="219">
        <v>0</v>
      </c>
      <c r="AB31" s="89">
        <v>0</v>
      </c>
      <c r="AC31" s="115">
        <v>0</v>
      </c>
      <c r="AD31" s="88">
        <v>0</v>
      </c>
      <c r="AE31"/>
      <c r="AF31" s="139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54" s="71" customFormat="1" ht="23.1" customHeight="1" thickBot="1" x14ac:dyDescent="0.3">
      <c r="A32" s="68"/>
      <c r="B32" s="69"/>
      <c r="C32" s="70"/>
      <c r="D32" s="856" t="s">
        <v>1</v>
      </c>
      <c r="E32" s="857"/>
      <c r="F32" s="857"/>
      <c r="G32" s="857"/>
      <c r="H32" s="858"/>
      <c r="I32" s="332">
        <f t="shared" ref="I32:AD32" si="0">SUM(I7:I31)</f>
        <v>515100</v>
      </c>
      <c r="J32" s="199">
        <f t="shared" si="0"/>
        <v>88630</v>
      </c>
      <c r="K32" s="74">
        <f t="shared" si="0"/>
        <v>28300</v>
      </c>
      <c r="L32" s="207">
        <f t="shared" si="0"/>
        <v>256600</v>
      </c>
      <c r="M32" s="208">
        <f t="shared" si="0"/>
        <v>0</v>
      </c>
      <c r="N32" s="209">
        <f t="shared" si="0"/>
        <v>143100</v>
      </c>
      <c r="O32" s="209">
        <f t="shared" si="0"/>
        <v>20000</v>
      </c>
      <c r="P32" s="75">
        <f t="shared" si="0"/>
        <v>9750</v>
      </c>
      <c r="Q32" s="74">
        <f t="shared" si="0"/>
        <v>83750</v>
      </c>
      <c r="R32" s="212">
        <f t="shared" si="0"/>
        <v>25750</v>
      </c>
      <c r="S32" s="213">
        <f t="shared" si="0"/>
        <v>15000</v>
      </c>
      <c r="T32" s="76">
        <f t="shared" si="0"/>
        <v>4000</v>
      </c>
      <c r="U32" s="74">
        <f t="shared" si="0"/>
        <v>8750</v>
      </c>
      <c r="V32" s="212">
        <f t="shared" si="0"/>
        <v>8250</v>
      </c>
      <c r="W32" s="213">
        <f t="shared" si="0"/>
        <v>0</v>
      </c>
      <c r="X32" s="75">
        <f t="shared" si="0"/>
        <v>4000</v>
      </c>
      <c r="Y32" s="74">
        <f t="shared" si="0"/>
        <v>7220</v>
      </c>
      <c r="Z32" s="212">
        <f t="shared" si="0"/>
        <v>8900</v>
      </c>
      <c r="AA32" s="213">
        <f t="shared" si="0"/>
        <v>0</v>
      </c>
      <c r="AB32" s="75">
        <f t="shared" si="0"/>
        <v>4000</v>
      </c>
      <c r="AC32" s="74">
        <f t="shared" si="0"/>
        <v>6900</v>
      </c>
      <c r="AD32" s="77">
        <f t="shared" si="0"/>
        <v>48800</v>
      </c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</row>
    <row r="33" spans="1:46" s="30" customFormat="1" ht="7.5" customHeight="1" thickBot="1" x14ac:dyDescent="0.3">
      <c r="A33" s="47"/>
      <c r="B33" s="47"/>
      <c r="C33" s="47"/>
      <c r="D33" s="53"/>
      <c r="E33" s="53"/>
      <c r="F33" s="53"/>
      <c r="G33" s="53"/>
      <c r="H33" s="53"/>
      <c r="I33" s="61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62"/>
      <c r="AA33" s="62"/>
      <c r="AB33" s="62"/>
      <c r="AC33" s="62"/>
      <c r="AD33" s="62"/>
    </row>
    <row r="34" spans="1:46" s="3" customFormat="1" ht="15.95" customHeight="1" x14ac:dyDescent="0.25">
      <c r="A34" s="47"/>
      <c r="B34" s="47"/>
      <c r="C34" s="47"/>
      <c r="D34" s="24" t="s">
        <v>25</v>
      </c>
      <c r="E34" s="55"/>
      <c r="F34" s="55"/>
      <c r="G34" s="55"/>
      <c r="H34" s="55"/>
      <c r="I34" s="9" t="s">
        <v>17</v>
      </c>
      <c r="J34" s="60" t="s">
        <v>49</v>
      </c>
      <c r="K34" s="16" t="s">
        <v>26</v>
      </c>
      <c r="L34" s="16"/>
      <c r="M34" s="16" t="s">
        <v>54</v>
      </c>
      <c r="N34" s="60"/>
      <c r="O34" s="60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255"/>
      <c r="AA34" s="246"/>
      <c r="AB34" s="246"/>
      <c r="AC34" s="256"/>
      <c r="AD34" s="189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3" customFormat="1" ht="15.95" customHeight="1" x14ac:dyDescent="0.25">
      <c r="A35" s="257"/>
      <c r="B35" s="257"/>
      <c r="C35" s="257"/>
      <c r="D35" s="12"/>
      <c r="E35" s="56"/>
      <c r="F35" s="56"/>
      <c r="G35" s="56"/>
      <c r="H35" s="56"/>
      <c r="I35" s="11" t="s">
        <v>18</v>
      </c>
      <c r="J35" s="19" t="s">
        <v>49</v>
      </c>
      <c r="K35" s="17" t="s">
        <v>27</v>
      </c>
      <c r="L35" s="17"/>
      <c r="M35" s="17" t="s">
        <v>53</v>
      </c>
      <c r="N35" s="19"/>
      <c r="O35" s="19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58"/>
      <c r="AA35" s="256"/>
      <c r="AB35" s="256"/>
      <c r="AC35" s="256"/>
      <c r="AD35" s="189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2" customFormat="1" ht="15.95" customHeight="1" x14ac:dyDescent="0.25">
      <c r="A36" s="44"/>
      <c r="B36" s="45"/>
      <c r="C36" s="46"/>
      <c r="D36" s="57"/>
      <c r="E36" s="38"/>
      <c r="F36" s="38"/>
      <c r="G36" s="38"/>
      <c r="H36" s="38"/>
      <c r="I36" s="11" t="s">
        <v>19</v>
      </c>
      <c r="J36" s="19" t="s">
        <v>49</v>
      </c>
      <c r="K36" s="20" t="s">
        <v>132</v>
      </c>
      <c r="L36" s="17"/>
      <c r="M36" s="19"/>
      <c r="N36" s="19"/>
      <c r="O36" s="19"/>
      <c r="P36" s="20"/>
      <c r="Q36" s="56"/>
      <c r="R36" s="56"/>
      <c r="S36" s="56"/>
      <c r="T36" s="56"/>
      <c r="U36" s="56"/>
      <c r="V36" s="56"/>
      <c r="W36" s="56"/>
      <c r="X36" s="56"/>
      <c r="Y36" s="56"/>
      <c r="Z36" s="58"/>
      <c r="AA36" s="8"/>
      <c r="AB36" s="8"/>
      <c r="AD36" s="189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2" customFormat="1" ht="15.95" customHeight="1" thickBot="1" x14ac:dyDescent="0.3">
      <c r="A37" s="3"/>
      <c r="B37" s="45"/>
      <c r="C37" s="46"/>
      <c r="D37" s="59"/>
      <c r="E37" s="31"/>
      <c r="F37" s="31"/>
      <c r="G37" s="31"/>
      <c r="H37" s="31"/>
      <c r="I37" s="10" t="s">
        <v>20</v>
      </c>
      <c r="J37" s="21" t="s">
        <v>49</v>
      </c>
      <c r="K37" s="22" t="s">
        <v>133</v>
      </c>
      <c r="L37" s="23"/>
      <c r="M37" s="21"/>
      <c r="N37" s="21"/>
      <c r="O37" s="21"/>
      <c r="P37" s="22"/>
      <c r="Q37" s="25"/>
      <c r="R37" s="25"/>
      <c r="S37" s="25"/>
      <c r="T37" s="25"/>
      <c r="U37" s="25"/>
      <c r="V37" s="25"/>
      <c r="W37" s="25"/>
      <c r="X37" s="25"/>
      <c r="Y37" s="25"/>
      <c r="Z37" s="13"/>
      <c r="AD37" s="189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</sheetData>
  <mergeCells count="26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32:H32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9"/>
  <sheetViews>
    <sheetView zoomScale="75" zoomScaleNormal="75" workbookViewId="0">
      <selection activeCell="N15" sqref="N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30" ht="15.75" customHeight="1" x14ac:dyDescent="0.25">
      <c r="AD1" s="65" t="s">
        <v>80</v>
      </c>
    </row>
    <row r="2" spans="1:30" ht="24.75" customHeight="1" x14ac:dyDescent="0.25">
      <c r="A2" s="5"/>
      <c r="D2" s="63" t="s">
        <v>55</v>
      </c>
      <c r="E2" s="64" t="s">
        <v>60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30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30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30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30" ht="39" customHeight="1" thickBot="1" x14ac:dyDescent="0.25">
      <c r="A6" s="892"/>
      <c r="B6" s="894"/>
      <c r="C6" s="896"/>
      <c r="D6" s="876"/>
      <c r="E6" s="902"/>
      <c r="F6" s="901"/>
      <c r="G6" s="900"/>
      <c r="H6" s="899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30" s="39" customFormat="1" ht="31.5" customHeight="1" x14ac:dyDescent="0.25">
      <c r="A7" s="101">
        <v>3612</v>
      </c>
      <c r="B7" s="94">
        <v>6121</v>
      </c>
      <c r="C7" s="239"/>
      <c r="D7" s="95" t="s">
        <v>335</v>
      </c>
      <c r="E7" s="96" t="s">
        <v>336</v>
      </c>
      <c r="F7" s="97" t="s">
        <v>336</v>
      </c>
      <c r="G7" s="98" t="s">
        <v>337</v>
      </c>
      <c r="H7" s="98" t="s">
        <v>337</v>
      </c>
      <c r="I7" s="349">
        <v>3000</v>
      </c>
      <c r="J7" s="87">
        <v>0</v>
      </c>
      <c r="K7" s="89">
        <v>0</v>
      </c>
      <c r="L7" s="269">
        <v>3000</v>
      </c>
      <c r="M7" s="269">
        <v>0</v>
      </c>
      <c r="N7" s="270">
        <v>3000</v>
      </c>
      <c r="O7" s="223">
        <v>0</v>
      </c>
      <c r="P7" s="116">
        <v>0</v>
      </c>
      <c r="Q7" s="115">
        <v>0</v>
      </c>
      <c r="R7" s="241">
        <v>0</v>
      </c>
      <c r="S7" s="219">
        <v>0</v>
      </c>
      <c r="T7" s="82">
        <v>0</v>
      </c>
      <c r="U7" s="83">
        <v>0</v>
      </c>
      <c r="V7" s="407">
        <v>0</v>
      </c>
      <c r="W7" s="217">
        <v>0</v>
      </c>
      <c r="X7" s="116">
        <v>0</v>
      </c>
      <c r="Y7" s="81">
        <v>0</v>
      </c>
      <c r="Z7" s="242">
        <v>0</v>
      </c>
      <c r="AA7" s="419">
        <v>0</v>
      </c>
      <c r="AB7" s="82">
        <v>0</v>
      </c>
      <c r="AC7" s="85">
        <v>0</v>
      </c>
      <c r="AD7" s="86">
        <v>0</v>
      </c>
    </row>
    <row r="8" spans="1:30" s="39" customFormat="1" ht="31.5" customHeight="1" x14ac:dyDescent="0.25">
      <c r="A8" s="101">
        <v>3612</v>
      </c>
      <c r="B8" s="94">
        <v>6121</v>
      </c>
      <c r="C8" s="239"/>
      <c r="D8" s="93" t="s">
        <v>338</v>
      </c>
      <c r="E8" s="96" t="s">
        <v>336</v>
      </c>
      <c r="F8" s="97" t="s">
        <v>336</v>
      </c>
      <c r="G8" s="98" t="s">
        <v>337</v>
      </c>
      <c r="H8" s="98" t="s">
        <v>337</v>
      </c>
      <c r="I8" s="349">
        <v>4262</v>
      </c>
      <c r="J8" s="87">
        <v>0</v>
      </c>
      <c r="K8" s="89">
        <v>0</v>
      </c>
      <c r="L8" s="269">
        <v>4262</v>
      </c>
      <c r="M8" s="269">
        <v>0</v>
      </c>
      <c r="N8" s="271">
        <v>4262</v>
      </c>
      <c r="O8" s="226">
        <v>0</v>
      </c>
      <c r="P8" s="89">
        <v>0</v>
      </c>
      <c r="Q8" s="115">
        <v>0</v>
      </c>
      <c r="R8" s="241">
        <v>0</v>
      </c>
      <c r="S8" s="219">
        <v>0</v>
      </c>
      <c r="T8" s="82">
        <v>0</v>
      </c>
      <c r="U8" s="83">
        <v>0</v>
      </c>
      <c r="V8" s="218">
        <v>0</v>
      </c>
      <c r="W8" s="419">
        <v>0</v>
      </c>
      <c r="X8" s="82">
        <v>0</v>
      </c>
      <c r="Y8" s="84">
        <v>0</v>
      </c>
      <c r="Z8" s="242">
        <v>0</v>
      </c>
      <c r="AA8" s="419">
        <v>0</v>
      </c>
      <c r="AB8" s="82">
        <v>0</v>
      </c>
      <c r="AC8" s="85">
        <v>0</v>
      </c>
      <c r="AD8" s="86">
        <v>0</v>
      </c>
    </row>
    <row r="9" spans="1:30" s="39" customFormat="1" ht="31.5" customHeight="1" x14ac:dyDescent="0.25">
      <c r="A9" s="101">
        <v>3612</v>
      </c>
      <c r="B9" s="94">
        <v>6121</v>
      </c>
      <c r="C9" s="239"/>
      <c r="D9" s="93" t="s">
        <v>339</v>
      </c>
      <c r="E9" s="96" t="s">
        <v>336</v>
      </c>
      <c r="F9" s="97" t="s">
        <v>336</v>
      </c>
      <c r="G9" s="98" t="s">
        <v>337</v>
      </c>
      <c r="H9" s="98" t="s">
        <v>337</v>
      </c>
      <c r="I9" s="349">
        <v>3925</v>
      </c>
      <c r="J9" s="87">
        <v>0</v>
      </c>
      <c r="K9" s="89">
        <v>0</v>
      </c>
      <c r="L9" s="269">
        <v>3925</v>
      </c>
      <c r="M9" s="269">
        <v>0</v>
      </c>
      <c r="N9" s="271">
        <v>3925</v>
      </c>
      <c r="O9" s="226">
        <v>0</v>
      </c>
      <c r="P9" s="89">
        <v>0</v>
      </c>
      <c r="Q9" s="115">
        <v>0</v>
      </c>
      <c r="R9" s="241">
        <v>0</v>
      </c>
      <c r="S9" s="219">
        <v>0</v>
      </c>
      <c r="T9" s="82">
        <v>0</v>
      </c>
      <c r="U9" s="83">
        <v>0</v>
      </c>
      <c r="V9" s="218">
        <v>0</v>
      </c>
      <c r="W9" s="419">
        <v>0</v>
      </c>
      <c r="X9" s="82">
        <v>0</v>
      </c>
      <c r="Y9" s="84">
        <v>0</v>
      </c>
      <c r="Z9" s="242">
        <v>0</v>
      </c>
      <c r="AA9" s="419">
        <v>0</v>
      </c>
      <c r="AB9" s="82">
        <v>0</v>
      </c>
      <c r="AC9" s="85">
        <v>0</v>
      </c>
      <c r="AD9" s="86">
        <v>0</v>
      </c>
    </row>
    <row r="10" spans="1:30" s="39" customFormat="1" ht="31.5" customHeight="1" x14ac:dyDescent="0.25">
      <c r="A10" s="101">
        <v>3612</v>
      </c>
      <c r="B10" s="94">
        <v>6121</v>
      </c>
      <c r="C10" s="239"/>
      <c r="D10" s="93" t="s">
        <v>340</v>
      </c>
      <c r="E10" s="96" t="s">
        <v>336</v>
      </c>
      <c r="F10" s="97" t="s">
        <v>336</v>
      </c>
      <c r="G10" s="98" t="s">
        <v>337</v>
      </c>
      <c r="H10" s="98" t="s">
        <v>337</v>
      </c>
      <c r="I10" s="349">
        <v>7600</v>
      </c>
      <c r="J10" s="87">
        <v>0</v>
      </c>
      <c r="K10" s="89">
        <v>0</v>
      </c>
      <c r="L10" s="269">
        <v>7600</v>
      </c>
      <c r="M10" s="269">
        <v>0</v>
      </c>
      <c r="N10" s="271">
        <v>7600</v>
      </c>
      <c r="O10" s="226">
        <v>0</v>
      </c>
      <c r="P10" s="89">
        <v>0</v>
      </c>
      <c r="Q10" s="115">
        <v>0</v>
      </c>
      <c r="R10" s="241">
        <v>0</v>
      </c>
      <c r="S10" s="219">
        <v>0</v>
      </c>
      <c r="T10" s="82">
        <v>0</v>
      </c>
      <c r="U10" s="83">
        <v>0</v>
      </c>
      <c r="V10" s="218">
        <v>0</v>
      </c>
      <c r="W10" s="419">
        <v>0</v>
      </c>
      <c r="X10" s="82">
        <v>0</v>
      </c>
      <c r="Y10" s="84">
        <v>0</v>
      </c>
      <c r="Z10" s="242">
        <v>0</v>
      </c>
      <c r="AA10" s="419">
        <v>0</v>
      </c>
      <c r="AB10" s="82">
        <v>0</v>
      </c>
      <c r="AC10" s="85">
        <v>0</v>
      </c>
      <c r="AD10" s="86">
        <v>0</v>
      </c>
    </row>
    <row r="11" spans="1:30" s="39" customFormat="1" ht="31.5" customHeight="1" x14ac:dyDescent="0.25">
      <c r="A11" s="101">
        <v>3612</v>
      </c>
      <c r="B11" s="94">
        <v>6121</v>
      </c>
      <c r="C11" s="239"/>
      <c r="D11" s="93" t="s">
        <v>341</v>
      </c>
      <c r="E11" s="96" t="s">
        <v>336</v>
      </c>
      <c r="F11" s="97" t="s">
        <v>336</v>
      </c>
      <c r="G11" s="98" t="s">
        <v>337</v>
      </c>
      <c r="H11" s="98" t="s">
        <v>337</v>
      </c>
      <c r="I11" s="349">
        <v>7000</v>
      </c>
      <c r="J11" s="87">
        <v>0</v>
      </c>
      <c r="K11" s="89">
        <v>0</v>
      </c>
      <c r="L11" s="269">
        <v>7000</v>
      </c>
      <c r="M11" s="269">
        <v>0</v>
      </c>
      <c r="N11" s="271">
        <v>7000</v>
      </c>
      <c r="O11" s="226">
        <v>0</v>
      </c>
      <c r="P11" s="89">
        <v>0</v>
      </c>
      <c r="Q11" s="115">
        <v>0</v>
      </c>
      <c r="R11" s="241">
        <v>0</v>
      </c>
      <c r="S11" s="219">
        <v>0</v>
      </c>
      <c r="T11" s="82">
        <v>0</v>
      </c>
      <c r="U11" s="83">
        <v>0</v>
      </c>
      <c r="V11" s="218">
        <v>0</v>
      </c>
      <c r="W11" s="419">
        <v>0</v>
      </c>
      <c r="X11" s="82">
        <v>0</v>
      </c>
      <c r="Y11" s="84">
        <v>0</v>
      </c>
      <c r="Z11" s="242">
        <v>0</v>
      </c>
      <c r="AA11" s="419">
        <v>0</v>
      </c>
      <c r="AB11" s="82">
        <v>0</v>
      </c>
      <c r="AC11" s="85">
        <v>0</v>
      </c>
      <c r="AD11" s="86">
        <v>0</v>
      </c>
    </row>
    <row r="12" spans="1:30" s="39" customFormat="1" ht="31.5" customHeight="1" x14ac:dyDescent="0.25">
      <c r="A12" s="101">
        <v>3612</v>
      </c>
      <c r="B12" s="94">
        <v>6121</v>
      </c>
      <c r="C12" s="239"/>
      <c r="D12" s="360" t="s">
        <v>342</v>
      </c>
      <c r="E12" s="96" t="s">
        <v>336</v>
      </c>
      <c r="F12" s="97" t="s">
        <v>336</v>
      </c>
      <c r="G12" s="98" t="s">
        <v>337</v>
      </c>
      <c r="H12" s="98" t="s">
        <v>337</v>
      </c>
      <c r="I12" s="349">
        <v>3086</v>
      </c>
      <c r="J12" s="87">
        <v>0</v>
      </c>
      <c r="K12" s="89">
        <v>0</v>
      </c>
      <c r="L12" s="269">
        <v>3086</v>
      </c>
      <c r="M12" s="269">
        <v>0</v>
      </c>
      <c r="N12" s="271">
        <v>3086</v>
      </c>
      <c r="O12" s="226">
        <v>0</v>
      </c>
      <c r="P12" s="89">
        <v>0</v>
      </c>
      <c r="Q12" s="115">
        <v>0</v>
      </c>
      <c r="R12" s="241">
        <v>0</v>
      </c>
      <c r="S12" s="219">
        <v>0</v>
      </c>
      <c r="T12" s="82">
        <v>0</v>
      </c>
      <c r="U12" s="83">
        <v>0</v>
      </c>
      <c r="V12" s="218">
        <v>0</v>
      </c>
      <c r="W12" s="419">
        <v>0</v>
      </c>
      <c r="X12" s="82">
        <v>0</v>
      </c>
      <c r="Y12" s="84">
        <v>0</v>
      </c>
      <c r="Z12" s="242">
        <v>0</v>
      </c>
      <c r="AA12" s="419">
        <v>0</v>
      </c>
      <c r="AB12" s="82">
        <v>0</v>
      </c>
      <c r="AC12" s="85">
        <v>0</v>
      </c>
      <c r="AD12" s="86">
        <v>0</v>
      </c>
    </row>
    <row r="13" spans="1:30" s="39" customFormat="1" ht="31.5" customHeight="1" x14ac:dyDescent="0.25">
      <c r="A13" s="101">
        <v>3612</v>
      </c>
      <c r="B13" s="94">
        <v>6121</v>
      </c>
      <c r="C13" s="239"/>
      <c r="D13" s="93" t="s">
        <v>343</v>
      </c>
      <c r="E13" s="96" t="s">
        <v>336</v>
      </c>
      <c r="F13" s="97" t="s">
        <v>336</v>
      </c>
      <c r="G13" s="98" t="s">
        <v>344</v>
      </c>
      <c r="H13" s="98" t="s">
        <v>344</v>
      </c>
      <c r="I13" s="349">
        <v>5800</v>
      </c>
      <c r="J13" s="87">
        <v>0</v>
      </c>
      <c r="K13" s="89">
        <v>0</v>
      </c>
      <c r="L13" s="269">
        <v>0</v>
      </c>
      <c r="M13" s="269">
        <v>0</v>
      </c>
      <c r="N13" s="271">
        <v>0</v>
      </c>
      <c r="O13" s="226">
        <v>0</v>
      </c>
      <c r="P13" s="89">
        <v>0</v>
      </c>
      <c r="Q13" s="115">
        <v>0</v>
      </c>
      <c r="R13" s="241">
        <v>5800</v>
      </c>
      <c r="S13" s="219">
        <v>0</v>
      </c>
      <c r="T13" s="82">
        <v>0</v>
      </c>
      <c r="U13" s="83">
        <v>0</v>
      </c>
      <c r="V13" s="218">
        <v>0</v>
      </c>
      <c r="W13" s="419">
        <v>0</v>
      </c>
      <c r="X13" s="82">
        <v>0</v>
      </c>
      <c r="Y13" s="84">
        <v>0</v>
      </c>
      <c r="Z13" s="242">
        <v>0</v>
      </c>
      <c r="AA13" s="419">
        <v>0</v>
      </c>
      <c r="AB13" s="82">
        <v>0</v>
      </c>
      <c r="AC13" s="85">
        <v>0</v>
      </c>
      <c r="AD13" s="86">
        <v>0</v>
      </c>
    </row>
    <row r="14" spans="1:30" s="39" customFormat="1" ht="31.5" customHeight="1" x14ac:dyDescent="0.25">
      <c r="A14" s="101">
        <v>3612</v>
      </c>
      <c r="B14" s="94">
        <v>6121</v>
      </c>
      <c r="C14" s="239"/>
      <c r="D14" s="93" t="s">
        <v>345</v>
      </c>
      <c r="E14" s="96" t="s">
        <v>336</v>
      </c>
      <c r="F14" s="97" t="s">
        <v>336</v>
      </c>
      <c r="G14" s="98" t="s">
        <v>344</v>
      </c>
      <c r="H14" s="98" t="s">
        <v>344</v>
      </c>
      <c r="I14" s="349">
        <v>4300</v>
      </c>
      <c r="J14" s="87">
        <v>0</v>
      </c>
      <c r="K14" s="89">
        <v>0</v>
      </c>
      <c r="L14" s="269">
        <v>0</v>
      </c>
      <c r="M14" s="269">
        <v>0</v>
      </c>
      <c r="N14" s="271">
        <v>0</v>
      </c>
      <c r="O14" s="226">
        <v>0</v>
      </c>
      <c r="P14" s="89">
        <v>0</v>
      </c>
      <c r="Q14" s="115">
        <v>0</v>
      </c>
      <c r="R14" s="241">
        <v>4300</v>
      </c>
      <c r="S14" s="219">
        <v>0</v>
      </c>
      <c r="T14" s="82">
        <v>0</v>
      </c>
      <c r="U14" s="83">
        <v>0</v>
      </c>
      <c r="V14" s="218">
        <v>0</v>
      </c>
      <c r="W14" s="419">
        <v>0</v>
      </c>
      <c r="X14" s="82">
        <v>0</v>
      </c>
      <c r="Y14" s="84">
        <v>0</v>
      </c>
      <c r="Z14" s="242">
        <v>0</v>
      </c>
      <c r="AA14" s="419">
        <v>0</v>
      </c>
      <c r="AB14" s="82">
        <v>0</v>
      </c>
      <c r="AC14" s="85">
        <v>0</v>
      </c>
      <c r="AD14" s="86">
        <v>0</v>
      </c>
    </row>
    <row r="15" spans="1:30" s="39" customFormat="1" ht="31.5" customHeight="1" x14ac:dyDescent="0.25">
      <c r="A15" s="101">
        <v>3612</v>
      </c>
      <c r="B15" s="94">
        <v>6121</v>
      </c>
      <c r="C15" s="239"/>
      <c r="D15" s="93" t="s">
        <v>346</v>
      </c>
      <c r="E15" s="96" t="s">
        <v>336</v>
      </c>
      <c r="F15" s="97" t="s">
        <v>336</v>
      </c>
      <c r="G15" s="98" t="s">
        <v>344</v>
      </c>
      <c r="H15" s="98" t="s">
        <v>344</v>
      </c>
      <c r="I15" s="349">
        <v>7600</v>
      </c>
      <c r="J15" s="87">
        <v>0</v>
      </c>
      <c r="K15" s="89">
        <v>0</v>
      </c>
      <c r="L15" s="269">
        <v>0</v>
      </c>
      <c r="M15" s="269">
        <v>0</v>
      </c>
      <c r="N15" s="271">
        <v>0</v>
      </c>
      <c r="O15" s="226">
        <v>0</v>
      </c>
      <c r="P15" s="89">
        <v>0</v>
      </c>
      <c r="Q15" s="115">
        <v>0</v>
      </c>
      <c r="R15" s="241">
        <v>7600</v>
      </c>
      <c r="S15" s="219">
        <v>0</v>
      </c>
      <c r="T15" s="82">
        <v>0</v>
      </c>
      <c r="U15" s="83">
        <v>0</v>
      </c>
      <c r="V15" s="218">
        <v>0</v>
      </c>
      <c r="W15" s="419">
        <v>0</v>
      </c>
      <c r="X15" s="82">
        <v>0</v>
      </c>
      <c r="Y15" s="84">
        <v>0</v>
      </c>
      <c r="Z15" s="242">
        <v>0</v>
      </c>
      <c r="AA15" s="419">
        <v>0</v>
      </c>
      <c r="AB15" s="82">
        <v>0</v>
      </c>
      <c r="AC15" s="85">
        <v>0</v>
      </c>
      <c r="AD15" s="86">
        <v>0</v>
      </c>
    </row>
    <row r="16" spans="1:30" s="39" customFormat="1" ht="31.5" customHeight="1" x14ac:dyDescent="0.25">
      <c r="A16" s="101">
        <v>3612</v>
      </c>
      <c r="B16" s="94">
        <v>6121</v>
      </c>
      <c r="C16" s="239"/>
      <c r="D16" s="93" t="s">
        <v>347</v>
      </c>
      <c r="E16" s="96" t="s">
        <v>336</v>
      </c>
      <c r="F16" s="97" t="s">
        <v>336</v>
      </c>
      <c r="G16" s="98" t="s">
        <v>344</v>
      </c>
      <c r="H16" s="98" t="s">
        <v>344</v>
      </c>
      <c r="I16" s="349">
        <v>4688</v>
      </c>
      <c r="J16" s="87">
        <v>0</v>
      </c>
      <c r="K16" s="89">
        <v>0</v>
      </c>
      <c r="L16" s="269">
        <v>0</v>
      </c>
      <c r="M16" s="269">
        <v>0</v>
      </c>
      <c r="N16" s="271">
        <v>0</v>
      </c>
      <c r="O16" s="226">
        <v>0</v>
      </c>
      <c r="P16" s="89">
        <v>0</v>
      </c>
      <c r="Q16" s="115">
        <v>0</v>
      </c>
      <c r="R16" s="241">
        <v>4688</v>
      </c>
      <c r="S16" s="219">
        <v>0</v>
      </c>
      <c r="T16" s="82">
        <v>0</v>
      </c>
      <c r="U16" s="83">
        <v>0</v>
      </c>
      <c r="V16" s="218">
        <v>0</v>
      </c>
      <c r="W16" s="419">
        <v>0</v>
      </c>
      <c r="X16" s="82">
        <v>0</v>
      </c>
      <c r="Y16" s="84">
        <v>0</v>
      </c>
      <c r="Z16" s="242">
        <v>0</v>
      </c>
      <c r="AA16" s="419">
        <v>0</v>
      </c>
      <c r="AB16" s="82">
        <v>0</v>
      </c>
      <c r="AC16" s="85">
        <v>0</v>
      </c>
      <c r="AD16" s="86">
        <v>0</v>
      </c>
    </row>
    <row r="17" spans="1:30" s="39" customFormat="1" ht="31.5" customHeight="1" x14ac:dyDescent="0.25">
      <c r="A17" s="101">
        <v>3612</v>
      </c>
      <c r="B17" s="94">
        <v>6121</v>
      </c>
      <c r="C17" s="239"/>
      <c r="D17" s="93" t="s">
        <v>348</v>
      </c>
      <c r="E17" s="96" t="s">
        <v>336</v>
      </c>
      <c r="F17" s="97" t="s">
        <v>336</v>
      </c>
      <c r="G17" s="98" t="s">
        <v>344</v>
      </c>
      <c r="H17" s="98" t="s">
        <v>344</v>
      </c>
      <c r="I17" s="349">
        <v>6600</v>
      </c>
      <c r="J17" s="87">
        <v>0</v>
      </c>
      <c r="K17" s="89">
        <v>0</v>
      </c>
      <c r="L17" s="269">
        <v>0</v>
      </c>
      <c r="M17" s="269">
        <v>0</v>
      </c>
      <c r="N17" s="271">
        <v>0</v>
      </c>
      <c r="O17" s="226">
        <v>0</v>
      </c>
      <c r="P17" s="89">
        <v>0</v>
      </c>
      <c r="Q17" s="115">
        <v>0</v>
      </c>
      <c r="R17" s="241">
        <v>6600</v>
      </c>
      <c r="S17" s="219">
        <v>0</v>
      </c>
      <c r="T17" s="82">
        <v>0</v>
      </c>
      <c r="U17" s="83">
        <v>0</v>
      </c>
      <c r="V17" s="218">
        <v>0</v>
      </c>
      <c r="W17" s="419">
        <v>0</v>
      </c>
      <c r="X17" s="82">
        <v>0</v>
      </c>
      <c r="Y17" s="84">
        <v>0</v>
      </c>
      <c r="Z17" s="242">
        <v>0</v>
      </c>
      <c r="AA17" s="419">
        <v>0</v>
      </c>
      <c r="AB17" s="82">
        <v>0</v>
      </c>
      <c r="AC17" s="85">
        <v>0</v>
      </c>
      <c r="AD17" s="86">
        <v>0</v>
      </c>
    </row>
    <row r="18" spans="1:30" s="39" customFormat="1" ht="31.5" customHeight="1" x14ac:dyDescent="0.25">
      <c r="A18" s="101">
        <v>3612</v>
      </c>
      <c r="B18" s="94">
        <v>6121</v>
      </c>
      <c r="C18" s="239"/>
      <c r="D18" s="93" t="s">
        <v>349</v>
      </c>
      <c r="E18" s="96" t="s">
        <v>336</v>
      </c>
      <c r="F18" s="97" t="s">
        <v>336</v>
      </c>
      <c r="G18" s="98" t="s">
        <v>344</v>
      </c>
      <c r="H18" s="98" t="s">
        <v>344</v>
      </c>
      <c r="I18" s="349">
        <v>5200</v>
      </c>
      <c r="J18" s="87">
        <v>0</v>
      </c>
      <c r="K18" s="89">
        <v>0</v>
      </c>
      <c r="L18" s="269">
        <v>0</v>
      </c>
      <c r="M18" s="269">
        <v>0</v>
      </c>
      <c r="N18" s="271">
        <v>0</v>
      </c>
      <c r="O18" s="226">
        <v>0</v>
      </c>
      <c r="P18" s="89">
        <v>0</v>
      </c>
      <c r="Q18" s="115">
        <v>0</v>
      </c>
      <c r="R18" s="241">
        <v>5200</v>
      </c>
      <c r="S18" s="219">
        <v>0</v>
      </c>
      <c r="T18" s="82">
        <v>0</v>
      </c>
      <c r="U18" s="83">
        <v>0</v>
      </c>
      <c r="V18" s="218">
        <v>0</v>
      </c>
      <c r="W18" s="419">
        <v>0</v>
      </c>
      <c r="X18" s="82">
        <v>0</v>
      </c>
      <c r="Y18" s="84">
        <v>0</v>
      </c>
      <c r="Z18" s="242">
        <v>0</v>
      </c>
      <c r="AA18" s="419">
        <v>0</v>
      </c>
      <c r="AB18" s="82">
        <v>0</v>
      </c>
      <c r="AC18" s="85">
        <v>0</v>
      </c>
      <c r="AD18" s="86">
        <v>0</v>
      </c>
    </row>
    <row r="19" spans="1:30" s="39" customFormat="1" ht="31.5" customHeight="1" x14ac:dyDescent="0.25">
      <c r="A19" s="101">
        <v>3612</v>
      </c>
      <c r="B19" s="94">
        <v>6121</v>
      </c>
      <c r="C19" s="239"/>
      <c r="D19" s="93" t="s">
        <v>350</v>
      </c>
      <c r="E19" s="96" t="s">
        <v>336</v>
      </c>
      <c r="F19" s="97" t="s">
        <v>336</v>
      </c>
      <c r="G19" s="98" t="s">
        <v>344</v>
      </c>
      <c r="H19" s="98" t="s">
        <v>344</v>
      </c>
      <c r="I19" s="349">
        <v>6400</v>
      </c>
      <c r="J19" s="87">
        <v>0</v>
      </c>
      <c r="K19" s="89">
        <v>0</v>
      </c>
      <c r="L19" s="269">
        <v>0</v>
      </c>
      <c r="M19" s="269">
        <v>0</v>
      </c>
      <c r="N19" s="271">
        <v>0</v>
      </c>
      <c r="O19" s="226">
        <v>0</v>
      </c>
      <c r="P19" s="89">
        <v>0</v>
      </c>
      <c r="Q19" s="115">
        <v>0</v>
      </c>
      <c r="R19" s="241">
        <v>6400</v>
      </c>
      <c r="S19" s="219">
        <v>0</v>
      </c>
      <c r="T19" s="82">
        <v>0</v>
      </c>
      <c r="U19" s="83">
        <v>0</v>
      </c>
      <c r="V19" s="218">
        <v>0</v>
      </c>
      <c r="W19" s="419">
        <v>0</v>
      </c>
      <c r="X19" s="82">
        <v>0</v>
      </c>
      <c r="Y19" s="84">
        <v>0</v>
      </c>
      <c r="Z19" s="242">
        <v>0</v>
      </c>
      <c r="AA19" s="419">
        <v>0</v>
      </c>
      <c r="AB19" s="82">
        <v>0</v>
      </c>
      <c r="AC19" s="85">
        <v>0</v>
      </c>
      <c r="AD19" s="86">
        <v>0</v>
      </c>
    </row>
    <row r="20" spans="1:30" s="39" customFormat="1" ht="31.5" customHeight="1" x14ac:dyDescent="0.25">
      <c r="A20" s="101">
        <v>3612</v>
      </c>
      <c r="B20" s="94">
        <v>6121</v>
      </c>
      <c r="C20" s="239"/>
      <c r="D20" s="93" t="s">
        <v>351</v>
      </c>
      <c r="E20" s="96" t="s">
        <v>336</v>
      </c>
      <c r="F20" s="97" t="s">
        <v>336</v>
      </c>
      <c r="G20" s="98" t="s">
        <v>337</v>
      </c>
      <c r="H20" s="98" t="s">
        <v>337</v>
      </c>
      <c r="I20" s="349">
        <v>15000</v>
      </c>
      <c r="J20" s="87">
        <v>0</v>
      </c>
      <c r="K20" s="89">
        <v>0</v>
      </c>
      <c r="L20" s="269">
        <v>15000</v>
      </c>
      <c r="M20" s="269">
        <v>0</v>
      </c>
      <c r="N20" s="271">
        <v>15000</v>
      </c>
      <c r="O20" s="226">
        <v>0</v>
      </c>
      <c r="P20" s="89">
        <v>0</v>
      </c>
      <c r="Q20" s="115">
        <v>0</v>
      </c>
      <c r="R20" s="241">
        <v>0</v>
      </c>
      <c r="S20" s="219">
        <v>0</v>
      </c>
      <c r="T20" s="82">
        <v>0</v>
      </c>
      <c r="U20" s="83">
        <v>0</v>
      </c>
      <c r="V20" s="218">
        <v>0</v>
      </c>
      <c r="W20" s="419">
        <v>0</v>
      </c>
      <c r="X20" s="82">
        <v>0</v>
      </c>
      <c r="Y20" s="84">
        <v>0</v>
      </c>
      <c r="Z20" s="242">
        <v>0</v>
      </c>
      <c r="AA20" s="419">
        <v>0</v>
      </c>
      <c r="AB20" s="82">
        <v>0</v>
      </c>
      <c r="AC20" s="85">
        <v>0</v>
      </c>
      <c r="AD20" s="86">
        <v>0</v>
      </c>
    </row>
    <row r="21" spans="1:30" s="39" customFormat="1" ht="31.5" customHeight="1" x14ac:dyDescent="0.25">
      <c r="A21" s="101">
        <v>3612</v>
      </c>
      <c r="B21" s="94">
        <v>6121</v>
      </c>
      <c r="C21" s="239"/>
      <c r="D21" s="93" t="s">
        <v>352</v>
      </c>
      <c r="E21" s="96" t="s">
        <v>336</v>
      </c>
      <c r="F21" s="97" t="s">
        <v>336</v>
      </c>
      <c r="G21" s="98" t="s">
        <v>353</v>
      </c>
      <c r="H21" s="98" t="s">
        <v>353</v>
      </c>
      <c r="I21" s="349">
        <v>4200</v>
      </c>
      <c r="J21" s="87">
        <v>0</v>
      </c>
      <c r="K21" s="89">
        <v>0</v>
      </c>
      <c r="L21" s="269">
        <v>0</v>
      </c>
      <c r="M21" s="269">
        <v>0</v>
      </c>
      <c r="N21" s="271">
        <v>0</v>
      </c>
      <c r="O21" s="226">
        <v>0</v>
      </c>
      <c r="P21" s="89">
        <v>0</v>
      </c>
      <c r="Q21" s="115">
        <v>0</v>
      </c>
      <c r="R21" s="241">
        <v>0</v>
      </c>
      <c r="S21" s="219">
        <v>0</v>
      </c>
      <c r="T21" s="82">
        <v>0</v>
      </c>
      <c r="U21" s="83">
        <v>0</v>
      </c>
      <c r="V21" s="431">
        <v>4200</v>
      </c>
      <c r="W21" s="419">
        <v>0</v>
      </c>
      <c r="X21" s="82">
        <v>0</v>
      </c>
      <c r="Y21" s="84">
        <v>0</v>
      </c>
      <c r="Z21" s="242">
        <v>0</v>
      </c>
      <c r="AA21" s="419">
        <v>0</v>
      </c>
      <c r="AB21" s="82">
        <v>0</v>
      </c>
      <c r="AC21" s="85">
        <v>0</v>
      </c>
      <c r="AD21" s="86">
        <v>0</v>
      </c>
    </row>
    <row r="22" spans="1:30" s="39" customFormat="1" ht="31.5" customHeight="1" x14ac:dyDescent="0.25">
      <c r="A22" s="101">
        <v>3612</v>
      </c>
      <c r="B22" s="94">
        <v>6121</v>
      </c>
      <c r="C22" s="239"/>
      <c r="D22" s="93" t="s">
        <v>354</v>
      </c>
      <c r="E22" s="96" t="s">
        <v>336</v>
      </c>
      <c r="F22" s="97" t="s">
        <v>336</v>
      </c>
      <c r="G22" s="98" t="s">
        <v>353</v>
      </c>
      <c r="H22" s="98" t="s">
        <v>353</v>
      </c>
      <c r="I22" s="349">
        <v>6700</v>
      </c>
      <c r="J22" s="87">
        <v>0</v>
      </c>
      <c r="K22" s="89">
        <v>0</v>
      </c>
      <c r="L22" s="269">
        <v>0</v>
      </c>
      <c r="M22" s="269">
        <v>0</v>
      </c>
      <c r="N22" s="271">
        <v>0</v>
      </c>
      <c r="O22" s="226">
        <v>0</v>
      </c>
      <c r="P22" s="89">
        <v>0</v>
      </c>
      <c r="Q22" s="115">
        <v>0</v>
      </c>
      <c r="R22" s="241">
        <v>0</v>
      </c>
      <c r="S22" s="219">
        <v>0</v>
      </c>
      <c r="T22" s="82">
        <v>0</v>
      </c>
      <c r="U22" s="83">
        <v>0</v>
      </c>
      <c r="V22" s="431">
        <v>6700</v>
      </c>
      <c r="W22" s="419">
        <v>0</v>
      </c>
      <c r="X22" s="82">
        <v>0</v>
      </c>
      <c r="Y22" s="84">
        <v>0</v>
      </c>
      <c r="Z22" s="242">
        <v>0</v>
      </c>
      <c r="AA22" s="419">
        <v>0</v>
      </c>
      <c r="AB22" s="82">
        <v>0</v>
      </c>
      <c r="AC22" s="85">
        <v>0</v>
      </c>
      <c r="AD22" s="86">
        <v>0</v>
      </c>
    </row>
    <row r="23" spans="1:30" s="39" customFormat="1" ht="31.5" customHeight="1" x14ac:dyDescent="0.25">
      <c r="A23" s="101">
        <v>3612</v>
      </c>
      <c r="B23" s="94">
        <v>6121</v>
      </c>
      <c r="C23" s="239"/>
      <c r="D23" s="93" t="s">
        <v>355</v>
      </c>
      <c r="E23" s="96" t="s">
        <v>336</v>
      </c>
      <c r="F23" s="97" t="s">
        <v>336</v>
      </c>
      <c r="G23" s="98" t="s">
        <v>353</v>
      </c>
      <c r="H23" s="98" t="s">
        <v>353</v>
      </c>
      <c r="I23" s="349">
        <v>4200</v>
      </c>
      <c r="J23" s="87">
        <v>0</v>
      </c>
      <c r="K23" s="89">
        <v>0</v>
      </c>
      <c r="L23" s="269">
        <v>0</v>
      </c>
      <c r="M23" s="269">
        <v>0</v>
      </c>
      <c r="N23" s="271">
        <v>0</v>
      </c>
      <c r="O23" s="226">
        <v>0</v>
      </c>
      <c r="P23" s="89">
        <v>0</v>
      </c>
      <c r="Q23" s="115">
        <v>0</v>
      </c>
      <c r="R23" s="241">
        <v>0</v>
      </c>
      <c r="S23" s="219">
        <v>0</v>
      </c>
      <c r="T23" s="82">
        <v>0</v>
      </c>
      <c r="U23" s="83">
        <v>0</v>
      </c>
      <c r="V23" s="431">
        <v>4200</v>
      </c>
      <c r="W23" s="419">
        <v>0</v>
      </c>
      <c r="X23" s="82">
        <v>0</v>
      </c>
      <c r="Y23" s="84">
        <v>0</v>
      </c>
      <c r="Z23" s="242">
        <v>0</v>
      </c>
      <c r="AA23" s="419">
        <v>0</v>
      </c>
      <c r="AB23" s="82">
        <v>0</v>
      </c>
      <c r="AC23" s="85">
        <v>0</v>
      </c>
      <c r="AD23" s="86">
        <v>0</v>
      </c>
    </row>
    <row r="24" spans="1:30" s="39" customFormat="1" ht="31.5" customHeight="1" x14ac:dyDescent="0.25">
      <c r="A24" s="101">
        <v>3612</v>
      </c>
      <c r="B24" s="94">
        <v>6121</v>
      </c>
      <c r="C24" s="239"/>
      <c r="D24" s="93" t="s">
        <v>356</v>
      </c>
      <c r="E24" s="96" t="s">
        <v>336</v>
      </c>
      <c r="F24" s="97" t="s">
        <v>336</v>
      </c>
      <c r="G24" s="98" t="s">
        <v>357</v>
      </c>
      <c r="H24" s="98" t="s">
        <v>357</v>
      </c>
      <c r="I24" s="349">
        <v>4800</v>
      </c>
      <c r="J24" s="87">
        <v>0</v>
      </c>
      <c r="K24" s="89">
        <v>0</v>
      </c>
      <c r="L24" s="269">
        <v>0</v>
      </c>
      <c r="M24" s="269">
        <v>0</v>
      </c>
      <c r="N24" s="271">
        <v>0</v>
      </c>
      <c r="O24" s="226">
        <v>0</v>
      </c>
      <c r="P24" s="89">
        <v>0</v>
      </c>
      <c r="Q24" s="115">
        <v>0</v>
      </c>
      <c r="R24" s="241">
        <v>0</v>
      </c>
      <c r="S24" s="219">
        <v>0</v>
      </c>
      <c r="T24" s="82">
        <v>0</v>
      </c>
      <c r="U24" s="83">
        <v>0</v>
      </c>
      <c r="V24" s="218">
        <v>0</v>
      </c>
      <c r="W24" s="419">
        <v>0</v>
      </c>
      <c r="X24" s="82">
        <v>0</v>
      </c>
      <c r="Y24" s="84">
        <v>0</v>
      </c>
      <c r="Z24" s="242">
        <v>4800</v>
      </c>
      <c r="AA24" s="419">
        <v>0</v>
      </c>
      <c r="AB24" s="82">
        <v>0</v>
      </c>
      <c r="AC24" s="85">
        <v>0</v>
      </c>
      <c r="AD24" s="86">
        <v>0</v>
      </c>
    </row>
    <row r="25" spans="1:30" s="39" customFormat="1" ht="31.5" customHeight="1" x14ac:dyDescent="0.25">
      <c r="A25" s="101">
        <v>3612</v>
      </c>
      <c r="B25" s="94">
        <v>6121</v>
      </c>
      <c r="C25" s="239"/>
      <c r="D25" s="360" t="s">
        <v>358</v>
      </c>
      <c r="E25" s="96" t="s">
        <v>336</v>
      </c>
      <c r="F25" s="97" t="s">
        <v>336</v>
      </c>
      <c r="G25" s="98" t="s">
        <v>357</v>
      </c>
      <c r="H25" s="98" t="s">
        <v>357</v>
      </c>
      <c r="I25" s="349">
        <v>6600</v>
      </c>
      <c r="J25" s="87">
        <v>0</v>
      </c>
      <c r="K25" s="89">
        <v>0</v>
      </c>
      <c r="L25" s="269">
        <v>0</v>
      </c>
      <c r="M25" s="269">
        <v>0</v>
      </c>
      <c r="N25" s="271">
        <v>0</v>
      </c>
      <c r="O25" s="226">
        <v>0</v>
      </c>
      <c r="P25" s="89">
        <v>0</v>
      </c>
      <c r="Q25" s="115">
        <v>0</v>
      </c>
      <c r="R25" s="241">
        <v>0</v>
      </c>
      <c r="S25" s="219">
        <v>0</v>
      </c>
      <c r="T25" s="82">
        <v>0</v>
      </c>
      <c r="U25" s="83">
        <v>0</v>
      </c>
      <c r="V25" s="218">
        <v>0</v>
      </c>
      <c r="W25" s="419">
        <v>0</v>
      </c>
      <c r="X25" s="82">
        <v>0</v>
      </c>
      <c r="Y25" s="84">
        <v>0</v>
      </c>
      <c r="Z25" s="242">
        <v>6600</v>
      </c>
      <c r="AA25" s="419">
        <v>0</v>
      </c>
      <c r="AB25" s="82">
        <v>0</v>
      </c>
      <c r="AC25" s="85">
        <v>0</v>
      </c>
      <c r="AD25" s="86">
        <v>0</v>
      </c>
    </row>
    <row r="26" spans="1:30" s="39" customFormat="1" ht="31.5" customHeight="1" thickBot="1" x14ac:dyDescent="0.3">
      <c r="A26" s="603">
        <v>3612</v>
      </c>
      <c r="B26" s="604">
        <v>6121</v>
      </c>
      <c r="C26" s="605"/>
      <c r="D26" s="360" t="s">
        <v>359</v>
      </c>
      <c r="E26" s="96" t="s">
        <v>336</v>
      </c>
      <c r="F26" s="97" t="s">
        <v>336</v>
      </c>
      <c r="G26" s="98" t="s">
        <v>357</v>
      </c>
      <c r="H26" s="98" t="s">
        <v>357</v>
      </c>
      <c r="I26" s="349">
        <v>6600</v>
      </c>
      <c r="J26" s="87">
        <v>0</v>
      </c>
      <c r="K26" s="89">
        <v>0</v>
      </c>
      <c r="L26" s="269">
        <v>0</v>
      </c>
      <c r="M26" s="269">
        <v>0</v>
      </c>
      <c r="N26" s="271">
        <v>0</v>
      </c>
      <c r="O26" s="226">
        <v>0</v>
      </c>
      <c r="P26" s="89">
        <v>0</v>
      </c>
      <c r="Q26" s="115">
        <v>0</v>
      </c>
      <c r="R26" s="241">
        <v>0</v>
      </c>
      <c r="S26" s="219">
        <v>0</v>
      </c>
      <c r="T26" s="82">
        <v>0</v>
      </c>
      <c r="U26" s="83">
        <v>0</v>
      </c>
      <c r="V26" s="218">
        <v>0</v>
      </c>
      <c r="W26" s="419">
        <v>0</v>
      </c>
      <c r="X26" s="82">
        <v>0</v>
      </c>
      <c r="Y26" s="84">
        <v>0</v>
      </c>
      <c r="Z26" s="242">
        <v>6600</v>
      </c>
      <c r="AA26" s="419">
        <v>0</v>
      </c>
      <c r="AB26" s="82">
        <v>0</v>
      </c>
      <c r="AC26" s="85">
        <v>0</v>
      </c>
      <c r="AD26" s="86">
        <v>0</v>
      </c>
    </row>
    <row r="27" spans="1:30" s="39" customFormat="1" ht="31.5" customHeight="1" x14ac:dyDescent="0.25">
      <c r="A27" s="603">
        <v>3612</v>
      </c>
      <c r="B27" s="606">
        <v>6121</v>
      </c>
      <c r="C27" s="607"/>
      <c r="D27" s="360" t="s">
        <v>360</v>
      </c>
      <c r="E27" s="96" t="s">
        <v>336</v>
      </c>
      <c r="F27" s="97" t="s">
        <v>336</v>
      </c>
      <c r="G27" s="98" t="s">
        <v>337</v>
      </c>
      <c r="H27" s="98" t="s">
        <v>337</v>
      </c>
      <c r="I27" s="349">
        <v>15000</v>
      </c>
      <c r="J27" s="87">
        <v>0</v>
      </c>
      <c r="K27" s="89">
        <v>0</v>
      </c>
      <c r="L27" s="269">
        <v>15000</v>
      </c>
      <c r="M27" s="269">
        <v>0</v>
      </c>
      <c r="N27" s="271">
        <v>15000</v>
      </c>
      <c r="O27" s="226">
        <v>0</v>
      </c>
      <c r="P27" s="89">
        <v>0</v>
      </c>
      <c r="Q27" s="115">
        <v>0</v>
      </c>
      <c r="R27" s="241">
        <v>0</v>
      </c>
      <c r="S27" s="219">
        <v>0</v>
      </c>
      <c r="T27" s="82">
        <v>0</v>
      </c>
      <c r="U27" s="83">
        <v>0</v>
      </c>
      <c r="V27" s="218">
        <v>0</v>
      </c>
      <c r="W27" s="419">
        <v>0</v>
      </c>
      <c r="X27" s="82">
        <v>0</v>
      </c>
      <c r="Y27" s="84">
        <v>0</v>
      </c>
      <c r="Z27" s="242">
        <v>0</v>
      </c>
      <c r="AA27" s="419">
        <v>0</v>
      </c>
      <c r="AB27" s="82">
        <v>0</v>
      </c>
      <c r="AC27" s="85">
        <v>0</v>
      </c>
      <c r="AD27" s="86">
        <v>0</v>
      </c>
    </row>
    <row r="28" spans="1:30" s="39" customFormat="1" ht="31.5" customHeight="1" x14ac:dyDescent="0.25">
      <c r="A28" s="603">
        <v>3612</v>
      </c>
      <c r="B28" s="606">
        <v>6121</v>
      </c>
      <c r="C28" s="607"/>
      <c r="D28" s="360" t="s">
        <v>361</v>
      </c>
      <c r="E28" s="96" t="s">
        <v>336</v>
      </c>
      <c r="F28" s="97" t="s">
        <v>336</v>
      </c>
      <c r="G28" s="98" t="s">
        <v>344</v>
      </c>
      <c r="H28" s="98" t="s">
        <v>357</v>
      </c>
      <c r="I28" s="349">
        <v>45000</v>
      </c>
      <c r="J28" s="87">
        <v>0</v>
      </c>
      <c r="K28" s="89">
        <v>0</v>
      </c>
      <c r="L28" s="269">
        <v>0</v>
      </c>
      <c r="M28" s="269">
        <v>0</v>
      </c>
      <c r="N28" s="271">
        <v>0</v>
      </c>
      <c r="O28" s="226">
        <v>0</v>
      </c>
      <c r="P28" s="89">
        <v>0</v>
      </c>
      <c r="Q28" s="115">
        <v>0</v>
      </c>
      <c r="R28" s="241">
        <v>15000</v>
      </c>
      <c r="S28" s="219">
        <v>0</v>
      </c>
      <c r="T28" s="82">
        <v>0</v>
      </c>
      <c r="U28" s="83">
        <v>0</v>
      </c>
      <c r="V28" s="218">
        <v>15000</v>
      </c>
      <c r="W28" s="419">
        <v>0</v>
      </c>
      <c r="X28" s="82">
        <v>0</v>
      </c>
      <c r="Y28" s="84">
        <v>0</v>
      </c>
      <c r="Z28" s="242">
        <v>15000</v>
      </c>
      <c r="AA28" s="419">
        <v>0</v>
      </c>
      <c r="AB28" s="82">
        <v>0</v>
      </c>
      <c r="AC28" s="85">
        <v>0</v>
      </c>
      <c r="AD28" s="86">
        <v>0</v>
      </c>
    </row>
    <row r="29" spans="1:30" s="39" customFormat="1" ht="31.5" customHeight="1" x14ac:dyDescent="0.25">
      <c r="A29" s="603">
        <v>3612</v>
      </c>
      <c r="B29" s="606">
        <v>6121</v>
      </c>
      <c r="C29" s="607"/>
      <c r="D29" s="360" t="s">
        <v>362</v>
      </c>
      <c r="E29" s="96" t="s">
        <v>336</v>
      </c>
      <c r="F29" s="97" t="s">
        <v>336</v>
      </c>
      <c r="G29" s="98" t="s">
        <v>337</v>
      </c>
      <c r="H29" s="98" t="s">
        <v>344</v>
      </c>
      <c r="I29" s="349">
        <v>16500</v>
      </c>
      <c r="J29" s="87">
        <v>0</v>
      </c>
      <c r="K29" s="89">
        <v>0</v>
      </c>
      <c r="L29" s="269">
        <v>5500</v>
      </c>
      <c r="M29" s="269">
        <v>0</v>
      </c>
      <c r="N29" s="271">
        <v>5500</v>
      </c>
      <c r="O29" s="226">
        <v>0</v>
      </c>
      <c r="P29" s="89">
        <v>0</v>
      </c>
      <c r="Q29" s="115">
        <v>0</v>
      </c>
      <c r="R29" s="429">
        <v>11000</v>
      </c>
      <c r="S29" s="219">
        <v>0</v>
      </c>
      <c r="T29" s="82">
        <v>0</v>
      </c>
      <c r="U29" s="83">
        <v>0</v>
      </c>
      <c r="V29" s="218">
        <v>0</v>
      </c>
      <c r="W29" s="419">
        <v>0</v>
      </c>
      <c r="X29" s="82">
        <v>0</v>
      </c>
      <c r="Y29" s="84">
        <v>0</v>
      </c>
      <c r="Z29" s="430">
        <v>0</v>
      </c>
      <c r="AA29" s="419">
        <v>0</v>
      </c>
      <c r="AB29" s="82">
        <v>0</v>
      </c>
      <c r="AC29" s="85">
        <v>0</v>
      </c>
      <c r="AD29" s="86">
        <v>0</v>
      </c>
    </row>
    <row r="30" spans="1:30" s="39" customFormat="1" ht="31.5" customHeight="1" thickBot="1" x14ac:dyDescent="0.3">
      <c r="A30" s="608">
        <v>3612</v>
      </c>
      <c r="B30" s="604">
        <v>6121</v>
      </c>
      <c r="C30" s="605"/>
      <c r="D30" s="360" t="s">
        <v>363</v>
      </c>
      <c r="E30" s="96" t="s">
        <v>336</v>
      </c>
      <c r="F30" s="97" t="s">
        <v>336</v>
      </c>
      <c r="G30" s="98" t="s">
        <v>337</v>
      </c>
      <c r="H30" s="98" t="s">
        <v>353</v>
      </c>
      <c r="I30" s="349">
        <v>16500</v>
      </c>
      <c r="J30" s="87">
        <v>0</v>
      </c>
      <c r="K30" s="89">
        <v>0</v>
      </c>
      <c r="L30" s="269">
        <v>5500</v>
      </c>
      <c r="M30" s="269">
        <v>0</v>
      </c>
      <c r="N30" s="271">
        <v>5500</v>
      </c>
      <c r="O30" s="226">
        <v>0</v>
      </c>
      <c r="P30" s="89">
        <v>0</v>
      </c>
      <c r="Q30" s="115">
        <v>0</v>
      </c>
      <c r="R30" s="429">
        <v>5500</v>
      </c>
      <c r="S30" s="219">
        <v>0</v>
      </c>
      <c r="T30" s="82">
        <v>0</v>
      </c>
      <c r="U30" s="83">
        <v>0</v>
      </c>
      <c r="V30" s="432">
        <v>5500</v>
      </c>
      <c r="W30" s="419">
        <v>0</v>
      </c>
      <c r="X30" s="82">
        <v>0</v>
      </c>
      <c r="Y30" s="84">
        <v>0</v>
      </c>
      <c r="Z30" s="429">
        <v>0</v>
      </c>
      <c r="AA30" s="419">
        <v>0</v>
      </c>
      <c r="AB30" s="82">
        <v>0</v>
      </c>
      <c r="AC30" s="85">
        <v>0</v>
      </c>
      <c r="AD30" s="86">
        <v>0</v>
      </c>
    </row>
    <row r="31" spans="1:30" s="39" customFormat="1" ht="24.75" customHeight="1" x14ac:dyDescent="0.25">
      <c r="A31" s="94">
        <v>2212</v>
      </c>
      <c r="B31" s="94">
        <v>6121</v>
      </c>
      <c r="C31" s="101"/>
      <c r="D31" s="240" t="s">
        <v>364</v>
      </c>
      <c r="E31" s="615" t="s">
        <v>365</v>
      </c>
      <c r="F31" s="103" t="s">
        <v>365</v>
      </c>
      <c r="G31" s="354" t="s">
        <v>337</v>
      </c>
      <c r="H31" s="99" t="s">
        <v>337</v>
      </c>
      <c r="I31" s="91">
        <v>14200</v>
      </c>
      <c r="J31" s="87">
        <v>0</v>
      </c>
      <c r="K31" s="89">
        <v>0</v>
      </c>
      <c r="L31" s="350">
        <v>14200</v>
      </c>
      <c r="M31" s="269">
        <v>0</v>
      </c>
      <c r="N31" s="272">
        <v>14200</v>
      </c>
      <c r="O31" s="226">
        <v>0</v>
      </c>
      <c r="P31" s="89">
        <v>0</v>
      </c>
      <c r="Q31" s="115">
        <v>0</v>
      </c>
      <c r="R31" s="433">
        <v>0</v>
      </c>
      <c r="S31" s="219">
        <v>0</v>
      </c>
      <c r="T31" s="82">
        <v>0</v>
      </c>
      <c r="U31" s="83">
        <v>0</v>
      </c>
      <c r="V31" s="433">
        <v>0</v>
      </c>
      <c r="W31" s="419">
        <v>0</v>
      </c>
      <c r="X31" s="82">
        <v>0</v>
      </c>
      <c r="Y31" s="84">
        <v>0</v>
      </c>
      <c r="Z31" s="433">
        <v>0</v>
      </c>
      <c r="AA31" s="419">
        <v>0</v>
      </c>
      <c r="AB31" s="82">
        <v>0</v>
      </c>
      <c r="AC31" s="85">
        <v>0</v>
      </c>
      <c r="AD31" s="86">
        <v>0</v>
      </c>
    </row>
    <row r="32" spans="1:30" s="39" customFormat="1" ht="30.75" customHeight="1" x14ac:dyDescent="0.25">
      <c r="A32" s="94">
        <v>2212</v>
      </c>
      <c r="B32" s="94">
        <v>6121</v>
      </c>
      <c r="C32" s="101"/>
      <c r="D32" s="261" t="s">
        <v>366</v>
      </c>
      <c r="E32" s="615" t="s">
        <v>365</v>
      </c>
      <c r="F32" s="98" t="s">
        <v>365</v>
      </c>
      <c r="G32" s="98" t="s">
        <v>337</v>
      </c>
      <c r="H32" s="99" t="s">
        <v>337</v>
      </c>
      <c r="I32" s="86">
        <v>912</v>
      </c>
      <c r="J32" s="87">
        <v>0</v>
      </c>
      <c r="K32" s="89">
        <v>0</v>
      </c>
      <c r="L32" s="350">
        <v>912</v>
      </c>
      <c r="M32" s="269">
        <v>0</v>
      </c>
      <c r="N32" s="272">
        <v>912</v>
      </c>
      <c r="O32" s="226">
        <v>0</v>
      </c>
      <c r="P32" s="89">
        <v>0</v>
      </c>
      <c r="Q32" s="115">
        <v>0</v>
      </c>
      <c r="R32" s="433">
        <v>0</v>
      </c>
      <c r="S32" s="219">
        <v>0</v>
      </c>
      <c r="T32" s="82">
        <v>0</v>
      </c>
      <c r="U32" s="83">
        <v>0</v>
      </c>
      <c r="V32" s="433">
        <v>0</v>
      </c>
      <c r="W32" s="419">
        <v>0</v>
      </c>
      <c r="X32" s="82">
        <v>0</v>
      </c>
      <c r="Y32" s="84">
        <v>0</v>
      </c>
      <c r="Z32" s="433">
        <v>0</v>
      </c>
      <c r="AA32" s="419">
        <v>0</v>
      </c>
      <c r="AB32" s="82">
        <v>0</v>
      </c>
      <c r="AC32" s="85">
        <v>0</v>
      </c>
      <c r="AD32" s="86">
        <v>0</v>
      </c>
    </row>
    <row r="33" spans="1:39" s="39" customFormat="1" ht="26.45" customHeight="1" x14ac:dyDescent="0.25">
      <c r="A33" s="94">
        <v>2219</v>
      </c>
      <c r="B33" s="94">
        <v>6121</v>
      </c>
      <c r="C33" s="101"/>
      <c r="D33" s="261" t="s">
        <v>367</v>
      </c>
      <c r="E33" s="616" t="s">
        <v>365</v>
      </c>
      <c r="F33" s="103" t="s">
        <v>365</v>
      </c>
      <c r="G33" s="103" t="s">
        <v>337</v>
      </c>
      <c r="H33" s="104" t="s">
        <v>337</v>
      </c>
      <c r="I33" s="91">
        <v>1200</v>
      </c>
      <c r="J33" s="87">
        <v>0</v>
      </c>
      <c r="K33" s="89">
        <v>0</v>
      </c>
      <c r="L33" s="350">
        <v>1200</v>
      </c>
      <c r="M33" s="269">
        <v>0</v>
      </c>
      <c r="N33" s="272">
        <v>1200</v>
      </c>
      <c r="O33" s="226">
        <v>0</v>
      </c>
      <c r="P33" s="89">
        <v>0</v>
      </c>
      <c r="Q33" s="115">
        <v>0</v>
      </c>
      <c r="R33" s="433">
        <v>0</v>
      </c>
      <c r="S33" s="219">
        <v>0</v>
      </c>
      <c r="T33" s="82">
        <v>0</v>
      </c>
      <c r="U33" s="83">
        <v>0</v>
      </c>
      <c r="V33" s="433">
        <v>0</v>
      </c>
      <c r="W33" s="419">
        <v>0</v>
      </c>
      <c r="X33" s="82">
        <v>0</v>
      </c>
      <c r="Y33" s="84">
        <v>0</v>
      </c>
      <c r="Z33" s="433">
        <v>0</v>
      </c>
      <c r="AA33" s="419">
        <v>0</v>
      </c>
      <c r="AB33" s="82">
        <v>0</v>
      </c>
      <c r="AC33" s="85">
        <v>0</v>
      </c>
      <c r="AD33" s="86">
        <v>0</v>
      </c>
    </row>
    <row r="34" spans="1:39" s="39" customFormat="1" ht="26.45" customHeight="1" x14ac:dyDescent="0.25">
      <c r="A34" s="94">
        <v>2212</v>
      </c>
      <c r="B34" s="94">
        <v>6121</v>
      </c>
      <c r="C34" s="101"/>
      <c r="D34" s="109" t="s">
        <v>368</v>
      </c>
      <c r="E34" s="616" t="s">
        <v>365</v>
      </c>
      <c r="F34" s="98" t="s">
        <v>365</v>
      </c>
      <c r="G34" s="98" t="s">
        <v>344</v>
      </c>
      <c r="H34" s="99" t="s">
        <v>344</v>
      </c>
      <c r="I34" s="86">
        <v>6500</v>
      </c>
      <c r="J34" s="87">
        <v>0</v>
      </c>
      <c r="K34" s="89">
        <v>0</v>
      </c>
      <c r="L34" s="227">
        <v>0</v>
      </c>
      <c r="M34" s="269">
        <v>0</v>
      </c>
      <c r="N34" s="271">
        <v>0</v>
      </c>
      <c r="O34" s="226">
        <v>0</v>
      </c>
      <c r="P34" s="89">
        <v>0</v>
      </c>
      <c r="Q34" s="115">
        <v>0</v>
      </c>
      <c r="R34" s="432">
        <v>6500</v>
      </c>
      <c r="S34" s="219">
        <v>0</v>
      </c>
      <c r="T34" s="82">
        <v>0</v>
      </c>
      <c r="U34" s="83">
        <v>0</v>
      </c>
      <c r="V34" s="432">
        <v>0</v>
      </c>
      <c r="W34" s="419">
        <v>0</v>
      </c>
      <c r="X34" s="82">
        <v>0</v>
      </c>
      <c r="Y34" s="84">
        <v>0</v>
      </c>
      <c r="Z34" s="432">
        <v>0</v>
      </c>
      <c r="AA34" s="419">
        <v>0</v>
      </c>
      <c r="AB34" s="82">
        <v>0</v>
      </c>
      <c r="AC34" s="85">
        <v>0</v>
      </c>
      <c r="AD34" s="86">
        <v>0</v>
      </c>
    </row>
    <row r="35" spans="1:39" s="39" customFormat="1" ht="26.45" customHeight="1" x14ac:dyDescent="0.25">
      <c r="A35" s="94">
        <v>2212</v>
      </c>
      <c r="B35" s="94">
        <v>6121</v>
      </c>
      <c r="C35" s="101"/>
      <c r="D35" s="109" t="s">
        <v>369</v>
      </c>
      <c r="E35" s="616" t="s">
        <v>365</v>
      </c>
      <c r="F35" s="98" t="s">
        <v>365</v>
      </c>
      <c r="G35" s="98" t="s">
        <v>344</v>
      </c>
      <c r="H35" s="99" t="s">
        <v>344</v>
      </c>
      <c r="I35" s="86">
        <v>5000</v>
      </c>
      <c r="J35" s="87">
        <v>0</v>
      </c>
      <c r="K35" s="89">
        <v>0</v>
      </c>
      <c r="L35" s="227">
        <v>0</v>
      </c>
      <c r="M35" s="269">
        <v>0</v>
      </c>
      <c r="N35" s="271">
        <v>0</v>
      </c>
      <c r="O35" s="226">
        <v>0</v>
      </c>
      <c r="P35" s="89">
        <v>0</v>
      </c>
      <c r="Q35" s="115">
        <v>0</v>
      </c>
      <c r="R35" s="432">
        <v>5000</v>
      </c>
      <c r="S35" s="219">
        <v>0</v>
      </c>
      <c r="T35" s="82">
        <v>0</v>
      </c>
      <c r="U35" s="83">
        <v>0</v>
      </c>
      <c r="V35" s="432">
        <v>0</v>
      </c>
      <c r="W35" s="419">
        <v>0</v>
      </c>
      <c r="X35" s="82">
        <v>0</v>
      </c>
      <c r="Y35" s="84">
        <v>0</v>
      </c>
      <c r="Z35" s="432">
        <v>0</v>
      </c>
      <c r="AA35" s="419">
        <v>0</v>
      </c>
      <c r="AB35" s="82">
        <v>0</v>
      </c>
      <c r="AC35" s="85">
        <v>0</v>
      </c>
      <c r="AD35" s="86">
        <v>0</v>
      </c>
    </row>
    <row r="36" spans="1:39" s="39" customFormat="1" ht="26.45" customHeight="1" thickBot="1" x14ac:dyDescent="0.3">
      <c r="A36" s="94">
        <v>2219</v>
      </c>
      <c r="B36" s="94">
        <v>6121</v>
      </c>
      <c r="C36" s="101"/>
      <c r="D36" s="95" t="s">
        <v>370</v>
      </c>
      <c r="E36" s="616" t="s">
        <v>336</v>
      </c>
      <c r="F36" s="98" t="s">
        <v>336</v>
      </c>
      <c r="G36" s="103" t="s">
        <v>337</v>
      </c>
      <c r="H36" s="104" t="s">
        <v>337</v>
      </c>
      <c r="I36" s="86">
        <v>900</v>
      </c>
      <c r="J36" s="87">
        <v>0</v>
      </c>
      <c r="K36" s="89">
        <v>0</v>
      </c>
      <c r="L36" s="227">
        <v>900</v>
      </c>
      <c r="M36" s="228"/>
      <c r="N36" s="617">
        <v>900</v>
      </c>
      <c r="O36" s="226">
        <v>0</v>
      </c>
      <c r="P36" s="89">
        <v>0</v>
      </c>
      <c r="Q36" s="115">
        <v>0</v>
      </c>
      <c r="R36" s="432">
        <v>0</v>
      </c>
      <c r="S36" s="219">
        <v>0</v>
      </c>
      <c r="T36" s="82">
        <v>0</v>
      </c>
      <c r="U36" s="83">
        <v>0</v>
      </c>
      <c r="V36" s="432">
        <v>0</v>
      </c>
      <c r="W36" s="419">
        <v>0</v>
      </c>
      <c r="X36" s="82">
        <v>0</v>
      </c>
      <c r="Y36" s="84">
        <v>0</v>
      </c>
      <c r="Z36" s="432">
        <v>0</v>
      </c>
      <c r="AA36" s="419">
        <v>0</v>
      </c>
      <c r="AB36" s="82">
        <v>0</v>
      </c>
      <c r="AC36" s="85">
        <v>0</v>
      </c>
      <c r="AD36" s="86">
        <v>0</v>
      </c>
    </row>
    <row r="37" spans="1:39" s="30" customFormat="1" ht="23.1" customHeight="1" thickBot="1" x14ac:dyDescent="0.3">
      <c r="A37" s="42"/>
      <c r="B37" s="43"/>
      <c r="C37" s="52"/>
      <c r="D37" s="609" t="s">
        <v>1</v>
      </c>
      <c r="E37" s="610"/>
      <c r="F37" s="610"/>
      <c r="G37" s="610"/>
      <c r="H37" s="611"/>
      <c r="I37" s="72">
        <f t="shared" ref="I37:AD37" si="0">SUM(I7:I36)</f>
        <v>239273</v>
      </c>
      <c r="J37" s="73">
        <f t="shared" si="0"/>
        <v>0</v>
      </c>
      <c r="K37" s="74">
        <f t="shared" si="0"/>
        <v>0</v>
      </c>
      <c r="L37" s="207">
        <f t="shared" si="0"/>
        <v>87085</v>
      </c>
      <c r="M37" s="208">
        <f t="shared" si="0"/>
        <v>0</v>
      </c>
      <c r="N37" s="220">
        <f t="shared" si="0"/>
        <v>87085</v>
      </c>
      <c r="O37" s="209">
        <f t="shared" si="0"/>
        <v>0</v>
      </c>
      <c r="P37" s="75">
        <f t="shared" si="0"/>
        <v>0</v>
      </c>
      <c r="Q37" s="75">
        <f t="shared" si="0"/>
        <v>0</v>
      </c>
      <c r="R37" s="212">
        <f t="shared" si="0"/>
        <v>83588</v>
      </c>
      <c r="S37" s="213">
        <f t="shared" si="0"/>
        <v>0</v>
      </c>
      <c r="T37" s="76">
        <f t="shared" si="0"/>
        <v>0</v>
      </c>
      <c r="U37" s="75">
        <f t="shared" si="0"/>
        <v>0</v>
      </c>
      <c r="V37" s="212">
        <f t="shared" si="0"/>
        <v>35600</v>
      </c>
      <c r="W37" s="213">
        <f t="shared" si="0"/>
        <v>0</v>
      </c>
      <c r="X37" s="75">
        <f t="shared" si="0"/>
        <v>0</v>
      </c>
      <c r="Y37" s="74">
        <f t="shared" si="0"/>
        <v>0</v>
      </c>
      <c r="Z37" s="212">
        <f t="shared" si="0"/>
        <v>33000</v>
      </c>
      <c r="AA37" s="213">
        <f t="shared" si="0"/>
        <v>0</v>
      </c>
      <c r="AB37" s="75">
        <f t="shared" si="0"/>
        <v>0</v>
      </c>
      <c r="AC37" s="74">
        <f t="shared" si="0"/>
        <v>0</v>
      </c>
      <c r="AD37" s="77">
        <f t="shared" si="0"/>
        <v>0</v>
      </c>
      <c r="AE37" s="92"/>
      <c r="AF37" s="92"/>
      <c r="AG37" s="92"/>
      <c r="AH37" s="92"/>
      <c r="AI37" s="92"/>
      <c r="AJ37" s="92"/>
      <c r="AK37" s="92"/>
      <c r="AL37" s="92"/>
      <c r="AM37" s="92"/>
    </row>
    <row r="38" spans="1:39" s="30" customFormat="1" ht="7.5" customHeight="1" x14ac:dyDescent="0.25">
      <c r="A38" s="47"/>
      <c r="B38" s="47"/>
      <c r="C38" s="47"/>
      <c r="D38" s="53"/>
      <c r="E38" s="53"/>
      <c r="F38" s="53"/>
      <c r="G38" s="53"/>
      <c r="H38" s="53"/>
      <c r="I38" s="61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62"/>
      <c r="AA38" s="62"/>
      <c r="AB38" s="62"/>
      <c r="AC38" s="62"/>
      <c r="AD38" s="62"/>
    </row>
    <row r="39" spans="1:39" s="30" customFormat="1" ht="15.75" customHeight="1" x14ac:dyDescent="0.25">
      <c r="A39" s="47"/>
      <c r="B39" s="47"/>
      <c r="C39" s="47"/>
      <c r="D39" s="200"/>
      <c r="E39" s="200"/>
      <c r="F39" s="200"/>
      <c r="G39" s="200"/>
      <c r="H39" s="200"/>
      <c r="I39" s="201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9" ht="15.75" customHeight="1" x14ac:dyDescent="0.25">
      <c r="AD40" s="65" t="s">
        <v>81</v>
      </c>
    </row>
    <row r="41" spans="1:39" ht="24.75" customHeight="1" x14ac:dyDescent="0.25">
      <c r="A41" s="5"/>
      <c r="D41" s="63" t="s">
        <v>55</v>
      </c>
      <c r="E41" s="64" t="s">
        <v>60</v>
      </c>
      <c r="F41" s="65"/>
      <c r="G41" s="65"/>
      <c r="H41" s="65"/>
      <c r="I41" s="65"/>
      <c r="J41" s="65"/>
      <c r="K41" s="65"/>
      <c r="L41" s="65"/>
      <c r="M41" s="14"/>
      <c r="N41" s="14"/>
      <c r="O41" s="14"/>
      <c r="P41" s="14"/>
      <c r="Q41" s="1"/>
      <c r="AD41" s="4" t="s">
        <v>29</v>
      </c>
    </row>
    <row r="42" spans="1:39" ht="15" customHeight="1" thickBot="1" x14ac:dyDescent="0.25">
      <c r="A42" s="885" t="s">
        <v>131</v>
      </c>
      <c r="B42" s="886"/>
      <c r="C42" s="887"/>
      <c r="I42" s="6" t="s">
        <v>2</v>
      </c>
      <c r="J42" s="6" t="s">
        <v>3</v>
      </c>
      <c r="K42" s="6" t="s">
        <v>4</v>
      </c>
      <c r="L42" s="6" t="s">
        <v>5</v>
      </c>
      <c r="M42" s="6" t="s">
        <v>6</v>
      </c>
      <c r="N42" s="6" t="s">
        <v>7</v>
      </c>
      <c r="O42" s="6" t="s">
        <v>8</v>
      </c>
      <c r="P42" s="7" t="s">
        <v>9</v>
      </c>
      <c r="Q42" s="7" t="s">
        <v>10</v>
      </c>
      <c r="R42" s="7" t="s">
        <v>11</v>
      </c>
      <c r="S42" s="7" t="s">
        <v>12</v>
      </c>
      <c r="T42" s="7" t="s">
        <v>13</v>
      </c>
      <c r="U42" s="7" t="s">
        <v>16</v>
      </c>
      <c r="V42" s="7" t="s">
        <v>21</v>
      </c>
      <c r="W42" s="7" t="s">
        <v>28</v>
      </c>
      <c r="X42" s="7" t="s">
        <v>34</v>
      </c>
      <c r="Y42" s="7" t="s">
        <v>35</v>
      </c>
      <c r="Z42" s="7" t="s">
        <v>36</v>
      </c>
      <c r="AA42" s="7" t="s">
        <v>37</v>
      </c>
      <c r="AB42" s="6" t="s">
        <v>38</v>
      </c>
      <c r="AC42" s="6" t="s">
        <v>40</v>
      </c>
      <c r="AD42" s="6" t="s">
        <v>50</v>
      </c>
    </row>
    <row r="43" spans="1:39" ht="15.75" customHeight="1" thickBot="1" x14ac:dyDescent="0.25">
      <c r="A43" s="888"/>
      <c r="B43" s="889"/>
      <c r="C43" s="890"/>
      <c r="D43" s="874" t="s">
        <v>0</v>
      </c>
      <c r="E43" s="862" t="s">
        <v>41</v>
      </c>
      <c r="F43" s="864" t="s">
        <v>42</v>
      </c>
      <c r="G43" s="866" t="s">
        <v>43</v>
      </c>
      <c r="H43" s="867"/>
      <c r="I43" s="872" t="s">
        <v>31</v>
      </c>
      <c r="J43" s="27" t="s">
        <v>39</v>
      </c>
      <c r="K43" s="27" t="s">
        <v>15</v>
      </c>
      <c r="L43" s="206" t="s">
        <v>14</v>
      </c>
      <c r="M43" s="881" t="s">
        <v>176</v>
      </c>
      <c r="N43" s="882"/>
      <c r="O43" s="882"/>
      <c r="P43" s="882"/>
      <c r="Q43" s="883"/>
      <c r="R43" s="840" t="s">
        <v>177</v>
      </c>
      <c r="S43" s="841"/>
      <c r="T43" s="841"/>
      <c r="U43" s="841"/>
      <c r="V43" s="841"/>
      <c r="W43" s="841"/>
      <c r="X43" s="841"/>
      <c r="Y43" s="841"/>
      <c r="Z43" s="841"/>
      <c r="AA43" s="841"/>
      <c r="AB43" s="841"/>
      <c r="AC43" s="841"/>
      <c r="AD43" s="830" t="s">
        <v>183</v>
      </c>
    </row>
    <row r="44" spans="1:39" ht="15.75" customHeight="1" x14ac:dyDescent="0.2">
      <c r="A44" s="891" t="s">
        <v>46</v>
      </c>
      <c r="B44" s="893" t="s">
        <v>47</v>
      </c>
      <c r="C44" s="895" t="s">
        <v>48</v>
      </c>
      <c r="D44" s="875"/>
      <c r="E44" s="863"/>
      <c r="F44" s="865"/>
      <c r="G44" s="868" t="s">
        <v>44</v>
      </c>
      <c r="H44" s="879" t="s">
        <v>45</v>
      </c>
      <c r="I44" s="873"/>
      <c r="J44" s="877" t="s">
        <v>182</v>
      </c>
      <c r="K44" s="877" t="s">
        <v>181</v>
      </c>
      <c r="L44" s="860" t="s">
        <v>174</v>
      </c>
      <c r="M44" s="897" t="s">
        <v>175</v>
      </c>
      <c r="N44" s="849" t="s">
        <v>51</v>
      </c>
      <c r="O44" s="849" t="s">
        <v>52</v>
      </c>
      <c r="P44" s="845" t="s">
        <v>23</v>
      </c>
      <c r="Q44" s="847" t="s">
        <v>24</v>
      </c>
      <c r="R44" s="837" t="s">
        <v>128</v>
      </c>
      <c r="S44" s="838"/>
      <c r="T44" s="838"/>
      <c r="U44" s="842"/>
      <c r="V44" s="837" t="s">
        <v>130</v>
      </c>
      <c r="W44" s="838"/>
      <c r="X44" s="838"/>
      <c r="Y44" s="839"/>
      <c r="Z44" s="838" t="s">
        <v>178</v>
      </c>
      <c r="AA44" s="838"/>
      <c r="AB44" s="838"/>
      <c r="AC44" s="859"/>
      <c r="AD44" s="870"/>
    </row>
    <row r="45" spans="1:39" ht="39" customHeight="1" thickBot="1" x14ac:dyDescent="0.25">
      <c r="A45" s="892"/>
      <c r="B45" s="894"/>
      <c r="C45" s="896"/>
      <c r="D45" s="876"/>
      <c r="E45" s="902"/>
      <c r="F45" s="901"/>
      <c r="G45" s="900"/>
      <c r="H45" s="899"/>
      <c r="I45" s="898"/>
      <c r="J45" s="878"/>
      <c r="K45" s="878"/>
      <c r="L45" s="861"/>
      <c r="M45" s="836"/>
      <c r="N45" s="884"/>
      <c r="O45" s="850"/>
      <c r="P45" s="846"/>
      <c r="Q45" s="848"/>
      <c r="R45" s="210" t="s">
        <v>22</v>
      </c>
      <c r="S45" s="211" t="s">
        <v>30</v>
      </c>
      <c r="T45" s="26" t="s">
        <v>32</v>
      </c>
      <c r="U45" s="15" t="s">
        <v>33</v>
      </c>
      <c r="V45" s="214" t="s">
        <v>22</v>
      </c>
      <c r="W45" s="215" t="s">
        <v>30</v>
      </c>
      <c r="X45" s="26" t="s">
        <v>32</v>
      </c>
      <c r="Y45" s="15" t="s">
        <v>33</v>
      </c>
      <c r="Z45" s="214" t="s">
        <v>22</v>
      </c>
      <c r="AA45" s="215" t="s">
        <v>30</v>
      </c>
      <c r="AB45" s="26" t="s">
        <v>32</v>
      </c>
      <c r="AC45" s="15" t="s">
        <v>33</v>
      </c>
      <c r="AD45" s="871"/>
    </row>
    <row r="46" spans="1:39" s="39" customFormat="1" ht="24" customHeight="1" x14ac:dyDescent="0.25">
      <c r="A46" s="174">
        <v>2212</v>
      </c>
      <c r="B46" s="174">
        <v>6121</v>
      </c>
      <c r="C46" s="175"/>
      <c r="D46" s="655" t="s">
        <v>410</v>
      </c>
      <c r="E46" s="615" t="s">
        <v>390</v>
      </c>
      <c r="F46" s="103" t="s">
        <v>390</v>
      </c>
      <c r="G46" s="103" t="s">
        <v>344</v>
      </c>
      <c r="H46" s="104" t="s">
        <v>344</v>
      </c>
      <c r="I46" s="91">
        <v>4000</v>
      </c>
      <c r="J46" s="614">
        <v>0</v>
      </c>
      <c r="K46" s="146">
        <v>0</v>
      </c>
      <c r="L46" s="230">
        <v>0</v>
      </c>
      <c r="M46" s="228">
        <v>0</v>
      </c>
      <c r="N46" s="226">
        <v>0</v>
      </c>
      <c r="O46" s="225">
        <v>0</v>
      </c>
      <c r="P46" s="87">
        <v>0</v>
      </c>
      <c r="Q46" s="90">
        <v>0</v>
      </c>
      <c r="R46" s="434">
        <v>4000</v>
      </c>
      <c r="S46" s="217">
        <v>0</v>
      </c>
      <c r="T46" s="116">
        <v>0</v>
      </c>
      <c r="U46" s="81">
        <v>0</v>
      </c>
      <c r="V46" s="434">
        <v>0</v>
      </c>
      <c r="W46" s="217">
        <v>0</v>
      </c>
      <c r="X46" s="116">
        <v>0</v>
      </c>
      <c r="Y46" s="81">
        <v>0</v>
      </c>
      <c r="Z46" s="434">
        <v>0</v>
      </c>
      <c r="AA46" s="217">
        <v>0</v>
      </c>
      <c r="AB46" s="116">
        <v>0</v>
      </c>
      <c r="AC46" s="80">
        <v>0</v>
      </c>
      <c r="AD46" s="78">
        <v>0</v>
      </c>
      <c r="AE46" s="147"/>
    </row>
    <row r="47" spans="1:39" s="39" customFormat="1" ht="31.5" customHeight="1" x14ac:dyDescent="0.25">
      <c r="A47" s="174">
        <v>2212</v>
      </c>
      <c r="B47" s="174">
        <v>6121</v>
      </c>
      <c r="C47" s="175"/>
      <c r="D47" s="262" t="s">
        <v>371</v>
      </c>
      <c r="E47" s="615" t="s">
        <v>390</v>
      </c>
      <c r="F47" s="103" t="s">
        <v>390</v>
      </c>
      <c r="G47" s="354" t="s">
        <v>337</v>
      </c>
      <c r="H47" s="99" t="s">
        <v>337</v>
      </c>
      <c r="I47" s="91">
        <v>4000</v>
      </c>
      <c r="J47" s="614">
        <v>0</v>
      </c>
      <c r="K47" s="115">
        <v>0</v>
      </c>
      <c r="L47" s="350">
        <v>4000</v>
      </c>
      <c r="M47" s="228">
        <v>0</v>
      </c>
      <c r="N47" s="226">
        <v>4000</v>
      </c>
      <c r="O47" s="225">
        <v>0</v>
      </c>
      <c r="P47" s="87">
        <v>0</v>
      </c>
      <c r="Q47" s="90">
        <v>0</v>
      </c>
      <c r="R47" s="433">
        <v>0</v>
      </c>
      <c r="S47" s="419">
        <v>0</v>
      </c>
      <c r="T47" s="82">
        <v>0</v>
      </c>
      <c r="U47" s="84">
        <v>0</v>
      </c>
      <c r="V47" s="433">
        <v>0</v>
      </c>
      <c r="W47" s="419">
        <v>0</v>
      </c>
      <c r="X47" s="82">
        <v>0</v>
      </c>
      <c r="Y47" s="84">
        <v>0</v>
      </c>
      <c r="Z47" s="433">
        <v>0</v>
      </c>
      <c r="AA47" s="419">
        <v>0</v>
      </c>
      <c r="AB47" s="82">
        <v>0</v>
      </c>
      <c r="AC47" s="85">
        <v>0</v>
      </c>
      <c r="AD47" s="91">
        <v>0</v>
      </c>
      <c r="AE47" s="147"/>
    </row>
    <row r="48" spans="1:39" s="39" customFormat="1" ht="22.5" customHeight="1" x14ac:dyDescent="0.25">
      <c r="A48" s="94">
        <v>2219</v>
      </c>
      <c r="B48" s="94">
        <v>6121</v>
      </c>
      <c r="C48" s="101"/>
      <c r="D48" s="110" t="s">
        <v>372</v>
      </c>
      <c r="E48" s="615" t="s">
        <v>390</v>
      </c>
      <c r="F48" s="103" t="s">
        <v>390</v>
      </c>
      <c r="G48" s="97" t="s">
        <v>357</v>
      </c>
      <c r="H48" s="99" t="s">
        <v>357</v>
      </c>
      <c r="I48" s="86">
        <v>860</v>
      </c>
      <c r="J48" s="614">
        <v>0</v>
      </c>
      <c r="K48" s="115">
        <v>0</v>
      </c>
      <c r="L48" s="227">
        <v>0</v>
      </c>
      <c r="M48" s="228">
        <v>0</v>
      </c>
      <c r="N48" s="226">
        <v>0</v>
      </c>
      <c r="O48" s="225">
        <v>0</v>
      </c>
      <c r="P48" s="87">
        <v>0</v>
      </c>
      <c r="Q48" s="90">
        <v>0</v>
      </c>
      <c r="R48" s="432">
        <v>0</v>
      </c>
      <c r="S48" s="419">
        <v>0</v>
      </c>
      <c r="T48" s="82">
        <v>0</v>
      </c>
      <c r="U48" s="84">
        <v>0</v>
      </c>
      <c r="V48" s="433">
        <v>0</v>
      </c>
      <c r="W48" s="419">
        <v>0</v>
      </c>
      <c r="X48" s="82">
        <v>0</v>
      </c>
      <c r="Y48" s="84">
        <v>0</v>
      </c>
      <c r="Z48" s="432">
        <v>860</v>
      </c>
      <c r="AA48" s="419">
        <v>0</v>
      </c>
      <c r="AB48" s="82">
        <v>0</v>
      </c>
      <c r="AC48" s="85">
        <v>0</v>
      </c>
      <c r="AD48" s="91">
        <v>0</v>
      </c>
      <c r="AE48" s="147"/>
    </row>
    <row r="49" spans="1:58" s="39" customFormat="1" ht="22.5" customHeight="1" x14ac:dyDescent="0.25">
      <c r="A49" s="629">
        <v>2219</v>
      </c>
      <c r="B49" s="629">
        <v>6121</v>
      </c>
      <c r="C49" s="651"/>
      <c r="D49" s="612" t="s">
        <v>392</v>
      </c>
      <c r="E49" s="615" t="s">
        <v>390</v>
      </c>
      <c r="F49" s="103" t="s">
        <v>390</v>
      </c>
      <c r="G49" s="650" t="s">
        <v>337</v>
      </c>
      <c r="H49" s="628" t="s">
        <v>337</v>
      </c>
      <c r="I49" s="340">
        <v>3200</v>
      </c>
      <c r="J49" s="614">
        <v>0</v>
      </c>
      <c r="K49" s="115">
        <v>0</v>
      </c>
      <c r="L49" s="670">
        <v>3200</v>
      </c>
      <c r="M49" s="228">
        <v>0</v>
      </c>
      <c r="N49" s="235">
        <v>3200</v>
      </c>
      <c r="O49" s="225">
        <v>0</v>
      </c>
      <c r="P49" s="87">
        <v>0</v>
      </c>
      <c r="Q49" s="90">
        <v>0</v>
      </c>
      <c r="R49" s="665">
        <v>0</v>
      </c>
      <c r="S49" s="419">
        <v>0</v>
      </c>
      <c r="T49" s="82">
        <v>0</v>
      </c>
      <c r="U49" s="84">
        <v>0</v>
      </c>
      <c r="V49" s="433">
        <v>0</v>
      </c>
      <c r="W49" s="419">
        <v>0</v>
      </c>
      <c r="X49" s="82">
        <v>0</v>
      </c>
      <c r="Y49" s="84">
        <v>0</v>
      </c>
      <c r="Z49" s="665">
        <v>0</v>
      </c>
      <c r="AA49" s="419">
        <v>0</v>
      </c>
      <c r="AB49" s="82">
        <v>0</v>
      </c>
      <c r="AC49" s="85">
        <v>0</v>
      </c>
      <c r="AD49" s="91">
        <v>0</v>
      </c>
      <c r="AE49" s="147"/>
    </row>
    <row r="50" spans="1:58" s="39" customFormat="1" ht="22.5" customHeight="1" x14ac:dyDescent="0.25">
      <c r="A50" s="629">
        <v>2219</v>
      </c>
      <c r="B50" s="629">
        <v>6121</v>
      </c>
      <c r="C50" s="651"/>
      <c r="D50" s="613" t="s">
        <v>391</v>
      </c>
      <c r="E50" s="615" t="s">
        <v>390</v>
      </c>
      <c r="F50" s="103" t="s">
        <v>390</v>
      </c>
      <c r="G50" s="650" t="s">
        <v>337</v>
      </c>
      <c r="H50" s="628" t="s">
        <v>337</v>
      </c>
      <c r="I50" s="666">
        <v>1600</v>
      </c>
      <c r="J50" s="614">
        <v>0</v>
      </c>
      <c r="K50" s="115">
        <v>0</v>
      </c>
      <c r="L50" s="417">
        <v>1600</v>
      </c>
      <c r="M50" s="228">
        <v>0</v>
      </c>
      <c r="N50" s="235">
        <v>1600</v>
      </c>
      <c r="O50" s="225">
        <v>0</v>
      </c>
      <c r="P50" s="87">
        <v>0</v>
      </c>
      <c r="Q50" s="90">
        <v>0</v>
      </c>
      <c r="R50" s="432">
        <v>0</v>
      </c>
      <c r="S50" s="419">
        <v>0</v>
      </c>
      <c r="T50" s="82">
        <v>0</v>
      </c>
      <c r="U50" s="84">
        <v>0</v>
      </c>
      <c r="V50" s="433">
        <v>0</v>
      </c>
      <c r="W50" s="419">
        <v>0</v>
      </c>
      <c r="X50" s="82">
        <v>0</v>
      </c>
      <c r="Y50" s="84">
        <v>0</v>
      </c>
      <c r="Z50" s="436">
        <v>0</v>
      </c>
      <c r="AA50" s="419">
        <v>0</v>
      </c>
      <c r="AB50" s="82">
        <v>0</v>
      </c>
      <c r="AC50" s="85">
        <v>0</v>
      </c>
      <c r="AD50" s="91">
        <v>0</v>
      </c>
      <c r="AE50" s="147"/>
    </row>
    <row r="51" spans="1:58" s="39" customFormat="1" ht="22.5" customHeight="1" x14ac:dyDescent="0.25">
      <c r="A51" s="94">
        <v>2219</v>
      </c>
      <c r="B51" s="94">
        <v>6121</v>
      </c>
      <c r="C51" s="101"/>
      <c r="D51" s="109" t="s">
        <v>373</v>
      </c>
      <c r="E51" s="615" t="s">
        <v>390</v>
      </c>
      <c r="F51" s="103" t="s">
        <v>390</v>
      </c>
      <c r="G51" s="103" t="s">
        <v>344</v>
      </c>
      <c r="H51" s="104" t="s">
        <v>344</v>
      </c>
      <c r="I51" s="349">
        <v>2300</v>
      </c>
      <c r="J51" s="614">
        <v>0</v>
      </c>
      <c r="K51" s="115">
        <v>0</v>
      </c>
      <c r="L51" s="227">
        <v>0</v>
      </c>
      <c r="M51" s="228">
        <v>0</v>
      </c>
      <c r="N51" s="226">
        <v>0</v>
      </c>
      <c r="O51" s="225">
        <v>0</v>
      </c>
      <c r="P51" s="87">
        <v>0</v>
      </c>
      <c r="Q51" s="90">
        <v>0</v>
      </c>
      <c r="R51" s="432">
        <v>2300</v>
      </c>
      <c r="S51" s="419">
        <v>0</v>
      </c>
      <c r="T51" s="82">
        <v>0</v>
      </c>
      <c r="U51" s="84">
        <v>0</v>
      </c>
      <c r="V51" s="433">
        <v>0</v>
      </c>
      <c r="W51" s="419">
        <v>0</v>
      </c>
      <c r="X51" s="82">
        <v>0</v>
      </c>
      <c r="Y51" s="84">
        <v>0</v>
      </c>
      <c r="Z51" s="436">
        <v>0</v>
      </c>
      <c r="AA51" s="419">
        <v>0</v>
      </c>
      <c r="AB51" s="82">
        <v>0</v>
      </c>
      <c r="AC51" s="85">
        <v>0</v>
      </c>
      <c r="AD51" s="91">
        <v>0</v>
      </c>
      <c r="AE51" s="147"/>
    </row>
    <row r="52" spans="1:58" s="39" customFormat="1" ht="24" customHeight="1" x14ac:dyDescent="0.25">
      <c r="A52" s="94">
        <v>2212</v>
      </c>
      <c r="B52" s="94">
        <v>6121</v>
      </c>
      <c r="C52" s="101"/>
      <c r="D52" s="102" t="s">
        <v>411</v>
      </c>
      <c r="E52" s="615" t="s">
        <v>390</v>
      </c>
      <c r="F52" s="103" t="s">
        <v>390</v>
      </c>
      <c r="G52" s="98" t="s">
        <v>353</v>
      </c>
      <c r="H52" s="99" t="s">
        <v>353</v>
      </c>
      <c r="I52" s="86">
        <v>2521</v>
      </c>
      <c r="J52" s="614">
        <v>0</v>
      </c>
      <c r="K52" s="115">
        <v>0</v>
      </c>
      <c r="L52" s="227">
        <v>0</v>
      </c>
      <c r="M52" s="228">
        <v>0</v>
      </c>
      <c r="N52" s="226">
        <v>0</v>
      </c>
      <c r="O52" s="225">
        <v>0</v>
      </c>
      <c r="P52" s="87">
        <v>0</v>
      </c>
      <c r="Q52" s="90">
        <v>0</v>
      </c>
      <c r="R52" s="432">
        <v>0</v>
      </c>
      <c r="S52" s="419">
        <v>0</v>
      </c>
      <c r="T52" s="82">
        <v>0</v>
      </c>
      <c r="U52" s="84">
        <v>0</v>
      </c>
      <c r="V52" s="432">
        <v>2521</v>
      </c>
      <c r="W52" s="419">
        <v>0</v>
      </c>
      <c r="X52" s="82">
        <v>0</v>
      </c>
      <c r="Y52" s="84">
        <v>0</v>
      </c>
      <c r="Z52" s="432">
        <v>0</v>
      </c>
      <c r="AA52" s="419">
        <v>0</v>
      </c>
      <c r="AB52" s="82">
        <v>0</v>
      </c>
      <c r="AC52" s="85">
        <v>0</v>
      </c>
      <c r="AD52" s="91">
        <v>0</v>
      </c>
      <c r="AE52" s="147"/>
    </row>
    <row r="53" spans="1:58" s="39" customFormat="1" ht="22.5" customHeight="1" x14ac:dyDescent="0.25">
      <c r="A53" s="94">
        <v>2212</v>
      </c>
      <c r="B53" s="94">
        <v>6121</v>
      </c>
      <c r="C53" s="101"/>
      <c r="D53" s="102" t="s">
        <v>408</v>
      </c>
      <c r="E53" s="615" t="s">
        <v>390</v>
      </c>
      <c r="F53" s="103" t="s">
        <v>390</v>
      </c>
      <c r="G53" s="98" t="s">
        <v>353</v>
      </c>
      <c r="H53" s="99" t="s">
        <v>353</v>
      </c>
      <c r="I53" s="86">
        <v>2144</v>
      </c>
      <c r="J53" s="614">
        <v>0</v>
      </c>
      <c r="K53" s="115">
        <v>0</v>
      </c>
      <c r="L53" s="227">
        <v>0</v>
      </c>
      <c r="M53" s="228">
        <v>0</v>
      </c>
      <c r="N53" s="226">
        <v>0</v>
      </c>
      <c r="O53" s="225">
        <v>0</v>
      </c>
      <c r="P53" s="87">
        <v>0</v>
      </c>
      <c r="Q53" s="90">
        <v>0</v>
      </c>
      <c r="R53" s="432">
        <v>0</v>
      </c>
      <c r="S53" s="419">
        <v>0</v>
      </c>
      <c r="T53" s="82">
        <v>0</v>
      </c>
      <c r="U53" s="84">
        <v>0</v>
      </c>
      <c r="V53" s="432">
        <v>2144</v>
      </c>
      <c r="W53" s="419">
        <v>0</v>
      </c>
      <c r="X53" s="82">
        <v>0</v>
      </c>
      <c r="Y53" s="84">
        <v>0</v>
      </c>
      <c r="Z53" s="432">
        <v>0</v>
      </c>
      <c r="AA53" s="419">
        <v>0</v>
      </c>
      <c r="AB53" s="82">
        <v>0</v>
      </c>
      <c r="AC53" s="85">
        <v>0</v>
      </c>
      <c r="AD53" s="91">
        <v>0</v>
      </c>
      <c r="AE53" s="147"/>
    </row>
    <row r="54" spans="1:58" s="39" customFormat="1" ht="26.25" customHeight="1" x14ac:dyDescent="0.25">
      <c r="A54" s="94">
        <v>2212</v>
      </c>
      <c r="B54" s="94">
        <v>6121</v>
      </c>
      <c r="C54" s="101"/>
      <c r="D54" s="109" t="s">
        <v>374</v>
      </c>
      <c r="E54" s="615" t="s">
        <v>390</v>
      </c>
      <c r="F54" s="103" t="s">
        <v>390</v>
      </c>
      <c r="G54" s="103" t="s">
        <v>357</v>
      </c>
      <c r="H54" s="104" t="s">
        <v>357</v>
      </c>
      <c r="I54" s="86">
        <v>4300</v>
      </c>
      <c r="J54" s="614">
        <v>0</v>
      </c>
      <c r="K54" s="115">
        <v>0</v>
      </c>
      <c r="L54" s="227">
        <v>0</v>
      </c>
      <c r="M54" s="228">
        <v>0</v>
      </c>
      <c r="N54" s="226">
        <v>0</v>
      </c>
      <c r="O54" s="225">
        <v>0</v>
      </c>
      <c r="P54" s="87">
        <v>0</v>
      </c>
      <c r="Q54" s="90">
        <v>0</v>
      </c>
      <c r="R54" s="432">
        <v>0</v>
      </c>
      <c r="S54" s="419">
        <v>0</v>
      </c>
      <c r="T54" s="82">
        <v>0</v>
      </c>
      <c r="U54" s="84">
        <v>0</v>
      </c>
      <c r="V54" s="432">
        <v>0</v>
      </c>
      <c r="W54" s="419">
        <v>0</v>
      </c>
      <c r="X54" s="82">
        <v>0</v>
      </c>
      <c r="Y54" s="84">
        <v>0</v>
      </c>
      <c r="Z54" s="432">
        <v>4300</v>
      </c>
      <c r="AA54" s="419">
        <v>0</v>
      </c>
      <c r="AB54" s="82">
        <v>0</v>
      </c>
      <c r="AC54" s="85">
        <v>0</v>
      </c>
      <c r="AD54" s="91">
        <v>0</v>
      </c>
      <c r="AE54" s="147"/>
    </row>
    <row r="55" spans="1:58" s="39" customFormat="1" ht="26.45" customHeight="1" x14ac:dyDescent="0.25">
      <c r="A55" s="94">
        <v>2212</v>
      </c>
      <c r="B55" s="94">
        <v>6121</v>
      </c>
      <c r="C55" s="101"/>
      <c r="D55" s="110" t="s">
        <v>375</v>
      </c>
      <c r="E55" s="615" t="s">
        <v>390</v>
      </c>
      <c r="F55" s="103" t="s">
        <v>390</v>
      </c>
      <c r="G55" s="98" t="s">
        <v>357</v>
      </c>
      <c r="H55" s="99" t="s">
        <v>357</v>
      </c>
      <c r="I55" s="86">
        <v>6200</v>
      </c>
      <c r="J55" s="614">
        <v>0</v>
      </c>
      <c r="K55" s="115">
        <v>0</v>
      </c>
      <c r="L55" s="227">
        <v>0</v>
      </c>
      <c r="M55" s="228">
        <v>0</v>
      </c>
      <c r="N55" s="226">
        <v>0</v>
      </c>
      <c r="O55" s="225">
        <v>0</v>
      </c>
      <c r="P55" s="87">
        <v>0</v>
      </c>
      <c r="Q55" s="90">
        <v>0</v>
      </c>
      <c r="R55" s="432">
        <v>0</v>
      </c>
      <c r="S55" s="419">
        <v>0</v>
      </c>
      <c r="T55" s="82">
        <v>0</v>
      </c>
      <c r="U55" s="84">
        <v>0</v>
      </c>
      <c r="V55" s="432">
        <v>0</v>
      </c>
      <c r="W55" s="419">
        <v>0</v>
      </c>
      <c r="X55" s="82">
        <v>0</v>
      </c>
      <c r="Y55" s="84">
        <v>0</v>
      </c>
      <c r="Z55" s="432">
        <v>6200</v>
      </c>
      <c r="AA55" s="419">
        <v>0</v>
      </c>
      <c r="AB55" s="82">
        <v>0</v>
      </c>
      <c r="AC55" s="85">
        <v>0</v>
      </c>
      <c r="AD55" s="91">
        <v>0</v>
      </c>
      <c r="AE55" s="147"/>
    </row>
    <row r="56" spans="1:58" s="620" customFormat="1" ht="26.25" customHeight="1" x14ac:dyDescent="0.25">
      <c r="A56" s="618">
        <v>3111</v>
      </c>
      <c r="B56" s="618">
        <v>6121</v>
      </c>
      <c r="C56" s="619"/>
      <c r="D56" s="656" t="s">
        <v>376</v>
      </c>
      <c r="E56" s="615" t="s">
        <v>390</v>
      </c>
      <c r="F56" s="103" t="s">
        <v>390</v>
      </c>
      <c r="G56" s="630" t="s">
        <v>337</v>
      </c>
      <c r="H56" s="631" t="s">
        <v>337</v>
      </c>
      <c r="I56" s="358">
        <v>1300</v>
      </c>
      <c r="J56" s="614">
        <v>0</v>
      </c>
      <c r="K56" s="115">
        <v>0</v>
      </c>
      <c r="L56" s="227">
        <v>1300</v>
      </c>
      <c r="M56" s="228">
        <v>0</v>
      </c>
      <c r="N56" s="226">
        <v>1300</v>
      </c>
      <c r="O56" s="225">
        <v>0</v>
      </c>
      <c r="P56" s="87">
        <v>0</v>
      </c>
      <c r="Q56" s="90">
        <v>0</v>
      </c>
      <c r="R56" s="432">
        <v>0</v>
      </c>
      <c r="S56" s="419">
        <v>0</v>
      </c>
      <c r="T56" s="82">
        <v>0</v>
      </c>
      <c r="U56" s="84">
        <v>0</v>
      </c>
      <c r="V56" s="429">
        <v>0</v>
      </c>
      <c r="W56" s="419">
        <v>0</v>
      </c>
      <c r="X56" s="82">
        <v>0</v>
      </c>
      <c r="Y56" s="84">
        <v>0</v>
      </c>
      <c r="Z56" s="429">
        <v>0</v>
      </c>
      <c r="AA56" s="419">
        <v>0</v>
      </c>
      <c r="AB56" s="82">
        <v>0</v>
      </c>
      <c r="AC56" s="85">
        <v>0</v>
      </c>
      <c r="AD56" s="91">
        <v>0</v>
      </c>
      <c r="AE56" s="667"/>
    </row>
    <row r="57" spans="1:58" s="620" customFormat="1" ht="30" customHeight="1" x14ac:dyDescent="0.25">
      <c r="A57" s="618">
        <v>3113</v>
      </c>
      <c r="B57" s="618">
        <v>6121</v>
      </c>
      <c r="C57" s="619"/>
      <c r="D57" s="656" t="s">
        <v>377</v>
      </c>
      <c r="E57" s="615" t="s">
        <v>390</v>
      </c>
      <c r="F57" s="103" t="s">
        <v>390</v>
      </c>
      <c r="G57" s="630" t="s">
        <v>337</v>
      </c>
      <c r="H57" s="631" t="s">
        <v>337</v>
      </c>
      <c r="I57" s="358">
        <v>650</v>
      </c>
      <c r="J57" s="614">
        <v>0</v>
      </c>
      <c r="K57" s="115">
        <v>0</v>
      </c>
      <c r="L57" s="227">
        <v>650</v>
      </c>
      <c r="M57" s="228">
        <v>0</v>
      </c>
      <c r="N57" s="226">
        <v>650</v>
      </c>
      <c r="O57" s="225">
        <v>0</v>
      </c>
      <c r="P57" s="87">
        <v>0</v>
      </c>
      <c r="Q57" s="90">
        <v>0</v>
      </c>
      <c r="R57" s="432">
        <v>0</v>
      </c>
      <c r="S57" s="419">
        <v>0</v>
      </c>
      <c r="T57" s="82">
        <v>0</v>
      </c>
      <c r="U57" s="84">
        <v>0</v>
      </c>
      <c r="V57" s="241">
        <v>0</v>
      </c>
      <c r="W57" s="419">
        <v>0</v>
      </c>
      <c r="X57" s="82">
        <v>0</v>
      </c>
      <c r="Y57" s="84">
        <v>0</v>
      </c>
      <c r="Z57" s="241">
        <v>0</v>
      </c>
      <c r="AA57" s="419">
        <v>0</v>
      </c>
      <c r="AB57" s="82">
        <v>0</v>
      </c>
      <c r="AC57" s="85">
        <v>0</v>
      </c>
      <c r="AD57" s="91">
        <v>0</v>
      </c>
      <c r="AE57" s="667"/>
    </row>
    <row r="58" spans="1:58" s="620" customFormat="1" ht="26.25" customHeight="1" x14ac:dyDescent="0.25">
      <c r="A58" s="618">
        <v>3111</v>
      </c>
      <c r="B58" s="618">
        <v>6121</v>
      </c>
      <c r="C58" s="619"/>
      <c r="D58" s="656" t="s">
        <v>378</v>
      </c>
      <c r="E58" s="615" t="s">
        <v>390</v>
      </c>
      <c r="F58" s="103" t="s">
        <v>390</v>
      </c>
      <c r="G58" s="630" t="s">
        <v>337</v>
      </c>
      <c r="H58" s="631" t="s">
        <v>337</v>
      </c>
      <c r="I58" s="358">
        <v>500</v>
      </c>
      <c r="J58" s="614">
        <v>0</v>
      </c>
      <c r="K58" s="115">
        <v>0</v>
      </c>
      <c r="L58" s="227">
        <v>500</v>
      </c>
      <c r="M58" s="228">
        <v>0</v>
      </c>
      <c r="N58" s="226">
        <v>500</v>
      </c>
      <c r="O58" s="225">
        <v>0</v>
      </c>
      <c r="P58" s="87">
        <v>0</v>
      </c>
      <c r="Q58" s="90">
        <v>0</v>
      </c>
      <c r="R58" s="432">
        <v>0</v>
      </c>
      <c r="S58" s="419">
        <v>0</v>
      </c>
      <c r="T58" s="82">
        <v>0</v>
      </c>
      <c r="U58" s="84">
        <v>0</v>
      </c>
      <c r="V58" s="241">
        <v>0</v>
      </c>
      <c r="W58" s="419">
        <v>0</v>
      </c>
      <c r="X58" s="82">
        <v>0</v>
      </c>
      <c r="Y58" s="84">
        <v>0</v>
      </c>
      <c r="Z58" s="241">
        <v>0</v>
      </c>
      <c r="AA58" s="419">
        <v>0</v>
      </c>
      <c r="AB58" s="82">
        <v>0</v>
      </c>
      <c r="AC58" s="85">
        <v>0</v>
      </c>
      <c r="AD58" s="91">
        <v>0</v>
      </c>
      <c r="AE58" s="667"/>
    </row>
    <row r="59" spans="1:58" s="620" customFormat="1" ht="26.25" customHeight="1" x14ac:dyDescent="0.25">
      <c r="A59" s="618">
        <v>3111</v>
      </c>
      <c r="B59" s="618">
        <v>6121</v>
      </c>
      <c r="C59" s="619"/>
      <c r="D59" s="656" t="s">
        <v>379</v>
      </c>
      <c r="E59" s="615" t="s">
        <v>390</v>
      </c>
      <c r="F59" s="103" t="s">
        <v>390</v>
      </c>
      <c r="G59" s="630" t="s">
        <v>337</v>
      </c>
      <c r="H59" s="631" t="s">
        <v>337</v>
      </c>
      <c r="I59" s="358">
        <v>500</v>
      </c>
      <c r="J59" s="614">
        <v>0</v>
      </c>
      <c r="K59" s="115">
        <v>0</v>
      </c>
      <c r="L59" s="227">
        <v>500</v>
      </c>
      <c r="M59" s="228">
        <v>0</v>
      </c>
      <c r="N59" s="226">
        <v>500</v>
      </c>
      <c r="O59" s="225">
        <v>0</v>
      </c>
      <c r="P59" s="87">
        <v>0</v>
      </c>
      <c r="Q59" s="90">
        <v>0</v>
      </c>
      <c r="R59" s="432">
        <v>0</v>
      </c>
      <c r="S59" s="419">
        <v>0</v>
      </c>
      <c r="T59" s="82">
        <v>0</v>
      </c>
      <c r="U59" s="84">
        <v>0</v>
      </c>
      <c r="V59" s="241">
        <v>0</v>
      </c>
      <c r="W59" s="419">
        <v>0</v>
      </c>
      <c r="X59" s="82">
        <v>0</v>
      </c>
      <c r="Y59" s="84">
        <v>0</v>
      </c>
      <c r="Z59" s="241">
        <v>0</v>
      </c>
      <c r="AA59" s="419">
        <v>0</v>
      </c>
      <c r="AB59" s="82">
        <v>0</v>
      </c>
      <c r="AC59" s="85">
        <v>0</v>
      </c>
      <c r="AD59" s="91">
        <v>0</v>
      </c>
      <c r="AE59" s="667"/>
    </row>
    <row r="60" spans="1:58" s="620" customFormat="1" ht="25.5" customHeight="1" x14ac:dyDescent="0.25">
      <c r="A60" s="621">
        <v>3111</v>
      </c>
      <c r="B60" s="621">
        <v>6121</v>
      </c>
      <c r="C60" s="622"/>
      <c r="D60" s="657" t="s">
        <v>409</v>
      </c>
      <c r="E60" s="615" t="s">
        <v>390</v>
      </c>
      <c r="F60" s="103" t="s">
        <v>390</v>
      </c>
      <c r="G60" s="630" t="s">
        <v>337</v>
      </c>
      <c r="H60" s="631" t="s">
        <v>337</v>
      </c>
      <c r="I60" s="539">
        <v>1500</v>
      </c>
      <c r="J60" s="614">
        <v>0</v>
      </c>
      <c r="K60" s="115">
        <v>0</v>
      </c>
      <c r="L60" s="597">
        <v>1500</v>
      </c>
      <c r="M60" s="228">
        <v>0</v>
      </c>
      <c r="N60" s="273">
        <v>1500</v>
      </c>
      <c r="O60" s="225">
        <v>0</v>
      </c>
      <c r="P60" s="87">
        <v>0</v>
      </c>
      <c r="Q60" s="90">
        <v>0</v>
      </c>
      <c r="R60" s="218">
        <v>0</v>
      </c>
      <c r="S60" s="419">
        <v>0</v>
      </c>
      <c r="T60" s="82">
        <v>0</v>
      </c>
      <c r="U60" s="84">
        <v>0</v>
      </c>
      <c r="V60" s="241">
        <v>0</v>
      </c>
      <c r="W60" s="419">
        <v>0</v>
      </c>
      <c r="X60" s="82">
        <v>0</v>
      </c>
      <c r="Y60" s="84">
        <v>0</v>
      </c>
      <c r="Z60" s="241">
        <v>0</v>
      </c>
      <c r="AA60" s="419">
        <v>0</v>
      </c>
      <c r="AB60" s="82">
        <v>0</v>
      </c>
      <c r="AC60" s="85">
        <v>0</v>
      </c>
      <c r="AD60" s="91">
        <v>0</v>
      </c>
      <c r="AE60" s="667"/>
    </row>
    <row r="61" spans="1:58" s="620" customFormat="1" ht="30.75" customHeight="1" x14ac:dyDescent="0.25">
      <c r="A61" s="618">
        <v>3113</v>
      </c>
      <c r="B61" s="618">
        <v>6121</v>
      </c>
      <c r="C61" s="622"/>
      <c r="D61" s="657" t="s">
        <v>380</v>
      </c>
      <c r="E61" s="615" t="s">
        <v>390</v>
      </c>
      <c r="F61" s="103" t="s">
        <v>390</v>
      </c>
      <c r="G61" s="632" t="s">
        <v>337</v>
      </c>
      <c r="H61" s="632" t="s">
        <v>353</v>
      </c>
      <c r="I61" s="539">
        <v>25000</v>
      </c>
      <c r="J61" s="614">
        <v>0</v>
      </c>
      <c r="K61" s="115">
        <v>0</v>
      </c>
      <c r="L61" s="597">
        <v>9000</v>
      </c>
      <c r="M61" s="228">
        <v>0</v>
      </c>
      <c r="N61" s="273">
        <v>9000</v>
      </c>
      <c r="O61" s="225">
        <v>0</v>
      </c>
      <c r="P61" s="87">
        <v>0</v>
      </c>
      <c r="Q61" s="90">
        <v>0</v>
      </c>
      <c r="R61" s="663">
        <v>8000</v>
      </c>
      <c r="S61" s="419">
        <v>0</v>
      </c>
      <c r="T61" s="82">
        <v>0</v>
      </c>
      <c r="U61" s="84">
        <v>0</v>
      </c>
      <c r="V61" s="591">
        <v>8000</v>
      </c>
      <c r="W61" s="419">
        <v>0</v>
      </c>
      <c r="X61" s="82">
        <v>0</v>
      </c>
      <c r="Y61" s="84">
        <v>0</v>
      </c>
      <c r="Z61" s="591">
        <v>0</v>
      </c>
      <c r="AA61" s="419">
        <v>0</v>
      </c>
      <c r="AB61" s="82">
        <v>0</v>
      </c>
      <c r="AC61" s="85">
        <v>0</v>
      </c>
      <c r="AD61" s="91">
        <v>0</v>
      </c>
      <c r="AE61" s="667"/>
    </row>
    <row r="62" spans="1:58" s="620" customFormat="1" ht="30.75" customHeight="1" x14ac:dyDescent="0.25">
      <c r="A62" s="624">
        <v>3111</v>
      </c>
      <c r="B62" s="624">
        <v>6121</v>
      </c>
      <c r="C62" s="622"/>
      <c r="D62" s="657" t="s">
        <v>381</v>
      </c>
      <c r="E62" s="615" t="s">
        <v>390</v>
      </c>
      <c r="F62" s="103" t="s">
        <v>390</v>
      </c>
      <c r="G62" s="632" t="s">
        <v>344</v>
      </c>
      <c r="H62" s="632" t="s">
        <v>344</v>
      </c>
      <c r="I62" s="539">
        <v>2647</v>
      </c>
      <c r="J62" s="614">
        <v>0</v>
      </c>
      <c r="K62" s="115">
        <v>0</v>
      </c>
      <c r="L62" s="597">
        <v>0</v>
      </c>
      <c r="M62" s="228">
        <v>0</v>
      </c>
      <c r="N62" s="273">
        <v>0</v>
      </c>
      <c r="O62" s="273">
        <v>0</v>
      </c>
      <c r="P62" s="623">
        <v>0</v>
      </c>
      <c r="Q62" s="662">
        <v>0</v>
      </c>
      <c r="R62" s="663">
        <v>2647</v>
      </c>
      <c r="S62" s="419">
        <v>0</v>
      </c>
      <c r="T62" s="82">
        <v>0</v>
      </c>
      <c r="U62" s="84">
        <v>0</v>
      </c>
      <c r="V62" s="591">
        <v>0</v>
      </c>
      <c r="W62" s="419">
        <v>0</v>
      </c>
      <c r="X62" s="82">
        <v>0</v>
      </c>
      <c r="Y62" s="84">
        <v>0</v>
      </c>
      <c r="Z62" s="591">
        <v>0</v>
      </c>
      <c r="AA62" s="419">
        <v>0</v>
      </c>
      <c r="AB62" s="82">
        <v>0</v>
      </c>
      <c r="AC62" s="85">
        <v>0</v>
      </c>
      <c r="AD62" s="91">
        <v>0</v>
      </c>
      <c r="AE62" s="667"/>
    </row>
    <row r="63" spans="1:58" s="625" customFormat="1" ht="30.75" customHeight="1" x14ac:dyDescent="0.25">
      <c r="A63" s="618">
        <v>3113</v>
      </c>
      <c r="B63" s="618">
        <v>6121</v>
      </c>
      <c r="C63" s="619"/>
      <c r="D63" s="657" t="s">
        <v>382</v>
      </c>
      <c r="E63" s="615" t="s">
        <v>390</v>
      </c>
      <c r="F63" s="103" t="s">
        <v>390</v>
      </c>
      <c r="G63" s="630" t="s">
        <v>344</v>
      </c>
      <c r="H63" s="631" t="s">
        <v>344</v>
      </c>
      <c r="I63" s="358">
        <v>2500</v>
      </c>
      <c r="J63" s="614">
        <v>0</v>
      </c>
      <c r="K63" s="115">
        <v>0</v>
      </c>
      <c r="L63" s="597">
        <v>0</v>
      </c>
      <c r="M63" s="228">
        <v>0</v>
      </c>
      <c r="N63" s="273">
        <v>0</v>
      </c>
      <c r="O63" s="273">
        <v>0</v>
      </c>
      <c r="P63" s="623">
        <v>0</v>
      </c>
      <c r="Q63" s="662">
        <v>0</v>
      </c>
      <c r="R63" s="218">
        <v>2500</v>
      </c>
      <c r="S63" s="419">
        <v>0</v>
      </c>
      <c r="T63" s="82">
        <v>0</v>
      </c>
      <c r="U63" s="84">
        <v>0</v>
      </c>
      <c r="V63" s="241">
        <v>0</v>
      </c>
      <c r="W63" s="419">
        <v>0</v>
      </c>
      <c r="X63" s="82">
        <v>0</v>
      </c>
      <c r="Y63" s="84">
        <v>0</v>
      </c>
      <c r="Z63" s="241">
        <v>0</v>
      </c>
      <c r="AA63" s="419">
        <v>0</v>
      </c>
      <c r="AB63" s="82">
        <v>0</v>
      </c>
      <c r="AC63" s="85">
        <v>0</v>
      </c>
      <c r="AD63" s="91">
        <v>0</v>
      </c>
      <c r="AE63" s="668"/>
      <c r="AF63" s="620"/>
      <c r="AG63" s="620"/>
      <c r="AH63" s="620"/>
      <c r="AI63" s="620"/>
      <c r="AJ63" s="620"/>
      <c r="AK63" s="620"/>
      <c r="AL63" s="620"/>
      <c r="AM63" s="620"/>
      <c r="AN63" s="620"/>
      <c r="AO63" s="620"/>
      <c r="AP63" s="620"/>
      <c r="AQ63" s="620"/>
      <c r="AR63" s="620"/>
      <c r="AS63" s="620"/>
      <c r="AT63" s="620"/>
      <c r="AU63" s="620"/>
      <c r="AV63" s="620"/>
      <c r="AW63" s="620"/>
      <c r="AX63" s="620"/>
      <c r="AY63" s="620"/>
      <c r="AZ63" s="620"/>
      <c r="BA63" s="620"/>
      <c r="BB63" s="620"/>
      <c r="BC63" s="620"/>
      <c r="BD63" s="620"/>
      <c r="BE63" s="620"/>
      <c r="BF63" s="620"/>
    </row>
    <row r="64" spans="1:58" s="620" customFormat="1" ht="26.25" customHeight="1" x14ac:dyDescent="0.25">
      <c r="A64" s="624">
        <v>3113</v>
      </c>
      <c r="B64" s="624">
        <v>6121</v>
      </c>
      <c r="C64" s="622"/>
      <c r="D64" s="657" t="s">
        <v>383</v>
      </c>
      <c r="E64" s="615" t="s">
        <v>390</v>
      </c>
      <c r="F64" s="103" t="s">
        <v>390</v>
      </c>
      <c r="G64" s="632" t="s">
        <v>353</v>
      </c>
      <c r="H64" s="632" t="s">
        <v>353</v>
      </c>
      <c r="I64" s="539">
        <v>5800</v>
      </c>
      <c r="J64" s="614">
        <v>0</v>
      </c>
      <c r="K64" s="115">
        <v>0</v>
      </c>
      <c r="L64" s="597">
        <v>0</v>
      </c>
      <c r="M64" s="228">
        <v>0</v>
      </c>
      <c r="N64" s="273">
        <v>0</v>
      </c>
      <c r="O64" s="273">
        <v>0</v>
      </c>
      <c r="P64" s="623">
        <v>0</v>
      </c>
      <c r="Q64" s="662">
        <v>0</v>
      </c>
      <c r="R64" s="663">
        <v>0</v>
      </c>
      <c r="S64" s="419">
        <v>0</v>
      </c>
      <c r="T64" s="82">
        <v>0</v>
      </c>
      <c r="U64" s="84">
        <v>0</v>
      </c>
      <c r="V64" s="591">
        <v>5800</v>
      </c>
      <c r="W64" s="419">
        <v>0</v>
      </c>
      <c r="X64" s="82">
        <v>0</v>
      </c>
      <c r="Y64" s="84">
        <v>0</v>
      </c>
      <c r="Z64" s="591">
        <v>0</v>
      </c>
      <c r="AA64" s="419">
        <v>0</v>
      </c>
      <c r="AB64" s="82">
        <v>0</v>
      </c>
      <c r="AC64" s="85">
        <v>0</v>
      </c>
      <c r="AD64" s="91">
        <v>0</v>
      </c>
      <c r="AE64" s="667"/>
    </row>
    <row r="65" spans="1:58" s="620" customFormat="1" ht="29.25" customHeight="1" x14ac:dyDescent="0.25">
      <c r="A65" s="624">
        <v>3113</v>
      </c>
      <c r="B65" s="624">
        <v>6121</v>
      </c>
      <c r="C65" s="622"/>
      <c r="D65" s="657" t="s">
        <v>384</v>
      </c>
      <c r="E65" s="615" t="s">
        <v>390</v>
      </c>
      <c r="F65" s="103" t="s">
        <v>390</v>
      </c>
      <c r="G65" s="632" t="s">
        <v>353</v>
      </c>
      <c r="H65" s="633" t="s">
        <v>353</v>
      </c>
      <c r="I65" s="539">
        <v>7400</v>
      </c>
      <c r="J65" s="614">
        <v>0</v>
      </c>
      <c r="K65" s="115">
        <v>0</v>
      </c>
      <c r="L65" s="597">
        <v>0</v>
      </c>
      <c r="M65" s="228">
        <v>0</v>
      </c>
      <c r="N65" s="273">
        <v>0</v>
      </c>
      <c r="O65" s="273">
        <v>0</v>
      </c>
      <c r="P65" s="623">
        <v>0</v>
      </c>
      <c r="Q65" s="662">
        <v>0</v>
      </c>
      <c r="R65" s="663">
        <v>0</v>
      </c>
      <c r="S65" s="419">
        <v>0</v>
      </c>
      <c r="T65" s="82">
        <v>0</v>
      </c>
      <c r="U65" s="84">
        <v>0</v>
      </c>
      <c r="V65" s="591">
        <v>7400</v>
      </c>
      <c r="W65" s="419">
        <v>0</v>
      </c>
      <c r="X65" s="82">
        <v>0</v>
      </c>
      <c r="Y65" s="84">
        <v>0</v>
      </c>
      <c r="Z65" s="591">
        <v>0</v>
      </c>
      <c r="AA65" s="419">
        <v>0</v>
      </c>
      <c r="AB65" s="82">
        <v>0</v>
      </c>
      <c r="AC65" s="85">
        <v>0</v>
      </c>
      <c r="AD65" s="91">
        <v>0</v>
      </c>
      <c r="AE65" s="667"/>
    </row>
    <row r="66" spans="1:58" s="620" customFormat="1" ht="23.25" customHeight="1" x14ac:dyDescent="0.25">
      <c r="A66" s="621">
        <v>3111</v>
      </c>
      <c r="B66" s="621">
        <v>6121</v>
      </c>
      <c r="C66" s="626"/>
      <c r="D66" s="657" t="s">
        <v>385</v>
      </c>
      <c r="E66" s="615" t="s">
        <v>390</v>
      </c>
      <c r="F66" s="103" t="s">
        <v>390</v>
      </c>
      <c r="G66" s="634" t="s">
        <v>357</v>
      </c>
      <c r="H66" s="635" t="s">
        <v>357</v>
      </c>
      <c r="I66" s="539">
        <v>1500</v>
      </c>
      <c r="J66" s="614">
        <v>0</v>
      </c>
      <c r="K66" s="115">
        <v>0</v>
      </c>
      <c r="L66" s="597">
        <v>0</v>
      </c>
      <c r="M66" s="228">
        <v>0</v>
      </c>
      <c r="N66" s="273">
        <v>0</v>
      </c>
      <c r="O66" s="273">
        <v>0</v>
      </c>
      <c r="P66" s="623">
        <v>0</v>
      </c>
      <c r="Q66" s="662">
        <v>0</v>
      </c>
      <c r="R66" s="663">
        <v>0</v>
      </c>
      <c r="S66" s="419">
        <v>0</v>
      </c>
      <c r="T66" s="82">
        <v>0</v>
      </c>
      <c r="U66" s="84">
        <v>0</v>
      </c>
      <c r="V66" s="591">
        <v>0</v>
      </c>
      <c r="W66" s="419">
        <v>0</v>
      </c>
      <c r="X66" s="82">
        <v>0</v>
      </c>
      <c r="Y66" s="84">
        <v>0</v>
      </c>
      <c r="Z66" s="591">
        <v>1500</v>
      </c>
      <c r="AA66" s="419">
        <v>0</v>
      </c>
      <c r="AB66" s="82">
        <v>0</v>
      </c>
      <c r="AC66" s="85">
        <v>0</v>
      </c>
      <c r="AD66" s="91">
        <v>0</v>
      </c>
      <c r="AE66" s="667"/>
    </row>
    <row r="67" spans="1:58" s="620" customFormat="1" ht="26.25" customHeight="1" x14ac:dyDescent="0.25">
      <c r="A67" s="621">
        <v>3111</v>
      </c>
      <c r="B67" s="621">
        <v>6121</v>
      </c>
      <c r="C67" s="626"/>
      <c r="D67" s="657" t="s">
        <v>386</v>
      </c>
      <c r="E67" s="615" t="s">
        <v>390</v>
      </c>
      <c r="F67" s="103" t="s">
        <v>390</v>
      </c>
      <c r="G67" s="634" t="s">
        <v>357</v>
      </c>
      <c r="H67" s="635" t="s">
        <v>357</v>
      </c>
      <c r="I67" s="539">
        <v>800</v>
      </c>
      <c r="J67" s="614">
        <v>0</v>
      </c>
      <c r="K67" s="115">
        <v>0</v>
      </c>
      <c r="L67" s="597">
        <v>0</v>
      </c>
      <c r="M67" s="228">
        <v>0</v>
      </c>
      <c r="N67" s="273">
        <v>0</v>
      </c>
      <c r="O67" s="273">
        <v>0</v>
      </c>
      <c r="P67" s="623">
        <v>0</v>
      </c>
      <c r="Q67" s="662">
        <v>0</v>
      </c>
      <c r="R67" s="663">
        <v>0</v>
      </c>
      <c r="S67" s="419">
        <v>0</v>
      </c>
      <c r="T67" s="82">
        <v>0</v>
      </c>
      <c r="U67" s="84">
        <v>0</v>
      </c>
      <c r="V67" s="591">
        <v>0</v>
      </c>
      <c r="W67" s="419">
        <v>0</v>
      </c>
      <c r="X67" s="82">
        <v>0</v>
      </c>
      <c r="Y67" s="84">
        <v>0</v>
      </c>
      <c r="Z67" s="591">
        <v>800</v>
      </c>
      <c r="AA67" s="419">
        <v>0</v>
      </c>
      <c r="AB67" s="82">
        <v>0</v>
      </c>
      <c r="AC67" s="85">
        <v>0</v>
      </c>
      <c r="AD67" s="91">
        <v>0</v>
      </c>
      <c r="AE67" s="667"/>
    </row>
    <row r="68" spans="1:58" s="620" customFormat="1" ht="30.75" customHeight="1" x14ac:dyDescent="0.25">
      <c r="A68" s="621">
        <v>3111</v>
      </c>
      <c r="B68" s="621">
        <v>6121</v>
      </c>
      <c r="C68" s="626"/>
      <c r="D68" s="657" t="s">
        <v>387</v>
      </c>
      <c r="E68" s="615" t="s">
        <v>390</v>
      </c>
      <c r="F68" s="103" t="s">
        <v>390</v>
      </c>
      <c r="G68" s="634" t="s">
        <v>357</v>
      </c>
      <c r="H68" s="635" t="s">
        <v>357</v>
      </c>
      <c r="I68" s="539">
        <v>1200</v>
      </c>
      <c r="J68" s="614">
        <v>0</v>
      </c>
      <c r="K68" s="115">
        <v>0</v>
      </c>
      <c r="L68" s="597">
        <v>0</v>
      </c>
      <c r="M68" s="228">
        <v>0</v>
      </c>
      <c r="N68" s="273">
        <v>0</v>
      </c>
      <c r="O68" s="273">
        <v>0</v>
      </c>
      <c r="P68" s="623">
        <v>0</v>
      </c>
      <c r="Q68" s="662">
        <v>0</v>
      </c>
      <c r="R68" s="663">
        <v>0</v>
      </c>
      <c r="S68" s="419">
        <v>0</v>
      </c>
      <c r="T68" s="82">
        <v>0</v>
      </c>
      <c r="U68" s="84">
        <v>0</v>
      </c>
      <c r="V68" s="591">
        <v>0</v>
      </c>
      <c r="W68" s="419">
        <v>0</v>
      </c>
      <c r="X68" s="82">
        <v>0</v>
      </c>
      <c r="Y68" s="84">
        <v>0</v>
      </c>
      <c r="Z68" s="591">
        <v>1200</v>
      </c>
      <c r="AA68" s="419">
        <v>0</v>
      </c>
      <c r="AB68" s="82">
        <v>0</v>
      </c>
      <c r="AC68" s="85">
        <v>0</v>
      </c>
      <c r="AD68" s="91">
        <v>0</v>
      </c>
      <c r="AE68" s="667"/>
    </row>
    <row r="69" spans="1:58" s="620" customFormat="1" ht="25.5" customHeight="1" x14ac:dyDescent="0.25">
      <c r="A69" s="621">
        <v>3111</v>
      </c>
      <c r="B69" s="621">
        <v>6121</v>
      </c>
      <c r="C69" s="627"/>
      <c r="D69" s="657" t="s">
        <v>407</v>
      </c>
      <c r="E69" s="615" t="s">
        <v>390</v>
      </c>
      <c r="F69" s="103" t="s">
        <v>390</v>
      </c>
      <c r="G69" s="630" t="s">
        <v>357</v>
      </c>
      <c r="H69" s="631" t="s">
        <v>357</v>
      </c>
      <c r="I69" s="358">
        <v>2200</v>
      </c>
      <c r="J69" s="614">
        <v>0</v>
      </c>
      <c r="K69" s="115">
        <v>0</v>
      </c>
      <c r="L69" s="597">
        <v>0</v>
      </c>
      <c r="M69" s="228">
        <v>0</v>
      </c>
      <c r="N69" s="273">
        <v>0</v>
      </c>
      <c r="O69" s="273">
        <v>0</v>
      </c>
      <c r="P69" s="623">
        <v>0</v>
      </c>
      <c r="Q69" s="662">
        <v>0</v>
      </c>
      <c r="R69" s="663">
        <v>0</v>
      </c>
      <c r="S69" s="419">
        <v>0</v>
      </c>
      <c r="T69" s="82">
        <v>0</v>
      </c>
      <c r="U69" s="84">
        <v>0</v>
      </c>
      <c r="V69" s="591">
        <v>0</v>
      </c>
      <c r="W69" s="419">
        <v>0</v>
      </c>
      <c r="X69" s="82">
        <v>0</v>
      </c>
      <c r="Y69" s="84">
        <v>0</v>
      </c>
      <c r="Z69" s="591">
        <v>2200</v>
      </c>
      <c r="AA69" s="419">
        <v>0</v>
      </c>
      <c r="AB69" s="82">
        <v>0</v>
      </c>
      <c r="AC69" s="85">
        <v>0</v>
      </c>
      <c r="AD69" s="91">
        <v>0</v>
      </c>
      <c r="AE69" s="667"/>
    </row>
    <row r="70" spans="1:58" s="625" customFormat="1" ht="30" customHeight="1" x14ac:dyDescent="0.25">
      <c r="A70" s="618">
        <v>3113</v>
      </c>
      <c r="B70" s="618">
        <v>6121</v>
      </c>
      <c r="C70" s="619"/>
      <c r="D70" s="657" t="s">
        <v>388</v>
      </c>
      <c r="E70" s="615" t="s">
        <v>390</v>
      </c>
      <c r="F70" s="103" t="s">
        <v>390</v>
      </c>
      <c r="G70" s="630" t="s">
        <v>357</v>
      </c>
      <c r="H70" s="631" t="s">
        <v>357</v>
      </c>
      <c r="I70" s="358">
        <v>1036</v>
      </c>
      <c r="J70" s="614">
        <v>0</v>
      </c>
      <c r="K70" s="115">
        <v>0</v>
      </c>
      <c r="L70" s="597">
        <v>0</v>
      </c>
      <c r="M70" s="228">
        <v>0</v>
      </c>
      <c r="N70" s="273">
        <v>0</v>
      </c>
      <c r="O70" s="273">
        <v>0</v>
      </c>
      <c r="P70" s="623">
        <v>0</v>
      </c>
      <c r="Q70" s="662">
        <v>0</v>
      </c>
      <c r="R70" s="663">
        <v>0</v>
      </c>
      <c r="S70" s="419">
        <v>0</v>
      </c>
      <c r="T70" s="82">
        <v>0</v>
      </c>
      <c r="U70" s="84">
        <v>0</v>
      </c>
      <c r="V70" s="241">
        <v>0</v>
      </c>
      <c r="W70" s="419">
        <v>0</v>
      </c>
      <c r="X70" s="82">
        <v>0</v>
      </c>
      <c r="Y70" s="84">
        <v>0</v>
      </c>
      <c r="Z70" s="241">
        <v>1036</v>
      </c>
      <c r="AA70" s="419">
        <v>0</v>
      </c>
      <c r="AB70" s="82">
        <v>0</v>
      </c>
      <c r="AC70" s="85">
        <v>0</v>
      </c>
      <c r="AD70" s="91">
        <v>0</v>
      </c>
      <c r="AE70" s="668"/>
      <c r="AF70" s="620"/>
      <c r="AG70" s="620"/>
      <c r="AH70" s="620"/>
      <c r="AI70" s="620"/>
      <c r="AJ70" s="620"/>
      <c r="AK70" s="620"/>
      <c r="AL70" s="620"/>
      <c r="AM70" s="620"/>
      <c r="AN70" s="620"/>
      <c r="AO70" s="620"/>
      <c r="AP70" s="620"/>
      <c r="AQ70" s="620"/>
      <c r="AR70" s="620"/>
      <c r="AS70" s="620"/>
      <c r="AT70" s="620"/>
      <c r="AU70" s="620"/>
      <c r="AV70" s="620"/>
      <c r="AW70" s="620"/>
      <c r="AX70" s="620"/>
      <c r="AY70" s="620"/>
      <c r="AZ70" s="620"/>
      <c r="BA70" s="620"/>
      <c r="BB70" s="620"/>
      <c r="BC70" s="620"/>
      <c r="BD70" s="620"/>
      <c r="BE70" s="620"/>
      <c r="BF70" s="620"/>
    </row>
    <row r="71" spans="1:58" s="625" customFormat="1" ht="46.5" customHeight="1" x14ac:dyDescent="0.25">
      <c r="A71" s="618">
        <v>3111</v>
      </c>
      <c r="B71" s="618">
        <v>6121</v>
      </c>
      <c r="C71" s="619"/>
      <c r="D71" s="657" t="s">
        <v>389</v>
      </c>
      <c r="E71" s="615" t="s">
        <v>390</v>
      </c>
      <c r="F71" s="103" t="s">
        <v>390</v>
      </c>
      <c r="G71" s="630" t="s">
        <v>357</v>
      </c>
      <c r="H71" s="631" t="s">
        <v>357</v>
      </c>
      <c r="I71" s="358">
        <v>2611</v>
      </c>
      <c r="J71" s="614">
        <v>0</v>
      </c>
      <c r="K71" s="115">
        <v>0</v>
      </c>
      <c r="L71" s="597">
        <v>0</v>
      </c>
      <c r="M71" s="228">
        <v>0</v>
      </c>
      <c r="N71" s="273">
        <v>0</v>
      </c>
      <c r="O71" s="273">
        <v>0</v>
      </c>
      <c r="P71" s="623">
        <v>0</v>
      </c>
      <c r="Q71" s="662">
        <v>0</v>
      </c>
      <c r="R71" s="663">
        <v>0</v>
      </c>
      <c r="S71" s="419">
        <v>0</v>
      </c>
      <c r="T71" s="82">
        <v>0</v>
      </c>
      <c r="U71" s="84">
        <v>0</v>
      </c>
      <c r="V71" s="241">
        <v>0</v>
      </c>
      <c r="W71" s="419">
        <v>0</v>
      </c>
      <c r="X71" s="82">
        <v>0</v>
      </c>
      <c r="Y71" s="84">
        <v>0</v>
      </c>
      <c r="Z71" s="241">
        <v>2611</v>
      </c>
      <c r="AA71" s="419">
        <v>0</v>
      </c>
      <c r="AB71" s="82">
        <v>0</v>
      </c>
      <c r="AC71" s="85">
        <v>0</v>
      </c>
      <c r="AD71" s="91">
        <v>0</v>
      </c>
      <c r="AE71" s="668"/>
      <c r="AF71" s="620"/>
      <c r="AG71" s="620"/>
      <c r="AH71" s="620"/>
      <c r="AI71" s="620"/>
      <c r="AJ71" s="620"/>
      <c r="AK71" s="620"/>
      <c r="AL71" s="620"/>
      <c r="AM71" s="620"/>
      <c r="AN71" s="620"/>
      <c r="AO71" s="620"/>
      <c r="AP71" s="620"/>
      <c r="AQ71" s="620"/>
      <c r="AR71" s="620"/>
      <c r="AS71" s="620"/>
      <c r="AT71" s="620"/>
      <c r="AU71" s="620"/>
      <c r="AV71" s="620"/>
      <c r="AW71" s="620"/>
      <c r="AX71" s="620"/>
      <c r="AY71" s="620"/>
      <c r="AZ71" s="620"/>
      <c r="BA71" s="620"/>
      <c r="BB71" s="620"/>
      <c r="BC71" s="620"/>
      <c r="BD71" s="620"/>
      <c r="BE71" s="620"/>
      <c r="BF71" s="620"/>
    </row>
    <row r="72" spans="1:58" s="638" customFormat="1" ht="35.25" customHeight="1" x14ac:dyDescent="0.25">
      <c r="A72" s="639">
        <v>3111</v>
      </c>
      <c r="B72" s="640">
        <v>6121</v>
      </c>
      <c r="C72" s="652"/>
      <c r="D72" s="658" t="s">
        <v>393</v>
      </c>
      <c r="E72" s="615" t="s">
        <v>390</v>
      </c>
      <c r="F72" s="103" t="s">
        <v>390</v>
      </c>
      <c r="G72" s="630" t="s">
        <v>337</v>
      </c>
      <c r="H72" s="630" t="s">
        <v>344</v>
      </c>
      <c r="I72" s="636">
        <v>32632</v>
      </c>
      <c r="J72" s="264">
        <v>2632</v>
      </c>
      <c r="K72" s="115">
        <v>0</v>
      </c>
      <c r="L72" s="597">
        <v>0</v>
      </c>
      <c r="M72" s="228">
        <v>0</v>
      </c>
      <c r="N72" s="273">
        <v>0</v>
      </c>
      <c r="O72" s="273">
        <v>0</v>
      </c>
      <c r="P72" s="623">
        <v>0</v>
      </c>
      <c r="Q72" s="662">
        <v>0</v>
      </c>
      <c r="R72" s="663">
        <v>0</v>
      </c>
      <c r="S72" s="419">
        <v>0</v>
      </c>
      <c r="T72" s="82">
        <v>0</v>
      </c>
      <c r="U72" s="84">
        <v>0</v>
      </c>
      <c r="V72" s="435">
        <v>0</v>
      </c>
      <c r="W72" s="419">
        <v>0</v>
      </c>
      <c r="X72" s="82">
        <v>0</v>
      </c>
      <c r="Y72" s="84">
        <v>0</v>
      </c>
      <c r="Z72" s="435">
        <v>30000</v>
      </c>
      <c r="AA72" s="419">
        <v>0</v>
      </c>
      <c r="AB72" s="82">
        <v>0</v>
      </c>
      <c r="AC72" s="85">
        <v>0</v>
      </c>
      <c r="AD72" s="91">
        <v>0</v>
      </c>
      <c r="AE72" s="645"/>
      <c r="AF72" s="637"/>
      <c r="AG72" s="637"/>
      <c r="AH72" s="637"/>
      <c r="AI72" s="637"/>
      <c r="AJ72" s="637"/>
      <c r="AK72" s="637"/>
      <c r="AL72" s="637"/>
      <c r="AM72" s="637"/>
      <c r="AN72" s="637"/>
      <c r="AO72" s="637"/>
      <c r="AP72" s="637"/>
      <c r="AQ72" s="637"/>
      <c r="AR72" s="637"/>
      <c r="AS72" s="637"/>
      <c r="AT72" s="637"/>
      <c r="AU72" s="637"/>
      <c r="AV72" s="637"/>
      <c r="AW72" s="637"/>
      <c r="AX72" s="637"/>
      <c r="AY72" s="637"/>
      <c r="AZ72" s="637"/>
      <c r="BA72" s="637"/>
      <c r="BB72" s="637"/>
      <c r="BC72" s="637"/>
      <c r="BD72" s="637"/>
      <c r="BE72" s="637"/>
      <c r="BF72" s="637"/>
    </row>
    <row r="73" spans="1:58" s="39" customFormat="1" ht="30.75" customHeight="1" x14ac:dyDescent="0.25">
      <c r="A73" s="107">
        <v>3392</v>
      </c>
      <c r="B73" s="107">
        <v>6121</v>
      </c>
      <c r="C73" s="653"/>
      <c r="D73" s="659" t="s">
        <v>394</v>
      </c>
      <c r="E73" s="615" t="s">
        <v>390</v>
      </c>
      <c r="F73" s="103" t="s">
        <v>390</v>
      </c>
      <c r="G73" s="642" t="s">
        <v>337</v>
      </c>
      <c r="H73" s="643" t="s">
        <v>344</v>
      </c>
      <c r="I73" s="636">
        <v>25000</v>
      </c>
      <c r="J73" s="264">
        <v>0</v>
      </c>
      <c r="K73" s="115">
        <v>0</v>
      </c>
      <c r="L73" s="350">
        <v>12500</v>
      </c>
      <c r="M73" s="228">
        <v>0</v>
      </c>
      <c r="N73" s="229">
        <v>12500</v>
      </c>
      <c r="O73" s="273">
        <v>0</v>
      </c>
      <c r="P73" s="82">
        <v>0</v>
      </c>
      <c r="Q73" s="100">
        <v>0</v>
      </c>
      <c r="R73" s="431">
        <v>12500</v>
      </c>
      <c r="S73" s="419">
        <v>0</v>
      </c>
      <c r="T73" s="82">
        <v>0</v>
      </c>
      <c r="U73" s="84">
        <v>0</v>
      </c>
      <c r="V73" s="242">
        <v>0</v>
      </c>
      <c r="W73" s="419">
        <v>0</v>
      </c>
      <c r="X73" s="82">
        <v>0</v>
      </c>
      <c r="Y73" s="84">
        <v>0</v>
      </c>
      <c r="Z73" s="431">
        <v>0</v>
      </c>
      <c r="AA73" s="419">
        <v>0</v>
      </c>
      <c r="AB73" s="82">
        <v>0</v>
      </c>
      <c r="AC73" s="85">
        <v>0</v>
      </c>
      <c r="AD73" s="91">
        <v>0</v>
      </c>
      <c r="AE73" s="147"/>
    </row>
    <row r="74" spans="1:58" ht="23.25" customHeight="1" x14ac:dyDescent="0.25">
      <c r="A74" s="107">
        <v>3745</v>
      </c>
      <c r="B74" s="107">
        <v>6121</v>
      </c>
      <c r="C74" s="653"/>
      <c r="D74" s="360" t="s">
        <v>395</v>
      </c>
      <c r="E74" s="615" t="s">
        <v>390</v>
      </c>
      <c r="F74" s="103" t="s">
        <v>390</v>
      </c>
      <c r="G74" s="630">
        <v>2008</v>
      </c>
      <c r="H74" s="644" t="s">
        <v>357</v>
      </c>
      <c r="I74" s="646">
        <f>J74+K74+L74+R74+S74+T74+U74+V74+W74+X74+Y74+Z74+AA74+AB74+AC74+AD74</f>
        <v>96540</v>
      </c>
      <c r="J74" s="145">
        <f>15825+11285</f>
        <v>27110</v>
      </c>
      <c r="K74" s="115">
        <v>0</v>
      </c>
      <c r="L74" s="227">
        <v>12000</v>
      </c>
      <c r="M74" s="228">
        <v>0</v>
      </c>
      <c r="N74" s="226">
        <v>4000</v>
      </c>
      <c r="O74" s="273">
        <v>0</v>
      </c>
      <c r="P74" s="89">
        <v>4000</v>
      </c>
      <c r="Q74" s="79">
        <v>4000</v>
      </c>
      <c r="R74" s="218">
        <v>4000</v>
      </c>
      <c r="S74" s="419">
        <v>0</v>
      </c>
      <c r="T74" s="89">
        <v>4000</v>
      </c>
      <c r="U74" s="115">
        <v>4000</v>
      </c>
      <c r="V74" s="241">
        <v>4000</v>
      </c>
      <c r="W74" s="219"/>
      <c r="X74" s="89">
        <v>4000</v>
      </c>
      <c r="Y74" s="115">
        <v>4000</v>
      </c>
      <c r="Z74" s="218">
        <v>4000</v>
      </c>
      <c r="AA74" s="219">
        <v>0</v>
      </c>
      <c r="AB74" s="89">
        <v>4000</v>
      </c>
      <c r="AC74" s="79">
        <v>4000</v>
      </c>
      <c r="AD74" s="86">
        <v>21430</v>
      </c>
      <c r="AE74" s="92"/>
    </row>
    <row r="75" spans="1:58" ht="46.5" customHeight="1" x14ac:dyDescent="0.25">
      <c r="A75" s="107">
        <v>6171</v>
      </c>
      <c r="B75" s="107">
        <v>6121</v>
      </c>
      <c r="C75" s="653"/>
      <c r="D75" s="360" t="s">
        <v>406</v>
      </c>
      <c r="E75" s="615" t="s">
        <v>390</v>
      </c>
      <c r="F75" s="103" t="s">
        <v>390</v>
      </c>
      <c r="G75" s="642" t="s">
        <v>344</v>
      </c>
      <c r="H75" s="643" t="s">
        <v>344</v>
      </c>
      <c r="I75" s="636">
        <v>4583</v>
      </c>
      <c r="J75" s="145">
        <v>0</v>
      </c>
      <c r="K75" s="115">
        <v>0</v>
      </c>
      <c r="L75" s="227">
        <v>0</v>
      </c>
      <c r="M75" s="228">
        <v>0</v>
      </c>
      <c r="N75" s="229">
        <v>0</v>
      </c>
      <c r="O75" s="273">
        <v>0</v>
      </c>
      <c r="P75" s="82">
        <v>0</v>
      </c>
      <c r="Q75" s="100">
        <v>0</v>
      </c>
      <c r="R75" s="431">
        <v>4583</v>
      </c>
      <c r="S75" s="419">
        <v>0</v>
      </c>
      <c r="T75" s="82">
        <v>0</v>
      </c>
      <c r="U75" s="181">
        <v>0</v>
      </c>
      <c r="V75" s="242">
        <v>0</v>
      </c>
      <c r="W75" s="419">
        <v>0</v>
      </c>
      <c r="X75" s="82">
        <v>0</v>
      </c>
      <c r="Y75" s="181">
        <v>0</v>
      </c>
      <c r="Z75" s="431">
        <v>0</v>
      </c>
      <c r="AA75" s="419">
        <v>0</v>
      </c>
      <c r="AB75" s="82">
        <v>0</v>
      </c>
      <c r="AC75" s="100">
        <v>0</v>
      </c>
      <c r="AD75" s="91">
        <v>0</v>
      </c>
      <c r="AE75" s="92"/>
    </row>
    <row r="76" spans="1:58" ht="24.75" customHeight="1" x14ac:dyDescent="0.25">
      <c r="A76" s="111">
        <v>3639</v>
      </c>
      <c r="B76" s="111">
        <v>6121</v>
      </c>
      <c r="C76" s="654"/>
      <c r="D76" s="641" t="s">
        <v>396</v>
      </c>
      <c r="E76" s="615" t="s">
        <v>390</v>
      </c>
      <c r="F76" s="103" t="s">
        <v>390</v>
      </c>
      <c r="G76" s="103" t="s">
        <v>344</v>
      </c>
      <c r="H76" s="104" t="s">
        <v>344</v>
      </c>
      <c r="I76" s="83">
        <v>3000</v>
      </c>
      <c r="J76" s="145">
        <v>0</v>
      </c>
      <c r="K76" s="115">
        <v>0</v>
      </c>
      <c r="L76" s="227">
        <v>0</v>
      </c>
      <c r="M76" s="228">
        <v>0</v>
      </c>
      <c r="N76" s="229">
        <v>0</v>
      </c>
      <c r="O76" s="273">
        <v>0</v>
      </c>
      <c r="P76" s="82">
        <v>0</v>
      </c>
      <c r="Q76" s="100">
        <v>0</v>
      </c>
      <c r="R76" s="431">
        <v>3000</v>
      </c>
      <c r="S76" s="419">
        <v>0</v>
      </c>
      <c r="T76" s="82">
        <v>0</v>
      </c>
      <c r="U76" s="181">
        <v>0</v>
      </c>
      <c r="V76" s="242">
        <v>0</v>
      </c>
      <c r="W76" s="419">
        <v>0</v>
      </c>
      <c r="X76" s="82">
        <v>0</v>
      </c>
      <c r="Y76" s="181">
        <v>0</v>
      </c>
      <c r="Z76" s="431">
        <v>0</v>
      </c>
      <c r="AA76" s="419">
        <v>0</v>
      </c>
      <c r="AB76" s="82">
        <v>0</v>
      </c>
      <c r="AC76" s="100">
        <v>0</v>
      </c>
      <c r="AD76" s="91">
        <v>0</v>
      </c>
      <c r="AE76" s="92"/>
    </row>
    <row r="77" spans="1:58" ht="24.75" customHeight="1" x14ac:dyDescent="0.25">
      <c r="A77" s="111">
        <v>3632</v>
      </c>
      <c r="B77" s="111">
        <v>6121</v>
      </c>
      <c r="C77" s="654"/>
      <c r="D77" s="660" t="s">
        <v>397</v>
      </c>
      <c r="E77" s="615" t="s">
        <v>390</v>
      </c>
      <c r="F77" s="103" t="s">
        <v>390</v>
      </c>
      <c r="G77" s="103" t="s">
        <v>344</v>
      </c>
      <c r="H77" s="104" t="s">
        <v>344</v>
      </c>
      <c r="I77" s="83">
        <v>5000</v>
      </c>
      <c r="J77" s="145">
        <v>0</v>
      </c>
      <c r="K77" s="115">
        <v>0</v>
      </c>
      <c r="L77" s="227">
        <v>0</v>
      </c>
      <c r="M77" s="228">
        <v>0</v>
      </c>
      <c r="N77" s="229">
        <v>0</v>
      </c>
      <c r="O77" s="273">
        <v>0</v>
      </c>
      <c r="P77" s="82">
        <v>0</v>
      </c>
      <c r="Q77" s="100">
        <v>0</v>
      </c>
      <c r="R77" s="431">
        <v>5000</v>
      </c>
      <c r="S77" s="419">
        <v>0</v>
      </c>
      <c r="T77" s="82">
        <v>0</v>
      </c>
      <c r="U77" s="181">
        <v>0</v>
      </c>
      <c r="V77" s="242">
        <v>0</v>
      </c>
      <c r="W77" s="419">
        <v>0</v>
      </c>
      <c r="X77" s="82">
        <v>0</v>
      </c>
      <c r="Y77" s="181">
        <v>0</v>
      </c>
      <c r="Z77" s="431">
        <v>0</v>
      </c>
      <c r="AA77" s="419">
        <v>0</v>
      </c>
      <c r="AB77" s="82">
        <v>0</v>
      </c>
      <c r="AC77" s="100">
        <v>0</v>
      </c>
      <c r="AD77" s="91">
        <v>0</v>
      </c>
      <c r="AE77" s="92"/>
    </row>
    <row r="78" spans="1:58" ht="31.5" customHeight="1" thickBot="1" x14ac:dyDescent="0.3">
      <c r="A78" s="107">
        <v>3639</v>
      </c>
      <c r="B78" s="107">
        <v>6121</v>
      </c>
      <c r="C78" s="653"/>
      <c r="D78" s="661" t="s">
        <v>398</v>
      </c>
      <c r="E78" s="615" t="s">
        <v>390</v>
      </c>
      <c r="F78" s="103" t="s">
        <v>390</v>
      </c>
      <c r="G78" s="98" t="s">
        <v>353</v>
      </c>
      <c r="H78" s="99" t="s">
        <v>353</v>
      </c>
      <c r="I78" s="90">
        <v>3777</v>
      </c>
      <c r="J78" s="145">
        <v>0</v>
      </c>
      <c r="K78" s="115">
        <v>0</v>
      </c>
      <c r="L78" s="227">
        <v>0</v>
      </c>
      <c r="M78" s="228">
        <v>0</v>
      </c>
      <c r="N78" s="226">
        <v>0</v>
      </c>
      <c r="O78" s="273">
        <v>0</v>
      </c>
      <c r="P78" s="89">
        <v>0</v>
      </c>
      <c r="Q78" s="79">
        <v>0</v>
      </c>
      <c r="R78" s="218">
        <v>0</v>
      </c>
      <c r="S78" s="419">
        <v>0</v>
      </c>
      <c r="T78" s="82">
        <v>0</v>
      </c>
      <c r="U78" s="181">
        <v>0</v>
      </c>
      <c r="V78" s="218">
        <v>3777</v>
      </c>
      <c r="W78" s="419">
        <v>0</v>
      </c>
      <c r="X78" s="82">
        <v>0</v>
      </c>
      <c r="Y78" s="181">
        <v>0</v>
      </c>
      <c r="Z78" s="431">
        <v>0</v>
      </c>
      <c r="AA78" s="419">
        <v>0</v>
      </c>
      <c r="AB78" s="82">
        <v>0</v>
      </c>
      <c r="AC78" s="100">
        <v>0</v>
      </c>
      <c r="AD78" s="91">
        <v>0</v>
      </c>
      <c r="AE78" s="92"/>
    </row>
    <row r="79" spans="1:58" s="30" customFormat="1" ht="23.1" customHeight="1" thickBot="1" x14ac:dyDescent="0.3">
      <c r="A79" s="42"/>
      <c r="B79" s="43"/>
      <c r="C79" s="52"/>
      <c r="D79" s="856" t="s">
        <v>1</v>
      </c>
      <c r="E79" s="857"/>
      <c r="F79" s="857"/>
      <c r="G79" s="857"/>
      <c r="H79" s="858"/>
      <c r="I79" s="72">
        <f t="shared" ref="I79:AD79" si="1">SUM(I46:I78)+I37</f>
        <v>498074</v>
      </c>
      <c r="J79" s="73">
        <f t="shared" si="1"/>
        <v>29742</v>
      </c>
      <c r="K79" s="74">
        <f t="shared" si="1"/>
        <v>0</v>
      </c>
      <c r="L79" s="414">
        <f t="shared" si="1"/>
        <v>133835</v>
      </c>
      <c r="M79" s="669">
        <f t="shared" si="1"/>
        <v>0</v>
      </c>
      <c r="N79" s="209">
        <f t="shared" si="1"/>
        <v>125835</v>
      </c>
      <c r="O79" s="209">
        <f t="shared" si="1"/>
        <v>0</v>
      </c>
      <c r="P79" s="75">
        <f t="shared" si="1"/>
        <v>4000</v>
      </c>
      <c r="Q79" s="75">
        <f t="shared" si="1"/>
        <v>4000</v>
      </c>
      <c r="R79" s="212">
        <f t="shared" si="1"/>
        <v>132118</v>
      </c>
      <c r="S79" s="213">
        <f t="shared" si="1"/>
        <v>0</v>
      </c>
      <c r="T79" s="75">
        <f t="shared" si="1"/>
        <v>4000</v>
      </c>
      <c r="U79" s="74">
        <f t="shared" si="1"/>
        <v>4000</v>
      </c>
      <c r="V79" s="212">
        <f t="shared" si="1"/>
        <v>69242</v>
      </c>
      <c r="W79" s="213">
        <f t="shared" si="1"/>
        <v>0</v>
      </c>
      <c r="X79" s="75">
        <f t="shared" si="1"/>
        <v>4000</v>
      </c>
      <c r="Y79" s="74">
        <f t="shared" si="1"/>
        <v>4000</v>
      </c>
      <c r="Z79" s="212">
        <f t="shared" si="1"/>
        <v>87707</v>
      </c>
      <c r="AA79" s="213">
        <f t="shared" si="1"/>
        <v>0</v>
      </c>
      <c r="AB79" s="75">
        <f t="shared" si="1"/>
        <v>4000</v>
      </c>
      <c r="AC79" s="74">
        <f t="shared" si="1"/>
        <v>4000</v>
      </c>
      <c r="AD79" s="77">
        <f t="shared" si="1"/>
        <v>21430</v>
      </c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</row>
    <row r="80" spans="1:58" s="30" customFormat="1" ht="7.5" customHeight="1" x14ac:dyDescent="0.25">
      <c r="A80" s="47"/>
      <c r="B80" s="47"/>
      <c r="C80" s="47"/>
      <c r="D80" s="53"/>
      <c r="E80" s="53"/>
      <c r="F80" s="53"/>
      <c r="G80" s="53"/>
      <c r="H80" s="53"/>
      <c r="I80" s="61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62"/>
      <c r="AA80" s="62"/>
      <c r="AB80" s="62"/>
      <c r="AC80" s="62"/>
      <c r="AD80" s="62"/>
    </row>
    <row r="81" spans="1:50" ht="15.75" customHeight="1" x14ac:dyDescent="0.25">
      <c r="AD81" s="65" t="s">
        <v>125</v>
      </c>
    </row>
    <row r="82" spans="1:50" ht="24.75" customHeight="1" x14ac:dyDescent="0.25">
      <c r="A82" s="5"/>
      <c r="D82" s="63" t="s">
        <v>55</v>
      </c>
      <c r="E82" s="64" t="s">
        <v>60</v>
      </c>
      <c r="F82" s="65"/>
      <c r="G82" s="65"/>
      <c r="H82" s="65"/>
      <c r="I82" s="65"/>
      <c r="J82" s="65"/>
      <c r="K82" s="65"/>
      <c r="L82" s="65"/>
      <c r="M82" s="14"/>
      <c r="N82" s="14"/>
      <c r="O82" s="14"/>
      <c r="P82" s="14"/>
      <c r="Q82" s="1"/>
      <c r="AD82" s="4" t="s">
        <v>29</v>
      </c>
    </row>
    <row r="83" spans="1:50" ht="15" customHeight="1" thickBot="1" x14ac:dyDescent="0.25">
      <c r="A83" s="885" t="s">
        <v>131</v>
      </c>
      <c r="B83" s="886"/>
      <c r="C83" s="887"/>
      <c r="I83" s="6" t="s">
        <v>2</v>
      </c>
      <c r="J83" s="6" t="s">
        <v>3</v>
      </c>
      <c r="K83" s="6" t="s">
        <v>4</v>
      </c>
      <c r="L83" s="6" t="s">
        <v>5</v>
      </c>
      <c r="M83" s="6" t="s">
        <v>6</v>
      </c>
      <c r="N83" s="6" t="s">
        <v>7</v>
      </c>
      <c r="O83" s="6" t="s">
        <v>8</v>
      </c>
      <c r="P83" s="7" t="s">
        <v>9</v>
      </c>
      <c r="Q83" s="7" t="s">
        <v>10</v>
      </c>
      <c r="R83" s="7" t="s">
        <v>11</v>
      </c>
      <c r="S83" s="7" t="s">
        <v>12</v>
      </c>
      <c r="T83" s="7" t="s">
        <v>13</v>
      </c>
      <c r="U83" s="7" t="s">
        <v>16</v>
      </c>
      <c r="V83" s="7" t="s">
        <v>21</v>
      </c>
      <c r="W83" s="7" t="s">
        <v>28</v>
      </c>
      <c r="X83" s="7" t="s">
        <v>34</v>
      </c>
      <c r="Y83" s="7" t="s">
        <v>35</v>
      </c>
      <c r="Z83" s="7" t="s">
        <v>36</v>
      </c>
      <c r="AA83" s="7" t="s">
        <v>37</v>
      </c>
      <c r="AB83" s="6" t="s">
        <v>38</v>
      </c>
      <c r="AC83" s="6" t="s">
        <v>40</v>
      </c>
      <c r="AD83" s="6" t="s">
        <v>50</v>
      </c>
    </row>
    <row r="84" spans="1:50" ht="15.75" customHeight="1" thickBot="1" x14ac:dyDescent="0.25">
      <c r="A84" s="888"/>
      <c r="B84" s="889"/>
      <c r="C84" s="890"/>
      <c r="D84" s="874" t="s">
        <v>0</v>
      </c>
      <c r="E84" s="862" t="s">
        <v>41</v>
      </c>
      <c r="F84" s="864" t="s">
        <v>42</v>
      </c>
      <c r="G84" s="866" t="s">
        <v>43</v>
      </c>
      <c r="H84" s="867"/>
      <c r="I84" s="872" t="s">
        <v>31</v>
      </c>
      <c r="J84" s="27" t="s">
        <v>39</v>
      </c>
      <c r="K84" s="27" t="s">
        <v>15</v>
      </c>
      <c r="L84" s="206" t="s">
        <v>14</v>
      </c>
      <c r="M84" s="881" t="s">
        <v>176</v>
      </c>
      <c r="N84" s="882"/>
      <c r="O84" s="882"/>
      <c r="P84" s="882"/>
      <c r="Q84" s="883"/>
      <c r="R84" s="840" t="s">
        <v>177</v>
      </c>
      <c r="S84" s="841"/>
      <c r="T84" s="841"/>
      <c r="U84" s="841"/>
      <c r="V84" s="841"/>
      <c r="W84" s="841"/>
      <c r="X84" s="841"/>
      <c r="Y84" s="841"/>
      <c r="Z84" s="841"/>
      <c r="AA84" s="841"/>
      <c r="AB84" s="841"/>
      <c r="AC84" s="841"/>
      <c r="AD84" s="830" t="s">
        <v>183</v>
      </c>
    </row>
    <row r="85" spans="1:50" ht="15.75" customHeight="1" x14ac:dyDescent="0.2">
      <c r="A85" s="891" t="s">
        <v>46</v>
      </c>
      <c r="B85" s="893" t="s">
        <v>47</v>
      </c>
      <c r="C85" s="895" t="s">
        <v>48</v>
      </c>
      <c r="D85" s="875"/>
      <c r="E85" s="863"/>
      <c r="F85" s="865"/>
      <c r="G85" s="868" t="s">
        <v>44</v>
      </c>
      <c r="H85" s="879" t="s">
        <v>45</v>
      </c>
      <c r="I85" s="873"/>
      <c r="J85" s="877" t="s">
        <v>182</v>
      </c>
      <c r="K85" s="877" t="s">
        <v>181</v>
      </c>
      <c r="L85" s="860" t="s">
        <v>174</v>
      </c>
      <c r="M85" s="897" t="s">
        <v>175</v>
      </c>
      <c r="N85" s="849" t="s">
        <v>51</v>
      </c>
      <c r="O85" s="849" t="s">
        <v>52</v>
      </c>
      <c r="P85" s="845" t="s">
        <v>23</v>
      </c>
      <c r="Q85" s="847" t="s">
        <v>24</v>
      </c>
      <c r="R85" s="837" t="s">
        <v>128</v>
      </c>
      <c r="S85" s="838"/>
      <c r="T85" s="838"/>
      <c r="U85" s="842"/>
      <c r="V85" s="837" t="s">
        <v>130</v>
      </c>
      <c r="W85" s="838"/>
      <c r="X85" s="838"/>
      <c r="Y85" s="839"/>
      <c r="Z85" s="838" t="s">
        <v>178</v>
      </c>
      <c r="AA85" s="838"/>
      <c r="AB85" s="838"/>
      <c r="AC85" s="859"/>
      <c r="AD85" s="870"/>
    </row>
    <row r="86" spans="1:50" ht="39" customHeight="1" thickBot="1" x14ac:dyDescent="0.25">
      <c r="A86" s="892"/>
      <c r="B86" s="894"/>
      <c r="C86" s="896"/>
      <c r="D86" s="876"/>
      <c r="E86" s="902"/>
      <c r="F86" s="901"/>
      <c r="G86" s="900"/>
      <c r="H86" s="899"/>
      <c r="I86" s="898"/>
      <c r="J86" s="878"/>
      <c r="K86" s="878"/>
      <c r="L86" s="861"/>
      <c r="M86" s="836"/>
      <c r="N86" s="884"/>
      <c r="O86" s="850"/>
      <c r="P86" s="846"/>
      <c r="Q86" s="848"/>
      <c r="R86" s="210" t="s">
        <v>22</v>
      </c>
      <c r="S86" s="211" t="s">
        <v>30</v>
      </c>
      <c r="T86" s="26" t="s">
        <v>32</v>
      </c>
      <c r="U86" s="15" t="s">
        <v>33</v>
      </c>
      <c r="V86" s="214" t="s">
        <v>22</v>
      </c>
      <c r="W86" s="215" t="s">
        <v>30</v>
      </c>
      <c r="X86" s="26" t="s">
        <v>32</v>
      </c>
      <c r="Y86" s="15" t="s">
        <v>33</v>
      </c>
      <c r="Z86" s="214" t="s">
        <v>22</v>
      </c>
      <c r="AA86" s="215" t="s">
        <v>30</v>
      </c>
      <c r="AB86" s="26" t="s">
        <v>32</v>
      </c>
      <c r="AC86" s="15" t="s">
        <v>33</v>
      </c>
      <c r="AD86" s="871"/>
    </row>
    <row r="87" spans="1:50" ht="31.5" customHeight="1" thickBot="1" x14ac:dyDescent="0.3">
      <c r="A87" s="265">
        <v>3632</v>
      </c>
      <c r="B87" s="265">
        <v>6121</v>
      </c>
      <c r="C87" s="352"/>
      <c r="D87" s="647" t="s">
        <v>399</v>
      </c>
      <c r="E87" s="615" t="s">
        <v>390</v>
      </c>
      <c r="F87" s="103" t="s">
        <v>390</v>
      </c>
      <c r="G87" s="648" t="s">
        <v>357</v>
      </c>
      <c r="H87" s="649" t="s">
        <v>357</v>
      </c>
      <c r="I87" s="90">
        <v>4000</v>
      </c>
      <c r="J87" s="145">
        <v>0</v>
      </c>
      <c r="K87" s="79">
        <v>0</v>
      </c>
      <c r="L87" s="227">
        <v>0</v>
      </c>
      <c r="M87" s="225">
        <v>0</v>
      </c>
      <c r="N87" s="226">
        <v>0</v>
      </c>
      <c r="O87" s="226">
        <v>0</v>
      </c>
      <c r="P87" s="89">
        <v>0</v>
      </c>
      <c r="Q87" s="79">
        <v>0</v>
      </c>
      <c r="R87" s="218">
        <v>0</v>
      </c>
      <c r="S87" s="219">
        <v>0</v>
      </c>
      <c r="T87" s="89">
        <v>0</v>
      </c>
      <c r="U87" s="115">
        <v>0</v>
      </c>
      <c r="V87" s="241">
        <v>0</v>
      </c>
      <c r="W87" s="219">
        <v>0</v>
      </c>
      <c r="X87" s="89">
        <v>0</v>
      </c>
      <c r="Y87" s="115">
        <v>0</v>
      </c>
      <c r="Z87" s="218">
        <v>4000</v>
      </c>
      <c r="AA87" s="219">
        <v>0</v>
      </c>
      <c r="AB87" s="89">
        <v>0</v>
      </c>
      <c r="AC87" s="79">
        <v>0</v>
      </c>
      <c r="AD87" s="86">
        <v>0</v>
      </c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</row>
    <row r="88" spans="1:50" s="39" customFormat="1" ht="30.75" customHeight="1" x14ac:dyDescent="0.25">
      <c r="A88" s="107">
        <v>4351</v>
      </c>
      <c r="B88" s="107">
        <v>6121</v>
      </c>
      <c r="C88" s="351"/>
      <c r="D88" s="659" t="s">
        <v>400</v>
      </c>
      <c r="E88" s="615" t="s">
        <v>390</v>
      </c>
      <c r="F88" s="103" t="s">
        <v>390</v>
      </c>
      <c r="G88" s="642" t="s">
        <v>337</v>
      </c>
      <c r="H88" s="643" t="s">
        <v>344</v>
      </c>
      <c r="I88" s="636">
        <v>40000</v>
      </c>
      <c r="J88" s="264">
        <v>0</v>
      </c>
      <c r="K88" s="79">
        <v>0</v>
      </c>
      <c r="L88" s="350">
        <v>20000</v>
      </c>
      <c r="M88" s="225">
        <v>0</v>
      </c>
      <c r="N88" s="229">
        <v>20000</v>
      </c>
      <c r="O88" s="226">
        <v>0</v>
      </c>
      <c r="P88" s="89">
        <v>0</v>
      </c>
      <c r="Q88" s="79">
        <v>0</v>
      </c>
      <c r="R88" s="431">
        <v>20000</v>
      </c>
      <c r="S88" s="219">
        <v>0</v>
      </c>
      <c r="T88" s="89">
        <v>0</v>
      </c>
      <c r="U88" s="115">
        <v>0</v>
      </c>
      <c r="V88" s="241">
        <v>0</v>
      </c>
      <c r="W88" s="219">
        <v>0</v>
      </c>
      <c r="X88" s="89">
        <v>0</v>
      </c>
      <c r="Y88" s="115">
        <v>0</v>
      </c>
      <c r="Z88" s="218">
        <v>0</v>
      </c>
      <c r="AA88" s="219">
        <v>0</v>
      </c>
      <c r="AB88" s="89">
        <v>0</v>
      </c>
      <c r="AC88" s="79">
        <v>0</v>
      </c>
      <c r="AD88" s="86">
        <v>0</v>
      </c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</row>
    <row r="89" spans="1:50" s="39" customFormat="1" ht="30.75" customHeight="1" x14ac:dyDescent="0.25">
      <c r="A89" s="107">
        <v>5512</v>
      </c>
      <c r="B89" s="107">
        <v>6121</v>
      </c>
      <c r="C89" s="351"/>
      <c r="D89" s="659" t="s">
        <v>401</v>
      </c>
      <c r="E89" s="615" t="s">
        <v>390</v>
      </c>
      <c r="F89" s="103" t="s">
        <v>390</v>
      </c>
      <c r="G89" s="642" t="s">
        <v>337</v>
      </c>
      <c r="H89" s="643" t="s">
        <v>344</v>
      </c>
      <c r="I89" s="636">
        <v>30000</v>
      </c>
      <c r="J89" s="264">
        <v>0</v>
      </c>
      <c r="K89" s="79">
        <v>0</v>
      </c>
      <c r="L89" s="350">
        <v>15000</v>
      </c>
      <c r="M89" s="225">
        <v>0</v>
      </c>
      <c r="N89" s="229">
        <v>15000</v>
      </c>
      <c r="O89" s="226">
        <v>0</v>
      </c>
      <c r="P89" s="89">
        <v>0</v>
      </c>
      <c r="Q89" s="79">
        <v>0</v>
      </c>
      <c r="R89" s="431">
        <v>15000</v>
      </c>
      <c r="S89" s="219">
        <v>0</v>
      </c>
      <c r="T89" s="89">
        <v>0</v>
      </c>
      <c r="U89" s="115">
        <v>0</v>
      </c>
      <c r="V89" s="241">
        <v>0</v>
      </c>
      <c r="W89" s="219">
        <v>0</v>
      </c>
      <c r="X89" s="89">
        <v>0</v>
      </c>
      <c r="Y89" s="115">
        <v>0</v>
      </c>
      <c r="Z89" s="218">
        <v>0</v>
      </c>
      <c r="AA89" s="219">
        <v>0</v>
      </c>
      <c r="AB89" s="89">
        <v>0</v>
      </c>
      <c r="AC89" s="79">
        <v>0</v>
      </c>
      <c r="AD89" s="86">
        <v>0</v>
      </c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</row>
    <row r="90" spans="1:50" s="39" customFormat="1" ht="30.75" customHeight="1" x14ac:dyDescent="0.25">
      <c r="A90" s="107">
        <v>3392</v>
      </c>
      <c r="B90" s="107">
        <v>6121</v>
      </c>
      <c r="C90" s="351"/>
      <c r="D90" s="659" t="s">
        <v>402</v>
      </c>
      <c r="E90" s="615" t="s">
        <v>390</v>
      </c>
      <c r="F90" s="103" t="s">
        <v>390</v>
      </c>
      <c r="G90" s="642" t="s">
        <v>353</v>
      </c>
      <c r="H90" s="643" t="s">
        <v>357</v>
      </c>
      <c r="I90" s="636">
        <v>10000</v>
      </c>
      <c r="J90" s="264">
        <v>0</v>
      </c>
      <c r="K90" s="79">
        <v>0</v>
      </c>
      <c r="L90" s="350">
        <v>0</v>
      </c>
      <c r="M90" s="225">
        <v>0</v>
      </c>
      <c r="N90" s="229">
        <v>0</v>
      </c>
      <c r="O90" s="226">
        <v>0</v>
      </c>
      <c r="P90" s="89">
        <v>0</v>
      </c>
      <c r="Q90" s="79">
        <v>0</v>
      </c>
      <c r="R90" s="431">
        <v>0</v>
      </c>
      <c r="S90" s="219">
        <v>0</v>
      </c>
      <c r="T90" s="89">
        <v>0</v>
      </c>
      <c r="U90" s="115">
        <v>0</v>
      </c>
      <c r="V90" s="242">
        <v>5000</v>
      </c>
      <c r="W90" s="219">
        <v>0</v>
      </c>
      <c r="X90" s="89">
        <v>0</v>
      </c>
      <c r="Y90" s="115">
        <v>0</v>
      </c>
      <c r="Z90" s="431">
        <v>5000</v>
      </c>
      <c r="AA90" s="219">
        <v>0</v>
      </c>
      <c r="AB90" s="89">
        <v>0</v>
      </c>
      <c r="AC90" s="79">
        <v>0</v>
      </c>
      <c r="AD90" s="86">
        <v>0</v>
      </c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</row>
    <row r="91" spans="1:50" s="39" customFormat="1" ht="30.75" customHeight="1" x14ac:dyDescent="0.25">
      <c r="A91" s="107">
        <v>4374</v>
      </c>
      <c r="B91" s="107">
        <v>6121</v>
      </c>
      <c r="C91" s="351"/>
      <c r="D91" s="659" t="s">
        <v>403</v>
      </c>
      <c r="E91" s="615" t="s">
        <v>390</v>
      </c>
      <c r="F91" s="103" t="s">
        <v>390</v>
      </c>
      <c r="G91" s="642" t="s">
        <v>337</v>
      </c>
      <c r="H91" s="643" t="s">
        <v>337</v>
      </c>
      <c r="I91" s="636">
        <v>750</v>
      </c>
      <c r="J91" s="264">
        <v>0</v>
      </c>
      <c r="K91" s="79">
        <v>0</v>
      </c>
      <c r="L91" s="350">
        <v>750</v>
      </c>
      <c r="M91" s="225">
        <v>0</v>
      </c>
      <c r="N91" s="229">
        <v>750</v>
      </c>
      <c r="O91" s="226">
        <v>0</v>
      </c>
      <c r="P91" s="89">
        <v>0</v>
      </c>
      <c r="Q91" s="79">
        <v>0</v>
      </c>
      <c r="R91" s="431">
        <v>0</v>
      </c>
      <c r="S91" s="219">
        <v>0</v>
      </c>
      <c r="T91" s="89">
        <v>0</v>
      </c>
      <c r="U91" s="115">
        <v>0</v>
      </c>
      <c r="V91" s="242">
        <v>0</v>
      </c>
      <c r="W91" s="219">
        <v>0</v>
      </c>
      <c r="X91" s="89">
        <v>0</v>
      </c>
      <c r="Y91" s="115">
        <v>0</v>
      </c>
      <c r="Z91" s="431">
        <v>0</v>
      </c>
      <c r="AA91" s="219">
        <v>0</v>
      </c>
      <c r="AB91" s="89">
        <v>0</v>
      </c>
      <c r="AC91" s="79">
        <v>0</v>
      </c>
      <c r="AD91" s="86">
        <v>0</v>
      </c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</row>
    <row r="92" spans="1:50" s="39" customFormat="1" ht="30.75" customHeight="1" x14ac:dyDescent="0.25">
      <c r="A92" s="107">
        <v>4374</v>
      </c>
      <c r="B92" s="107">
        <v>6121</v>
      </c>
      <c r="C92" s="351"/>
      <c r="D92" s="659" t="s">
        <v>404</v>
      </c>
      <c r="E92" s="615" t="s">
        <v>390</v>
      </c>
      <c r="F92" s="103" t="s">
        <v>390</v>
      </c>
      <c r="G92" s="642" t="s">
        <v>337</v>
      </c>
      <c r="H92" s="643" t="s">
        <v>337</v>
      </c>
      <c r="I92" s="636">
        <v>10000</v>
      </c>
      <c r="J92" s="264">
        <v>0</v>
      </c>
      <c r="K92" s="79">
        <v>0</v>
      </c>
      <c r="L92" s="350">
        <v>10000</v>
      </c>
      <c r="M92" s="225">
        <v>0</v>
      </c>
      <c r="N92" s="229">
        <v>10000</v>
      </c>
      <c r="O92" s="226">
        <v>0</v>
      </c>
      <c r="P92" s="89">
        <v>0</v>
      </c>
      <c r="Q92" s="79">
        <v>0</v>
      </c>
      <c r="R92" s="431">
        <v>0</v>
      </c>
      <c r="S92" s="219">
        <v>0</v>
      </c>
      <c r="T92" s="89">
        <v>0</v>
      </c>
      <c r="U92" s="115">
        <v>0</v>
      </c>
      <c r="V92" s="242">
        <v>0</v>
      </c>
      <c r="W92" s="219">
        <v>0</v>
      </c>
      <c r="X92" s="89">
        <v>0</v>
      </c>
      <c r="Y92" s="115">
        <v>0</v>
      </c>
      <c r="Z92" s="431">
        <v>0</v>
      </c>
      <c r="AA92" s="219">
        <v>0</v>
      </c>
      <c r="AB92" s="89">
        <v>0</v>
      </c>
      <c r="AC92" s="79">
        <v>0</v>
      </c>
      <c r="AD92" s="86">
        <v>0</v>
      </c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</row>
    <row r="93" spans="1:50" s="39" customFormat="1" ht="30.75" customHeight="1" thickBot="1" x14ac:dyDescent="0.3">
      <c r="A93" s="107">
        <v>4374</v>
      </c>
      <c r="B93" s="107">
        <v>6121</v>
      </c>
      <c r="C93" s="351"/>
      <c r="D93" s="664" t="s">
        <v>405</v>
      </c>
      <c r="E93" s="615" t="s">
        <v>390</v>
      </c>
      <c r="F93" s="103" t="s">
        <v>390</v>
      </c>
      <c r="G93" s="642" t="s">
        <v>337</v>
      </c>
      <c r="H93" s="643" t="s">
        <v>344</v>
      </c>
      <c r="I93" s="636">
        <v>20000</v>
      </c>
      <c r="J93" s="264">
        <v>0</v>
      </c>
      <c r="K93" s="79">
        <v>0</v>
      </c>
      <c r="L93" s="350">
        <v>10000</v>
      </c>
      <c r="M93" s="225">
        <v>0</v>
      </c>
      <c r="N93" s="229">
        <v>10000</v>
      </c>
      <c r="O93" s="226">
        <v>0</v>
      </c>
      <c r="P93" s="89">
        <v>0</v>
      </c>
      <c r="Q93" s="79">
        <v>0</v>
      </c>
      <c r="R93" s="431">
        <v>10000</v>
      </c>
      <c r="S93" s="219">
        <v>0</v>
      </c>
      <c r="T93" s="89">
        <v>0</v>
      </c>
      <c r="U93" s="115">
        <v>0</v>
      </c>
      <c r="V93" s="242">
        <v>0</v>
      </c>
      <c r="W93" s="219">
        <v>0</v>
      </c>
      <c r="X93" s="89">
        <v>0</v>
      </c>
      <c r="Y93" s="115">
        <v>0</v>
      </c>
      <c r="Z93" s="431">
        <v>0</v>
      </c>
      <c r="AA93" s="219">
        <v>0</v>
      </c>
      <c r="AB93" s="89">
        <v>0</v>
      </c>
      <c r="AC93" s="79">
        <v>0</v>
      </c>
      <c r="AD93" s="86">
        <v>0</v>
      </c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</row>
    <row r="94" spans="1:50" s="30" customFormat="1" ht="23.1" customHeight="1" thickBot="1" x14ac:dyDescent="0.3">
      <c r="A94" s="42"/>
      <c r="B94" s="43"/>
      <c r="C94" s="52"/>
      <c r="D94" s="856" t="s">
        <v>1</v>
      </c>
      <c r="E94" s="857"/>
      <c r="F94" s="857"/>
      <c r="G94" s="857"/>
      <c r="H94" s="858"/>
      <c r="I94" s="72">
        <f>SUM(I87:I93)+I79</f>
        <v>612824</v>
      </c>
      <c r="J94" s="73">
        <f t="shared" ref="J94:AD94" si="2">SUM(J87:J93)+J79</f>
        <v>29742</v>
      </c>
      <c r="K94" s="74">
        <f t="shared" si="2"/>
        <v>0</v>
      </c>
      <c r="L94" s="207">
        <f t="shared" si="2"/>
        <v>189585</v>
      </c>
      <c r="M94" s="208">
        <f t="shared" si="2"/>
        <v>0</v>
      </c>
      <c r="N94" s="209">
        <f t="shared" si="2"/>
        <v>181585</v>
      </c>
      <c r="O94" s="209">
        <f t="shared" si="2"/>
        <v>0</v>
      </c>
      <c r="P94" s="75">
        <f t="shared" si="2"/>
        <v>4000</v>
      </c>
      <c r="Q94" s="74">
        <f t="shared" si="2"/>
        <v>4000</v>
      </c>
      <c r="R94" s="212">
        <f t="shared" si="2"/>
        <v>177118</v>
      </c>
      <c r="S94" s="213">
        <f t="shared" si="2"/>
        <v>0</v>
      </c>
      <c r="T94" s="75">
        <f t="shared" si="2"/>
        <v>4000</v>
      </c>
      <c r="U94" s="74">
        <f t="shared" si="2"/>
        <v>4000</v>
      </c>
      <c r="V94" s="212">
        <f t="shared" si="2"/>
        <v>74242</v>
      </c>
      <c r="W94" s="213">
        <f t="shared" si="2"/>
        <v>0</v>
      </c>
      <c r="X94" s="75">
        <f t="shared" si="2"/>
        <v>4000</v>
      </c>
      <c r="Y94" s="74">
        <f t="shared" si="2"/>
        <v>4000</v>
      </c>
      <c r="Z94" s="212">
        <f t="shared" si="2"/>
        <v>96707</v>
      </c>
      <c r="AA94" s="213">
        <f t="shared" si="2"/>
        <v>0</v>
      </c>
      <c r="AB94" s="75">
        <f t="shared" si="2"/>
        <v>4000</v>
      </c>
      <c r="AC94" s="74">
        <f t="shared" si="2"/>
        <v>4000</v>
      </c>
      <c r="AD94" s="77">
        <f t="shared" si="2"/>
        <v>21430</v>
      </c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</row>
    <row r="95" spans="1:50" s="30" customFormat="1" ht="7.5" customHeight="1" thickBot="1" x14ac:dyDescent="0.3">
      <c r="A95" s="47"/>
      <c r="B95" s="47"/>
      <c r="C95" s="47"/>
      <c r="D95" s="53"/>
      <c r="E95" s="53"/>
      <c r="F95" s="53"/>
      <c r="G95" s="53"/>
      <c r="H95" s="53"/>
      <c r="I95" s="61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62"/>
      <c r="AA95" s="62"/>
      <c r="AB95" s="62"/>
      <c r="AC95" s="62"/>
      <c r="AD95" s="62"/>
    </row>
    <row r="96" spans="1:50" s="3" customFormat="1" ht="15.95" customHeight="1" x14ac:dyDescent="0.25">
      <c r="A96" s="47"/>
      <c r="B96" s="47"/>
      <c r="C96" s="47"/>
      <c r="D96" s="24" t="s">
        <v>25</v>
      </c>
      <c r="E96" s="55"/>
      <c r="F96" s="55"/>
      <c r="G96" s="55"/>
      <c r="H96" s="55"/>
      <c r="I96" s="9" t="s">
        <v>17</v>
      </c>
      <c r="J96" s="60" t="s">
        <v>49</v>
      </c>
      <c r="K96" s="16" t="s">
        <v>26</v>
      </c>
      <c r="L96" s="16"/>
      <c r="M96" s="16" t="s">
        <v>54</v>
      </c>
      <c r="N96" s="60"/>
      <c r="O96" s="60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255"/>
      <c r="AA96" s="246"/>
      <c r="AB96" s="246"/>
      <c r="AC96" s="256"/>
      <c r="AD96" s="189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s="3" customFormat="1" ht="15.95" customHeight="1" x14ac:dyDescent="0.25">
      <c r="A97" s="257"/>
      <c r="B97" s="257"/>
      <c r="C97" s="257"/>
      <c r="D97" s="12"/>
      <c r="E97" s="56"/>
      <c r="F97" s="56"/>
      <c r="G97" s="56"/>
      <c r="H97" s="56"/>
      <c r="I97" s="11" t="s">
        <v>18</v>
      </c>
      <c r="J97" s="19" t="s">
        <v>49</v>
      </c>
      <c r="K97" s="17" t="s">
        <v>27</v>
      </c>
      <c r="L97" s="17"/>
      <c r="M97" s="17" t="s">
        <v>53</v>
      </c>
      <c r="N97" s="19"/>
      <c r="O97" s="19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58"/>
      <c r="AA97" s="256"/>
      <c r="AB97" s="256"/>
      <c r="AC97" s="256"/>
      <c r="AD97" s="189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s="2" customFormat="1" ht="15.95" customHeight="1" x14ac:dyDescent="0.25">
      <c r="A98" s="44"/>
      <c r="B98" s="45"/>
      <c r="C98" s="46"/>
      <c r="D98" s="57"/>
      <c r="E98" s="38"/>
      <c r="F98" s="38"/>
      <c r="G98" s="38"/>
      <c r="H98" s="38"/>
      <c r="I98" s="11" t="s">
        <v>19</v>
      </c>
      <c r="J98" s="19" t="s">
        <v>49</v>
      </c>
      <c r="K98" s="20" t="s">
        <v>132</v>
      </c>
      <c r="L98" s="17"/>
      <c r="M98" s="19"/>
      <c r="N98" s="19"/>
      <c r="O98" s="19"/>
      <c r="P98" s="20"/>
      <c r="Q98" s="56"/>
      <c r="R98" s="56"/>
      <c r="S98" s="56"/>
      <c r="T98" s="56"/>
      <c r="U98" s="56"/>
      <c r="V98" s="56"/>
      <c r="W98" s="56"/>
      <c r="X98" s="56"/>
      <c r="Y98" s="56"/>
      <c r="Z98" s="58"/>
      <c r="AA98" s="8"/>
      <c r="AB98" s="8"/>
      <c r="AD98" s="189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s="2" customFormat="1" ht="15.95" customHeight="1" thickBot="1" x14ac:dyDescent="0.3">
      <c r="A99" s="3"/>
      <c r="B99" s="45"/>
      <c r="C99" s="46"/>
      <c r="D99" s="59"/>
      <c r="E99" s="31"/>
      <c r="F99" s="31"/>
      <c r="G99" s="31"/>
      <c r="H99" s="31"/>
      <c r="I99" s="10" t="s">
        <v>20</v>
      </c>
      <c r="J99" s="21" t="s">
        <v>49</v>
      </c>
      <c r="K99" s="22" t="s">
        <v>133</v>
      </c>
      <c r="L99" s="23"/>
      <c r="M99" s="21"/>
      <c r="N99" s="21"/>
      <c r="O99" s="21"/>
      <c r="P99" s="22"/>
      <c r="Q99" s="25"/>
      <c r="R99" s="25"/>
      <c r="S99" s="25"/>
      <c r="T99" s="25"/>
      <c r="U99" s="25"/>
      <c r="V99" s="25"/>
      <c r="W99" s="25"/>
      <c r="X99" s="25"/>
      <c r="Y99" s="25"/>
      <c r="Z99" s="13"/>
      <c r="AD99" s="18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</sheetData>
  <mergeCells count="77">
    <mergeCell ref="A3:C4"/>
    <mergeCell ref="A5:A6"/>
    <mergeCell ref="B5:B6"/>
    <mergeCell ref="C5:C6"/>
    <mergeCell ref="K5:K6"/>
    <mergeCell ref="D4:D6"/>
    <mergeCell ref="J5:J6"/>
    <mergeCell ref="E4:E6"/>
    <mergeCell ref="F4:F6"/>
    <mergeCell ref="H5:H6"/>
    <mergeCell ref="G4:H4"/>
    <mergeCell ref="G5:G6"/>
    <mergeCell ref="AD4:AD6"/>
    <mergeCell ref="I4:I6"/>
    <mergeCell ref="V5:Y5"/>
    <mergeCell ref="Z5:AC5"/>
    <mergeCell ref="R4:AC4"/>
    <mergeCell ref="L5:L6"/>
    <mergeCell ref="R5:U5"/>
    <mergeCell ref="O5:O6"/>
    <mergeCell ref="M4:Q4"/>
    <mergeCell ref="M5:M6"/>
    <mergeCell ref="N5:N6"/>
    <mergeCell ref="P5:P6"/>
    <mergeCell ref="Q5:Q6"/>
    <mergeCell ref="M44:M45"/>
    <mergeCell ref="G43:H43"/>
    <mergeCell ref="I43:I45"/>
    <mergeCell ref="M43:Q43"/>
    <mergeCell ref="R43:AC43"/>
    <mergeCell ref="N44:N45"/>
    <mergeCell ref="O44:O45"/>
    <mergeCell ref="P44:P45"/>
    <mergeCell ref="Q44:Q45"/>
    <mergeCell ref="R44:U44"/>
    <mergeCell ref="D79:H79"/>
    <mergeCell ref="AD43:AD45"/>
    <mergeCell ref="A44:A45"/>
    <mergeCell ref="B44:B45"/>
    <mergeCell ref="C44:C45"/>
    <mergeCell ref="G44:G45"/>
    <mergeCell ref="H44:H45"/>
    <mergeCell ref="J44:J45"/>
    <mergeCell ref="K44:K45"/>
    <mergeCell ref="L44:L45"/>
    <mergeCell ref="V44:Y44"/>
    <mergeCell ref="Z44:AC44"/>
    <mergeCell ref="A42:C43"/>
    <mergeCell ref="D43:D45"/>
    <mergeCell ref="E43:E45"/>
    <mergeCell ref="F43:F45"/>
    <mergeCell ref="D94:H94"/>
    <mergeCell ref="AD84:AD86"/>
    <mergeCell ref="Q85:Q86"/>
    <mergeCell ref="P85:P86"/>
    <mergeCell ref="O85:O86"/>
    <mergeCell ref="N85:N86"/>
    <mergeCell ref="M85:M86"/>
    <mergeCell ref="L85:L86"/>
    <mergeCell ref="K85:K86"/>
    <mergeCell ref="J85:J86"/>
    <mergeCell ref="I84:I86"/>
    <mergeCell ref="H85:H86"/>
    <mergeCell ref="G85:G86"/>
    <mergeCell ref="F84:F86"/>
    <mergeCell ref="E84:E86"/>
    <mergeCell ref="D84:D86"/>
    <mergeCell ref="R84:AC84"/>
    <mergeCell ref="M84:Q84"/>
    <mergeCell ref="G84:H84"/>
    <mergeCell ref="A83:C84"/>
    <mergeCell ref="C85:C86"/>
    <mergeCell ref="B85:B86"/>
    <mergeCell ref="A85:A86"/>
    <mergeCell ref="Z85:AC85"/>
    <mergeCell ref="V85:Y85"/>
    <mergeCell ref="R85:U85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3"/>
  <sheetViews>
    <sheetView topLeftCell="A15"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114</v>
      </c>
    </row>
    <row r="2" spans="1:46" ht="24.75" customHeight="1" x14ac:dyDescent="0.25">
      <c r="A2" s="5"/>
      <c r="D2" s="63" t="s">
        <v>55</v>
      </c>
      <c r="E2" s="64" t="s">
        <v>58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89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902"/>
      <c r="F6" s="901"/>
      <c r="G6" s="900"/>
      <c r="H6" s="899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25.5" customHeight="1" x14ac:dyDescent="0.25">
      <c r="A7" s="106">
        <v>2141</v>
      </c>
      <c r="B7" s="106"/>
      <c r="C7" s="108"/>
      <c r="D7" s="188" t="s">
        <v>148</v>
      </c>
      <c r="E7" s="32" t="s">
        <v>149</v>
      </c>
      <c r="F7" s="33" t="s">
        <v>149</v>
      </c>
      <c r="G7" s="33">
        <v>2016</v>
      </c>
      <c r="H7" s="34">
        <v>2016</v>
      </c>
      <c r="I7" s="78">
        <f>J7+K7+L7+SUM(R7:AD7)</f>
        <v>25000</v>
      </c>
      <c r="J7" s="80">
        <v>0</v>
      </c>
      <c r="K7" s="146">
        <v>0</v>
      </c>
      <c r="L7" s="221">
        <f>M7+N7+O7+P7+Q7</f>
        <v>25000</v>
      </c>
      <c r="M7" s="222">
        <v>0</v>
      </c>
      <c r="N7" s="223">
        <v>25000</v>
      </c>
      <c r="O7" s="223">
        <v>0</v>
      </c>
      <c r="P7" s="116">
        <v>0</v>
      </c>
      <c r="Q7" s="146">
        <v>0</v>
      </c>
      <c r="R7" s="445">
        <v>0</v>
      </c>
      <c r="S7" s="446">
        <v>0</v>
      </c>
      <c r="T7" s="116">
        <v>0</v>
      </c>
      <c r="U7" s="146">
        <v>0</v>
      </c>
      <c r="V7" s="445">
        <v>0</v>
      </c>
      <c r="W7" s="446">
        <v>0</v>
      </c>
      <c r="X7" s="116">
        <v>0</v>
      </c>
      <c r="Y7" s="146">
        <v>0</v>
      </c>
      <c r="Z7" s="445">
        <v>0</v>
      </c>
      <c r="AA7" s="446">
        <v>0</v>
      </c>
      <c r="AB7" s="116">
        <v>0</v>
      </c>
      <c r="AC7" s="146">
        <v>0</v>
      </c>
      <c r="AD7" s="81"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30.75" customHeight="1" x14ac:dyDescent="0.25">
      <c r="A8" s="106">
        <v>2212</v>
      </c>
      <c r="B8" s="106"/>
      <c r="C8" s="108"/>
      <c r="D8" s="361" t="s">
        <v>150</v>
      </c>
      <c r="E8" s="35" t="s">
        <v>149</v>
      </c>
      <c r="F8" s="36" t="s">
        <v>149</v>
      </c>
      <c r="G8" s="36">
        <v>2016</v>
      </c>
      <c r="H8" s="37">
        <v>2016</v>
      </c>
      <c r="I8" s="86">
        <f>J8+K8+L8+SUM(R8:AD8)</f>
        <v>5531</v>
      </c>
      <c r="J8" s="87">
        <v>0</v>
      </c>
      <c r="K8" s="115">
        <v>0</v>
      </c>
      <c r="L8" s="224">
        <f>M8+N8+O8+P8+Q8</f>
        <v>5531</v>
      </c>
      <c r="M8" s="225">
        <v>0</v>
      </c>
      <c r="N8" s="229">
        <v>5531</v>
      </c>
      <c r="O8" s="229">
        <v>0</v>
      </c>
      <c r="P8" s="82">
        <v>0</v>
      </c>
      <c r="Q8" s="181">
        <v>0</v>
      </c>
      <c r="R8" s="452">
        <v>0</v>
      </c>
      <c r="S8" s="453">
        <v>0</v>
      </c>
      <c r="T8" s="82">
        <v>0</v>
      </c>
      <c r="U8" s="181">
        <v>0</v>
      </c>
      <c r="V8" s="452">
        <v>0</v>
      </c>
      <c r="W8" s="453">
        <v>0</v>
      </c>
      <c r="X8" s="82">
        <v>0</v>
      </c>
      <c r="Y8" s="181">
        <v>0</v>
      </c>
      <c r="Z8" s="452">
        <v>0</v>
      </c>
      <c r="AA8" s="453">
        <v>0</v>
      </c>
      <c r="AB8" s="82">
        <v>0</v>
      </c>
      <c r="AC8" s="181">
        <v>0</v>
      </c>
      <c r="AD8" s="84"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9" customFormat="1" ht="30.75" customHeight="1" x14ac:dyDescent="0.25">
      <c r="A9" s="106">
        <v>2212</v>
      </c>
      <c r="B9" s="106"/>
      <c r="C9" s="108"/>
      <c r="D9" s="361" t="s">
        <v>196</v>
      </c>
      <c r="E9" s="35" t="s">
        <v>197</v>
      </c>
      <c r="F9" s="36" t="s">
        <v>197</v>
      </c>
      <c r="G9" s="36">
        <v>2016</v>
      </c>
      <c r="H9" s="37">
        <v>2016</v>
      </c>
      <c r="I9" s="86">
        <v>5500</v>
      </c>
      <c r="J9" s="87">
        <v>0</v>
      </c>
      <c r="K9" s="115">
        <v>0</v>
      </c>
      <c r="L9" s="224">
        <v>5500</v>
      </c>
      <c r="M9" s="225">
        <v>0</v>
      </c>
      <c r="N9" s="226">
        <v>5500</v>
      </c>
      <c r="O9" s="229">
        <v>0</v>
      </c>
      <c r="P9" s="82">
        <v>0</v>
      </c>
      <c r="Q9" s="181">
        <v>0</v>
      </c>
      <c r="R9" s="452">
        <v>0</v>
      </c>
      <c r="S9" s="453">
        <v>0</v>
      </c>
      <c r="T9" s="82">
        <v>0</v>
      </c>
      <c r="U9" s="181">
        <v>0</v>
      </c>
      <c r="V9" s="452">
        <v>0</v>
      </c>
      <c r="W9" s="453">
        <v>0</v>
      </c>
      <c r="X9" s="82">
        <v>0</v>
      </c>
      <c r="Y9" s="181">
        <v>0</v>
      </c>
      <c r="Z9" s="452">
        <v>0</v>
      </c>
      <c r="AA9" s="453">
        <v>0</v>
      </c>
      <c r="AB9" s="82">
        <v>0</v>
      </c>
      <c r="AC9" s="181">
        <v>0</v>
      </c>
      <c r="AD9" s="84"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25.5" customHeight="1" x14ac:dyDescent="0.25">
      <c r="A10" s="106">
        <v>2212</v>
      </c>
      <c r="B10" s="106"/>
      <c r="C10" s="108"/>
      <c r="D10" s="449" t="s">
        <v>153</v>
      </c>
      <c r="E10" s="35" t="s">
        <v>197</v>
      </c>
      <c r="F10" s="36" t="s">
        <v>197</v>
      </c>
      <c r="G10" s="36">
        <v>2016</v>
      </c>
      <c r="H10" s="37">
        <v>2016</v>
      </c>
      <c r="I10" s="86">
        <v>3137</v>
      </c>
      <c r="J10" s="87">
        <v>0</v>
      </c>
      <c r="K10" s="115">
        <v>0</v>
      </c>
      <c r="L10" s="224">
        <v>3137</v>
      </c>
      <c r="M10" s="225">
        <v>0</v>
      </c>
      <c r="N10" s="226">
        <v>3137</v>
      </c>
      <c r="O10" s="229">
        <v>0</v>
      </c>
      <c r="P10" s="82">
        <v>0</v>
      </c>
      <c r="Q10" s="181">
        <v>0</v>
      </c>
      <c r="R10" s="452">
        <v>0</v>
      </c>
      <c r="S10" s="453">
        <v>0</v>
      </c>
      <c r="T10" s="82">
        <v>0</v>
      </c>
      <c r="U10" s="181">
        <v>0</v>
      </c>
      <c r="V10" s="452">
        <v>0</v>
      </c>
      <c r="W10" s="453">
        <v>0</v>
      </c>
      <c r="X10" s="82">
        <v>0</v>
      </c>
      <c r="Y10" s="181">
        <v>0</v>
      </c>
      <c r="Z10" s="452">
        <v>0</v>
      </c>
      <c r="AA10" s="453">
        <v>0</v>
      </c>
      <c r="AB10" s="82">
        <v>0</v>
      </c>
      <c r="AC10" s="181">
        <v>0</v>
      </c>
      <c r="AD10" s="84"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" customFormat="1" ht="25.5" customHeight="1" x14ac:dyDescent="0.25">
      <c r="A11" s="106">
        <v>2212</v>
      </c>
      <c r="B11" s="106"/>
      <c r="C11" s="108"/>
      <c r="D11" s="93" t="s">
        <v>158</v>
      </c>
      <c r="E11" s="35" t="s">
        <v>149</v>
      </c>
      <c r="F11" s="36" t="s">
        <v>149</v>
      </c>
      <c r="G11" s="36">
        <v>2016</v>
      </c>
      <c r="H11" s="37">
        <v>2016</v>
      </c>
      <c r="I11" s="86">
        <v>2000</v>
      </c>
      <c r="J11" s="87">
        <v>0</v>
      </c>
      <c r="K11" s="115">
        <v>0</v>
      </c>
      <c r="L11" s="224">
        <v>2000</v>
      </c>
      <c r="M11" s="225">
        <v>0</v>
      </c>
      <c r="N11" s="226">
        <v>2000</v>
      </c>
      <c r="O11" s="229">
        <v>0</v>
      </c>
      <c r="P11" s="82">
        <v>0</v>
      </c>
      <c r="Q11" s="181">
        <v>0</v>
      </c>
      <c r="R11" s="452">
        <v>0</v>
      </c>
      <c r="S11" s="453">
        <v>0</v>
      </c>
      <c r="T11" s="82">
        <v>0</v>
      </c>
      <c r="U11" s="181">
        <v>0</v>
      </c>
      <c r="V11" s="452">
        <v>0</v>
      </c>
      <c r="W11" s="453">
        <v>0</v>
      </c>
      <c r="X11" s="82">
        <v>0</v>
      </c>
      <c r="Y11" s="181">
        <v>0</v>
      </c>
      <c r="Z11" s="452">
        <v>0</v>
      </c>
      <c r="AA11" s="453">
        <v>0</v>
      </c>
      <c r="AB11" s="82">
        <v>0</v>
      </c>
      <c r="AC11" s="181">
        <v>0</v>
      </c>
      <c r="AD11" s="84"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9" customFormat="1" ht="29.25" customHeight="1" x14ac:dyDescent="0.25">
      <c r="A12" s="106">
        <v>2212</v>
      </c>
      <c r="B12" s="106"/>
      <c r="C12" s="108"/>
      <c r="D12" s="360" t="s">
        <v>198</v>
      </c>
      <c r="E12" s="442" t="s">
        <v>149</v>
      </c>
      <c r="F12" s="443" t="s">
        <v>149</v>
      </c>
      <c r="G12" s="443">
        <v>2016</v>
      </c>
      <c r="H12" s="444">
        <v>2016</v>
      </c>
      <c r="I12" s="358">
        <v>3200</v>
      </c>
      <c r="J12" s="87">
        <v>0</v>
      </c>
      <c r="K12" s="115">
        <v>0</v>
      </c>
      <c r="L12" s="224">
        <v>3200</v>
      </c>
      <c r="M12" s="225">
        <v>0</v>
      </c>
      <c r="N12" s="226">
        <v>3200</v>
      </c>
      <c r="O12" s="229">
        <v>0</v>
      </c>
      <c r="P12" s="82">
        <v>0</v>
      </c>
      <c r="Q12" s="181">
        <v>0</v>
      </c>
      <c r="R12" s="452">
        <v>0</v>
      </c>
      <c r="S12" s="453">
        <v>0</v>
      </c>
      <c r="T12" s="82">
        <v>0</v>
      </c>
      <c r="U12" s="181">
        <v>0</v>
      </c>
      <c r="V12" s="452">
        <v>0</v>
      </c>
      <c r="W12" s="453">
        <v>0</v>
      </c>
      <c r="X12" s="82">
        <v>0</v>
      </c>
      <c r="Y12" s="181">
        <v>0</v>
      </c>
      <c r="Z12" s="452">
        <v>0</v>
      </c>
      <c r="AA12" s="453">
        <v>0</v>
      </c>
      <c r="AB12" s="82">
        <v>0</v>
      </c>
      <c r="AC12" s="181">
        <v>0</v>
      </c>
      <c r="AD12" s="84"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29" customFormat="1" ht="29.25" customHeight="1" x14ac:dyDescent="0.25">
      <c r="A13" s="106">
        <v>2212</v>
      </c>
      <c r="B13" s="106"/>
      <c r="C13" s="108"/>
      <c r="D13" s="359" t="s">
        <v>163</v>
      </c>
      <c r="E13" s="35" t="s">
        <v>149</v>
      </c>
      <c r="F13" s="36" t="s">
        <v>149</v>
      </c>
      <c r="G13" s="36">
        <v>2017</v>
      </c>
      <c r="H13" s="37">
        <v>2017</v>
      </c>
      <c r="I13" s="86">
        <v>36750</v>
      </c>
      <c r="J13" s="87">
        <v>0</v>
      </c>
      <c r="K13" s="115">
        <v>0</v>
      </c>
      <c r="L13" s="224">
        <v>0</v>
      </c>
      <c r="M13" s="225">
        <v>0</v>
      </c>
      <c r="N13" s="226">
        <v>0</v>
      </c>
      <c r="O13" s="229">
        <v>0</v>
      </c>
      <c r="P13" s="82">
        <v>0</v>
      </c>
      <c r="Q13" s="181">
        <v>0</v>
      </c>
      <c r="R13" s="447">
        <v>36750</v>
      </c>
      <c r="S13" s="453">
        <v>0</v>
      </c>
      <c r="T13" s="82">
        <v>0</v>
      </c>
      <c r="U13" s="181">
        <v>0</v>
      </c>
      <c r="V13" s="452">
        <v>0</v>
      </c>
      <c r="W13" s="453">
        <v>0</v>
      </c>
      <c r="X13" s="82">
        <v>0</v>
      </c>
      <c r="Y13" s="181">
        <v>0</v>
      </c>
      <c r="Z13" s="452">
        <v>0</v>
      </c>
      <c r="AA13" s="453">
        <v>0</v>
      </c>
      <c r="AB13" s="82">
        <v>0</v>
      </c>
      <c r="AC13" s="181">
        <v>0</v>
      </c>
      <c r="AD13" s="84">
        <v>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29" customFormat="1" ht="25.5" customHeight="1" x14ac:dyDescent="0.25">
      <c r="A14" s="106">
        <v>2212</v>
      </c>
      <c r="B14" s="106"/>
      <c r="C14" s="108"/>
      <c r="D14" s="93" t="s">
        <v>151</v>
      </c>
      <c r="E14" s="35" t="s">
        <v>149</v>
      </c>
      <c r="F14" s="36" t="s">
        <v>149</v>
      </c>
      <c r="G14" s="36">
        <v>2017</v>
      </c>
      <c r="H14" s="37">
        <v>2017</v>
      </c>
      <c r="I14" s="86">
        <v>13000</v>
      </c>
      <c r="J14" s="87">
        <v>0</v>
      </c>
      <c r="K14" s="115">
        <v>0</v>
      </c>
      <c r="L14" s="224">
        <v>0</v>
      </c>
      <c r="M14" s="225">
        <v>0</v>
      </c>
      <c r="N14" s="226">
        <v>0</v>
      </c>
      <c r="O14" s="229">
        <v>0</v>
      </c>
      <c r="P14" s="82">
        <v>0</v>
      </c>
      <c r="Q14" s="181">
        <v>0</v>
      </c>
      <c r="R14" s="447">
        <v>13000</v>
      </c>
      <c r="S14" s="453">
        <v>0</v>
      </c>
      <c r="T14" s="82">
        <v>0</v>
      </c>
      <c r="U14" s="181">
        <v>0</v>
      </c>
      <c r="V14" s="452">
        <v>0</v>
      </c>
      <c r="W14" s="453">
        <v>0</v>
      </c>
      <c r="X14" s="82">
        <v>0</v>
      </c>
      <c r="Y14" s="181">
        <v>0</v>
      </c>
      <c r="Z14" s="452">
        <v>0</v>
      </c>
      <c r="AA14" s="453">
        <v>0</v>
      </c>
      <c r="AB14" s="82">
        <v>0</v>
      </c>
      <c r="AC14" s="181">
        <v>0</v>
      </c>
      <c r="AD14" s="84">
        <v>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29" customFormat="1" ht="25.5" customHeight="1" x14ac:dyDescent="0.25">
      <c r="A15" s="106">
        <v>2212</v>
      </c>
      <c r="B15" s="106"/>
      <c r="C15" s="108"/>
      <c r="D15" s="93" t="s">
        <v>152</v>
      </c>
      <c r="E15" s="35" t="s">
        <v>149</v>
      </c>
      <c r="F15" s="36" t="s">
        <v>149</v>
      </c>
      <c r="G15" s="36">
        <v>2017</v>
      </c>
      <c r="H15" s="37">
        <v>2017</v>
      </c>
      <c r="I15" s="86">
        <v>11400</v>
      </c>
      <c r="J15" s="87">
        <v>0</v>
      </c>
      <c r="K15" s="115">
        <v>0</v>
      </c>
      <c r="L15" s="224">
        <v>0</v>
      </c>
      <c r="M15" s="225">
        <v>0</v>
      </c>
      <c r="N15" s="226">
        <v>0</v>
      </c>
      <c r="O15" s="229">
        <v>0</v>
      </c>
      <c r="P15" s="82">
        <v>0</v>
      </c>
      <c r="Q15" s="181">
        <v>0</v>
      </c>
      <c r="R15" s="447">
        <v>11400</v>
      </c>
      <c r="S15" s="453">
        <v>0</v>
      </c>
      <c r="T15" s="82">
        <v>0</v>
      </c>
      <c r="U15" s="181">
        <v>0</v>
      </c>
      <c r="V15" s="452">
        <v>0</v>
      </c>
      <c r="W15" s="453">
        <v>0</v>
      </c>
      <c r="X15" s="82">
        <v>0</v>
      </c>
      <c r="Y15" s="181">
        <v>0</v>
      </c>
      <c r="Z15" s="452">
        <v>0</v>
      </c>
      <c r="AA15" s="453">
        <v>0</v>
      </c>
      <c r="AB15" s="82">
        <v>0</v>
      </c>
      <c r="AC15" s="181">
        <v>0</v>
      </c>
      <c r="AD15" s="84">
        <v>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29" customFormat="1" ht="25.5" customHeight="1" x14ac:dyDescent="0.25">
      <c r="A16" s="106">
        <v>2212</v>
      </c>
      <c r="B16" s="106"/>
      <c r="C16" s="108"/>
      <c r="D16" s="93" t="s">
        <v>154</v>
      </c>
      <c r="E16" s="35" t="s">
        <v>149</v>
      </c>
      <c r="F16" s="36" t="s">
        <v>149</v>
      </c>
      <c r="G16" s="36">
        <v>2017</v>
      </c>
      <c r="H16" s="37">
        <v>2017</v>
      </c>
      <c r="I16" s="86">
        <v>1800</v>
      </c>
      <c r="J16" s="87">
        <v>0</v>
      </c>
      <c r="K16" s="115">
        <v>0</v>
      </c>
      <c r="L16" s="224">
        <v>0</v>
      </c>
      <c r="M16" s="225">
        <v>0</v>
      </c>
      <c r="N16" s="226">
        <v>0</v>
      </c>
      <c r="O16" s="229">
        <v>0</v>
      </c>
      <c r="P16" s="82">
        <v>0</v>
      </c>
      <c r="Q16" s="181">
        <v>0</v>
      </c>
      <c r="R16" s="447">
        <v>1800</v>
      </c>
      <c r="S16" s="453">
        <v>0</v>
      </c>
      <c r="T16" s="82">
        <v>0</v>
      </c>
      <c r="U16" s="181">
        <v>0</v>
      </c>
      <c r="V16" s="452">
        <v>0</v>
      </c>
      <c r="W16" s="453">
        <v>0</v>
      </c>
      <c r="X16" s="82">
        <v>0</v>
      </c>
      <c r="Y16" s="181">
        <v>0</v>
      </c>
      <c r="Z16" s="452">
        <v>0</v>
      </c>
      <c r="AA16" s="453">
        <v>0</v>
      </c>
      <c r="AB16" s="82">
        <v>0</v>
      </c>
      <c r="AC16" s="181">
        <v>0</v>
      </c>
      <c r="AD16" s="84">
        <v>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29" customFormat="1" ht="25.5" customHeight="1" x14ac:dyDescent="0.25">
      <c r="A17" s="106">
        <v>2212</v>
      </c>
      <c r="B17" s="106"/>
      <c r="C17" s="108"/>
      <c r="D17" s="93" t="s">
        <v>199</v>
      </c>
      <c r="E17" s="35" t="s">
        <v>197</v>
      </c>
      <c r="F17" s="36" t="s">
        <v>197</v>
      </c>
      <c r="G17" s="36">
        <v>2017</v>
      </c>
      <c r="H17" s="37">
        <v>2017</v>
      </c>
      <c r="I17" s="86">
        <v>4000</v>
      </c>
      <c r="J17" s="87">
        <v>0</v>
      </c>
      <c r="K17" s="115">
        <v>0</v>
      </c>
      <c r="L17" s="224">
        <v>0</v>
      </c>
      <c r="M17" s="225">
        <v>0</v>
      </c>
      <c r="N17" s="226">
        <v>0</v>
      </c>
      <c r="O17" s="229">
        <v>0</v>
      </c>
      <c r="P17" s="82">
        <v>0</v>
      </c>
      <c r="Q17" s="181">
        <v>0</v>
      </c>
      <c r="R17" s="447">
        <v>4000</v>
      </c>
      <c r="S17" s="453">
        <v>0</v>
      </c>
      <c r="T17" s="82">
        <v>0</v>
      </c>
      <c r="U17" s="181">
        <v>0</v>
      </c>
      <c r="V17" s="452">
        <v>0</v>
      </c>
      <c r="W17" s="453">
        <v>0</v>
      </c>
      <c r="X17" s="82">
        <v>0</v>
      </c>
      <c r="Y17" s="181">
        <v>0</v>
      </c>
      <c r="Z17" s="452">
        <v>0</v>
      </c>
      <c r="AA17" s="453">
        <v>0</v>
      </c>
      <c r="AB17" s="82">
        <v>0</v>
      </c>
      <c r="AC17" s="181">
        <v>0</v>
      </c>
      <c r="AD17" s="84">
        <v>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29" customFormat="1" ht="30.75" customHeight="1" x14ac:dyDescent="0.25">
      <c r="A18" s="106">
        <v>2212</v>
      </c>
      <c r="B18" s="106"/>
      <c r="C18" s="108"/>
      <c r="D18" s="93" t="s">
        <v>200</v>
      </c>
      <c r="E18" s="35" t="s">
        <v>197</v>
      </c>
      <c r="F18" s="36" t="s">
        <v>197</v>
      </c>
      <c r="G18" s="36">
        <v>2017</v>
      </c>
      <c r="H18" s="37">
        <v>2017</v>
      </c>
      <c r="I18" s="86">
        <v>2300</v>
      </c>
      <c r="J18" s="87">
        <v>0</v>
      </c>
      <c r="K18" s="115">
        <v>0</v>
      </c>
      <c r="L18" s="224">
        <v>0</v>
      </c>
      <c r="M18" s="225">
        <v>0</v>
      </c>
      <c r="N18" s="226">
        <v>0</v>
      </c>
      <c r="O18" s="229">
        <v>0</v>
      </c>
      <c r="P18" s="82">
        <v>0</v>
      </c>
      <c r="Q18" s="181">
        <v>0</v>
      </c>
      <c r="R18" s="447">
        <v>2300</v>
      </c>
      <c r="S18" s="453">
        <v>0</v>
      </c>
      <c r="T18" s="82">
        <v>0</v>
      </c>
      <c r="U18" s="181">
        <v>0</v>
      </c>
      <c r="V18" s="452">
        <v>0</v>
      </c>
      <c r="W18" s="453">
        <v>0</v>
      </c>
      <c r="X18" s="82">
        <v>0</v>
      </c>
      <c r="Y18" s="181">
        <v>0</v>
      </c>
      <c r="Z18" s="452">
        <v>0</v>
      </c>
      <c r="AA18" s="453">
        <v>0</v>
      </c>
      <c r="AB18" s="82">
        <v>0</v>
      </c>
      <c r="AC18" s="181">
        <v>0</v>
      </c>
      <c r="AD18" s="84">
        <v>0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29" customFormat="1" ht="25.5" customHeight="1" x14ac:dyDescent="0.25">
      <c r="A19" s="106">
        <v>2212</v>
      </c>
      <c r="B19" s="106"/>
      <c r="C19" s="108"/>
      <c r="D19" s="93" t="s">
        <v>201</v>
      </c>
      <c r="E19" s="35" t="s">
        <v>197</v>
      </c>
      <c r="F19" s="36" t="s">
        <v>197</v>
      </c>
      <c r="G19" s="36">
        <v>2018</v>
      </c>
      <c r="H19" s="37">
        <v>2018</v>
      </c>
      <c r="I19" s="86">
        <v>5000</v>
      </c>
      <c r="J19" s="87">
        <v>0</v>
      </c>
      <c r="K19" s="115">
        <v>0</v>
      </c>
      <c r="L19" s="224">
        <v>0</v>
      </c>
      <c r="M19" s="225">
        <v>0</v>
      </c>
      <c r="N19" s="226">
        <v>0</v>
      </c>
      <c r="O19" s="229">
        <v>0</v>
      </c>
      <c r="P19" s="82">
        <v>0</v>
      </c>
      <c r="Q19" s="181">
        <v>0</v>
      </c>
      <c r="R19" s="447">
        <v>0</v>
      </c>
      <c r="S19" s="453">
        <v>0</v>
      </c>
      <c r="T19" s="82">
        <v>0</v>
      </c>
      <c r="U19" s="181">
        <v>0</v>
      </c>
      <c r="V19" s="447">
        <v>5000</v>
      </c>
      <c r="W19" s="453">
        <v>0</v>
      </c>
      <c r="X19" s="82">
        <v>0</v>
      </c>
      <c r="Y19" s="181">
        <v>0</v>
      </c>
      <c r="Z19" s="452">
        <v>0</v>
      </c>
      <c r="AA19" s="453">
        <v>0</v>
      </c>
      <c r="AB19" s="82">
        <v>0</v>
      </c>
      <c r="AC19" s="181">
        <v>0</v>
      </c>
      <c r="AD19" s="84">
        <v>0</v>
      </c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29" customFormat="1" ht="30.75" customHeight="1" x14ac:dyDescent="0.25">
      <c r="A20" s="106">
        <v>2212</v>
      </c>
      <c r="B20" s="106"/>
      <c r="C20" s="108"/>
      <c r="D20" s="93" t="s">
        <v>155</v>
      </c>
      <c r="E20" s="35" t="s">
        <v>149</v>
      </c>
      <c r="F20" s="36" t="s">
        <v>149</v>
      </c>
      <c r="G20" s="36">
        <v>2018</v>
      </c>
      <c r="H20" s="37">
        <v>2018</v>
      </c>
      <c r="I20" s="86">
        <v>800</v>
      </c>
      <c r="J20" s="87">
        <v>0</v>
      </c>
      <c r="K20" s="115">
        <v>0</v>
      </c>
      <c r="L20" s="224">
        <v>0</v>
      </c>
      <c r="M20" s="225">
        <v>0</v>
      </c>
      <c r="N20" s="226">
        <v>0</v>
      </c>
      <c r="O20" s="229">
        <v>0</v>
      </c>
      <c r="P20" s="82">
        <v>0</v>
      </c>
      <c r="Q20" s="181">
        <v>0</v>
      </c>
      <c r="R20" s="447">
        <v>0</v>
      </c>
      <c r="S20" s="453">
        <v>0</v>
      </c>
      <c r="T20" s="82">
        <v>0</v>
      </c>
      <c r="U20" s="181">
        <v>0</v>
      </c>
      <c r="V20" s="447">
        <v>800</v>
      </c>
      <c r="W20" s="453">
        <v>0</v>
      </c>
      <c r="X20" s="82">
        <v>0</v>
      </c>
      <c r="Y20" s="181">
        <v>0</v>
      </c>
      <c r="Z20" s="452">
        <v>0</v>
      </c>
      <c r="AA20" s="453">
        <v>0</v>
      </c>
      <c r="AB20" s="82">
        <v>0</v>
      </c>
      <c r="AC20" s="181">
        <v>0</v>
      </c>
      <c r="AD20" s="84">
        <v>0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29" customFormat="1" ht="25.5" customHeight="1" x14ac:dyDescent="0.25">
      <c r="A21" s="106">
        <v>2212</v>
      </c>
      <c r="B21" s="106"/>
      <c r="C21" s="108"/>
      <c r="D21" s="93" t="s">
        <v>156</v>
      </c>
      <c r="E21" s="35" t="s">
        <v>149</v>
      </c>
      <c r="F21" s="36" t="s">
        <v>149</v>
      </c>
      <c r="G21" s="36">
        <v>2018</v>
      </c>
      <c r="H21" s="37">
        <v>2018</v>
      </c>
      <c r="I21" s="86">
        <v>20000</v>
      </c>
      <c r="J21" s="87">
        <v>0</v>
      </c>
      <c r="K21" s="115">
        <v>0</v>
      </c>
      <c r="L21" s="224">
        <v>0</v>
      </c>
      <c r="M21" s="225">
        <v>0</v>
      </c>
      <c r="N21" s="226">
        <v>0</v>
      </c>
      <c r="O21" s="229">
        <v>0</v>
      </c>
      <c r="P21" s="82">
        <v>0</v>
      </c>
      <c r="Q21" s="181">
        <v>0</v>
      </c>
      <c r="R21" s="447">
        <v>0</v>
      </c>
      <c r="S21" s="453">
        <v>0</v>
      </c>
      <c r="T21" s="82">
        <v>0</v>
      </c>
      <c r="U21" s="181">
        <v>0</v>
      </c>
      <c r="V21" s="447">
        <v>20000</v>
      </c>
      <c r="W21" s="453">
        <v>0</v>
      </c>
      <c r="X21" s="82">
        <v>0</v>
      </c>
      <c r="Y21" s="181">
        <v>0</v>
      </c>
      <c r="Z21" s="452">
        <v>0</v>
      </c>
      <c r="AA21" s="453">
        <v>0</v>
      </c>
      <c r="AB21" s="82">
        <v>0</v>
      </c>
      <c r="AC21" s="181">
        <v>0</v>
      </c>
      <c r="AD21" s="84"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29" customFormat="1" ht="25.5" customHeight="1" x14ac:dyDescent="0.25">
      <c r="A22" s="106">
        <v>2212</v>
      </c>
      <c r="B22" s="106"/>
      <c r="C22" s="108"/>
      <c r="D22" s="93" t="s">
        <v>157</v>
      </c>
      <c r="E22" s="35" t="s">
        <v>149</v>
      </c>
      <c r="F22" s="36" t="s">
        <v>149</v>
      </c>
      <c r="G22" s="36">
        <v>2018</v>
      </c>
      <c r="H22" s="37">
        <v>2018</v>
      </c>
      <c r="I22" s="86">
        <v>20000</v>
      </c>
      <c r="J22" s="87">
        <v>0</v>
      </c>
      <c r="K22" s="115">
        <v>0</v>
      </c>
      <c r="L22" s="224">
        <v>0</v>
      </c>
      <c r="M22" s="225">
        <v>0</v>
      </c>
      <c r="N22" s="226">
        <v>0</v>
      </c>
      <c r="O22" s="229">
        <v>0</v>
      </c>
      <c r="P22" s="82">
        <v>0</v>
      </c>
      <c r="Q22" s="181">
        <v>0</v>
      </c>
      <c r="R22" s="447">
        <v>0</v>
      </c>
      <c r="S22" s="453">
        <v>0</v>
      </c>
      <c r="T22" s="82">
        <v>0</v>
      </c>
      <c r="U22" s="181">
        <v>0</v>
      </c>
      <c r="V22" s="447">
        <v>20000</v>
      </c>
      <c r="W22" s="453">
        <v>0</v>
      </c>
      <c r="X22" s="82">
        <v>0</v>
      </c>
      <c r="Y22" s="181">
        <v>0</v>
      </c>
      <c r="Z22" s="452">
        <v>0</v>
      </c>
      <c r="AA22" s="453">
        <v>0</v>
      </c>
      <c r="AB22" s="82">
        <v>0</v>
      </c>
      <c r="AC22" s="181">
        <v>0</v>
      </c>
      <c r="AD22" s="84">
        <v>0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29" customFormat="1" ht="30.75" customHeight="1" x14ac:dyDescent="0.25">
      <c r="A23" s="106">
        <v>2212</v>
      </c>
      <c r="B23" s="106"/>
      <c r="C23" s="108"/>
      <c r="D23" s="93" t="s">
        <v>202</v>
      </c>
      <c r="E23" s="35" t="s">
        <v>197</v>
      </c>
      <c r="F23" s="36" t="s">
        <v>197</v>
      </c>
      <c r="G23" s="36">
        <v>2018</v>
      </c>
      <c r="H23" s="37">
        <v>2018</v>
      </c>
      <c r="I23" s="86">
        <v>2250</v>
      </c>
      <c r="J23" s="87">
        <v>0</v>
      </c>
      <c r="K23" s="115">
        <v>0</v>
      </c>
      <c r="L23" s="224">
        <v>0</v>
      </c>
      <c r="M23" s="225">
        <v>0</v>
      </c>
      <c r="N23" s="226">
        <v>0</v>
      </c>
      <c r="O23" s="229">
        <v>0</v>
      </c>
      <c r="P23" s="82">
        <v>0</v>
      </c>
      <c r="Q23" s="181">
        <v>0</v>
      </c>
      <c r="R23" s="447">
        <v>0</v>
      </c>
      <c r="S23" s="453">
        <v>0</v>
      </c>
      <c r="T23" s="82">
        <v>0</v>
      </c>
      <c r="U23" s="181">
        <v>0</v>
      </c>
      <c r="V23" s="447">
        <v>2250</v>
      </c>
      <c r="W23" s="453">
        <v>0</v>
      </c>
      <c r="X23" s="82">
        <v>0</v>
      </c>
      <c r="Y23" s="181">
        <v>0</v>
      </c>
      <c r="Z23" s="452">
        <v>0</v>
      </c>
      <c r="AA23" s="453">
        <v>0</v>
      </c>
      <c r="AB23" s="82">
        <v>0</v>
      </c>
      <c r="AC23" s="181">
        <v>0</v>
      </c>
      <c r="AD23" s="84"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9" customFormat="1" ht="30.75" customHeight="1" x14ac:dyDescent="0.25">
      <c r="A24" s="106">
        <v>2212</v>
      </c>
      <c r="B24" s="106"/>
      <c r="C24" s="108"/>
      <c r="D24" s="93" t="s">
        <v>159</v>
      </c>
      <c r="E24" s="35" t="s">
        <v>149</v>
      </c>
      <c r="F24" s="36" t="s">
        <v>149</v>
      </c>
      <c r="G24" s="36">
        <v>2019</v>
      </c>
      <c r="H24" s="37">
        <v>2019</v>
      </c>
      <c r="I24" s="86">
        <v>5250</v>
      </c>
      <c r="J24" s="87">
        <v>0</v>
      </c>
      <c r="K24" s="115">
        <v>0</v>
      </c>
      <c r="L24" s="224">
        <v>0</v>
      </c>
      <c r="M24" s="225">
        <v>0</v>
      </c>
      <c r="N24" s="226">
        <v>0</v>
      </c>
      <c r="O24" s="229">
        <v>0</v>
      </c>
      <c r="P24" s="82">
        <v>0</v>
      </c>
      <c r="Q24" s="181">
        <v>0</v>
      </c>
      <c r="R24" s="447">
        <v>0</v>
      </c>
      <c r="S24" s="453">
        <v>0</v>
      </c>
      <c r="T24" s="82">
        <v>0</v>
      </c>
      <c r="U24" s="181">
        <v>0</v>
      </c>
      <c r="V24" s="447">
        <v>0</v>
      </c>
      <c r="W24" s="453">
        <v>0</v>
      </c>
      <c r="X24" s="82">
        <v>0</v>
      </c>
      <c r="Y24" s="181">
        <v>0</v>
      </c>
      <c r="Z24" s="447">
        <v>5250</v>
      </c>
      <c r="AA24" s="453">
        <v>0</v>
      </c>
      <c r="AB24" s="82">
        <v>0</v>
      </c>
      <c r="AC24" s="181">
        <v>0</v>
      </c>
      <c r="AD24" s="84"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9" customFormat="1" ht="30.75" customHeight="1" x14ac:dyDescent="0.25">
      <c r="A25" s="106">
        <v>2212</v>
      </c>
      <c r="B25" s="106"/>
      <c r="C25" s="108"/>
      <c r="D25" s="93" t="s">
        <v>160</v>
      </c>
      <c r="E25" s="35" t="s">
        <v>149</v>
      </c>
      <c r="F25" s="36" t="s">
        <v>149</v>
      </c>
      <c r="G25" s="36">
        <v>2019</v>
      </c>
      <c r="H25" s="37">
        <v>2019</v>
      </c>
      <c r="I25" s="86">
        <v>21000</v>
      </c>
      <c r="J25" s="87">
        <v>0</v>
      </c>
      <c r="K25" s="115">
        <v>0</v>
      </c>
      <c r="L25" s="224">
        <v>0</v>
      </c>
      <c r="M25" s="225">
        <v>0</v>
      </c>
      <c r="N25" s="226">
        <v>0</v>
      </c>
      <c r="O25" s="229">
        <v>0</v>
      </c>
      <c r="P25" s="82">
        <v>0</v>
      </c>
      <c r="Q25" s="181">
        <v>0</v>
      </c>
      <c r="R25" s="447">
        <v>0</v>
      </c>
      <c r="S25" s="453">
        <v>0</v>
      </c>
      <c r="T25" s="82">
        <v>0</v>
      </c>
      <c r="U25" s="181">
        <v>0</v>
      </c>
      <c r="V25" s="447">
        <v>0</v>
      </c>
      <c r="W25" s="453">
        <v>0</v>
      </c>
      <c r="X25" s="82">
        <v>0</v>
      </c>
      <c r="Y25" s="181">
        <v>0</v>
      </c>
      <c r="Z25" s="447">
        <v>21000</v>
      </c>
      <c r="AA25" s="453">
        <v>0</v>
      </c>
      <c r="AB25" s="82">
        <v>0</v>
      </c>
      <c r="AC25" s="181">
        <v>0</v>
      </c>
      <c r="AD25" s="84"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" customFormat="1" ht="25.5" customHeight="1" x14ac:dyDescent="0.25">
      <c r="A26" s="106">
        <v>2212</v>
      </c>
      <c r="B26" s="106"/>
      <c r="C26" s="108"/>
      <c r="D26" s="93" t="s">
        <v>203</v>
      </c>
      <c r="E26" s="35" t="s">
        <v>197</v>
      </c>
      <c r="F26" s="36" t="s">
        <v>197</v>
      </c>
      <c r="G26" s="36">
        <v>2019</v>
      </c>
      <c r="H26" s="37">
        <v>2019</v>
      </c>
      <c r="I26" s="86">
        <v>20000</v>
      </c>
      <c r="J26" s="87">
        <v>0</v>
      </c>
      <c r="K26" s="115">
        <v>0</v>
      </c>
      <c r="L26" s="224">
        <v>0</v>
      </c>
      <c r="M26" s="225">
        <v>0</v>
      </c>
      <c r="N26" s="226">
        <v>0</v>
      </c>
      <c r="O26" s="229">
        <v>0</v>
      </c>
      <c r="P26" s="82">
        <v>0</v>
      </c>
      <c r="Q26" s="181">
        <v>0</v>
      </c>
      <c r="R26" s="447">
        <v>0</v>
      </c>
      <c r="S26" s="453">
        <v>0</v>
      </c>
      <c r="T26" s="82">
        <v>0</v>
      </c>
      <c r="U26" s="181">
        <v>0</v>
      </c>
      <c r="V26" s="447">
        <v>0</v>
      </c>
      <c r="W26" s="453">
        <v>0</v>
      </c>
      <c r="X26" s="82">
        <v>0</v>
      </c>
      <c r="Y26" s="181">
        <v>0</v>
      </c>
      <c r="Z26" s="447">
        <v>20000</v>
      </c>
      <c r="AA26" s="453">
        <v>0</v>
      </c>
      <c r="AB26" s="82">
        <v>0</v>
      </c>
      <c r="AC26" s="181">
        <v>0</v>
      </c>
      <c r="AD26" s="84"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9" customFormat="1" ht="30.75" customHeight="1" x14ac:dyDescent="0.25">
      <c r="A27" s="106">
        <v>2219</v>
      </c>
      <c r="B27" s="106"/>
      <c r="C27" s="108"/>
      <c r="D27" s="361" t="s">
        <v>204</v>
      </c>
      <c r="E27" s="35" t="s">
        <v>149</v>
      </c>
      <c r="F27" s="36" t="s">
        <v>149</v>
      </c>
      <c r="G27" s="36">
        <v>2016</v>
      </c>
      <c r="H27" s="37">
        <v>2016</v>
      </c>
      <c r="I27" s="86">
        <v>80000</v>
      </c>
      <c r="J27" s="87">
        <v>0</v>
      </c>
      <c r="K27" s="115">
        <v>0</v>
      </c>
      <c r="L27" s="224">
        <v>80000</v>
      </c>
      <c r="M27" s="225">
        <v>0</v>
      </c>
      <c r="N27" s="226">
        <v>80000</v>
      </c>
      <c r="O27" s="229">
        <v>0</v>
      </c>
      <c r="P27" s="82">
        <v>0</v>
      </c>
      <c r="Q27" s="181">
        <v>0</v>
      </c>
      <c r="R27" s="447">
        <v>0</v>
      </c>
      <c r="S27" s="453">
        <v>0</v>
      </c>
      <c r="T27" s="82">
        <v>0</v>
      </c>
      <c r="U27" s="181">
        <v>0</v>
      </c>
      <c r="V27" s="447">
        <v>0</v>
      </c>
      <c r="W27" s="453">
        <v>0</v>
      </c>
      <c r="X27" s="82">
        <v>0</v>
      </c>
      <c r="Y27" s="181">
        <v>0</v>
      </c>
      <c r="Z27" s="447">
        <v>0</v>
      </c>
      <c r="AA27" s="453">
        <v>0</v>
      </c>
      <c r="AB27" s="82">
        <v>0</v>
      </c>
      <c r="AC27" s="181">
        <v>0</v>
      </c>
      <c r="AD27" s="84"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9" customFormat="1" ht="30.75" customHeight="1" x14ac:dyDescent="0.25">
      <c r="A28" s="106">
        <v>2219</v>
      </c>
      <c r="B28" s="106"/>
      <c r="C28" s="108"/>
      <c r="D28" s="361" t="s">
        <v>205</v>
      </c>
      <c r="E28" s="35" t="s">
        <v>197</v>
      </c>
      <c r="F28" s="36" t="s">
        <v>197</v>
      </c>
      <c r="G28" s="36">
        <v>2016</v>
      </c>
      <c r="H28" s="37">
        <v>2016</v>
      </c>
      <c r="I28" s="86">
        <v>600</v>
      </c>
      <c r="J28" s="87">
        <v>0</v>
      </c>
      <c r="K28" s="115">
        <v>0</v>
      </c>
      <c r="L28" s="224">
        <v>600</v>
      </c>
      <c r="M28" s="225">
        <v>0</v>
      </c>
      <c r="N28" s="226">
        <v>600</v>
      </c>
      <c r="O28" s="229">
        <v>0</v>
      </c>
      <c r="P28" s="82">
        <v>0</v>
      </c>
      <c r="Q28" s="181">
        <v>0</v>
      </c>
      <c r="R28" s="447">
        <v>0</v>
      </c>
      <c r="S28" s="453">
        <v>0</v>
      </c>
      <c r="T28" s="82">
        <v>0</v>
      </c>
      <c r="U28" s="181">
        <v>0</v>
      </c>
      <c r="V28" s="447">
        <v>0</v>
      </c>
      <c r="W28" s="453">
        <v>0</v>
      </c>
      <c r="X28" s="82">
        <v>0</v>
      </c>
      <c r="Y28" s="181">
        <v>0</v>
      </c>
      <c r="Z28" s="447">
        <v>0</v>
      </c>
      <c r="AA28" s="453">
        <v>0</v>
      </c>
      <c r="AB28" s="82">
        <v>0</v>
      </c>
      <c r="AC28" s="181">
        <v>0</v>
      </c>
      <c r="AD28" s="84"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9" customFormat="1" ht="30.75" customHeight="1" x14ac:dyDescent="0.25">
      <c r="A29" s="106">
        <v>2219</v>
      </c>
      <c r="B29" s="106"/>
      <c r="C29" s="108"/>
      <c r="D29" s="361" t="s">
        <v>206</v>
      </c>
      <c r="E29" s="35" t="s">
        <v>197</v>
      </c>
      <c r="F29" s="36" t="s">
        <v>197</v>
      </c>
      <c r="G29" s="36">
        <v>2016</v>
      </c>
      <c r="H29" s="37">
        <v>2016</v>
      </c>
      <c r="I29" s="86">
        <v>2000</v>
      </c>
      <c r="J29" s="87">
        <v>0</v>
      </c>
      <c r="K29" s="115">
        <v>0</v>
      </c>
      <c r="L29" s="224">
        <v>2000</v>
      </c>
      <c r="M29" s="225">
        <v>0</v>
      </c>
      <c r="N29" s="226">
        <v>2000</v>
      </c>
      <c r="O29" s="229">
        <v>0</v>
      </c>
      <c r="P29" s="82">
        <v>0</v>
      </c>
      <c r="Q29" s="181">
        <v>0</v>
      </c>
      <c r="R29" s="447">
        <v>0</v>
      </c>
      <c r="S29" s="453">
        <v>0</v>
      </c>
      <c r="T29" s="82">
        <v>0</v>
      </c>
      <c r="U29" s="181">
        <v>0</v>
      </c>
      <c r="V29" s="447">
        <v>0</v>
      </c>
      <c r="W29" s="453">
        <v>0</v>
      </c>
      <c r="X29" s="82">
        <v>0</v>
      </c>
      <c r="Y29" s="181">
        <v>0</v>
      </c>
      <c r="Z29" s="447">
        <v>0</v>
      </c>
      <c r="AA29" s="453">
        <v>0</v>
      </c>
      <c r="AB29" s="82">
        <v>0</v>
      </c>
      <c r="AC29" s="181">
        <v>0</v>
      </c>
      <c r="AD29" s="84"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29" customFormat="1" ht="25.5" customHeight="1" x14ac:dyDescent="0.25">
      <c r="A30" s="106">
        <v>2219</v>
      </c>
      <c r="B30" s="106"/>
      <c r="C30" s="108"/>
      <c r="D30" s="361" t="s">
        <v>207</v>
      </c>
      <c r="E30" s="35" t="s">
        <v>197</v>
      </c>
      <c r="F30" s="36" t="s">
        <v>197</v>
      </c>
      <c r="G30" s="36">
        <v>2016</v>
      </c>
      <c r="H30" s="37">
        <v>2016</v>
      </c>
      <c r="I30" s="86">
        <v>2140</v>
      </c>
      <c r="J30" s="87">
        <v>0</v>
      </c>
      <c r="K30" s="115">
        <v>0</v>
      </c>
      <c r="L30" s="224">
        <v>2140</v>
      </c>
      <c r="M30" s="225">
        <v>0</v>
      </c>
      <c r="N30" s="226">
        <v>2140</v>
      </c>
      <c r="O30" s="229">
        <v>0</v>
      </c>
      <c r="P30" s="82">
        <v>0</v>
      </c>
      <c r="Q30" s="181">
        <v>0</v>
      </c>
      <c r="R30" s="447">
        <v>0</v>
      </c>
      <c r="S30" s="453">
        <v>0</v>
      </c>
      <c r="T30" s="82">
        <v>0</v>
      </c>
      <c r="U30" s="181">
        <v>0</v>
      </c>
      <c r="V30" s="447">
        <v>0</v>
      </c>
      <c r="W30" s="453">
        <v>0</v>
      </c>
      <c r="X30" s="82">
        <v>0</v>
      </c>
      <c r="Y30" s="181">
        <v>0</v>
      </c>
      <c r="Z30" s="447">
        <v>0</v>
      </c>
      <c r="AA30" s="453">
        <v>0</v>
      </c>
      <c r="AB30" s="82">
        <v>0</v>
      </c>
      <c r="AC30" s="181">
        <v>0</v>
      </c>
      <c r="AD30" s="84"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9" customFormat="1" ht="25.5" customHeight="1" x14ac:dyDescent="0.25">
      <c r="A31" s="106">
        <v>2219</v>
      </c>
      <c r="B31" s="106"/>
      <c r="C31" s="108"/>
      <c r="D31" s="361" t="s">
        <v>208</v>
      </c>
      <c r="E31" s="35" t="s">
        <v>197</v>
      </c>
      <c r="F31" s="36" t="s">
        <v>197</v>
      </c>
      <c r="G31" s="36">
        <v>2016</v>
      </c>
      <c r="H31" s="37">
        <v>2016</v>
      </c>
      <c r="I31" s="86">
        <v>17466</v>
      </c>
      <c r="J31" s="87">
        <v>0</v>
      </c>
      <c r="K31" s="115">
        <v>0</v>
      </c>
      <c r="L31" s="224">
        <v>17466</v>
      </c>
      <c r="M31" s="225">
        <v>0</v>
      </c>
      <c r="N31" s="226">
        <v>17466</v>
      </c>
      <c r="O31" s="229">
        <v>0</v>
      </c>
      <c r="P31" s="82">
        <v>0</v>
      </c>
      <c r="Q31" s="181">
        <v>0</v>
      </c>
      <c r="R31" s="447">
        <v>0</v>
      </c>
      <c r="S31" s="453">
        <v>0</v>
      </c>
      <c r="T31" s="82">
        <v>0</v>
      </c>
      <c r="U31" s="181">
        <v>0</v>
      </c>
      <c r="V31" s="447">
        <v>0</v>
      </c>
      <c r="W31" s="453">
        <v>0</v>
      </c>
      <c r="X31" s="82">
        <v>0</v>
      </c>
      <c r="Y31" s="181">
        <v>0</v>
      </c>
      <c r="Z31" s="447">
        <v>0</v>
      </c>
      <c r="AA31" s="453">
        <v>0</v>
      </c>
      <c r="AB31" s="82">
        <v>0</v>
      </c>
      <c r="AC31" s="181">
        <v>0</v>
      </c>
      <c r="AD31" s="84"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9" customFormat="1" ht="31.5" customHeight="1" x14ac:dyDescent="0.25">
      <c r="A32" s="106">
        <v>2219</v>
      </c>
      <c r="B32" s="106"/>
      <c r="C32" s="108"/>
      <c r="D32" s="361" t="s">
        <v>209</v>
      </c>
      <c r="E32" s="35" t="s">
        <v>197</v>
      </c>
      <c r="F32" s="36" t="s">
        <v>149</v>
      </c>
      <c r="G32" s="36">
        <v>2016</v>
      </c>
      <c r="H32" s="37">
        <v>2016</v>
      </c>
      <c r="I32" s="86">
        <v>3250</v>
      </c>
      <c r="J32" s="87">
        <v>0</v>
      </c>
      <c r="K32" s="115">
        <v>0</v>
      </c>
      <c r="L32" s="224">
        <v>3250</v>
      </c>
      <c r="M32" s="225">
        <v>0</v>
      </c>
      <c r="N32" s="226">
        <v>3250</v>
      </c>
      <c r="O32" s="229">
        <v>0</v>
      </c>
      <c r="P32" s="82">
        <v>0</v>
      </c>
      <c r="Q32" s="181">
        <v>0</v>
      </c>
      <c r="R32" s="447">
        <v>0</v>
      </c>
      <c r="S32" s="453">
        <v>0</v>
      </c>
      <c r="T32" s="82">
        <v>0</v>
      </c>
      <c r="U32" s="181">
        <v>0</v>
      </c>
      <c r="V32" s="447">
        <v>0</v>
      </c>
      <c r="W32" s="453">
        <v>0</v>
      </c>
      <c r="X32" s="82">
        <v>0</v>
      </c>
      <c r="Y32" s="181">
        <v>0</v>
      </c>
      <c r="Z32" s="447">
        <v>0</v>
      </c>
      <c r="AA32" s="453">
        <v>0</v>
      </c>
      <c r="AB32" s="82">
        <v>0</v>
      </c>
      <c r="AC32" s="181">
        <v>0</v>
      </c>
      <c r="AD32" s="84">
        <v>0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9" customFormat="1" ht="43.5" customHeight="1" x14ac:dyDescent="0.25">
      <c r="A33" s="106">
        <v>2219</v>
      </c>
      <c r="B33" s="106"/>
      <c r="C33" s="108"/>
      <c r="D33" s="361" t="s">
        <v>210</v>
      </c>
      <c r="E33" s="35" t="s">
        <v>197</v>
      </c>
      <c r="F33" s="36" t="s">
        <v>197</v>
      </c>
      <c r="G33" s="36">
        <v>2016</v>
      </c>
      <c r="H33" s="37">
        <v>2016</v>
      </c>
      <c r="I33" s="86">
        <v>3050</v>
      </c>
      <c r="J33" s="87">
        <v>0</v>
      </c>
      <c r="K33" s="115">
        <v>0</v>
      </c>
      <c r="L33" s="224">
        <v>3050</v>
      </c>
      <c r="M33" s="225">
        <v>0</v>
      </c>
      <c r="N33" s="226">
        <v>3050</v>
      </c>
      <c r="O33" s="229">
        <v>0</v>
      </c>
      <c r="P33" s="82">
        <v>0</v>
      </c>
      <c r="Q33" s="181">
        <v>0</v>
      </c>
      <c r="R33" s="447">
        <v>0</v>
      </c>
      <c r="S33" s="453">
        <v>0</v>
      </c>
      <c r="T33" s="82">
        <v>0</v>
      </c>
      <c r="U33" s="181">
        <v>0</v>
      </c>
      <c r="V33" s="447">
        <v>0</v>
      </c>
      <c r="W33" s="453">
        <v>0</v>
      </c>
      <c r="X33" s="82">
        <v>0</v>
      </c>
      <c r="Y33" s="181">
        <v>0</v>
      </c>
      <c r="Z33" s="447">
        <v>0</v>
      </c>
      <c r="AA33" s="453">
        <v>0</v>
      </c>
      <c r="AB33" s="82">
        <v>0</v>
      </c>
      <c r="AC33" s="181">
        <v>0</v>
      </c>
      <c r="AD33" s="84">
        <v>0</v>
      </c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9" customFormat="1" ht="32.25" customHeight="1" x14ac:dyDescent="0.25">
      <c r="A34" s="106">
        <v>2219</v>
      </c>
      <c r="B34" s="106"/>
      <c r="C34" s="108"/>
      <c r="D34" s="361" t="s">
        <v>211</v>
      </c>
      <c r="E34" s="35" t="s">
        <v>149</v>
      </c>
      <c r="F34" s="36" t="s">
        <v>149</v>
      </c>
      <c r="G34" s="36">
        <v>2017</v>
      </c>
      <c r="H34" s="37">
        <v>2017</v>
      </c>
      <c r="I34" s="86">
        <v>60000</v>
      </c>
      <c r="J34" s="87">
        <v>0</v>
      </c>
      <c r="K34" s="115">
        <v>0</v>
      </c>
      <c r="L34" s="224">
        <v>0</v>
      </c>
      <c r="M34" s="225">
        <v>0</v>
      </c>
      <c r="N34" s="226">
        <v>0</v>
      </c>
      <c r="O34" s="229">
        <v>0</v>
      </c>
      <c r="P34" s="82">
        <v>0</v>
      </c>
      <c r="Q34" s="181">
        <v>0</v>
      </c>
      <c r="R34" s="447">
        <v>60000</v>
      </c>
      <c r="S34" s="453">
        <v>0</v>
      </c>
      <c r="T34" s="82">
        <v>0</v>
      </c>
      <c r="U34" s="181">
        <v>0</v>
      </c>
      <c r="V34" s="447">
        <v>0</v>
      </c>
      <c r="W34" s="453">
        <v>0</v>
      </c>
      <c r="X34" s="82">
        <v>0</v>
      </c>
      <c r="Y34" s="181">
        <v>0</v>
      </c>
      <c r="Z34" s="447">
        <v>0</v>
      </c>
      <c r="AA34" s="453">
        <v>0</v>
      </c>
      <c r="AB34" s="82">
        <v>0</v>
      </c>
      <c r="AC34" s="181">
        <v>0</v>
      </c>
      <c r="AD34" s="84">
        <v>0</v>
      </c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29" customFormat="1" ht="30.75" customHeight="1" x14ac:dyDescent="0.25">
      <c r="A35" s="106">
        <v>2219</v>
      </c>
      <c r="B35" s="106"/>
      <c r="C35" s="108"/>
      <c r="D35" s="361" t="s">
        <v>212</v>
      </c>
      <c r="E35" s="35" t="s">
        <v>197</v>
      </c>
      <c r="F35" s="36" t="s">
        <v>197</v>
      </c>
      <c r="G35" s="36">
        <v>2017</v>
      </c>
      <c r="H35" s="37">
        <v>2017</v>
      </c>
      <c r="I35" s="86">
        <v>8500</v>
      </c>
      <c r="J35" s="87">
        <v>0</v>
      </c>
      <c r="K35" s="115">
        <v>0</v>
      </c>
      <c r="L35" s="224">
        <v>0</v>
      </c>
      <c r="M35" s="225">
        <v>0</v>
      </c>
      <c r="N35" s="226">
        <v>0</v>
      </c>
      <c r="O35" s="229">
        <v>0</v>
      </c>
      <c r="P35" s="82">
        <v>0</v>
      </c>
      <c r="Q35" s="181">
        <v>0</v>
      </c>
      <c r="R35" s="447">
        <v>8500</v>
      </c>
      <c r="S35" s="453">
        <v>0</v>
      </c>
      <c r="T35" s="82">
        <v>0</v>
      </c>
      <c r="U35" s="181">
        <v>0</v>
      </c>
      <c r="V35" s="447">
        <v>0</v>
      </c>
      <c r="W35" s="453">
        <v>0</v>
      </c>
      <c r="X35" s="82">
        <v>0</v>
      </c>
      <c r="Y35" s="181">
        <v>0</v>
      </c>
      <c r="Z35" s="447">
        <v>0</v>
      </c>
      <c r="AA35" s="453">
        <v>0</v>
      </c>
      <c r="AB35" s="82">
        <v>0</v>
      </c>
      <c r="AC35" s="181">
        <v>0</v>
      </c>
      <c r="AD35" s="84">
        <v>0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29" customFormat="1" ht="25.5" customHeight="1" x14ac:dyDescent="0.25">
      <c r="A36" s="106">
        <v>2219</v>
      </c>
      <c r="B36" s="106"/>
      <c r="C36" s="108"/>
      <c r="D36" s="450" t="s">
        <v>213</v>
      </c>
      <c r="E36" s="35" t="s">
        <v>149</v>
      </c>
      <c r="F36" s="36" t="s">
        <v>149</v>
      </c>
      <c r="G36" s="36">
        <v>2017</v>
      </c>
      <c r="H36" s="37">
        <v>2017</v>
      </c>
      <c r="I36" s="86">
        <v>4235</v>
      </c>
      <c r="J36" s="87">
        <v>0</v>
      </c>
      <c r="K36" s="115">
        <v>0</v>
      </c>
      <c r="L36" s="224">
        <v>0</v>
      </c>
      <c r="M36" s="225">
        <v>0</v>
      </c>
      <c r="N36" s="226">
        <v>0</v>
      </c>
      <c r="O36" s="229">
        <v>0</v>
      </c>
      <c r="P36" s="82">
        <v>0</v>
      </c>
      <c r="Q36" s="181">
        <v>0</v>
      </c>
      <c r="R36" s="447">
        <v>4235</v>
      </c>
      <c r="S36" s="453">
        <v>0</v>
      </c>
      <c r="T36" s="82">
        <v>0</v>
      </c>
      <c r="U36" s="181">
        <v>0</v>
      </c>
      <c r="V36" s="447">
        <v>0</v>
      </c>
      <c r="W36" s="453">
        <v>0</v>
      </c>
      <c r="X36" s="82">
        <v>0</v>
      </c>
      <c r="Y36" s="181">
        <v>0</v>
      </c>
      <c r="Z36" s="447">
        <v>0</v>
      </c>
      <c r="AA36" s="453">
        <v>0</v>
      </c>
      <c r="AB36" s="82">
        <v>0</v>
      </c>
      <c r="AC36" s="181">
        <v>0</v>
      </c>
      <c r="AD36" s="84">
        <v>0</v>
      </c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29" customFormat="1" ht="30.75" customHeight="1" thickBot="1" x14ac:dyDescent="0.3">
      <c r="A37" s="106">
        <v>2219</v>
      </c>
      <c r="B37" s="106"/>
      <c r="C37" s="108"/>
      <c r="D37" s="451" t="s">
        <v>214</v>
      </c>
      <c r="E37" s="35" t="s">
        <v>197</v>
      </c>
      <c r="F37" s="36" t="s">
        <v>197</v>
      </c>
      <c r="G37" s="36">
        <v>2017</v>
      </c>
      <c r="H37" s="37">
        <v>2017</v>
      </c>
      <c r="I37" s="86">
        <v>8000</v>
      </c>
      <c r="J37" s="87">
        <v>0</v>
      </c>
      <c r="K37" s="115">
        <v>0</v>
      </c>
      <c r="L37" s="224">
        <v>0</v>
      </c>
      <c r="M37" s="225">
        <v>0</v>
      </c>
      <c r="N37" s="226">
        <v>0</v>
      </c>
      <c r="O37" s="229">
        <v>0</v>
      </c>
      <c r="P37" s="82">
        <v>0</v>
      </c>
      <c r="Q37" s="181">
        <v>0</v>
      </c>
      <c r="R37" s="447">
        <v>8000</v>
      </c>
      <c r="S37" s="453">
        <v>0</v>
      </c>
      <c r="T37" s="82">
        <v>0</v>
      </c>
      <c r="U37" s="181">
        <v>0</v>
      </c>
      <c r="V37" s="447">
        <v>0</v>
      </c>
      <c r="W37" s="453">
        <v>0</v>
      </c>
      <c r="X37" s="82">
        <v>0</v>
      </c>
      <c r="Y37" s="181">
        <v>0</v>
      </c>
      <c r="Z37" s="447">
        <v>0</v>
      </c>
      <c r="AA37" s="453">
        <v>0</v>
      </c>
      <c r="AB37" s="82">
        <v>0</v>
      </c>
      <c r="AC37" s="181">
        <v>0</v>
      </c>
      <c r="AD37" s="84">
        <v>0</v>
      </c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30" customFormat="1" ht="23.1" customHeight="1" thickBot="1" x14ac:dyDescent="0.3">
      <c r="A38" s="42"/>
      <c r="B38" s="43"/>
      <c r="C38" s="52"/>
      <c r="D38" s="856" t="s">
        <v>1</v>
      </c>
      <c r="E38" s="857"/>
      <c r="F38" s="857"/>
      <c r="G38" s="857"/>
      <c r="H38" s="858"/>
      <c r="I38" s="72">
        <f t="shared" ref="I38:AD38" si="0">SUM(I7:I37)</f>
        <v>397159</v>
      </c>
      <c r="J38" s="73">
        <f t="shared" si="0"/>
        <v>0</v>
      </c>
      <c r="K38" s="74">
        <f t="shared" si="0"/>
        <v>0</v>
      </c>
      <c r="L38" s="207">
        <f t="shared" si="0"/>
        <v>152874</v>
      </c>
      <c r="M38" s="208">
        <f t="shared" si="0"/>
        <v>0</v>
      </c>
      <c r="N38" s="209">
        <f t="shared" si="0"/>
        <v>152874</v>
      </c>
      <c r="O38" s="209">
        <f t="shared" si="0"/>
        <v>0</v>
      </c>
      <c r="P38" s="75">
        <f t="shared" si="0"/>
        <v>0</v>
      </c>
      <c r="Q38" s="74">
        <f t="shared" si="0"/>
        <v>0</v>
      </c>
      <c r="R38" s="212">
        <f t="shared" si="0"/>
        <v>149985</v>
      </c>
      <c r="S38" s="213">
        <f t="shared" si="0"/>
        <v>0</v>
      </c>
      <c r="T38" s="76">
        <f t="shared" si="0"/>
        <v>0</v>
      </c>
      <c r="U38" s="74">
        <f t="shared" si="0"/>
        <v>0</v>
      </c>
      <c r="V38" s="212">
        <f t="shared" si="0"/>
        <v>48050</v>
      </c>
      <c r="W38" s="213">
        <f t="shared" si="0"/>
        <v>0</v>
      </c>
      <c r="X38" s="75">
        <f t="shared" si="0"/>
        <v>0</v>
      </c>
      <c r="Y38" s="74">
        <f t="shared" si="0"/>
        <v>0</v>
      </c>
      <c r="Z38" s="212">
        <f t="shared" si="0"/>
        <v>46250</v>
      </c>
      <c r="AA38" s="213">
        <f t="shared" si="0"/>
        <v>0</v>
      </c>
      <c r="AB38" s="75">
        <f t="shared" si="0"/>
        <v>0</v>
      </c>
      <c r="AC38" s="74">
        <f t="shared" si="0"/>
        <v>0</v>
      </c>
      <c r="AD38" s="77">
        <f t="shared" si="0"/>
        <v>0</v>
      </c>
      <c r="AE38" s="92"/>
    </row>
    <row r="39" spans="1:46" s="30" customFormat="1" ht="20.25" customHeight="1" x14ac:dyDescent="0.25">
      <c r="A39" s="47"/>
      <c r="B39" s="47"/>
      <c r="C39" s="47"/>
      <c r="D39" s="53"/>
      <c r="E39" s="53"/>
      <c r="F39" s="53"/>
      <c r="G39" s="53"/>
      <c r="H39" s="53"/>
      <c r="I39" s="61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62"/>
      <c r="AA39" s="62"/>
      <c r="AB39" s="62"/>
      <c r="AC39" s="62"/>
      <c r="AD39" s="62"/>
    </row>
    <row r="40" spans="1:46" s="30" customFormat="1" ht="7.5" customHeight="1" x14ac:dyDescent="0.25">
      <c r="A40" s="47"/>
      <c r="B40" s="47"/>
      <c r="C40" s="47"/>
      <c r="D40" s="200"/>
      <c r="E40" s="200"/>
      <c r="F40" s="200"/>
      <c r="G40" s="200"/>
      <c r="H40" s="200"/>
      <c r="I40" s="201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46" s="30" customFormat="1" ht="7.5" customHeight="1" x14ac:dyDescent="0.25">
      <c r="A41" s="47"/>
      <c r="B41" s="47"/>
      <c r="C41" s="47"/>
      <c r="D41" s="200"/>
      <c r="E41" s="200"/>
      <c r="F41" s="200"/>
      <c r="G41" s="200"/>
      <c r="H41" s="200"/>
      <c r="I41" s="201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1:46" s="30" customFormat="1" ht="7.5" customHeight="1" x14ac:dyDescent="0.25">
      <c r="A42" s="47"/>
      <c r="B42" s="47"/>
      <c r="C42" s="47"/>
      <c r="D42" s="200"/>
      <c r="E42" s="200"/>
      <c r="F42" s="200"/>
      <c r="G42" s="200"/>
      <c r="H42" s="200"/>
      <c r="I42" s="20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46" s="30" customFormat="1" ht="7.5" customHeight="1" x14ac:dyDescent="0.25">
      <c r="A43" s="47"/>
      <c r="B43" s="47"/>
      <c r="C43" s="47"/>
      <c r="D43" s="200"/>
      <c r="E43" s="200"/>
      <c r="F43" s="200"/>
      <c r="G43" s="200"/>
      <c r="H43" s="200"/>
      <c r="I43" s="201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46" ht="15.75" customHeight="1" x14ac:dyDescent="0.25">
      <c r="AD44" s="65" t="s">
        <v>115</v>
      </c>
    </row>
    <row r="45" spans="1:46" ht="24.75" customHeight="1" x14ac:dyDescent="0.25">
      <c r="A45" s="5"/>
      <c r="D45" s="63" t="s">
        <v>55</v>
      </c>
      <c r="E45" s="64" t="s">
        <v>58</v>
      </c>
      <c r="F45" s="65"/>
      <c r="G45" s="65"/>
      <c r="H45" s="65"/>
      <c r="I45" s="65"/>
      <c r="J45" s="65"/>
      <c r="K45" s="65"/>
      <c r="L45" s="65"/>
      <c r="M45" s="14"/>
      <c r="N45" s="14"/>
      <c r="O45" s="14"/>
      <c r="P45" s="14"/>
      <c r="Q45" s="1"/>
      <c r="AD45" s="4" t="s">
        <v>29</v>
      </c>
    </row>
    <row r="46" spans="1:46" ht="15" customHeight="1" thickBot="1" x14ac:dyDescent="0.25">
      <c r="A46" s="885" t="s">
        <v>131</v>
      </c>
      <c r="B46" s="886"/>
      <c r="C46" s="887"/>
      <c r="I46" s="6" t="s">
        <v>2</v>
      </c>
      <c r="J46" s="6" t="s">
        <v>3</v>
      </c>
      <c r="K46" s="6" t="s">
        <v>4</v>
      </c>
      <c r="L46" s="6" t="s">
        <v>5</v>
      </c>
      <c r="M46" s="6" t="s">
        <v>6</v>
      </c>
      <c r="N46" s="6" t="s">
        <v>7</v>
      </c>
      <c r="O46" s="6" t="s">
        <v>8</v>
      </c>
      <c r="P46" s="7" t="s">
        <v>9</v>
      </c>
      <c r="Q46" s="7" t="s">
        <v>10</v>
      </c>
      <c r="R46" s="7" t="s">
        <v>11</v>
      </c>
      <c r="S46" s="7" t="s">
        <v>12</v>
      </c>
      <c r="T46" s="7" t="s">
        <v>13</v>
      </c>
      <c r="U46" s="7" t="s">
        <v>16</v>
      </c>
      <c r="V46" s="7" t="s">
        <v>21</v>
      </c>
      <c r="W46" s="7" t="s">
        <v>28</v>
      </c>
      <c r="X46" s="7" t="s">
        <v>34</v>
      </c>
      <c r="Y46" s="7" t="s">
        <v>35</v>
      </c>
      <c r="Z46" s="7" t="s">
        <v>36</v>
      </c>
      <c r="AA46" s="7" t="s">
        <v>37</v>
      </c>
      <c r="AB46" s="6" t="s">
        <v>38</v>
      </c>
      <c r="AC46" s="6" t="s">
        <v>40</v>
      </c>
      <c r="AD46" s="6" t="s">
        <v>50</v>
      </c>
    </row>
    <row r="47" spans="1:46" ht="15.75" customHeight="1" thickBot="1" x14ac:dyDescent="0.25">
      <c r="A47" s="888"/>
      <c r="B47" s="889"/>
      <c r="C47" s="890"/>
      <c r="D47" s="874" t="s">
        <v>0</v>
      </c>
      <c r="E47" s="862" t="s">
        <v>41</v>
      </c>
      <c r="F47" s="864" t="s">
        <v>42</v>
      </c>
      <c r="G47" s="866" t="s">
        <v>43</v>
      </c>
      <c r="H47" s="867"/>
      <c r="I47" s="872" t="s">
        <v>31</v>
      </c>
      <c r="J47" s="27" t="s">
        <v>39</v>
      </c>
      <c r="K47" s="27" t="s">
        <v>15</v>
      </c>
      <c r="L47" s="206" t="s">
        <v>14</v>
      </c>
      <c r="M47" s="881" t="s">
        <v>176</v>
      </c>
      <c r="N47" s="882"/>
      <c r="O47" s="882"/>
      <c r="P47" s="882"/>
      <c r="Q47" s="883"/>
      <c r="R47" s="840" t="s">
        <v>177</v>
      </c>
      <c r="S47" s="841"/>
      <c r="T47" s="841"/>
      <c r="U47" s="841"/>
      <c r="V47" s="841"/>
      <c r="W47" s="841"/>
      <c r="X47" s="841"/>
      <c r="Y47" s="841"/>
      <c r="Z47" s="841"/>
      <c r="AA47" s="841"/>
      <c r="AB47" s="841"/>
      <c r="AC47" s="841"/>
      <c r="AD47" s="830" t="s">
        <v>183</v>
      </c>
    </row>
    <row r="48" spans="1:46" ht="15.75" customHeight="1" x14ac:dyDescent="0.2">
      <c r="A48" s="891" t="s">
        <v>46</v>
      </c>
      <c r="B48" s="893" t="s">
        <v>47</v>
      </c>
      <c r="C48" s="895" t="s">
        <v>48</v>
      </c>
      <c r="D48" s="875"/>
      <c r="E48" s="863"/>
      <c r="F48" s="865"/>
      <c r="G48" s="868" t="s">
        <v>44</v>
      </c>
      <c r="H48" s="879" t="s">
        <v>45</v>
      </c>
      <c r="I48" s="873"/>
      <c r="J48" s="877" t="s">
        <v>182</v>
      </c>
      <c r="K48" s="877" t="s">
        <v>181</v>
      </c>
      <c r="L48" s="860" t="s">
        <v>184</v>
      </c>
      <c r="M48" s="897" t="s">
        <v>175</v>
      </c>
      <c r="N48" s="849" t="s">
        <v>51</v>
      </c>
      <c r="O48" s="849" t="s">
        <v>52</v>
      </c>
      <c r="P48" s="845" t="s">
        <v>23</v>
      </c>
      <c r="Q48" s="847" t="s">
        <v>24</v>
      </c>
      <c r="R48" s="837" t="s">
        <v>128</v>
      </c>
      <c r="S48" s="838"/>
      <c r="T48" s="838"/>
      <c r="U48" s="842"/>
      <c r="V48" s="837" t="s">
        <v>130</v>
      </c>
      <c r="W48" s="838"/>
      <c r="X48" s="838"/>
      <c r="Y48" s="839"/>
      <c r="Z48" s="838" t="s">
        <v>178</v>
      </c>
      <c r="AA48" s="838"/>
      <c r="AB48" s="838"/>
      <c r="AC48" s="859"/>
      <c r="AD48" s="870"/>
    </row>
    <row r="49" spans="1:46" ht="39" customHeight="1" thickBot="1" x14ac:dyDescent="0.25">
      <c r="A49" s="892"/>
      <c r="B49" s="894"/>
      <c r="C49" s="896"/>
      <c r="D49" s="876"/>
      <c r="E49" s="902"/>
      <c r="F49" s="901"/>
      <c r="G49" s="900"/>
      <c r="H49" s="899"/>
      <c r="I49" s="898"/>
      <c r="J49" s="878"/>
      <c r="K49" s="878"/>
      <c r="L49" s="861"/>
      <c r="M49" s="836"/>
      <c r="N49" s="884"/>
      <c r="O49" s="850"/>
      <c r="P49" s="846"/>
      <c r="Q49" s="848"/>
      <c r="R49" s="210" t="s">
        <v>22</v>
      </c>
      <c r="S49" s="211" t="s">
        <v>30</v>
      </c>
      <c r="T49" s="26" t="s">
        <v>32</v>
      </c>
      <c r="U49" s="15" t="s">
        <v>33</v>
      </c>
      <c r="V49" s="214" t="s">
        <v>22</v>
      </c>
      <c r="W49" s="215" t="s">
        <v>30</v>
      </c>
      <c r="X49" s="26" t="s">
        <v>32</v>
      </c>
      <c r="Y49" s="15" t="s">
        <v>33</v>
      </c>
      <c r="Z49" s="214" t="s">
        <v>22</v>
      </c>
      <c r="AA49" s="215" t="s">
        <v>30</v>
      </c>
      <c r="AB49" s="26" t="s">
        <v>32</v>
      </c>
      <c r="AC49" s="15" t="s">
        <v>33</v>
      </c>
      <c r="AD49" s="871"/>
    </row>
    <row r="50" spans="1:46" s="29" customFormat="1" ht="47.25" customHeight="1" x14ac:dyDescent="0.25">
      <c r="A50" s="106">
        <v>2219</v>
      </c>
      <c r="B50" s="106"/>
      <c r="C50" s="108"/>
      <c r="D50" s="456" t="s">
        <v>215</v>
      </c>
      <c r="E50" s="454" t="s">
        <v>149</v>
      </c>
      <c r="F50" s="36" t="s">
        <v>149</v>
      </c>
      <c r="G50" s="36">
        <v>2017</v>
      </c>
      <c r="H50" s="37">
        <v>2017</v>
      </c>
      <c r="I50" s="86">
        <v>1500</v>
      </c>
      <c r="J50" s="87">
        <v>0</v>
      </c>
      <c r="K50" s="115">
        <v>0</v>
      </c>
      <c r="L50" s="224">
        <v>0</v>
      </c>
      <c r="M50" s="225">
        <v>0</v>
      </c>
      <c r="N50" s="226">
        <v>0</v>
      </c>
      <c r="O50" s="226">
        <v>0</v>
      </c>
      <c r="P50" s="89">
        <v>0</v>
      </c>
      <c r="Q50" s="115">
        <v>0</v>
      </c>
      <c r="R50" s="447">
        <v>1500</v>
      </c>
      <c r="S50" s="448">
        <v>0</v>
      </c>
      <c r="T50" s="89">
        <v>0</v>
      </c>
      <c r="U50" s="115">
        <v>0</v>
      </c>
      <c r="V50" s="447">
        <v>0</v>
      </c>
      <c r="W50" s="448">
        <v>0</v>
      </c>
      <c r="X50" s="89">
        <v>0</v>
      </c>
      <c r="Y50" s="115">
        <v>0</v>
      </c>
      <c r="Z50" s="447">
        <v>0</v>
      </c>
      <c r="AA50" s="448">
        <v>0</v>
      </c>
      <c r="AB50" s="89">
        <v>0</v>
      </c>
      <c r="AC50" s="115">
        <v>0</v>
      </c>
      <c r="AD50" s="88">
        <v>0</v>
      </c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s="29" customFormat="1" ht="25.5" customHeight="1" x14ac:dyDescent="0.25">
      <c r="A51" s="106">
        <v>2219</v>
      </c>
      <c r="B51" s="106"/>
      <c r="C51" s="108"/>
      <c r="D51" s="457" t="s">
        <v>216</v>
      </c>
      <c r="E51" s="454" t="s">
        <v>149</v>
      </c>
      <c r="F51" s="36" t="s">
        <v>149</v>
      </c>
      <c r="G51" s="36">
        <v>2017</v>
      </c>
      <c r="H51" s="37">
        <v>2017</v>
      </c>
      <c r="I51" s="86">
        <v>1500</v>
      </c>
      <c r="J51" s="87">
        <v>0</v>
      </c>
      <c r="K51" s="115">
        <v>0</v>
      </c>
      <c r="L51" s="224">
        <v>0</v>
      </c>
      <c r="M51" s="225">
        <v>0</v>
      </c>
      <c r="N51" s="226">
        <v>0</v>
      </c>
      <c r="O51" s="226">
        <v>0</v>
      </c>
      <c r="P51" s="89">
        <v>0</v>
      </c>
      <c r="Q51" s="115">
        <v>0</v>
      </c>
      <c r="R51" s="447">
        <v>1500</v>
      </c>
      <c r="S51" s="448">
        <v>0</v>
      </c>
      <c r="T51" s="89">
        <v>0</v>
      </c>
      <c r="U51" s="115">
        <v>0</v>
      </c>
      <c r="V51" s="447">
        <v>0</v>
      </c>
      <c r="W51" s="448">
        <v>0</v>
      </c>
      <c r="X51" s="89">
        <v>0</v>
      </c>
      <c r="Y51" s="115">
        <v>0</v>
      </c>
      <c r="Z51" s="447">
        <v>0</v>
      </c>
      <c r="AA51" s="448">
        <v>0</v>
      </c>
      <c r="AB51" s="89">
        <v>0</v>
      </c>
      <c r="AC51" s="115">
        <v>0</v>
      </c>
      <c r="AD51" s="88">
        <v>0</v>
      </c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s="29" customFormat="1" ht="30.75" customHeight="1" x14ac:dyDescent="0.25">
      <c r="A52" s="106">
        <v>2219</v>
      </c>
      <c r="B52" s="106"/>
      <c r="C52" s="108"/>
      <c r="D52" s="457" t="s">
        <v>217</v>
      </c>
      <c r="E52" s="454" t="s">
        <v>197</v>
      </c>
      <c r="F52" s="36" t="s">
        <v>197</v>
      </c>
      <c r="G52" s="36">
        <v>2017</v>
      </c>
      <c r="H52" s="37">
        <v>2017</v>
      </c>
      <c r="I52" s="86">
        <v>10000</v>
      </c>
      <c r="J52" s="87">
        <v>0</v>
      </c>
      <c r="K52" s="115">
        <v>0</v>
      </c>
      <c r="L52" s="224">
        <v>0</v>
      </c>
      <c r="M52" s="225">
        <v>0</v>
      </c>
      <c r="N52" s="226">
        <v>0</v>
      </c>
      <c r="O52" s="226">
        <v>0</v>
      </c>
      <c r="P52" s="89">
        <v>0</v>
      </c>
      <c r="Q52" s="115">
        <v>0</v>
      </c>
      <c r="R52" s="447">
        <v>10000</v>
      </c>
      <c r="S52" s="448">
        <v>0</v>
      </c>
      <c r="T52" s="89">
        <v>0</v>
      </c>
      <c r="U52" s="115">
        <v>0</v>
      </c>
      <c r="V52" s="447">
        <v>0</v>
      </c>
      <c r="W52" s="448">
        <v>0</v>
      </c>
      <c r="X52" s="89">
        <v>0</v>
      </c>
      <c r="Y52" s="115">
        <v>0</v>
      </c>
      <c r="Z52" s="447">
        <v>0</v>
      </c>
      <c r="AA52" s="448">
        <v>0</v>
      </c>
      <c r="AB52" s="89">
        <v>0</v>
      </c>
      <c r="AC52" s="115">
        <v>0</v>
      </c>
      <c r="AD52" s="88">
        <v>0</v>
      </c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s="29" customFormat="1" ht="30.75" customHeight="1" x14ac:dyDescent="0.25">
      <c r="A53" s="106">
        <v>2219</v>
      </c>
      <c r="B53" s="106"/>
      <c r="C53" s="108"/>
      <c r="D53" s="457" t="s">
        <v>218</v>
      </c>
      <c r="E53" s="454" t="s">
        <v>197</v>
      </c>
      <c r="F53" s="36" t="s">
        <v>197</v>
      </c>
      <c r="G53" s="36">
        <v>2017</v>
      </c>
      <c r="H53" s="37">
        <v>2017</v>
      </c>
      <c r="I53" s="86">
        <v>5000</v>
      </c>
      <c r="J53" s="87">
        <v>0</v>
      </c>
      <c r="K53" s="115">
        <v>0</v>
      </c>
      <c r="L53" s="224">
        <v>0</v>
      </c>
      <c r="M53" s="225">
        <v>0</v>
      </c>
      <c r="N53" s="226">
        <v>0</v>
      </c>
      <c r="O53" s="226">
        <v>0</v>
      </c>
      <c r="P53" s="89">
        <v>0</v>
      </c>
      <c r="Q53" s="115">
        <v>0</v>
      </c>
      <c r="R53" s="447">
        <v>5000</v>
      </c>
      <c r="S53" s="448">
        <v>0</v>
      </c>
      <c r="T53" s="89">
        <v>0</v>
      </c>
      <c r="U53" s="115">
        <v>0</v>
      </c>
      <c r="V53" s="447">
        <v>0</v>
      </c>
      <c r="W53" s="448">
        <v>0</v>
      </c>
      <c r="X53" s="89">
        <v>0</v>
      </c>
      <c r="Y53" s="115">
        <v>0</v>
      </c>
      <c r="Z53" s="447">
        <v>0</v>
      </c>
      <c r="AA53" s="448">
        <v>0</v>
      </c>
      <c r="AB53" s="89">
        <v>0</v>
      </c>
      <c r="AC53" s="115">
        <v>0</v>
      </c>
      <c r="AD53" s="88">
        <v>0</v>
      </c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s="29" customFormat="1" ht="30.75" customHeight="1" x14ac:dyDescent="0.25">
      <c r="A54" s="106">
        <v>2219</v>
      </c>
      <c r="B54" s="106"/>
      <c r="C54" s="108"/>
      <c r="D54" s="457" t="s">
        <v>219</v>
      </c>
      <c r="E54" s="454" t="s">
        <v>149</v>
      </c>
      <c r="F54" s="36" t="s">
        <v>149</v>
      </c>
      <c r="G54" s="36">
        <v>2017</v>
      </c>
      <c r="H54" s="37">
        <v>2017</v>
      </c>
      <c r="I54" s="86">
        <v>10000</v>
      </c>
      <c r="J54" s="87">
        <v>0</v>
      </c>
      <c r="K54" s="115">
        <v>0</v>
      </c>
      <c r="L54" s="224">
        <v>0</v>
      </c>
      <c r="M54" s="225">
        <v>0</v>
      </c>
      <c r="N54" s="226">
        <v>0</v>
      </c>
      <c r="O54" s="226">
        <v>0</v>
      </c>
      <c r="P54" s="89">
        <v>0</v>
      </c>
      <c r="Q54" s="115">
        <v>0</v>
      </c>
      <c r="R54" s="447">
        <v>10000</v>
      </c>
      <c r="S54" s="448">
        <v>0</v>
      </c>
      <c r="T54" s="89">
        <v>0</v>
      </c>
      <c r="U54" s="115">
        <v>0</v>
      </c>
      <c r="V54" s="447">
        <v>0</v>
      </c>
      <c r="W54" s="448">
        <v>0</v>
      </c>
      <c r="X54" s="89">
        <v>0</v>
      </c>
      <c r="Y54" s="115">
        <v>0</v>
      </c>
      <c r="Z54" s="447">
        <v>0</v>
      </c>
      <c r="AA54" s="448">
        <v>0</v>
      </c>
      <c r="AB54" s="89">
        <v>0</v>
      </c>
      <c r="AC54" s="115">
        <v>0</v>
      </c>
      <c r="AD54" s="88">
        <v>0</v>
      </c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s="29" customFormat="1" ht="30.75" customHeight="1" x14ac:dyDescent="0.25">
      <c r="A55" s="106">
        <v>2219</v>
      </c>
      <c r="B55" s="106"/>
      <c r="C55" s="108"/>
      <c r="D55" s="458" t="s">
        <v>220</v>
      </c>
      <c r="E55" s="454" t="s">
        <v>149</v>
      </c>
      <c r="F55" s="36" t="s">
        <v>149</v>
      </c>
      <c r="G55" s="36">
        <v>2017</v>
      </c>
      <c r="H55" s="37">
        <v>2017</v>
      </c>
      <c r="I55" s="86">
        <v>1500</v>
      </c>
      <c r="J55" s="87">
        <v>0</v>
      </c>
      <c r="K55" s="115">
        <v>0</v>
      </c>
      <c r="L55" s="224">
        <v>0</v>
      </c>
      <c r="M55" s="225">
        <v>0</v>
      </c>
      <c r="N55" s="226">
        <v>0</v>
      </c>
      <c r="O55" s="226">
        <v>0</v>
      </c>
      <c r="P55" s="89">
        <v>0</v>
      </c>
      <c r="Q55" s="115">
        <v>0</v>
      </c>
      <c r="R55" s="447">
        <v>1500</v>
      </c>
      <c r="S55" s="448">
        <v>0</v>
      </c>
      <c r="T55" s="89">
        <v>0</v>
      </c>
      <c r="U55" s="115">
        <v>0</v>
      </c>
      <c r="V55" s="447">
        <v>0</v>
      </c>
      <c r="W55" s="448">
        <v>0</v>
      </c>
      <c r="X55" s="89">
        <v>0</v>
      </c>
      <c r="Y55" s="115">
        <v>0</v>
      </c>
      <c r="Z55" s="447">
        <v>0</v>
      </c>
      <c r="AA55" s="448">
        <v>0</v>
      </c>
      <c r="AB55" s="89">
        <v>0</v>
      </c>
      <c r="AC55" s="115">
        <v>0</v>
      </c>
      <c r="AD55" s="88">
        <v>0</v>
      </c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s="29" customFormat="1" ht="30.75" customHeight="1" x14ac:dyDescent="0.25">
      <c r="A56" s="106">
        <v>2219</v>
      </c>
      <c r="B56" s="106"/>
      <c r="C56" s="108"/>
      <c r="D56" s="457" t="s">
        <v>221</v>
      </c>
      <c r="E56" s="454" t="s">
        <v>197</v>
      </c>
      <c r="F56" s="36" t="s">
        <v>197</v>
      </c>
      <c r="G56" s="36">
        <v>2017</v>
      </c>
      <c r="H56" s="37">
        <v>2017</v>
      </c>
      <c r="I56" s="86">
        <v>1540</v>
      </c>
      <c r="J56" s="87">
        <v>0</v>
      </c>
      <c r="K56" s="115">
        <v>0</v>
      </c>
      <c r="L56" s="224">
        <v>0</v>
      </c>
      <c r="M56" s="225">
        <v>0</v>
      </c>
      <c r="N56" s="226">
        <v>0</v>
      </c>
      <c r="O56" s="226">
        <v>0</v>
      </c>
      <c r="P56" s="89">
        <v>0</v>
      </c>
      <c r="Q56" s="115">
        <v>0</v>
      </c>
      <c r="R56" s="447">
        <v>1540</v>
      </c>
      <c r="S56" s="448">
        <v>0</v>
      </c>
      <c r="T56" s="89">
        <v>0</v>
      </c>
      <c r="U56" s="115">
        <v>0</v>
      </c>
      <c r="V56" s="447">
        <v>0</v>
      </c>
      <c r="W56" s="448">
        <v>0</v>
      </c>
      <c r="X56" s="89">
        <v>0</v>
      </c>
      <c r="Y56" s="115">
        <v>0</v>
      </c>
      <c r="Z56" s="447">
        <v>0</v>
      </c>
      <c r="AA56" s="448">
        <v>0</v>
      </c>
      <c r="AB56" s="89">
        <v>0</v>
      </c>
      <c r="AC56" s="115">
        <v>0</v>
      </c>
      <c r="AD56" s="88">
        <v>0</v>
      </c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s="29" customFormat="1" ht="25.5" customHeight="1" x14ac:dyDescent="0.25">
      <c r="A57" s="106">
        <v>2219</v>
      </c>
      <c r="B57" s="106"/>
      <c r="C57" s="108"/>
      <c r="D57" s="457" t="s">
        <v>222</v>
      </c>
      <c r="E57" s="454" t="s">
        <v>197</v>
      </c>
      <c r="F57" s="36" t="s">
        <v>197</v>
      </c>
      <c r="G57" s="36">
        <v>2017</v>
      </c>
      <c r="H57" s="37">
        <v>2017</v>
      </c>
      <c r="I57" s="86">
        <v>4000</v>
      </c>
      <c r="J57" s="87">
        <v>0</v>
      </c>
      <c r="K57" s="115">
        <v>0</v>
      </c>
      <c r="L57" s="224">
        <v>0</v>
      </c>
      <c r="M57" s="225">
        <v>0</v>
      </c>
      <c r="N57" s="226">
        <v>0</v>
      </c>
      <c r="O57" s="226">
        <v>0</v>
      </c>
      <c r="P57" s="89">
        <v>0</v>
      </c>
      <c r="Q57" s="115">
        <v>0</v>
      </c>
      <c r="R57" s="447">
        <v>4000</v>
      </c>
      <c r="S57" s="448">
        <v>0</v>
      </c>
      <c r="T57" s="89">
        <v>0</v>
      </c>
      <c r="U57" s="115">
        <v>0</v>
      </c>
      <c r="V57" s="447">
        <v>0</v>
      </c>
      <c r="W57" s="448">
        <v>0</v>
      </c>
      <c r="X57" s="89">
        <v>0</v>
      </c>
      <c r="Y57" s="115">
        <v>0</v>
      </c>
      <c r="Z57" s="447">
        <v>0</v>
      </c>
      <c r="AA57" s="448">
        <v>0</v>
      </c>
      <c r="AB57" s="89">
        <v>0</v>
      </c>
      <c r="AC57" s="115">
        <v>0</v>
      </c>
      <c r="AD57" s="88">
        <v>0</v>
      </c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s="29" customFormat="1" ht="43.5" customHeight="1" x14ac:dyDescent="0.25">
      <c r="A58" s="106">
        <v>2219</v>
      </c>
      <c r="B58" s="106"/>
      <c r="C58" s="108"/>
      <c r="D58" s="458" t="s">
        <v>223</v>
      </c>
      <c r="E58" s="454" t="s">
        <v>197</v>
      </c>
      <c r="F58" s="36" t="s">
        <v>197</v>
      </c>
      <c r="G58" s="36">
        <v>2017</v>
      </c>
      <c r="H58" s="37">
        <v>2017</v>
      </c>
      <c r="I58" s="86">
        <v>1250</v>
      </c>
      <c r="J58" s="87">
        <v>0</v>
      </c>
      <c r="K58" s="115">
        <v>0</v>
      </c>
      <c r="L58" s="224">
        <v>0</v>
      </c>
      <c r="M58" s="225">
        <v>0</v>
      </c>
      <c r="N58" s="226">
        <v>0</v>
      </c>
      <c r="O58" s="226">
        <v>0</v>
      </c>
      <c r="P58" s="89">
        <v>0</v>
      </c>
      <c r="Q58" s="115">
        <v>0</v>
      </c>
      <c r="R58" s="447">
        <v>1250</v>
      </c>
      <c r="S58" s="448">
        <v>0</v>
      </c>
      <c r="T58" s="89">
        <v>0</v>
      </c>
      <c r="U58" s="115">
        <v>0</v>
      </c>
      <c r="V58" s="447">
        <v>0</v>
      </c>
      <c r="W58" s="448">
        <v>0</v>
      </c>
      <c r="X58" s="89">
        <v>0</v>
      </c>
      <c r="Y58" s="115">
        <v>0</v>
      </c>
      <c r="Z58" s="447">
        <v>0</v>
      </c>
      <c r="AA58" s="448">
        <v>0</v>
      </c>
      <c r="AB58" s="89">
        <v>0</v>
      </c>
      <c r="AC58" s="115">
        <v>0</v>
      </c>
      <c r="AD58" s="88">
        <v>0</v>
      </c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s="29" customFormat="1" ht="30.75" customHeight="1" x14ac:dyDescent="0.25">
      <c r="A59" s="106">
        <v>2219</v>
      </c>
      <c r="B59" s="106"/>
      <c r="C59" s="108"/>
      <c r="D59" s="458" t="s">
        <v>224</v>
      </c>
      <c r="E59" s="454" t="s">
        <v>149</v>
      </c>
      <c r="F59" s="36" t="s">
        <v>149</v>
      </c>
      <c r="G59" s="36">
        <v>2018</v>
      </c>
      <c r="H59" s="37">
        <v>2018</v>
      </c>
      <c r="I59" s="86">
        <v>2000</v>
      </c>
      <c r="J59" s="87">
        <v>0</v>
      </c>
      <c r="K59" s="115">
        <v>0</v>
      </c>
      <c r="L59" s="224">
        <v>0</v>
      </c>
      <c r="M59" s="225">
        <v>0</v>
      </c>
      <c r="N59" s="226">
        <v>0</v>
      </c>
      <c r="O59" s="226">
        <v>0</v>
      </c>
      <c r="P59" s="89">
        <v>0</v>
      </c>
      <c r="Q59" s="115">
        <v>0</v>
      </c>
      <c r="R59" s="447">
        <v>0</v>
      </c>
      <c r="S59" s="448">
        <v>0</v>
      </c>
      <c r="T59" s="89">
        <v>0</v>
      </c>
      <c r="U59" s="115">
        <v>0</v>
      </c>
      <c r="V59" s="447">
        <v>2000</v>
      </c>
      <c r="W59" s="448">
        <v>0</v>
      </c>
      <c r="X59" s="89">
        <v>0</v>
      </c>
      <c r="Y59" s="115">
        <v>0</v>
      </c>
      <c r="Z59" s="447">
        <v>0</v>
      </c>
      <c r="AA59" s="448">
        <v>0</v>
      </c>
      <c r="AB59" s="89">
        <v>0</v>
      </c>
      <c r="AC59" s="115">
        <v>0</v>
      </c>
      <c r="AD59" s="88">
        <v>0</v>
      </c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s="29" customFormat="1" ht="25.5" customHeight="1" x14ac:dyDescent="0.25">
      <c r="A60" s="106">
        <v>2219</v>
      </c>
      <c r="B60" s="106"/>
      <c r="C60" s="108"/>
      <c r="D60" s="191" t="s">
        <v>225</v>
      </c>
      <c r="E60" s="454" t="s">
        <v>149</v>
      </c>
      <c r="F60" s="36" t="s">
        <v>149</v>
      </c>
      <c r="G60" s="36">
        <v>2018</v>
      </c>
      <c r="H60" s="37">
        <v>2018</v>
      </c>
      <c r="I60" s="86">
        <v>2000</v>
      </c>
      <c r="J60" s="87">
        <v>0</v>
      </c>
      <c r="K60" s="115">
        <v>0</v>
      </c>
      <c r="L60" s="224">
        <v>0</v>
      </c>
      <c r="M60" s="225">
        <v>0</v>
      </c>
      <c r="N60" s="226">
        <v>0</v>
      </c>
      <c r="O60" s="226">
        <v>0</v>
      </c>
      <c r="P60" s="89">
        <v>0</v>
      </c>
      <c r="Q60" s="115">
        <v>0</v>
      </c>
      <c r="R60" s="447">
        <v>0</v>
      </c>
      <c r="S60" s="448">
        <v>0</v>
      </c>
      <c r="T60" s="89">
        <v>0</v>
      </c>
      <c r="U60" s="115">
        <v>0</v>
      </c>
      <c r="V60" s="447">
        <v>2000</v>
      </c>
      <c r="W60" s="448">
        <v>0</v>
      </c>
      <c r="X60" s="89">
        <v>0</v>
      </c>
      <c r="Y60" s="115">
        <v>0</v>
      </c>
      <c r="Z60" s="447">
        <v>0</v>
      </c>
      <c r="AA60" s="448">
        <v>0</v>
      </c>
      <c r="AB60" s="89">
        <v>0</v>
      </c>
      <c r="AC60" s="115">
        <v>0</v>
      </c>
      <c r="AD60" s="88">
        <v>0</v>
      </c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s="29" customFormat="1" ht="25.5" customHeight="1" x14ac:dyDescent="0.25">
      <c r="A61" s="106">
        <v>2219</v>
      </c>
      <c r="B61" s="106"/>
      <c r="C61" s="108"/>
      <c r="D61" s="459" t="s">
        <v>226</v>
      </c>
      <c r="E61" s="454" t="s">
        <v>149</v>
      </c>
      <c r="F61" s="36" t="s">
        <v>149</v>
      </c>
      <c r="G61" s="36">
        <v>2018</v>
      </c>
      <c r="H61" s="37">
        <v>2018</v>
      </c>
      <c r="I61" s="86">
        <v>2000</v>
      </c>
      <c r="J61" s="87">
        <v>0</v>
      </c>
      <c r="K61" s="115">
        <v>0</v>
      </c>
      <c r="L61" s="224">
        <v>0</v>
      </c>
      <c r="M61" s="225">
        <v>0</v>
      </c>
      <c r="N61" s="226">
        <v>0</v>
      </c>
      <c r="O61" s="226">
        <v>0</v>
      </c>
      <c r="P61" s="89">
        <v>0</v>
      </c>
      <c r="Q61" s="115">
        <v>0</v>
      </c>
      <c r="R61" s="447">
        <v>0</v>
      </c>
      <c r="S61" s="448">
        <v>0</v>
      </c>
      <c r="T61" s="89">
        <v>0</v>
      </c>
      <c r="U61" s="115">
        <v>0</v>
      </c>
      <c r="V61" s="447">
        <v>2000</v>
      </c>
      <c r="W61" s="448">
        <v>0</v>
      </c>
      <c r="X61" s="89">
        <v>0</v>
      </c>
      <c r="Y61" s="115">
        <v>0</v>
      </c>
      <c r="Z61" s="447">
        <v>0</v>
      </c>
      <c r="AA61" s="448">
        <v>0</v>
      </c>
      <c r="AB61" s="89">
        <v>0</v>
      </c>
      <c r="AC61" s="115">
        <v>0</v>
      </c>
      <c r="AD61" s="88">
        <v>0</v>
      </c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s="29" customFormat="1" ht="30.75" customHeight="1" x14ac:dyDescent="0.25">
      <c r="A62" s="106">
        <v>2219</v>
      </c>
      <c r="B62" s="106"/>
      <c r="C62" s="108"/>
      <c r="D62" s="191" t="s">
        <v>227</v>
      </c>
      <c r="E62" s="454" t="s">
        <v>149</v>
      </c>
      <c r="F62" s="36" t="s">
        <v>149</v>
      </c>
      <c r="G62" s="36">
        <v>2018</v>
      </c>
      <c r="H62" s="37">
        <v>2018</v>
      </c>
      <c r="I62" s="86">
        <v>1000</v>
      </c>
      <c r="J62" s="87">
        <v>0</v>
      </c>
      <c r="K62" s="115">
        <v>0</v>
      </c>
      <c r="L62" s="224">
        <v>0</v>
      </c>
      <c r="M62" s="225">
        <v>0</v>
      </c>
      <c r="N62" s="226">
        <v>0</v>
      </c>
      <c r="O62" s="226">
        <v>0</v>
      </c>
      <c r="P62" s="89">
        <v>0</v>
      </c>
      <c r="Q62" s="115">
        <v>0</v>
      </c>
      <c r="R62" s="447">
        <v>0</v>
      </c>
      <c r="S62" s="448">
        <v>0</v>
      </c>
      <c r="T62" s="89">
        <v>0</v>
      </c>
      <c r="U62" s="115">
        <v>0</v>
      </c>
      <c r="V62" s="447">
        <v>1000</v>
      </c>
      <c r="W62" s="448">
        <v>0</v>
      </c>
      <c r="X62" s="89">
        <v>0</v>
      </c>
      <c r="Y62" s="115">
        <v>0</v>
      </c>
      <c r="Z62" s="447">
        <v>0</v>
      </c>
      <c r="AA62" s="448">
        <v>0</v>
      </c>
      <c r="AB62" s="89">
        <v>0</v>
      </c>
      <c r="AC62" s="115">
        <v>0</v>
      </c>
      <c r="AD62" s="88">
        <v>0</v>
      </c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s="29" customFormat="1" ht="30.75" customHeight="1" x14ac:dyDescent="0.25">
      <c r="A63" s="106">
        <v>2219</v>
      </c>
      <c r="B63" s="106"/>
      <c r="C63" s="108"/>
      <c r="D63" s="191" t="s">
        <v>228</v>
      </c>
      <c r="E63" s="454" t="s">
        <v>149</v>
      </c>
      <c r="F63" s="36" t="s">
        <v>149</v>
      </c>
      <c r="G63" s="36">
        <v>2018</v>
      </c>
      <c r="H63" s="37">
        <v>2018</v>
      </c>
      <c r="I63" s="86">
        <v>3000</v>
      </c>
      <c r="J63" s="87">
        <v>0</v>
      </c>
      <c r="K63" s="115">
        <v>0</v>
      </c>
      <c r="L63" s="224">
        <v>0</v>
      </c>
      <c r="M63" s="225">
        <v>0</v>
      </c>
      <c r="N63" s="226">
        <v>0</v>
      </c>
      <c r="O63" s="226">
        <v>0</v>
      </c>
      <c r="P63" s="89">
        <v>0</v>
      </c>
      <c r="Q63" s="115">
        <v>0</v>
      </c>
      <c r="R63" s="447">
        <v>0</v>
      </c>
      <c r="S63" s="448">
        <v>0</v>
      </c>
      <c r="T63" s="89">
        <v>0</v>
      </c>
      <c r="U63" s="115">
        <v>0</v>
      </c>
      <c r="V63" s="447">
        <v>3000</v>
      </c>
      <c r="W63" s="448">
        <v>0</v>
      </c>
      <c r="X63" s="89">
        <v>0</v>
      </c>
      <c r="Y63" s="115">
        <v>0</v>
      </c>
      <c r="Z63" s="447">
        <v>0</v>
      </c>
      <c r="AA63" s="448">
        <v>0</v>
      </c>
      <c r="AB63" s="89">
        <v>0</v>
      </c>
      <c r="AC63" s="115">
        <v>0</v>
      </c>
      <c r="AD63" s="88">
        <v>0</v>
      </c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s="29" customFormat="1" ht="25.5" customHeight="1" x14ac:dyDescent="0.25">
      <c r="A64" s="106">
        <v>2219</v>
      </c>
      <c r="B64" s="106"/>
      <c r="C64" s="108"/>
      <c r="D64" s="191" t="s">
        <v>229</v>
      </c>
      <c r="E64" s="454" t="s">
        <v>197</v>
      </c>
      <c r="F64" s="36" t="s">
        <v>149</v>
      </c>
      <c r="G64" s="36">
        <v>2018</v>
      </c>
      <c r="H64" s="37">
        <v>2018</v>
      </c>
      <c r="I64" s="86">
        <v>1800</v>
      </c>
      <c r="J64" s="87">
        <v>0</v>
      </c>
      <c r="K64" s="115">
        <v>0</v>
      </c>
      <c r="L64" s="224">
        <v>0</v>
      </c>
      <c r="M64" s="225">
        <v>0</v>
      </c>
      <c r="N64" s="226">
        <v>0</v>
      </c>
      <c r="O64" s="226">
        <v>0</v>
      </c>
      <c r="P64" s="89">
        <v>0</v>
      </c>
      <c r="Q64" s="115">
        <v>0</v>
      </c>
      <c r="R64" s="447">
        <v>0</v>
      </c>
      <c r="S64" s="448">
        <v>0</v>
      </c>
      <c r="T64" s="89">
        <v>0</v>
      </c>
      <c r="U64" s="115">
        <v>0</v>
      </c>
      <c r="V64" s="447">
        <v>1800</v>
      </c>
      <c r="W64" s="448">
        <v>0</v>
      </c>
      <c r="X64" s="89">
        <v>0</v>
      </c>
      <c r="Y64" s="115">
        <v>0</v>
      </c>
      <c r="Z64" s="447">
        <v>0</v>
      </c>
      <c r="AA64" s="448">
        <v>0</v>
      </c>
      <c r="AB64" s="89">
        <v>0</v>
      </c>
      <c r="AC64" s="115">
        <v>0</v>
      </c>
      <c r="AD64" s="88">
        <v>0</v>
      </c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s="29" customFormat="1" ht="30.75" customHeight="1" x14ac:dyDescent="0.25">
      <c r="A65" s="106">
        <v>2219</v>
      </c>
      <c r="B65" s="106"/>
      <c r="C65" s="108"/>
      <c r="D65" s="191" t="s">
        <v>230</v>
      </c>
      <c r="E65" s="454" t="s">
        <v>197</v>
      </c>
      <c r="F65" s="36" t="s">
        <v>197</v>
      </c>
      <c r="G65" s="36">
        <v>2018</v>
      </c>
      <c r="H65" s="37">
        <v>2018</v>
      </c>
      <c r="I65" s="86">
        <v>3000</v>
      </c>
      <c r="J65" s="87">
        <v>0</v>
      </c>
      <c r="K65" s="115">
        <v>0</v>
      </c>
      <c r="L65" s="224">
        <v>0</v>
      </c>
      <c r="M65" s="225">
        <v>0</v>
      </c>
      <c r="N65" s="226">
        <v>0</v>
      </c>
      <c r="O65" s="226">
        <v>0</v>
      </c>
      <c r="P65" s="89">
        <v>0</v>
      </c>
      <c r="Q65" s="115">
        <v>0</v>
      </c>
      <c r="R65" s="447">
        <v>0</v>
      </c>
      <c r="S65" s="448">
        <v>0</v>
      </c>
      <c r="T65" s="89">
        <v>0</v>
      </c>
      <c r="U65" s="115">
        <v>0</v>
      </c>
      <c r="V65" s="447">
        <v>3000</v>
      </c>
      <c r="W65" s="448">
        <v>0</v>
      </c>
      <c r="X65" s="89">
        <v>0</v>
      </c>
      <c r="Y65" s="115">
        <v>0</v>
      </c>
      <c r="Z65" s="447">
        <v>0</v>
      </c>
      <c r="AA65" s="448">
        <v>0</v>
      </c>
      <c r="AB65" s="89">
        <v>0</v>
      </c>
      <c r="AC65" s="115">
        <v>0</v>
      </c>
      <c r="AD65" s="88">
        <v>0</v>
      </c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s="29" customFormat="1" ht="25.5" customHeight="1" x14ac:dyDescent="0.25">
      <c r="A66" s="106">
        <v>2333</v>
      </c>
      <c r="B66" s="106"/>
      <c r="C66" s="108"/>
      <c r="D66" s="191" t="s">
        <v>231</v>
      </c>
      <c r="E66" s="454" t="s">
        <v>197</v>
      </c>
      <c r="F66" s="36" t="s">
        <v>197</v>
      </c>
      <c r="G66" s="36">
        <v>2016</v>
      </c>
      <c r="H66" s="37">
        <v>2017</v>
      </c>
      <c r="I66" s="86">
        <v>7000</v>
      </c>
      <c r="J66" s="87">
        <v>0</v>
      </c>
      <c r="K66" s="115">
        <v>0</v>
      </c>
      <c r="L66" s="224">
        <v>300</v>
      </c>
      <c r="M66" s="225">
        <v>0</v>
      </c>
      <c r="N66" s="226">
        <v>300</v>
      </c>
      <c r="O66" s="226">
        <v>0</v>
      </c>
      <c r="P66" s="89">
        <v>0</v>
      </c>
      <c r="Q66" s="115">
        <v>0</v>
      </c>
      <c r="R66" s="447">
        <v>6700</v>
      </c>
      <c r="S66" s="448">
        <v>0</v>
      </c>
      <c r="T66" s="89">
        <v>0</v>
      </c>
      <c r="U66" s="115">
        <v>0</v>
      </c>
      <c r="V66" s="447">
        <v>0</v>
      </c>
      <c r="W66" s="448">
        <v>0</v>
      </c>
      <c r="X66" s="89">
        <v>0</v>
      </c>
      <c r="Y66" s="115">
        <v>0</v>
      </c>
      <c r="Z66" s="447">
        <v>0</v>
      </c>
      <c r="AA66" s="448">
        <v>0</v>
      </c>
      <c r="AB66" s="89">
        <v>0</v>
      </c>
      <c r="AC66" s="115">
        <v>0</v>
      </c>
      <c r="AD66" s="88">
        <v>0</v>
      </c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s="29" customFormat="1" ht="25.5" customHeight="1" x14ac:dyDescent="0.25">
      <c r="A67" s="106">
        <v>3111</v>
      </c>
      <c r="B67" s="106"/>
      <c r="C67" s="108"/>
      <c r="D67" s="458" t="s">
        <v>232</v>
      </c>
      <c r="E67" s="454" t="s">
        <v>149</v>
      </c>
      <c r="F67" s="36" t="s">
        <v>149</v>
      </c>
      <c r="G67" s="36">
        <v>2016</v>
      </c>
      <c r="H67" s="37">
        <v>2016</v>
      </c>
      <c r="I67" s="86">
        <v>12000</v>
      </c>
      <c r="J67" s="87">
        <v>0</v>
      </c>
      <c r="K67" s="115">
        <v>0</v>
      </c>
      <c r="L67" s="224">
        <v>12000</v>
      </c>
      <c r="M67" s="225">
        <v>0</v>
      </c>
      <c r="N67" s="226">
        <v>6000</v>
      </c>
      <c r="O67" s="226">
        <v>6000</v>
      </c>
      <c r="P67" s="89">
        <v>0</v>
      </c>
      <c r="Q67" s="115">
        <v>0</v>
      </c>
      <c r="R67" s="447">
        <v>0</v>
      </c>
      <c r="S67" s="448">
        <v>0</v>
      </c>
      <c r="T67" s="89">
        <v>0</v>
      </c>
      <c r="U67" s="115">
        <v>0</v>
      </c>
      <c r="V67" s="447">
        <v>0</v>
      </c>
      <c r="W67" s="448">
        <v>0</v>
      </c>
      <c r="X67" s="89">
        <v>0</v>
      </c>
      <c r="Y67" s="115">
        <v>0</v>
      </c>
      <c r="Z67" s="447">
        <v>0</v>
      </c>
      <c r="AA67" s="448">
        <v>0</v>
      </c>
      <c r="AB67" s="89">
        <v>0</v>
      </c>
      <c r="AC67" s="115">
        <v>0</v>
      </c>
      <c r="AD67" s="88">
        <v>0</v>
      </c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s="29" customFormat="1" ht="25.5" customHeight="1" x14ac:dyDescent="0.25">
      <c r="A68" s="106">
        <v>3111</v>
      </c>
      <c r="B68" s="106"/>
      <c r="C68" s="108"/>
      <c r="D68" s="458" t="s">
        <v>233</v>
      </c>
      <c r="E68" s="454" t="s">
        <v>149</v>
      </c>
      <c r="F68" s="36" t="s">
        <v>149</v>
      </c>
      <c r="G68" s="36">
        <v>2016</v>
      </c>
      <c r="H68" s="37">
        <v>2016</v>
      </c>
      <c r="I68" s="86">
        <v>15000</v>
      </c>
      <c r="J68" s="87">
        <v>0</v>
      </c>
      <c r="K68" s="115">
        <v>0</v>
      </c>
      <c r="L68" s="224">
        <v>15000</v>
      </c>
      <c r="M68" s="225">
        <v>0</v>
      </c>
      <c r="N68" s="226">
        <v>7500</v>
      </c>
      <c r="O68" s="226">
        <v>7500</v>
      </c>
      <c r="P68" s="89">
        <v>0</v>
      </c>
      <c r="Q68" s="115">
        <v>0</v>
      </c>
      <c r="R68" s="447">
        <v>0</v>
      </c>
      <c r="S68" s="448">
        <v>0</v>
      </c>
      <c r="T68" s="89">
        <v>0</v>
      </c>
      <c r="U68" s="115">
        <v>0</v>
      </c>
      <c r="V68" s="447">
        <v>0</v>
      </c>
      <c r="W68" s="448">
        <v>0</v>
      </c>
      <c r="X68" s="89">
        <v>0</v>
      </c>
      <c r="Y68" s="115">
        <v>0</v>
      </c>
      <c r="Z68" s="447">
        <v>0</v>
      </c>
      <c r="AA68" s="448">
        <v>0</v>
      </c>
      <c r="AB68" s="89">
        <v>0</v>
      </c>
      <c r="AC68" s="115">
        <v>0</v>
      </c>
      <c r="AD68" s="88">
        <v>0</v>
      </c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s="29" customFormat="1" ht="25.5" customHeight="1" x14ac:dyDescent="0.25">
      <c r="A69" s="106">
        <v>3111</v>
      </c>
      <c r="B69" s="106"/>
      <c r="C69" s="108"/>
      <c r="D69" s="458" t="s">
        <v>234</v>
      </c>
      <c r="E69" s="454" t="s">
        <v>149</v>
      </c>
      <c r="F69" s="36" t="s">
        <v>149</v>
      </c>
      <c r="G69" s="36">
        <v>2016</v>
      </c>
      <c r="H69" s="37">
        <v>2016</v>
      </c>
      <c r="I69" s="86">
        <v>12000</v>
      </c>
      <c r="J69" s="87">
        <v>0</v>
      </c>
      <c r="K69" s="115">
        <v>0</v>
      </c>
      <c r="L69" s="224">
        <v>12000</v>
      </c>
      <c r="M69" s="225">
        <v>0</v>
      </c>
      <c r="N69" s="226">
        <v>6000</v>
      </c>
      <c r="O69" s="226">
        <v>6000</v>
      </c>
      <c r="P69" s="89">
        <v>0</v>
      </c>
      <c r="Q69" s="115">
        <v>0</v>
      </c>
      <c r="R69" s="447">
        <v>0</v>
      </c>
      <c r="S69" s="448">
        <v>0</v>
      </c>
      <c r="T69" s="89">
        <v>0</v>
      </c>
      <c r="U69" s="115">
        <v>0</v>
      </c>
      <c r="V69" s="447">
        <v>0</v>
      </c>
      <c r="W69" s="448">
        <v>0</v>
      </c>
      <c r="X69" s="89">
        <v>0</v>
      </c>
      <c r="Y69" s="115">
        <v>0</v>
      </c>
      <c r="Z69" s="447">
        <v>0</v>
      </c>
      <c r="AA69" s="448">
        <v>0</v>
      </c>
      <c r="AB69" s="89">
        <v>0</v>
      </c>
      <c r="AC69" s="115">
        <v>0</v>
      </c>
      <c r="AD69" s="88">
        <v>0</v>
      </c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s="29" customFormat="1" ht="25.5" customHeight="1" x14ac:dyDescent="0.25">
      <c r="A70" s="106">
        <v>3111</v>
      </c>
      <c r="B70" s="106"/>
      <c r="C70" s="108"/>
      <c r="D70" s="458" t="s">
        <v>235</v>
      </c>
      <c r="E70" s="454" t="s">
        <v>149</v>
      </c>
      <c r="F70" s="36" t="s">
        <v>149</v>
      </c>
      <c r="G70" s="36">
        <v>2016</v>
      </c>
      <c r="H70" s="37">
        <v>2016</v>
      </c>
      <c r="I70" s="86">
        <v>15000</v>
      </c>
      <c r="J70" s="87">
        <v>0</v>
      </c>
      <c r="K70" s="115">
        <v>0</v>
      </c>
      <c r="L70" s="224">
        <v>15000</v>
      </c>
      <c r="M70" s="225">
        <v>0</v>
      </c>
      <c r="N70" s="226">
        <v>7500</v>
      </c>
      <c r="O70" s="226">
        <v>7500</v>
      </c>
      <c r="P70" s="89">
        <v>0</v>
      </c>
      <c r="Q70" s="115">
        <v>0</v>
      </c>
      <c r="R70" s="447">
        <v>0</v>
      </c>
      <c r="S70" s="448">
        <v>0</v>
      </c>
      <c r="T70" s="89">
        <v>0</v>
      </c>
      <c r="U70" s="115">
        <v>0</v>
      </c>
      <c r="V70" s="447">
        <v>0</v>
      </c>
      <c r="W70" s="448">
        <v>0</v>
      </c>
      <c r="X70" s="89">
        <v>0</v>
      </c>
      <c r="Y70" s="115">
        <v>0</v>
      </c>
      <c r="Z70" s="447">
        <v>0</v>
      </c>
      <c r="AA70" s="448">
        <v>0</v>
      </c>
      <c r="AB70" s="89">
        <v>0</v>
      </c>
      <c r="AC70" s="115">
        <v>0</v>
      </c>
      <c r="AD70" s="88">
        <v>0</v>
      </c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s="29" customFormat="1" ht="25.5" customHeight="1" x14ac:dyDescent="0.25">
      <c r="A71" s="106">
        <v>3111</v>
      </c>
      <c r="B71" s="106"/>
      <c r="C71" s="108"/>
      <c r="D71" s="458" t="s">
        <v>236</v>
      </c>
      <c r="E71" s="454" t="s">
        <v>149</v>
      </c>
      <c r="F71" s="36" t="s">
        <v>149</v>
      </c>
      <c r="G71" s="36">
        <v>2016</v>
      </c>
      <c r="H71" s="37">
        <v>2016</v>
      </c>
      <c r="I71" s="86">
        <v>15000</v>
      </c>
      <c r="J71" s="87">
        <v>0</v>
      </c>
      <c r="K71" s="115">
        <v>0</v>
      </c>
      <c r="L71" s="224">
        <v>15000</v>
      </c>
      <c r="M71" s="225">
        <v>0</v>
      </c>
      <c r="N71" s="226">
        <v>7500</v>
      </c>
      <c r="O71" s="226">
        <v>7500</v>
      </c>
      <c r="P71" s="89">
        <v>0</v>
      </c>
      <c r="Q71" s="115">
        <v>0</v>
      </c>
      <c r="R71" s="447">
        <v>0</v>
      </c>
      <c r="S71" s="448">
        <v>0</v>
      </c>
      <c r="T71" s="89">
        <v>0</v>
      </c>
      <c r="U71" s="115">
        <v>0</v>
      </c>
      <c r="V71" s="447">
        <v>0</v>
      </c>
      <c r="W71" s="448">
        <v>0</v>
      </c>
      <c r="X71" s="89">
        <v>0</v>
      </c>
      <c r="Y71" s="115">
        <v>0</v>
      </c>
      <c r="Z71" s="447">
        <v>0</v>
      </c>
      <c r="AA71" s="448">
        <v>0</v>
      </c>
      <c r="AB71" s="89">
        <v>0</v>
      </c>
      <c r="AC71" s="115">
        <v>0</v>
      </c>
      <c r="AD71" s="88">
        <v>0</v>
      </c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s="29" customFormat="1" ht="25.5" customHeight="1" x14ac:dyDescent="0.25">
      <c r="A72" s="106">
        <v>3111</v>
      </c>
      <c r="B72" s="106"/>
      <c r="C72" s="108"/>
      <c r="D72" s="458" t="s">
        <v>237</v>
      </c>
      <c r="E72" s="454" t="s">
        <v>149</v>
      </c>
      <c r="F72" s="36" t="s">
        <v>149</v>
      </c>
      <c r="G72" s="36">
        <v>2016</v>
      </c>
      <c r="H72" s="37">
        <v>2016</v>
      </c>
      <c r="I72" s="86">
        <v>15000</v>
      </c>
      <c r="J72" s="87">
        <v>0</v>
      </c>
      <c r="K72" s="115">
        <v>0</v>
      </c>
      <c r="L72" s="224">
        <v>15000</v>
      </c>
      <c r="M72" s="225">
        <v>0</v>
      </c>
      <c r="N72" s="226">
        <v>7500</v>
      </c>
      <c r="O72" s="226">
        <v>7500</v>
      </c>
      <c r="P72" s="89">
        <v>0</v>
      </c>
      <c r="Q72" s="115">
        <v>0</v>
      </c>
      <c r="R72" s="447">
        <v>0</v>
      </c>
      <c r="S72" s="448">
        <v>0</v>
      </c>
      <c r="T72" s="89">
        <v>0</v>
      </c>
      <c r="U72" s="115">
        <v>0</v>
      </c>
      <c r="V72" s="447">
        <v>0</v>
      </c>
      <c r="W72" s="448">
        <v>0</v>
      </c>
      <c r="X72" s="89">
        <v>0</v>
      </c>
      <c r="Y72" s="115">
        <v>0</v>
      </c>
      <c r="Z72" s="447">
        <v>0</v>
      </c>
      <c r="AA72" s="448">
        <v>0</v>
      </c>
      <c r="AB72" s="89">
        <v>0</v>
      </c>
      <c r="AC72" s="115">
        <v>0</v>
      </c>
      <c r="AD72" s="88">
        <v>0</v>
      </c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s="29" customFormat="1" ht="25.5" customHeight="1" x14ac:dyDescent="0.25">
      <c r="A73" s="106">
        <v>3111</v>
      </c>
      <c r="B73" s="106"/>
      <c r="C73" s="108"/>
      <c r="D73" s="458" t="s">
        <v>238</v>
      </c>
      <c r="E73" s="454" t="s">
        <v>197</v>
      </c>
      <c r="F73" s="36" t="s">
        <v>197</v>
      </c>
      <c r="G73" s="36">
        <v>2017</v>
      </c>
      <c r="H73" s="37">
        <v>2017</v>
      </c>
      <c r="I73" s="86">
        <v>10000</v>
      </c>
      <c r="J73" s="87">
        <v>0</v>
      </c>
      <c r="K73" s="115">
        <v>0</v>
      </c>
      <c r="L73" s="224">
        <v>0</v>
      </c>
      <c r="M73" s="225">
        <v>0</v>
      </c>
      <c r="N73" s="226">
        <v>0</v>
      </c>
      <c r="O73" s="226">
        <v>0</v>
      </c>
      <c r="P73" s="89">
        <v>0</v>
      </c>
      <c r="Q73" s="115">
        <v>0</v>
      </c>
      <c r="R73" s="447">
        <v>10000</v>
      </c>
      <c r="S73" s="448">
        <v>0</v>
      </c>
      <c r="T73" s="89">
        <v>0</v>
      </c>
      <c r="U73" s="115">
        <v>0</v>
      </c>
      <c r="V73" s="447">
        <v>0</v>
      </c>
      <c r="W73" s="448">
        <v>0</v>
      </c>
      <c r="X73" s="89">
        <v>0</v>
      </c>
      <c r="Y73" s="115">
        <v>0</v>
      </c>
      <c r="Z73" s="447">
        <v>0</v>
      </c>
      <c r="AA73" s="448">
        <v>0</v>
      </c>
      <c r="AB73" s="89">
        <v>0</v>
      </c>
      <c r="AC73" s="115">
        <v>0</v>
      </c>
      <c r="AD73" s="88">
        <v>0</v>
      </c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s="29" customFormat="1" ht="25.5" customHeight="1" x14ac:dyDescent="0.25">
      <c r="A74" s="106">
        <v>3111</v>
      </c>
      <c r="B74" s="106"/>
      <c r="C74" s="108"/>
      <c r="D74" s="458" t="s">
        <v>239</v>
      </c>
      <c r="E74" s="454" t="s">
        <v>197</v>
      </c>
      <c r="F74" s="36" t="s">
        <v>197</v>
      </c>
      <c r="G74" s="36">
        <v>2017</v>
      </c>
      <c r="H74" s="37">
        <v>2017</v>
      </c>
      <c r="I74" s="86">
        <v>6000</v>
      </c>
      <c r="J74" s="87">
        <v>0</v>
      </c>
      <c r="K74" s="115">
        <v>0</v>
      </c>
      <c r="L74" s="224">
        <v>0</v>
      </c>
      <c r="M74" s="225">
        <v>0</v>
      </c>
      <c r="N74" s="226">
        <v>0</v>
      </c>
      <c r="O74" s="226">
        <v>0</v>
      </c>
      <c r="P74" s="89">
        <v>0</v>
      </c>
      <c r="Q74" s="115">
        <v>0</v>
      </c>
      <c r="R74" s="447">
        <v>6000</v>
      </c>
      <c r="S74" s="448">
        <v>0</v>
      </c>
      <c r="T74" s="89">
        <v>0</v>
      </c>
      <c r="U74" s="115">
        <v>0</v>
      </c>
      <c r="V74" s="447">
        <v>0</v>
      </c>
      <c r="W74" s="448">
        <v>0</v>
      </c>
      <c r="X74" s="89">
        <v>0</v>
      </c>
      <c r="Y74" s="115">
        <v>0</v>
      </c>
      <c r="Z74" s="447">
        <v>0</v>
      </c>
      <c r="AA74" s="448">
        <v>0</v>
      </c>
      <c r="AB74" s="89">
        <v>0</v>
      </c>
      <c r="AC74" s="115">
        <v>0</v>
      </c>
      <c r="AD74" s="88">
        <v>0</v>
      </c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s="29" customFormat="1" ht="25.5" customHeight="1" x14ac:dyDescent="0.25">
      <c r="A75" s="106">
        <v>3111</v>
      </c>
      <c r="B75" s="106"/>
      <c r="C75" s="108"/>
      <c r="D75" s="457" t="s">
        <v>240</v>
      </c>
      <c r="E75" s="454" t="s">
        <v>149</v>
      </c>
      <c r="F75" s="36" t="s">
        <v>149</v>
      </c>
      <c r="G75" s="36">
        <v>2017</v>
      </c>
      <c r="H75" s="37">
        <v>2017</v>
      </c>
      <c r="I75" s="86">
        <v>10000</v>
      </c>
      <c r="J75" s="87">
        <v>0</v>
      </c>
      <c r="K75" s="115">
        <v>0</v>
      </c>
      <c r="L75" s="224">
        <v>0</v>
      </c>
      <c r="M75" s="225">
        <v>0</v>
      </c>
      <c r="N75" s="226">
        <v>0</v>
      </c>
      <c r="O75" s="226">
        <v>0</v>
      </c>
      <c r="P75" s="89">
        <v>0</v>
      </c>
      <c r="Q75" s="115">
        <v>0</v>
      </c>
      <c r="R75" s="447">
        <v>10000</v>
      </c>
      <c r="S75" s="448">
        <v>0</v>
      </c>
      <c r="T75" s="89">
        <v>0</v>
      </c>
      <c r="U75" s="115">
        <v>0</v>
      </c>
      <c r="V75" s="447">
        <v>0</v>
      </c>
      <c r="W75" s="448">
        <v>0</v>
      </c>
      <c r="X75" s="89">
        <v>0</v>
      </c>
      <c r="Y75" s="115">
        <v>0</v>
      </c>
      <c r="Z75" s="447">
        <v>0</v>
      </c>
      <c r="AA75" s="448">
        <v>0</v>
      </c>
      <c r="AB75" s="89">
        <v>0</v>
      </c>
      <c r="AC75" s="115">
        <v>0</v>
      </c>
      <c r="AD75" s="88">
        <v>0</v>
      </c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s="29" customFormat="1" ht="25.5" customHeight="1" x14ac:dyDescent="0.25">
      <c r="A76" s="106">
        <v>3111</v>
      </c>
      <c r="B76" s="106"/>
      <c r="C76" s="108"/>
      <c r="D76" s="457" t="s">
        <v>241</v>
      </c>
      <c r="E76" s="454" t="s">
        <v>149</v>
      </c>
      <c r="F76" s="36" t="s">
        <v>149</v>
      </c>
      <c r="G76" s="36">
        <v>2017</v>
      </c>
      <c r="H76" s="37">
        <v>2017</v>
      </c>
      <c r="I76" s="86">
        <v>10000</v>
      </c>
      <c r="J76" s="87">
        <v>0</v>
      </c>
      <c r="K76" s="115">
        <v>0</v>
      </c>
      <c r="L76" s="224">
        <v>0</v>
      </c>
      <c r="M76" s="225">
        <v>0</v>
      </c>
      <c r="N76" s="226">
        <v>0</v>
      </c>
      <c r="O76" s="226">
        <v>0</v>
      </c>
      <c r="P76" s="89">
        <v>0</v>
      </c>
      <c r="Q76" s="115">
        <v>0</v>
      </c>
      <c r="R76" s="447">
        <v>10000</v>
      </c>
      <c r="S76" s="448">
        <v>0</v>
      </c>
      <c r="T76" s="89">
        <v>0</v>
      </c>
      <c r="U76" s="115">
        <v>0</v>
      </c>
      <c r="V76" s="447">
        <v>0</v>
      </c>
      <c r="W76" s="448">
        <v>0</v>
      </c>
      <c r="X76" s="89">
        <v>0</v>
      </c>
      <c r="Y76" s="115">
        <v>0</v>
      </c>
      <c r="Z76" s="447">
        <v>0</v>
      </c>
      <c r="AA76" s="448">
        <v>0</v>
      </c>
      <c r="AB76" s="89">
        <v>0</v>
      </c>
      <c r="AC76" s="115">
        <v>0</v>
      </c>
      <c r="AD76" s="88">
        <v>0</v>
      </c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s="29" customFormat="1" ht="25.5" customHeight="1" x14ac:dyDescent="0.25">
      <c r="A77" s="106">
        <v>3111</v>
      </c>
      <c r="B77" s="106"/>
      <c r="C77" s="108"/>
      <c r="D77" s="457" t="s">
        <v>242</v>
      </c>
      <c r="E77" s="454" t="s">
        <v>149</v>
      </c>
      <c r="F77" s="36" t="s">
        <v>149</v>
      </c>
      <c r="G77" s="36">
        <v>2017</v>
      </c>
      <c r="H77" s="37">
        <v>2017</v>
      </c>
      <c r="I77" s="86">
        <v>6000</v>
      </c>
      <c r="J77" s="87">
        <v>0</v>
      </c>
      <c r="K77" s="115">
        <v>0</v>
      </c>
      <c r="L77" s="224">
        <v>0</v>
      </c>
      <c r="M77" s="225">
        <v>0</v>
      </c>
      <c r="N77" s="226">
        <v>0</v>
      </c>
      <c r="O77" s="226">
        <v>0</v>
      </c>
      <c r="P77" s="89">
        <v>0</v>
      </c>
      <c r="Q77" s="115">
        <v>0</v>
      </c>
      <c r="R77" s="447">
        <v>6000</v>
      </c>
      <c r="S77" s="448">
        <v>0</v>
      </c>
      <c r="T77" s="89">
        <v>0</v>
      </c>
      <c r="U77" s="115">
        <v>0</v>
      </c>
      <c r="V77" s="447">
        <v>0</v>
      </c>
      <c r="W77" s="448">
        <v>0</v>
      </c>
      <c r="X77" s="89">
        <v>0</v>
      </c>
      <c r="Y77" s="115">
        <v>0</v>
      </c>
      <c r="Z77" s="447">
        <v>0</v>
      </c>
      <c r="AA77" s="448">
        <v>0</v>
      </c>
      <c r="AB77" s="89">
        <v>0</v>
      </c>
      <c r="AC77" s="115">
        <v>0</v>
      </c>
      <c r="AD77" s="88">
        <v>0</v>
      </c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s="29" customFormat="1" ht="25.5" customHeight="1" x14ac:dyDescent="0.25">
      <c r="A78" s="106">
        <v>3111</v>
      </c>
      <c r="B78" s="106"/>
      <c r="C78" s="108"/>
      <c r="D78" s="457" t="s">
        <v>243</v>
      </c>
      <c r="E78" s="454" t="s">
        <v>149</v>
      </c>
      <c r="F78" s="36" t="s">
        <v>149</v>
      </c>
      <c r="G78" s="36">
        <v>2017</v>
      </c>
      <c r="H78" s="37">
        <v>2017</v>
      </c>
      <c r="I78" s="86">
        <v>15000</v>
      </c>
      <c r="J78" s="87">
        <v>0</v>
      </c>
      <c r="K78" s="115">
        <v>0</v>
      </c>
      <c r="L78" s="224">
        <v>0</v>
      </c>
      <c r="M78" s="225">
        <v>0</v>
      </c>
      <c r="N78" s="226">
        <v>0</v>
      </c>
      <c r="O78" s="226">
        <v>0</v>
      </c>
      <c r="P78" s="89">
        <v>0</v>
      </c>
      <c r="Q78" s="115">
        <v>0</v>
      </c>
      <c r="R78" s="447">
        <v>15000</v>
      </c>
      <c r="S78" s="448">
        <v>0</v>
      </c>
      <c r="T78" s="89">
        <v>0</v>
      </c>
      <c r="U78" s="115">
        <v>0</v>
      </c>
      <c r="V78" s="447">
        <v>0</v>
      </c>
      <c r="W78" s="448">
        <v>0</v>
      </c>
      <c r="X78" s="89">
        <v>0</v>
      </c>
      <c r="Y78" s="115">
        <v>0</v>
      </c>
      <c r="Z78" s="447">
        <v>0</v>
      </c>
      <c r="AA78" s="448">
        <v>0</v>
      </c>
      <c r="AB78" s="89">
        <v>0</v>
      </c>
      <c r="AC78" s="115">
        <v>0</v>
      </c>
      <c r="AD78" s="88">
        <v>0</v>
      </c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s="29" customFormat="1" ht="25.5" customHeight="1" x14ac:dyDescent="0.25">
      <c r="A79" s="106">
        <v>3111</v>
      </c>
      <c r="B79" s="106"/>
      <c r="C79" s="108"/>
      <c r="D79" s="458" t="s">
        <v>244</v>
      </c>
      <c r="E79" s="454" t="s">
        <v>149</v>
      </c>
      <c r="F79" s="36" t="s">
        <v>197</v>
      </c>
      <c r="G79" s="36">
        <v>2018</v>
      </c>
      <c r="H79" s="37">
        <v>2018</v>
      </c>
      <c r="I79" s="86">
        <v>15000</v>
      </c>
      <c r="J79" s="87">
        <v>0</v>
      </c>
      <c r="K79" s="115">
        <v>0</v>
      </c>
      <c r="L79" s="224">
        <v>0</v>
      </c>
      <c r="M79" s="225">
        <v>0</v>
      </c>
      <c r="N79" s="226">
        <v>0</v>
      </c>
      <c r="O79" s="226">
        <v>0</v>
      </c>
      <c r="P79" s="89">
        <v>0</v>
      </c>
      <c r="Q79" s="115">
        <v>0</v>
      </c>
      <c r="R79" s="447">
        <v>0</v>
      </c>
      <c r="S79" s="448">
        <v>0</v>
      </c>
      <c r="T79" s="89">
        <v>0</v>
      </c>
      <c r="U79" s="115">
        <v>0</v>
      </c>
      <c r="V79" s="447">
        <v>15000</v>
      </c>
      <c r="W79" s="448">
        <v>0</v>
      </c>
      <c r="X79" s="89">
        <v>0</v>
      </c>
      <c r="Y79" s="115">
        <v>0</v>
      </c>
      <c r="Z79" s="447">
        <v>0</v>
      </c>
      <c r="AA79" s="448">
        <v>0</v>
      </c>
      <c r="AB79" s="89">
        <v>0</v>
      </c>
      <c r="AC79" s="115">
        <v>0</v>
      </c>
      <c r="AD79" s="88">
        <v>0</v>
      </c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s="29" customFormat="1" ht="25.5" customHeight="1" x14ac:dyDescent="0.25">
      <c r="A80" s="106">
        <v>3111</v>
      </c>
      <c r="B80" s="106"/>
      <c r="C80" s="108"/>
      <c r="D80" s="458" t="s">
        <v>245</v>
      </c>
      <c r="E80" s="35" t="s">
        <v>149</v>
      </c>
      <c r="F80" s="36" t="s">
        <v>149</v>
      </c>
      <c r="G80" s="36">
        <v>2018</v>
      </c>
      <c r="H80" s="37">
        <v>2018</v>
      </c>
      <c r="I80" s="86">
        <v>13000</v>
      </c>
      <c r="J80" s="87">
        <v>0</v>
      </c>
      <c r="K80" s="115">
        <v>0</v>
      </c>
      <c r="L80" s="224">
        <v>0</v>
      </c>
      <c r="M80" s="225">
        <v>0</v>
      </c>
      <c r="N80" s="226">
        <v>0</v>
      </c>
      <c r="O80" s="226">
        <v>0</v>
      </c>
      <c r="P80" s="89">
        <v>0</v>
      </c>
      <c r="Q80" s="115">
        <v>0</v>
      </c>
      <c r="R80" s="447">
        <v>0</v>
      </c>
      <c r="S80" s="448">
        <v>0</v>
      </c>
      <c r="T80" s="89">
        <v>0</v>
      </c>
      <c r="U80" s="115">
        <v>0</v>
      </c>
      <c r="V80" s="447">
        <v>13000</v>
      </c>
      <c r="W80" s="448">
        <v>0</v>
      </c>
      <c r="X80" s="89">
        <v>0</v>
      </c>
      <c r="Y80" s="115">
        <v>0</v>
      </c>
      <c r="Z80" s="447">
        <v>0</v>
      </c>
      <c r="AA80" s="448">
        <v>0</v>
      </c>
      <c r="AB80" s="89">
        <v>0</v>
      </c>
      <c r="AC80" s="115">
        <v>0</v>
      </c>
      <c r="AD80" s="88">
        <v>0</v>
      </c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</row>
    <row r="81" spans="1:46" s="29" customFormat="1" ht="25.5" customHeight="1" x14ac:dyDescent="0.25">
      <c r="A81" s="106">
        <v>3111</v>
      </c>
      <c r="B81" s="106"/>
      <c r="C81" s="108"/>
      <c r="D81" s="458" t="s">
        <v>246</v>
      </c>
      <c r="E81" s="35" t="s">
        <v>149</v>
      </c>
      <c r="F81" s="36" t="s">
        <v>149</v>
      </c>
      <c r="G81" s="36">
        <v>2018</v>
      </c>
      <c r="H81" s="37">
        <v>2018</v>
      </c>
      <c r="I81" s="86">
        <v>10000</v>
      </c>
      <c r="J81" s="87">
        <v>0</v>
      </c>
      <c r="K81" s="115">
        <v>0</v>
      </c>
      <c r="L81" s="224">
        <v>0</v>
      </c>
      <c r="M81" s="225">
        <v>0</v>
      </c>
      <c r="N81" s="226">
        <v>0</v>
      </c>
      <c r="O81" s="226">
        <v>0</v>
      </c>
      <c r="P81" s="89">
        <v>0</v>
      </c>
      <c r="Q81" s="115">
        <v>0</v>
      </c>
      <c r="R81" s="447">
        <v>0</v>
      </c>
      <c r="S81" s="448">
        <v>0</v>
      </c>
      <c r="T81" s="89">
        <v>0</v>
      </c>
      <c r="U81" s="115">
        <v>0</v>
      </c>
      <c r="V81" s="447">
        <v>10000</v>
      </c>
      <c r="W81" s="448">
        <v>0</v>
      </c>
      <c r="X81" s="89">
        <v>0</v>
      </c>
      <c r="Y81" s="115">
        <v>0</v>
      </c>
      <c r="Z81" s="447">
        <v>0</v>
      </c>
      <c r="AA81" s="448">
        <v>0</v>
      </c>
      <c r="AB81" s="89">
        <v>0</v>
      </c>
      <c r="AC81" s="115">
        <v>0</v>
      </c>
      <c r="AD81" s="88">
        <v>0</v>
      </c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</row>
    <row r="82" spans="1:46" s="29" customFormat="1" ht="25.5" customHeight="1" thickBot="1" x14ac:dyDescent="0.3">
      <c r="A82" s="106">
        <v>3113</v>
      </c>
      <c r="B82" s="106"/>
      <c r="C82" s="108"/>
      <c r="D82" s="455" t="s">
        <v>247</v>
      </c>
      <c r="E82" s="35" t="s">
        <v>197</v>
      </c>
      <c r="F82" s="36" t="s">
        <v>197</v>
      </c>
      <c r="G82" s="36">
        <v>2016</v>
      </c>
      <c r="H82" s="37">
        <v>2016</v>
      </c>
      <c r="I82" s="86">
        <v>21000</v>
      </c>
      <c r="J82" s="87">
        <v>0</v>
      </c>
      <c r="K82" s="115">
        <v>0</v>
      </c>
      <c r="L82" s="224">
        <v>21000</v>
      </c>
      <c r="M82" s="225">
        <v>0</v>
      </c>
      <c r="N82" s="226">
        <v>21000</v>
      </c>
      <c r="O82" s="226">
        <v>0</v>
      </c>
      <c r="P82" s="89">
        <v>0</v>
      </c>
      <c r="Q82" s="115">
        <v>0</v>
      </c>
      <c r="R82" s="447">
        <v>0</v>
      </c>
      <c r="S82" s="448">
        <v>0</v>
      </c>
      <c r="T82" s="89">
        <v>0</v>
      </c>
      <c r="U82" s="115">
        <v>0</v>
      </c>
      <c r="V82" s="447">
        <v>0</v>
      </c>
      <c r="W82" s="448">
        <v>0</v>
      </c>
      <c r="X82" s="89">
        <v>0</v>
      </c>
      <c r="Y82" s="115">
        <v>0</v>
      </c>
      <c r="Z82" s="447">
        <v>0</v>
      </c>
      <c r="AA82" s="448">
        <v>0</v>
      </c>
      <c r="AB82" s="89">
        <v>0</v>
      </c>
      <c r="AC82" s="115">
        <v>0</v>
      </c>
      <c r="AD82" s="88">
        <v>0</v>
      </c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</row>
    <row r="83" spans="1:46" s="30" customFormat="1" ht="23.1" customHeight="1" thickBot="1" x14ac:dyDescent="0.3">
      <c r="A83" s="42"/>
      <c r="B83" s="43"/>
      <c r="C83" s="52"/>
      <c r="D83" s="856" t="s">
        <v>1</v>
      </c>
      <c r="E83" s="857"/>
      <c r="F83" s="857"/>
      <c r="G83" s="857"/>
      <c r="H83" s="858"/>
      <c r="I83" s="72">
        <f t="shared" ref="I83:AD83" si="1">SUM(I50:I82)+I38</f>
        <v>655249</v>
      </c>
      <c r="J83" s="73">
        <f t="shared" si="1"/>
        <v>0</v>
      </c>
      <c r="K83" s="74">
        <f t="shared" si="1"/>
        <v>0</v>
      </c>
      <c r="L83" s="362">
        <f t="shared" si="1"/>
        <v>258174</v>
      </c>
      <c r="M83" s="208">
        <f t="shared" si="1"/>
        <v>0</v>
      </c>
      <c r="N83" s="209">
        <f t="shared" si="1"/>
        <v>216174</v>
      </c>
      <c r="O83" s="209">
        <f t="shared" si="1"/>
        <v>42000</v>
      </c>
      <c r="P83" s="75">
        <f t="shared" si="1"/>
        <v>0</v>
      </c>
      <c r="Q83" s="74">
        <f t="shared" si="1"/>
        <v>0</v>
      </c>
      <c r="R83" s="212">
        <f t="shared" si="1"/>
        <v>249975</v>
      </c>
      <c r="S83" s="213">
        <f t="shared" si="1"/>
        <v>0</v>
      </c>
      <c r="T83" s="75">
        <f t="shared" si="1"/>
        <v>0</v>
      </c>
      <c r="U83" s="74">
        <f t="shared" si="1"/>
        <v>0</v>
      </c>
      <c r="V83" s="212">
        <f t="shared" si="1"/>
        <v>100850</v>
      </c>
      <c r="W83" s="213">
        <f t="shared" si="1"/>
        <v>0</v>
      </c>
      <c r="X83" s="75">
        <f t="shared" si="1"/>
        <v>0</v>
      </c>
      <c r="Y83" s="74">
        <f t="shared" si="1"/>
        <v>0</v>
      </c>
      <c r="Z83" s="212">
        <f t="shared" si="1"/>
        <v>46250</v>
      </c>
      <c r="AA83" s="213">
        <f t="shared" si="1"/>
        <v>0</v>
      </c>
      <c r="AB83" s="75">
        <f t="shared" si="1"/>
        <v>0</v>
      </c>
      <c r="AC83" s="74">
        <f t="shared" si="1"/>
        <v>0</v>
      </c>
      <c r="AD83" s="77">
        <f t="shared" si="1"/>
        <v>0</v>
      </c>
      <c r="AE83" s="92"/>
      <c r="AF83" s="92"/>
    </row>
    <row r="84" spans="1:46" s="30" customFormat="1" ht="7.5" customHeight="1" x14ac:dyDescent="0.25">
      <c r="A84" s="47"/>
      <c r="B84" s="47"/>
      <c r="C84" s="47"/>
      <c r="D84" s="53"/>
      <c r="E84" s="53"/>
      <c r="F84" s="53"/>
      <c r="G84" s="53"/>
      <c r="H84" s="53"/>
      <c r="I84" s="61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62"/>
      <c r="AA84" s="62"/>
      <c r="AB84" s="62"/>
      <c r="AC84" s="62"/>
      <c r="AD84" s="62"/>
    </row>
    <row r="85" spans="1:46" ht="15.75" customHeight="1" x14ac:dyDescent="0.25">
      <c r="AD85" s="65" t="s">
        <v>116</v>
      </c>
    </row>
    <row r="86" spans="1:46" ht="24.75" customHeight="1" x14ac:dyDescent="0.25">
      <c r="A86" s="5"/>
      <c r="D86" s="63" t="s">
        <v>55</v>
      </c>
      <c r="E86" s="64" t="s">
        <v>58</v>
      </c>
      <c r="F86" s="65"/>
      <c r="G86" s="65"/>
      <c r="H86" s="65"/>
      <c r="I86" s="65"/>
      <c r="J86" s="65"/>
      <c r="K86" s="65"/>
      <c r="L86" s="65"/>
      <c r="M86" s="14"/>
      <c r="N86" s="14"/>
      <c r="O86" s="14"/>
      <c r="P86" s="14"/>
      <c r="Q86" s="1"/>
      <c r="AD86" s="4" t="s">
        <v>29</v>
      </c>
    </row>
    <row r="87" spans="1:46" ht="15" customHeight="1" thickBot="1" x14ac:dyDescent="0.25">
      <c r="A87" s="885" t="s">
        <v>131</v>
      </c>
      <c r="B87" s="886"/>
      <c r="C87" s="887"/>
      <c r="I87" s="6" t="s">
        <v>2</v>
      </c>
      <c r="J87" s="6" t="s">
        <v>3</v>
      </c>
      <c r="K87" s="6" t="s">
        <v>4</v>
      </c>
      <c r="L87" s="6" t="s">
        <v>5</v>
      </c>
      <c r="M87" s="6" t="s">
        <v>6</v>
      </c>
      <c r="N87" s="6" t="s">
        <v>7</v>
      </c>
      <c r="O87" s="6" t="s">
        <v>8</v>
      </c>
      <c r="P87" s="7" t="s">
        <v>9</v>
      </c>
      <c r="Q87" s="7" t="s">
        <v>10</v>
      </c>
      <c r="R87" s="7" t="s">
        <v>11</v>
      </c>
      <c r="S87" s="7" t="s">
        <v>12</v>
      </c>
      <c r="T87" s="7" t="s">
        <v>13</v>
      </c>
      <c r="U87" s="7" t="s">
        <v>16</v>
      </c>
      <c r="V87" s="7" t="s">
        <v>21</v>
      </c>
      <c r="W87" s="7" t="s">
        <v>28</v>
      </c>
      <c r="X87" s="7" t="s">
        <v>34</v>
      </c>
      <c r="Y87" s="7" t="s">
        <v>35</v>
      </c>
      <c r="Z87" s="7" t="s">
        <v>36</v>
      </c>
      <c r="AA87" s="7" t="s">
        <v>37</v>
      </c>
      <c r="AB87" s="6" t="s">
        <v>38</v>
      </c>
      <c r="AC87" s="6" t="s">
        <v>40</v>
      </c>
      <c r="AD87" s="6" t="s">
        <v>50</v>
      </c>
    </row>
    <row r="88" spans="1:46" ht="15.75" customHeight="1" thickBot="1" x14ac:dyDescent="0.25">
      <c r="A88" s="888"/>
      <c r="B88" s="889"/>
      <c r="C88" s="890"/>
      <c r="D88" s="874" t="s">
        <v>0</v>
      </c>
      <c r="E88" s="862" t="s">
        <v>41</v>
      </c>
      <c r="F88" s="864" t="s">
        <v>42</v>
      </c>
      <c r="G88" s="866" t="s">
        <v>43</v>
      </c>
      <c r="H88" s="867"/>
      <c r="I88" s="872" t="s">
        <v>31</v>
      </c>
      <c r="J88" s="27" t="s">
        <v>39</v>
      </c>
      <c r="K88" s="27" t="s">
        <v>15</v>
      </c>
      <c r="L88" s="206" t="s">
        <v>14</v>
      </c>
      <c r="M88" s="881" t="s">
        <v>176</v>
      </c>
      <c r="N88" s="882"/>
      <c r="O88" s="882"/>
      <c r="P88" s="882"/>
      <c r="Q88" s="883"/>
      <c r="R88" s="840" t="s">
        <v>177</v>
      </c>
      <c r="S88" s="841"/>
      <c r="T88" s="841"/>
      <c r="U88" s="841"/>
      <c r="V88" s="841"/>
      <c r="W88" s="841"/>
      <c r="X88" s="841"/>
      <c r="Y88" s="841"/>
      <c r="Z88" s="841"/>
      <c r="AA88" s="841"/>
      <c r="AB88" s="841"/>
      <c r="AC88" s="841"/>
      <c r="AD88" s="830" t="s">
        <v>183</v>
      </c>
    </row>
    <row r="89" spans="1:46" ht="15.75" customHeight="1" x14ac:dyDescent="0.2">
      <c r="A89" s="891" t="s">
        <v>46</v>
      </c>
      <c r="B89" s="893" t="s">
        <v>47</v>
      </c>
      <c r="C89" s="895" t="s">
        <v>48</v>
      </c>
      <c r="D89" s="875"/>
      <c r="E89" s="863"/>
      <c r="F89" s="865"/>
      <c r="G89" s="868" t="s">
        <v>44</v>
      </c>
      <c r="H89" s="879" t="s">
        <v>45</v>
      </c>
      <c r="I89" s="873"/>
      <c r="J89" s="877" t="s">
        <v>182</v>
      </c>
      <c r="K89" s="877" t="s">
        <v>181</v>
      </c>
      <c r="L89" s="860" t="s">
        <v>184</v>
      </c>
      <c r="M89" s="897" t="s">
        <v>175</v>
      </c>
      <c r="N89" s="849" t="s">
        <v>51</v>
      </c>
      <c r="O89" s="849" t="s">
        <v>52</v>
      </c>
      <c r="P89" s="845" t="s">
        <v>23</v>
      </c>
      <c r="Q89" s="847" t="s">
        <v>24</v>
      </c>
      <c r="R89" s="837" t="s">
        <v>128</v>
      </c>
      <c r="S89" s="838"/>
      <c r="T89" s="838"/>
      <c r="U89" s="842"/>
      <c r="V89" s="837" t="s">
        <v>130</v>
      </c>
      <c r="W89" s="838"/>
      <c r="X89" s="838"/>
      <c r="Y89" s="839"/>
      <c r="Z89" s="838" t="s">
        <v>178</v>
      </c>
      <c r="AA89" s="838"/>
      <c r="AB89" s="838"/>
      <c r="AC89" s="859"/>
      <c r="AD89" s="870"/>
    </row>
    <row r="90" spans="1:46" ht="39" customHeight="1" thickBot="1" x14ac:dyDescent="0.25">
      <c r="A90" s="892"/>
      <c r="B90" s="894"/>
      <c r="C90" s="896"/>
      <c r="D90" s="876"/>
      <c r="E90" s="902"/>
      <c r="F90" s="901"/>
      <c r="G90" s="900"/>
      <c r="H90" s="899"/>
      <c r="I90" s="898"/>
      <c r="J90" s="878"/>
      <c r="K90" s="878"/>
      <c r="L90" s="861"/>
      <c r="M90" s="836"/>
      <c r="N90" s="884"/>
      <c r="O90" s="850"/>
      <c r="P90" s="846"/>
      <c r="Q90" s="848"/>
      <c r="R90" s="210" t="s">
        <v>22</v>
      </c>
      <c r="S90" s="211" t="s">
        <v>30</v>
      </c>
      <c r="T90" s="26" t="s">
        <v>32</v>
      </c>
      <c r="U90" s="15" t="s">
        <v>33</v>
      </c>
      <c r="V90" s="214" t="s">
        <v>22</v>
      </c>
      <c r="W90" s="215" t="s">
        <v>30</v>
      </c>
      <c r="X90" s="26" t="s">
        <v>32</v>
      </c>
      <c r="Y90" s="15" t="s">
        <v>33</v>
      </c>
      <c r="Z90" s="214" t="s">
        <v>22</v>
      </c>
      <c r="AA90" s="215" t="s">
        <v>30</v>
      </c>
      <c r="AB90" s="26" t="s">
        <v>32</v>
      </c>
      <c r="AC90" s="15" t="s">
        <v>33</v>
      </c>
      <c r="AD90" s="871"/>
    </row>
    <row r="91" spans="1:46" s="29" customFormat="1" ht="25.5" customHeight="1" x14ac:dyDescent="0.25">
      <c r="A91" s="106">
        <v>3113</v>
      </c>
      <c r="B91" s="106"/>
      <c r="C91" s="108"/>
      <c r="D91" s="462" t="s">
        <v>248</v>
      </c>
      <c r="E91" s="32" t="s">
        <v>197</v>
      </c>
      <c r="F91" s="33" t="s">
        <v>197</v>
      </c>
      <c r="G91" s="33">
        <v>2016</v>
      </c>
      <c r="H91" s="34">
        <v>2016</v>
      </c>
      <c r="I91" s="90">
        <v>15000</v>
      </c>
      <c r="J91" s="148">
        <v>0</v>
      </c>
      <c r="K91" s="146">
        <v>0</v>
      </c>
      <c r="L91" s="228">
        <v>15000</v>
      </c>
      <c r="M91" s="470">
        <v>0</v>
      </c>
      <c r="N91" s="223">
        <v>4500</v>
      </c>
      <c r="O91" s="223">
        <v>10500</v>
      </c>
      <c r="P91" s="116">
        <v>0</v>
      </c>
      <c r="Q91" s="146">
        <v>0</v>
      </c>
      <c r="R91" s="447">
        <v>0</v>
      </c>
      <c r="S91" s="448">
        <v>0</v>
      </c>
      <c r="T91" s="89">
        <v>0</v>
      </c>
      <c r="U91" s="79">
        <v>0</v>
      </c>
      <c r="V91" s="467">
        <v>0</v>
      </c>
      <c r="W91" s="446">
        <v>0</v>
      </c>
      <c r="X91" s="116">
        <v>0</v>
      </c>
      <c r="Y91" s="146">
        <v>0</v>
      </c>
      <c r="Z91" s="447">
        <v>0</v>
      </c>
      <c r="AA91" s="448">
        <v>0</v>
      </c>
      <c r="AB91" s="89">
        <v>0</v>
      </c>
      <c r="AC91" s="79">
        <v>0</v>
      </c>
      <c r="AD91" s="78">
        <v>0</v>
      </c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s="29" customFormat="1" ht="25.5" customHeight="1" x14ac:dyDescent="0.25">
      <c r="A92" s="106">
        <v>3113</v>
      </c>
      <c r="B92" s="106"/>
      <c r="C92" s="108"/>
      <c r="D92" s="458" t="s">
        <v>249</v>
      </c>
      <c r="E92" s="35" t="s">
        <v>197</v>
      </c>
      <c r="F92" s="36" t="s">
        <v>197</v>
      </c>
      <c r="G92" s="36">
        <v>2016</v>
      </c>
      <c r="H92" s="37">
        <v>2016</v>
      </c>
      <c r="I92" s="90">
        <v>2650</v>
      </c>
      <c r="J92" s="145">
        <v>0</v>
      </c>
      <c r="K92" s="115">
        <v>0</v>
      </c>
      <c r="L92" s="228">
        <v>2650</v>
      </c>
      <c r="M92" s="233">
        <v>0</v>
      </c>
      <c r="N92" s="226">
        <v>2650</v>
      </c>
      <c r="O92" s="226">
        <v>0</v>
      </c>
      <c r="P92" s="89">
        <v>0</v>
      </c>
      <c r="Q92" s="115">
        <v>0</v>
      </c>
      <c r="R92" s="447">
        <v>0</v>
      </c>
      <c r="S92" s="448">
        <v>0</v>
      </c>
      <c r="T92" s="89">
        <v>0</v>
      </c>
      <c r="U92" s="79">
        <v>0</v>
      </c>
      <c r="V92" s="468">
        <v>0</v>
      </c>
      <c r="W92" s="448">
        <v>0</v>
      </c>
      <c r="X92" s="89">
        <v>0</v>
      </c>
      <c r="Y92" s="115">
        <v>0</v>
      </c>
      <c r="Z92" s="447">
        <v>0</v>
      </c>
      <c r="AA92" s="448">
        <v>0</v>
      </c>
      <c r="AB92" s="89">
        <v>0</v>
      </c>
      <c r="AC92" s="79">
        <v>0</v>
      </c>
      <c r="AD92" s="86">
        <v>0</v>
      </c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s="29" customFormat="1" ht="25.5" customHeight="1" x14ac:dyDescent="0.25">
      <c r="A93" s="106">
        <v>3113</v>
      </c>
      <c r="B93" s="106"/>
      <c r="C93" s="108"/>
      <c r="D93" s="458" t="s">
        <v>250</v>
      </c>
      <c r="E93" s="35" t="s">
        <v>149</v>
      </c>
      <c r="F93" s="36" t="s">
        <v>149</v>
      </c>
      <c r="G93" s="36">
        <v>2017</v>
      </c>
      <c r="H93" s="37">
        <v>2017</v>
      </c>
      <c r="I93" s="90">
        <v>25000</v>
      </c>
      <c r="J93" s="145">
        <v>0</v>
      </c>
      <c r="K93" s="115">
        <v>0</v>
      </c>
      <c r="L93" s="228">
        <v>0</v>
      </c>
      <c r="M93" s="233">
        <v>0</v>
      </c>
      <c r="N93" s="226">
        <v>0</v>
      </c>
      <c r="O93" s="226">
        <v>0</v>
      </c>
      <c r="P93" s="89">
        <v>0</v>
      </c>
      <c r="Q93" s="115">
        <v>0</v>
      </c>
      <c r="R93" s="447">
        <v>25000</v>
      </c>
      <c r="S93" s="448">
        <v>0</v>
      </c>
      <c r="T93" s="89">
        <v>0</v>
      </c>
      <c r="U93" s="79">
        <v>0</v>
      </c>
      <c r="V93" s="468">
        <v>0</v>
      </c>
      <c r="W93" s="448">
        <v>0</v>
      </c>
      <c r="X93" s="89">
        <v>0</v>
      </c>
      <c r="Y93" s="115">
        <v>0</v>
      </c>
      <c r="Z93" s="447">
        <v>0</v>
      </c>
      <c r="AA93" s="448">
        <v>0</v>
      </c>
      <c r="AB93" s="89">
        <v>0</v>
      </c>
      <c r="AC93" s="79">
        <v>0</v>
      </c>
      <c r="AD93" s="86">
        <v>0</v>
      </c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s="29" customFormat="1" ht="30.75" customHeight="1" x14ac:dyDescent="0.25">
      <c r="A94" s="106">
        <v>3113</v>
      </c>
      <c r="B94" s="106"/>
      <c r="C94" s="108"/>
      <c r="D94" s="458" t="s">
        <v>251</v>
      </c>
      <c r="E94" s="35" t="s">
        <v>197</v>
      </c>
      <c r="F94" s="36" t="s">
        <v>149</v>
      </c>
      <c r="G94" s="36">
        <v>2017</v>
      </c>
      <c r="H94" s="37">
        <v>2017</v>
      </c>
      <c r="I94" s="90">
        <v>10000</v>
      </c>
      <c r="J94" s="145">
        <v>0</v>
      </c>
      <c r="K94" s="115">
        <v>0</v>
      </c>
      <c r="L94" s="228">
        <v>0</v>
      </c>
      <c r="M94" s="233">
        <v>0</v>
      </c>
      <c r="N94" s="226">
        <v>0</v>
      </c>
      <c r="O94" s="226">
        <v>0</v>
      </c>
      <c r="P94" s="89">
        <v>0</v>
      </c>
      <c r="Q94" s="115">
        <v>0</v>
      </c>
      <c r="R94" s="447">
        <v>10000</v>
      </c>
      <c r="S94" s="448">
        <v>0</v>
      </c>
      <c r="T94" s="89">
        <v>0</v>
      </c>
      <c r="U94" s="79">
        <v>0</v>
      </c>
      <c r="V94" s="468">
        <v>0</v>
      </c>
      <c r="W94" s="448">
        <v>0</v>
      </c>
      <c r="X94" s="89">
        <v>0</v>
      </c>
      <c r="Y94" s="115">
        <v>0</v>
      </c>
      <c r="Z94" s="447">
        <v>0</v>
      </c>
      <c r="AA94" s="448">
        <v>0</v>
      </c>
      <c r="AB94" s="89">
        <v>0</v>
      </c>
      <c r="AC94" s="79">
        <v>0</v>
      </c>
      <c r="AD94" s="86">
        <v>0</v>
      </c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s="29" customFormat="1" ht="24.75" customHeight="1" x14ac:dyDescent="0.25">
      <c r="A95" s="106">
        <v>3113</v>
      </c>
      <c r="B95" s="106"/>
      <c r="C95" s="108"/>
      <c r="D95" s="458" t="s">
        <v>252</v>
      </c>
      <c r="E95" s="35" t="s">
        <v>197</v>
      </c>
      <c r="F95" s="36" t="s">
        <v>197</v>
      </c>
      <c r="G95" s="36">
        <v>2017</v>
      </c>
      <c r="H95" s="37">
        <v>2017</v>
      </c>
      <c r="I95" s="90">
        <v>10000</v>
      </c>
      <c r="J95" s="145">
        <v>0</v>
      </c>
      <c r="K95" s="115">
        <v>0</v>
      </c>
      <c r="L95" s="228">
        <v>0</v>
      </c>
      <c r="M95" s="233">
        <v>0</v>
      </c>
      <c r="N95" s="226">
        <v>0</v>
      </c>
      <c r="O95" s="226">
        <v>0</v>
      </c>
      <c r="P95" s="89">
        <v>0</v>
      </c>
      <c r="Q95" s="115">
        <v>0</v>
      </c>
      <c r="R95" s="447">
        <v>10000</v>
      </c>
      <c r="S95" s="448">
        <v>0</v>
      </c>
      <c r="T95" s="89">
        <v>0</v>
      </c>
      <c r="U95" s="79">
        <v>0</v>
      </c>
      <c r="V95" s="468">
        <v>0</v>
      </c>
      <c r="W95" s="448">
        <v>0</v>
      </c>
      <c r="X95" s="89">
        <v>0</v>
      </c>
      <c r="Y95" s="115">
        <v>0</v>
      </c>
      <c r="Z95" s="447">
        <v>0</v>
      </c>
      <c r="AA95" s="448">
        <v>0</v>
      </c>
      <c r="AB95" s="89">
        <v>0</v>
      </c>
      <c r="AC95" s="79">
        <v>0</v>
      </c>
      <c r="AD95" s="86">
        <v>0</v>
      </c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s="29" customFormat="1" ht="25.5" customHeight="1" x14ac:dyDescent="0.25">
      <c r="A96" s="106">
        <v>3113</v>
      </c>
      <c r="B96" s="106"/>
      <c r="C96" s="108"/>
      <c r="D96" s="458" t="s">
        <v>253</v>
      </c>
      <c r="E96" s="35" t="s">
        <v>197</v>
      </c>
      <c r="F96" s="36" t="s">
        <v>197</v>
      </c>
      <c r="G96" s="36">
        <v>2017</v>
      </c>
      <c r="H96" s="37">
        <v>2017</v>
      </c>
      <c r="I96" s="90">
        <v>15000</v>
      </c>
      <c r="J96" s="145">
        <v>0</v>
      </c>
      <c r="K96" s="115">
        <v>0</v>
      </c>
      <c r="L96" s="228">
        <v>0</v>
      </c>
      <c r="M96" s="233">
        <v>0</v>
      </c>
      <c r="N96" s="226">
        <v>0</v>
      </c>
      <c r="O96" s="226">
        <v>0</v>
      </c>
      <c r="P96" s="89">
        <v>0</v>
      </c>
      <c r="Q96" s="115">
        <v>0</v>
      </c>
      <c r="R96" s="447">
        <v>15000</v>
      </c>
      <c r="S96" s="448">
        <v>0</v>
      </c>
      <c r="T96" s="89">
        <v>0</v>
      </c>
      <c r="U96" s="79">
        <v>0</v>
      </c>
      <c r="V96" s="468">
        <v>0</v>
      </c>
      <c r="W96" s="448">
        <v>0</v>
      </c>
      <c r="X96" s="89">
        <v>0</v>
      </c>
      <c r="Y96" s="115">
        <v>0</v>
      </c>
      <c r="Z96" s="447">
        <v>0</v>
      </c>
      <c r="AA96" s="448">
        <v>0</v>
      </c>
      <c r="AB96" s="89">
        <v>0</v>
      </c>
      <c r="AC96" s="79">
        <v>0</v>
      </c>
      <c r="AD96" s="86">
        <v>0</v>
      </c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s="29" customFormat="1" ht="25.5" customHeight="1" x14ac:dyDescent="0.25">
      <c r="A97" s="106">
        <v>3113</v>
      </c>
      <c r="B97" s="106"/>
      <c r="C97" s="108"/>
      <c r="D97" s="458" t="s">
        <v>254</v>
      </c>
      <c r="E97" s="35" t="s">
        <v>197</v>
      </c>
      <c r="F97" s="36" t="s">
        <v>197</v>
      </c>
      <c r="G97" s="36">
        <v>2017</v>
      </c>
      <c r="H97" s="37">
        <v>2017</v>
      </c>
      <c r="I97" s="90">
        <v>4400</v>
      </c>
      <c r="J97" s="145">
        <v>0</v>
      </c>
      <c r="K97" s="115">
        <v>0</v>
      </c>
      <c r="L97" s="228">
        <v>0</v>
      </c>
      <c r="M97" s="233">
        <v>0</v>
      </c>
      <c r="N97" s="226">
        <v>0</v>
      </c>
      <c r="O97" s="226">
        <v>0</v>
      </c>
      <c r="P97" s="89">
        <v>0</v>
      </c>
      <c r="Q97" s="115">
        <v>0</v>
      </c>
      <c r="R97" s="447">
        <v>4400</v>
      </c>
      <c r="S97" s="448">
        <v>0</v>
      </c>
      <c r="T97" s="89">
        <v>0</v>
      </c>
      <c r="U97" s="79">
        <v>0</v>
      </c>
      <c r="V97" s="468">
        <v>0</v>
      </c>
      <c r="W97" s="448">
        <v>0</v>
      </c>
      <c r="X97" s="89">
        <v>0</v>
      </c>
      <c r="Y97" s="115">
        <v>0</v>
      </c>
      <c r="Z97" s="447">
        <v>0</v>
      </c>
      <c r="AA97" s="448">
        <v>0</v>
      </c>
      <c r="AB97" s="89">
        <v>0</v>
      </c>
      <c r="AC97" s="79">
        <v>0</v>
      </c>
      <c r="AD97" s="86">
        <v>0</v>
      </c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s="29" customFormat="1" ht="25.5" customHeight="1" x14ac:dyDescent="0.25">
      <c r="A98" s="106">
        <v>3113</v>
      </c>
      <c r="B98" s="106"/>
      <c r="C98" s="108"/>
      <c r="D98" s="458" t="s">
        <v>255</v>
      </c>
      <c r="E98" s="35" t="s">
        <v>197</v>
      </c>
      <c r="F98" s="36" t="s">
        <v>197</v>
      </c>
      <c r="G98" s="36">
        <v>2017</v>
      </c>
      <c r="H98" s="37">
        <v>2017</v>
      </c>
      <c r="I98" s="90">
        <v>8000</v>
      </c>
      <c r="J98" s="145">
        <v>0</v>
      </c>
      <c r="K98" s="115">
        <v>0</v>
      </c>
      <c r="L98" s="228">
        <v>0</v>
      </c>
      <c r="M98" s="233">
        <v>0</v>
      </c>
      <c r="N98" s="226">
        <v>0</v>
      </c>
      <c r="O98" s="226">
        <v>0</v>
      </c>
      <c r="P98" s="89">
        <v>0</v>
      </c>
      <c r="Q98" s="115">
        <v>0</v>
      </c>
      <c r="R98" s="447">
        <v>8000</v>
      </c>
      <c r="S98" s="448">
        <v>0</v>
      </c>
      <c r="T98" s="89">
        <v>0</v>
      </c>
      <c r="U98" s="79">
        <v>0</v>
      </c>
      <c r="V98" s="468">
        <v>0</v>
      </c>
      <c r="W98" s="448">
        <v>0</v>
      </c>
      <c r="X98" s="89">
        <v>0</v>
      </c>
      <c r="Y98" s="115">
        <v>0</v>
      </c>
      <c r="Z98" s="447">
        <v>0</v>
      </c>
      <c r="AA98" s="448">
        <v>0</v>
      </c>
      <c r="AB98" s="89">
        <v>0</v>
      </c>
      <c r="AC98" s="79">
        <v>0</v>
      </c>
      <c r="AD98" s="86">
        <v>0</v>
      </c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s="29" customFormat="1" ht="25.5" customHeight="1" x14ac:dyDescent="0.25">
      <c r="A99" s="106">
        <v>3113</v>
      </c>
      <c r="B99" s="106"/>
      <c r="C99" s="108"/>
      <c r="D99" s="458" t="s">
        <v>256</v>
      </c>
      <c r="E99" s="35" t="s">
        <v>197</v>
      </c>
      <c r="F99" s="36" t="s">
        <v>197</v>
      </c>
      <c r="G99" s="36">
        <v>2017</v>
      </c>
      <c r="H99" s="37">
        <v>2017</v>
      </c>
      <c r="I99" s="90">
        <v>10000</v>
      </c>
      <c r="J99" s="145">
        <v>0</v>
      </c>
      <c r="K99" s="115">
        <v>0</v>
      </c>
      <c r="L99" s="228">
        <v>0</v>
      </c>
      <c r="M99" s="233">
        <v>0</v>
      </c>
      <c r="N99" s="226">
        <v>0</v>
      </c>
      <c r="O99" s="226">
        <v>0</v>
      </c>
      <c r="P99" s="89">
        <v>0</v>
      </c>
      <c r="Q99" s="115">
        <v>0</v>
      </c>
      <c r="R99" s="447">
        <v>10000</v>
      </c>
      <c r="S99" s="448">
        <v>0</v>
      </c>
      <c r="T99" s="89">
        <v>0</v>
      </c>
      <c r="U99" s="79">
        <v>0</v>
      </c>
      <c r="V99" s="468">
        <v>0</v>
      </c>
      <c r="W99" s="448">
        <v>0</v>
      </c>
      <c r="X99" s="89">
        <v>0</v>
      </c>
      <c r="Y99" s="115">
        <v>0</v>
      </c>
      <c r="Z99" s="447">
        <v>0</v>
      </c>
      <c r="AA99" s="448">
        <v>0</v>
      </c>
      <c r="AB99" s="89">
        <v>0</v>
      </c>
      <c r="AC99" s="79">
        <v>0</v>
      </c>
      <c r="AD99" s="86">
        <v>0</v>
      </c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s="29" customFormat="1" ht="25.5" customHeight="1" x14ac:dyDescent="0.25">
      <c r="A100" s="106">
        <v>3113</v>
      </c>
      <c r="B100" s="106"/>
      <c r="C100" s="108"/>
      <c r="D100" s="458" t="s">
        <v>257</v>
      </c>
      <c r="E100" s="35" t="s">
        <v>197</v>
      </c>
      <c r="F100" s="36" t="s">
        <v>197</v>
      </c>
      <c r="G100" s="36">
        <v>2017</v>
      </c>
      <c r="H100" s="37">
        <v>2017</v>
      </c>
      <c r="I100" s="90">
        <v>3000</v>
      </c>
      <c r="J100" s="145">
        <v>0</v>
      </c>
      <c r="K100" s="115">
        <v>0</v>
      </c>
      <c r="L100" s="228">
        <v>0</v>
      </c>
      <c r="M100" s="233">
        <v>0</v>
      </c>
      <c r="N100" s="226">
        <v>0</v>
      </c>
      <c r="O100" s="226">
        <v>0</v>
      </c>
      <c r="P100" s="89">
        <v>0</v>
      </c>
      <c r="Q100" s="115">
        <v>0</v>
      </c>
      <c r="R100" s="447">
        <v>3000</v>
      </c>
      <c r="S100" s="448">
        <v>0</v>
      </c>
      <c r="T100" s="89">
        <v>0</v>
      </c>
      <c r="U100" s="79">
        <v>0</v>
      </c>
      <c r="V100" s="468">
        <v>0</v>
      </c>
      <c r="W100" s="448">
        <v>0</v>
      </c>
      <c r="X100" s="89">
        <v>0</v>
      </c>
      <c r="Y100" s="115">
        <v>0</v>
      </c>
      <c r="Z100" s="447">
        <v>0</v>
      </c>
      <c r="AA100" s="448">
        <v>0</v>
      </c>
      <c r="AB100" s="89">
        <v>0</v>
      </c>
      <c r="AC100" s="79">
        <v>0</v>
      </c>
      <c r="AD100" s="86">
        <v>0</v>
      </c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s="29" customFormat="1" ht="30.75" customHeight="1" x14ac:dyDescent="0.25">
      <c r="A101" s="106">
        <v>3141</v>
      </c>
      <c r="B101" s="106"/>
      <c r="C101" s="108"/>
      <c r="D101" s="458" t="s">
        <v>161</v>
      </c>
      <c r="E101" s="35" t="s">
        <v>149</v>
      </c>
      <c r="F101" s="36" t="s">
        <v>149</v>
      </c>
      <c r="G101" s="36">
        <v>2016</v>
      </c>
      <c r="H101" s="37">
        <v>2016</v>
      </c>
      <c r="I101" s="90">
        <v>13000</v>
      </c>
      <c r="J101" s="145">
        <v>0</v>
      </c>
      <c r="K101" s="115">
        <v>0</v>
      </c>
      <c r="L101" s="228">
        <v>13000</v>
      </c>
      <c r="M101" s="233">
        <v>0</v>
      </c>
      <c r="N101" s="226">
        <v>13000</v>
      </c>
      <c r="O101" s="226">
        <v>0</v>
      </c>
      <c r="P101" s="89">
        <v>0</v>
      </c>
      <c r="Q101" s="115">
        <v>0</v>
      </c>
      <c r="R101" s="447">
        <v>0</v>
      </c>
      <c r="S101" s="448">
        <v>0</v>
      </c>
      <c r="T101" s="89">
        <v>0</v>
      </c>
      <c r="U101" s="79">
        <v>0</v>
      </c>
      <c r="V101" s="468">
        <v>0</v>
      </c>
      <c r="W101" s="448">
        <v>0</v>
      </c>
      <c r="X101" s="89">
        <v>0</v>
      </c>
      <c r="Y101" s="115">
        <v>0</v>
      </c>
      <c r="Z101" s="447">
        <v>0</v>
      </c>
      <c r="AA101" s="448">
        <v>0</v>
      </c>
      <c r="AB101" s="89">
        <v>0</v>
      </c>
      <c r="AC101" s="79">
        <v>0</v>
      </c>
      <c r="AD101" s="86">
        <v>0</v>
      </c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s="29" customFormat="1" ht="25.5" customHeight="1" x14ac:dyDescent="0.25">
      <c r="A102" s="106">
        <v>3141</v>
      </c>
      <c r="B102" s="106"/>
      <c r="C102" s="108"/>
      <c r="D102" s="463" t="s">
        <v>258</v>
      </c>
      <c r="E102" s="339" t="s">
        <v>197</v>
      </c>
      <c r="F102" s="195" t="s">
        <v>197</v>
      </c>
      <c r="G102" s="195">
        <v>2017</v>
      </c>
      <c r="H102" s="196">
        <v>2017</v>
      </c>
      <c r="I102" s="465">
        <v>6000</v>
      </c>
      <c r="J102" s="145">
        <v>0</v>
      </c>
      <c r="K102" s="115">
        <v>0</v>
      </c>
      <c r="L102" s="471">
        <v>0</v>
      </c>
      <c r="M102" s="233">
        <v>0</v>
      </c>
      <c r="N102" s="235">
        <v>0</v>
      </c>
      <c r="O102" s="226">
        <v>0</v>
      </c>
      <c r="P102" s="89">
        <v>0</v>
      </c>
      <c r="Q102" s="115">
        <v>0</v>
      </c>
      <c r="R102" s="461">
        <v>6000</v>
      </c>
      <c r="S102" s="448">
        <v>0</v>
      </c>
      <c r="T102" s="89">
        <v>0</v>
      </c>
      <c r="U102" s="79">
        <v>0</v>
      </c>
      <c r="V102" s="468">
        <v>0</v>
      </c>
      <c r="W102" s="448">
        <v>0</v>
      </c>
      <c r="X102" s="89">
        <v>0</v>
      </c>
      <c r="Y102" s="115">
        <v>0</v>
      </c>
      <c r="Z102" s="447">
        <v>0</v>
      </c>
      <c r="AA102" s="448">
        <v>0</v>
      </c>
      <c r="AB102" s="89">
        <v>0</v>
      </c>
      <c r="AC102" s="79">
        <v>0</v>
      </c>
      <c r="AD102" s="86">
        <v>0</v>
      </c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1:46" s="29" customFormat="1" ht="46.5" customHeight="1" x14ac:dyDescent="0.25">
      <c r="A103" s="106">
        <v>3392</v>
      </c>
      <c r="B103" s="106"/>
      <c r="C103" s="108"/>
      <c r="D103" s="458" t="s">
        <v>162</v>
      </c>
      <c r="E103" s="35" t="s">
        <v>149</v>
      </c>
      <c r="F103" s="36" t="s">
        <v>149</v>
      </c>
      <c r="G103" s="36">
        <v>2016</v>
      </c>
      <c r="H103" s="37">
        <v>2016</v>
      </c>
      <c r="I103" s="90">
        <f>J103+K103+L103+SUM(R103:AD103)</f>
        <v>3150</v>
      </c>
      <c r="J103" s="145">
        <v>0</v>
      </c>
      <c r="K103" s="115">
        <v>0</v>
      </c>
      <c r="L103" s="228">
        <f>M103+N103+O103+P103+Q103</f>
        <v>3150</v>
      </c>
      <c r="M103" s="233">
        <v>0</v>
      </c>
      <c r="N103" s="226">
        <v>3150</v>
      </c>
      <c r="O103" s="226">
        <v>0</v>
      </c>
      <c r="P103" s="89">
        <v>0</v>
      </c>
      <c r="Q103" s="115">
        <v>0</v>
      </c>
      <c r="R103" s="447">
        <v>0</v>
      </c>
      <c r="S103" s="448">
        <v>0</v>
      </c>
      <c r="T103" s="89">
        <v>0</v>
      </c>
      <c r="U103" s="79">
        <v>0</v>
      </c>
      <c r="V103" s="468">
        <v>0</v>
      </c>
      <c r="W103" s="448">
        <v>0</v>
      </c>
      <c r="X103" s="89">
        <v>0</v>
      </c>
      <c r="Y103" s="115">
        <v>0</v>
      </c>
      <c r="Z103" s="447">
        <v>0</v>
      </c>
      <c r="AA103" s="448">
        <v>0</v>
      </c>
      <c r="AB103" s="89">
        <v>0</v>
      </c>
      <c r="AC103" s="79">
        <v>0</v>
      </c>
      <c r="AD103" s="86">
        <v>0</v>
      </c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s="29" customFormat="1" ht="30.75" customHeight="1" x14ac:dyDescent="0.25">
      <c r="A104" s="106">
        <v>3412</v>
      </c>
      <c r="B104" s="106"/>
      <c r="C104" s="108"/>
      <c r="D104" s="458" t="s">
        <v>259</v>
      </c>
      <c r="E104" s="35" t="s">
        <v>149</v>
      </c>
      <c r="F104" s="36" t="s">
        <v>149</v>
      </c>
      <c r="G104" s="36">
        <v>2016</v>
      </c>
      <c r="H104" s="37">
        <v>2016</v>
      </c>
      <c r="I104" s="90">
        <v>45000</v>
      </c>
      <c r="J104" s="145">
        <v>0</v>
      </c>
      <c r="K104" s="115">
        <v>0</v>
      </c>
      <c r="L104" s="228">
        <v>45000</v>
      </c>
      <c r="M104" s="233">
        <v>0</v>
      </c>
      <c r="N104" s="226">
        <v>45000</v>
      </c>
      <c r="O104" s="226">
        <v>0</v>
      </c>
      <c r="P104" s="89">
        <v>0</v>
      </c>
      <c r="Q104" s="115">
        <v>0</v>
      </c>
      <c r="R104" s="447">
        <v>0</v>
      </c>
      <c r="S104" s="448">
        <v>0</v>
      </c>
      <c r="T104" s="89">
        <v>0</v>
      </c>
      <c r="U104" s="79">
        <v>0</v>
      </c>
      <c r="V104" s="468">
        <v>0</v>
      </c>
      <c r="W104" s="448">
        <v>0</v>
      </c>
      <c r="X104" s="89">
        <v>0</v>
      </c>
      <c r="Y104" s="115">
        <v>0</v>
      </c>
      <c r="Z104" s="447">
        <v>0</v>
      </c>
      <c r="AA104" s="448">
        <v>0</v>
      </c>
      <c r="AB104" s="89">
        <v>0</v>
      </c>
      <c r="AC104" s="79">
        <v>0</v>
      </c>
      <c r="AD104" s="86">
        <v>0</v>
      </c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s="29" customFormat="1" ht="30.75" customHeight="1" x14ac:dyDescent="0.25">
      <c r="A105" s="106">
        <v>3612</v>
      </c>
      <c r="B105" s="106"/>
      <c r="C105" s="108"/>
      <c r="D105" s="458" t="s">
        <v>260</v>
      </c>
      <c r="E105" s="35" t="s">
        <v>149</v>
      </c>
      <c r="F105" s="460" t="s">
        <v>149</v>
      </c>
      <c r="G105" s="460">
        <v>2016</v>
      </c>
      <c r="H105" s="464">
        <v>2016</v>
      </c>
      <c r="I105" s="466">
        <v>10000</v>
      </c>
      <c r="J105" s="145">
        <v>0</v>
      </c>
      <c r="K105" s="115">
        <v>0</v>
      </c>
      <c r="L105" s="472">
        <v>10000</v>
      </c>
      <c r="M105" s="233">
        <v>0</v>
      </c>
      <c r="N105" s="473">
        <v>10000</v>
      </c>
      <c r="O105" s="226">
        <v>0</v>
      </c>
      <c r="P105" s="89">
        <v>0</v>
      </c>
      <c r="Q105" s="115">
        <v>0</v>
      </c>
      <c r="R105" s="447">
        <v>0</v>
      </c>
      <c r="S105" s="448">
        <v>0</v>
      </c>
      <c r="T105" s="89">
        <v>0</v>
      </c>
      <c r="U105" s="79">
        <v>0</v>
      </c>
      <c r="V105" s="468">
        <v>0</v>
      </c>
      <c r="W105" s="448">
        <v>0</v>
      </c>
      <c r="X105" s="89">
        <v>0</v>
      </c>
      <c r="Y105" s="115">
        <v>0</v>
      </c>
      <c r="Z105" s="447">
        <v>0</v>
      </c>
      <c r="AA105" s="448">
        <v>0</v>
      </c>
      <c r="AB105" s="89">
        <v>0</v>
      </c>
      <c r="AC105" s="79">
        <v>0</v>
      </c>
      <c r="AD105" s="86">
        <v>0</v>
      </c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s="29" customFormat="1" ht="25.5" customHeight="1" x14ac:dyDescent="0.25">
      <c r="A106" s="106">
        <v>3612</v>
      </c>
      <c r="B106" s="106"/>
      <c r="C106" s="108"/>
      <c r="D106" s="458" t="s">
        <v>261</v>
      </c>
      <c r="E106" s="35" t="s">
        <v>149</v>
      </c>
      <c r="F106" s="460" t="s">
        <v>149</v>
      </c>
      <c r="G106" s="460">
        <v>2016</v>
      </c>
      <c r="H106" s="464">
        <v>2016</v>
      </c>
      <c r="I106" s="466">
        <f>J106+K106+L106+SUM(R106:AD106)</f>
        <v>80000</v>
      </c>
      <c r="J106" s="145">
        <v>0</v>
      </c>
      <c r="K106" s="115">
        <v>0</v>
      </c>
      <c r="L106" s="472">
        <f>M106+N106+O106+P106+Q106</f>
        <v>80000</v>
      </c>
      <c r="M106" s="233">
        <v>0</v>
      </c>
      <c r="N106" s="473">
        <v>80000</v>
      </c>
      <c r="O106" s="226">
        <v>0</v>
      </c>
      <c r="P106" s="89">
        <v>0</v>
      </c>
      <c r="Q106" s="115">
        <v>0</v>
      </c>
      <c r="R106" s="447">
        <v>0</v>
      </c>
      <c r="S106" s="448">
        <v>0</v>
      </c>
      <c r="T106" s="89">
        <v>0</v>
      </c>
      <c r="U106" s="79">
        <v>0</v>
      </c>
      <c r="V106" s="468">
        <v>0</v>
      </c>
      <c r="W106" s="448">
        <v>0</v>
      </c>
      <c r="X106" s="89">
        <v>0</v>
      </c>
      <c r="Y106" s="115">
        <v>0</v>
      </c>
      <c r="Z106" s="447">
        <v>0</v>
      </c>
      <c r="AA106" s="448">
        <v>0</v>
      </c>
      <c r="AB106" s="89">
        <v>0</v>
      </c>
      <c r="AC106" s="79">
        <v>0</v>
      </c>
      <c r="AD106" s="86">
        <v>0</v>
      </c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s="29" customFormat="1" ht="59.25" customHeight="1" x14ac:dyDescent="0.25">
      <c r="A107" s="106">
        <v>3612</v>
      </c>
      <c r="B107" s="106"/>
      <c r="C107" s="108"/>
      <c r="D107" s="458" t="s">
        <v>262</v>
      </c>
      <c r="E107" s="35" t="s">
        <v>149</v>
      </c>
      <c r="F107" s="36" t="s">
        <v>149</v>
      </c>
      <c r="G107" s="36">
        <v>2016</v>
      </c>
      <c r="H107" s="37">
        <v>2016</v>
      </c>
      <c r="I107" s="90">
        <v>13000</v>
      </c>
      <c r="J107" s="145">
        <v>0</v>
      </c>
      <c r="K107" s="115">
        <v>0</v>
      </c>
      <c r="L107" s="228">
        <v>13000</v>
      </c>
      <c r="M107" s="233">
        <v>0</v>
      </c>
      <c r="N107" s="226">
        <v>13000</v>
      </c>
      <c r="O107" s="226">
        <v>0</v>
      </c>
      <c r="P107" s="89">
        <v>0</v>
      </c>
      <c r="Q107" s="115">
        <v>0</v>
      </c>
      <c r="R107" s="447">
        <v>0</v>
      </c>
      <c r="S107" s="448">
        <v>0</v>
      </c>
      <c r="T107" s="89">
        <v>0</v>
      </c>
      <c r="U107" s="79">
        <v>0</v>
      </c>
      <c r="V107" s="468">
        <v>0</v>
      </c>
      <c r="W107" s="448">
        <v>0</v>
      </c>
      <c r="X107" s="89">
        <v>0</v>
      </c>
      <c r="Y107" s="115">
        <v>0</v>
      </c>
      <c r="Z107" s="447">
        <v>0</v>
      </c>
      <c r="AA107" s="448">
        <v>0</v>
      </c>
      <c r="AB107" s="89">
        <v>0</v>
      </c>
      <c r="AC107" s="79">
        <v>0</v>
      </c>
      <c r="AD107" s="86">
        <v>0</v>
      </c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s="29" customFormat="1" ht="47.25" customHeight="1" x14ac:dyDescent="0.25">
      <c r="A108" s="106">
        <v>3612</v>
      </c>
      <c r="B108" s="106"/>
      <c r="C108" s="108"/>
      <c r="D108" s="458" t="s">
        <v>263</v>
      </c>
      <c r="E108" s="35" t="s">
        <v>149</v>
      </c>
      <c r="F108" s="36" t="s">
        <v>149</v>
      </c>
      <c r="G108" s="36">
        <v>2016</v>
      </c>
      <c r="H108" s="37">
        <v>2016</v>
      </c>
      <c r="I108" s="90">
        <v>5200</v>
      </c>
      <c r="J108" s="145">
        <v>0</v>
      </c>
      <c r="K108" s="115">
        <v>0</v>
      </c>
      <c r="L108" s="228">
        <v>5200</v>
      </c>
      <c r="M108" s="233">
        <v>0</v>
      </c>
      <c r="N108" s="226">
        <v>5200</v>
      </c>
      <c r="O108" s="226">
        <v>0</v>
      </c>
      <c r="P108" s="89">
        <v>0</v>
      </c>
      <c r="Q108" s="115">
        <v>0</v>
      </c>
      <c r="R108" s="447">
        <v>0</v>
      </c>
      <c r="S108" s="448">
        <v>0</v>
      </c>
      <c r="T108" s="89">
        <v>0</v>
      </c>
      <c r="U108" s="79">
        <v>0</v>
      </c>
      <c r="V108" s="468">
        <v>0</v>
      </c>
      <c r="W108" s="448">
        <v>0</v>
      </c>
      <c r="X108" s="89">
        <v>0</v>
      </c>
      <c r="Y108" s="115">
        <v>0</v>
      </c>
      <c r="Z108" s="447">
        <v>0</v>
      </c>
      <c r="AA108" s="448">
        <v>0</v>
      </c>
      <c r="AB108" s="89">
        <v>0</v>
      </c>
      <c r="AC108" s="79">
        <v>0</v>
      </c>
      <c r="AD108" s="86">
        <v>0</v>
      </c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s="29" customFormat="1" ht="47.25" customHeight="1" x14ac:dyDescent="0.25">
      <c r="A109" s="106">
        <v>3612</v>
      </c>
      <c r="B109" s="106"/>
      <c r="C109" s="108"/>
      <c r="D109" s="191" t="s">
        <v>164</v>
      </c>
      <c r="E109" s="35" t="s">
        <v>149</v>
      </c>
      <c r="F109" s="36" t="s">
        <v>149</v>
      </c>
      <c r="G109" s="36">
        <v>2017</v>
      </c>
      <c r="H109" s="37">
        <v>2017</v>
      </c>
      <c r="I109" s="90">
        <f>J109+K109+L109+SUM(R109:AD109)</f>
        <v>20000</v>
      </c>
      <c r="J109" s="145">
        <v>0</v>
      </c>
      <c r="K109" s="115">
        <v>0</v>
      </c>
      <c r="L109" s="228">
        <v>0</v>
      </c>
      <c r="M109" s="233">
        <v>0</v>
      </c>
      <c r="N109" s="226">
        <v>0</v>
      </c>
      <c r="O109" s="226">
        <v>0</v>
      </c>
      <c r="P109" s="89">
        <v>0</v>
      </c>
      <c r="Q109" s="115">
        <v>0</v>
      </c>
      <c r="R109" s="447">
        <v>20000</v>
      </c>
      <c r="S109" s="448">
        <v>0</v>
      </c>
      <c r="T109" s="89">
        <v>0</v>
      </c>
      <c r="U109" s="79">
        <v>0</v>
      </c>
      <c r="V109" s="468">
        <v>0</v>
      </c>
      <c r="W109" s="448">
        <v>0</v>
      </c>
      <c r="X109" s="89">
        <v>0</v>
      </c>
      <c r="Y109" s="115">
        <v>0</v>
      </c>
      <c r="Z109" s="447">
        <v>0</v>
      </c>
      <c r="AA109" s="448">
        <v>0</v>
      </c>
      <c r="AB109" s="89">
        <v>0</v>
      </c>
      <c r="AC109" s="79">
        <v>0</v>
      </c>
      <c r="AD109" s="86">
        <v>0</v>
      </c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s="29" customFormat="1" ht="47.25" customHeight="1" x14ac:dyDescent="0.25">
      <c r="A110" s="106">
        <v>3612</v>
      </c>
      <c r="B110" s="106"/>
      <c r="C110" s="108"/>
      <c r="D110" s="191" t="s">
        <v>165</v>
      </c>
      <c r="E110" s="35" t="s">
        <v>149</v>
      </c>
      <c r="F110" s="36" t="s">
        <v>149</v>
      </c>
      <c r="G110" s="36">
        <v>2018</v>
      </c>
      <c r="H110" s="37">
        <v>2018</v>
      </c>
      <c r="I110" s="90">
        <v>15000</v>
      </c>
      <c r="J110" s="145">
        <v>0</v>
      </c>
      <c r="K110" s="115">
        <v>0</v>
      </c>
      <c r="L110" s="228">
        <v>0</v>
      </c>
      <c r="M110" s="233">
        <v>0</v>
      </c>
      <c r="N110" s="226">
        <v>0</v>
      </c>
      <c r="O110" s="226">
        <v>0</v>
      </c>
      <c r="P110" s="89">
        <v>0</v>
      </c>
      <c r="Q110" s="115">
        <v>0</v>
      </c>
      <c r="R110" s="447">
        <v>0</v>
      </c>
      <c r="S110" s="448">
        <v>0</v>
      </c>
      <c r="T110" s="89">
        <v>0</v>
      </c>
      <c r="U110" s="79">
        <v>0</v>
      </c>
      <c r="V110" s="468">
        <v>15000</v>
      </c>
      <c r="W110" s="448">
        <v>0</v>
      </c>
      <c r="X110" s="89">
        <v>0</v>
      </c>
      <c r="Y110" s="115">
        <v>0</v>
      </c>
      <c r="Z110" s="447">
        <v>0</v>
      </c>
      <c r="AA110" s="448">
        <v>0</v>
      </c>
      <c r="AB110" s="89">
        <v>0</v>
      </c>
      <c r="AC110" s="79">
        <v>0</v>
      </c>
      <c r="AD110" s="86">
        <v>0</v>
      </c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s="29" customFormat="1" ht="47.25" customHeight="1" x14ac:dyDescent="0.25">
      <c r="A111" s="106">
        <v>3612</v>
      </c>
      <c r="B111" s="106"/>
      <c r="C111" s="108"/>
      <c r="D111" s="191" t="s">
        <v>264</v>
      </c>
      <c r="E111" s="35" t="s">
        <v>197</v>
      </c>
      <c r="F111" s="36" t="s">
        <v>197</v>
      </c>
      <c r="G111" s="36">
        <v>2019</v>
      </c>
      <c r="H111" s="37">
        <v>2019</v>
      </c>
      <c r="I111" s="90">
        <v>15000</v>
      </c>
      <c r="J111" s="145">
        <v>0</v>
      </c>
      <c r="K111" s="115">
        <v>0</v>
      </c>
      <c r="L111" s="228">
        <v>0</v>
      </c>
      <c r="M111" s="233">
        <v>0</v>
      </c>
      <c r="N111" s="226">
        <v>0</v>
      </c>
      <c r="O111" s="226">
        <v>0</v>
      </c>
      <c r="P111" s="89">
        <v>0</v>
      </c>
      <c r="Q111" s="115">
        <v>0</v>
      </c>
      <c r="R111" s="447">
        <v>0</v>
      </c>
      <c r="S111" s="448">
        <v>0</v>
      </c>
      <c r="T111" s="89">
        <v>0</v>
      </c>
      <c r="U111" s="79">
        <v>0</v>
      </c>
      <c r="V111" s="468">
        <v>0</v>
      </c>
      <c r="W111" s="448">
        <v>0</v>
      </c>
      <c r="X111" s="89">
        <v>0</v>
      </c>
      <c r="Y111" s="115">
        <v>0</v>
      </c>
      <c r="Z111" s="447">
        <v>15000</v>
      </c>
      <c r="AA111" s="448">
        <v>0</v>
      </c>
      <c r="AB111" s="89">
        <v>0</v>
      </c>
      <c r="AC111" s="79">
        <v>0</v>
      </c>
      <c r="AD111" s="86">
        <v>0</v>
      </c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s="29" customFormat="1" ht="47.25" customHeight="1" x14ac:dyDescent="0.25">
      <c r="A112" s="106">
        <v>3613</v>
      </c>
      <c r="B112" s="106"/>
      <c r="C112" s="108"/>
      <c r="D112" s="191" t="s">
        <v>265</v>
      </c>
      <c r="E112" s="35" t="s">
        <v>149</v>
      </c>
      <c r="F112" s="36" t="s">
        <v>149</v>
      </c>
      <c r="G112" s="36">
        <v>2016</v>
      </c>
      <c r="H112" s="37">
        <v>2016</v>
      </c>
      <c r="I112" s="90">
        <v>8000</v>
      </c>
      <c r="J112" s="145">
        <v>0</v>
      </c>
      <c r="K112" s="115">
        <v>0</v>
      </c>
      <c r="L112" s="228">
        <v>8000</v>
      </c>
      <c r="M112" s="233">
        <v>0</v>
      </c>
      <c r="N112" s="226">
        <v>8000</v>
      </c>
      <c r="O112" s="226">
        <v>0</v>
      </c>
      <c r="P112" s="89">
        <v>0</v>
      </c>
      <c r="Q112" s="115">
        <v>0</v>
      </c>
      <c r="R112" s="447">
        <v>0</v>
      </c>
      <c r="S112" s="448">
        <v>0</v>
      </c>
      <c r="T112" s="89">
        <v>0</v>
      </c>
      <c r="U112" s="79">
        <v>0</v>
      </c>
      <c r="V112" s="468">
        <v>0</v>
      </c>
      <c r="W112" s="448">
        <v>0</v>
      </c>
      <c r="X112" s="89">
        <v>0</v>
      </c>
      <c r="Y112" s="115">
        <v>0</v>
      </c>
      <c r="Z112" s="447">
        <v>0</v>
      </c>
      <c r="AA112" s="448">
        <v>0</v>
      </c>
      <c r="AB112" s="89">
        <v>0</v>
      </c>
      <c r="AC112" s="79">
        <v>0</v>
      </c>
      <c r="AD112" s="86">
        <v>0</v>
      </c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29" customFormat="1" ht="32.25" customHeight="1" x14ac:dyDescent="0.25">
      <c r="A113" s="106">
        <v>3613</v>
      </c>
      <c r="B113" s="106"/>
      <c r="C113" s="108"/>
      <c r="D113" s="191" t="s">
        <v>266</v>
      </c>
      <c r="E113" s="35" t="s">
        <v>149</v>
      </c>
      <c r="F113" s="36" t="s">
        <v>149</v>
      </c>
      <c r="G113" s="36">
        <v>2016</v>
      </c>
      <c r="H113" s="37">
        <v>2016</v>
      </c>
      <c r="I113" s="90">
        <v>2500</v>
      </c>
      <c r="J113" s="145">
        <v>0</v>
      </c>
      <c r="K113" s="115">
        <v>0</v>
      </c>
      <c r="L113" s="228">
        <v>2500</v>
      </c>
      <c r="M113" s="233">
        <v>0</v>
      </c>
      <c r="N113" s="226">
        <v>2500</v>
      </c>
      <c r="O113" s="226">
        <v>0</v>
      </c>
      <c r="P113" s="89">
        <v>0</v>
      </c>
      <c r="Q113" s="115">
        <v>0</v>
      </c>
      <c r="R113" s="447">
        <v>0</v>
      </c>
      <c r="S113" s="448">
        <v>0</v>
      </c>
      <c r="T113" s="89">
        <v>0</v>
      </c>
      <c r="U113" s="79">
        <v>0</v>
      </c>
      <c r="V113" s="468">
        <v>0</v>
      </c>
      <c r="W113" s="448">
        <v>0</v>
      </c>
      <c r="X113" s="89">
        <v>0</v>
      </c>
      <c r="Y113" s="115">
        <v>0</v>
      </c>
      <c r="Z113" s="447">
        <v>0</v>
      </c>
      <c r="AA113" s="448">
        <v>0</v>
      </c>
      <c r="AB113" s="89">
        <v>0</v>
      </c>
      <c r="AC113" s="79">
        <v>0</v>
      </c>
      <c r="AD113" s="86">
        <v>0</v>
      </c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s="29" customFormat="1" ht="45.75" customHeight="1" x14ac:dyDescent="0.25">
      <c r="A114" s="106">
        <v>3613</v>
      </c>
      <c r="B114" s="106"/>
      <c r="C114" s="108"/>
      <c r="D114" s="458" t="s">
        <v>267</v>
      </c>
      <c r="E114" s="35" t="s">
        <v>149</v>
      </c>
      <c r="F114" s="36" t="s">
        <v>149</v>
      </c>
      <c r="G114" s="36">
        <v>2016</v>
      </c>
      <c r="H114" s="37">
        <v>2016</v>
      </c>
      <c r="I114" s="90">
        <v>6000</v>
      </c>
      <c r="J114" s="145">
        <v>0</v>
      </c>
      <c r="K114" s="115">
        <v>0</v>
      </c>
      <c r="L114" s="228">
        <v>6000</v>
      </c>
      <c r="M114" s="233">
        <v>0</v>
      </c>
      <c r="N114" s="226">
        <v>6000</v>
      </c>
      <c r="O114" s="226">
        <v>0</v>
      </c>
      <c r="P114" s="89">
        <v>0</v>
      </c>
      <c r="Q114" s="115">
        <v>0</v>
      </c>
      <c r="R114" s="447">
        <v>0</v>
      </c>
      <c r="S114" s="448">
        <v>0</v>
      </c>
      <c r="T114" s="89">
        <v>0</v>
      </c>
      <c r="U114" s="79">
        <v>0</v>
      </c>
      <c r="V114" s="468">
        <v>0</v>
      </c>
      <c r="W114" s="448">
        <v>0</v>
      </c>
      <c r="X114" s="89">
        <v>0</v>
      </c>
      <c r="Y114" s="115">
        <v>0</v>
      </c>
      <c r="Z114" s="447">
        <v>0</v>
      </c>
      <c r="AA114" s="448">
        <v>0</v>
      </c>
      <c r="AB114" s="89">
        <v>0</v>
      </c>
      <c r="AC114" s="79">
        <v>0</v>
      </c>
      <c r="AD114" s="86">
        <v>0</v>
      </c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s="29" customFormat="1" ht="30.75" customHeight="1" x14ac:dyDescent="0.25">
      <c r="A115" s="106">
        <v>3613</v>
      </c>
      <c r="B115" s="106"/>
      <c r="C115" s="108"/>
      <c r="D115" s="458" t="s">
        <v>268</v>
      </c>
      <c r="E115" s="35" t="s">
        <v>149</v>
      </c>
      <c r="F115" s="36" t="s">
        <v>149</v>
      </c>
      <c r="G115" s="36">
        <v>2016</v>
      </c>
      <c r="H115" s="37">
        <v>2016</v>
      </c>
      <c r="I115" s="90">
        <v>30000</v>
      </c>
      <c r="J115" s="145">
        <v>0</v>
      </c>
      <c r="K115" s="115">
        <v>0</v>
      </c>
      <c r="L115" s="228">
        <v>30000</v>
      </c>
      <c r="M115" s="233">
        <v>0</v>
      </c>
      <c r="N115" s="226">
        <v>30000</v>
      </c>
      <c r="O115" s="226">
        <v>0</v>
      </c>
      <c r="P115" s="89">
        <v>0</v>
      </c>
      <c r="Q115" s="115">
        <v>0</v>
      </c>
      <c r="R115" s="447">
        <v>0</v>
      </c>
      <c r="S115" s="448">
        <v>0</v>
      </c>
      <c r="T115" s="89">
        <v>0</v>
      </c>
      <c r="U115" s="79">
        <v>0</v>
      </c>
      <c r="V115" s="468">
        <v>0</v>
      </c>
      <c r="W115" s="448">
        <v>0</v>
      </c>
      <c r="X115" s="89">
        <v>0</v>
      </c>
      <c r="Y115" s="115">
        <v>0</v>
      </c>
      <c r="Z115" s="447">
        <v>0</v>
      </c>
      <c r="AA115" s="448">
        <v>0</v>
      </c>
      <c r="AB115" s="89">
        <v>0</v>
      </c>
      <c r="AC115" s="79">
        <v>0</v>
      </c>
      <c r="AD115" s="86">
        <v>0</v>
      </c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s="29" customFormat="1" ht="30.75" customHeight="1" x14ac:dyDescent="0.25">
      <c r="A116" s="106">
        <v>3613</v>
      </c>
      <c r="B116" s="106"/>
      <c r="C116" s="108"/>
      <c r="D116" s="191" t="s">
        <v>269</v>
      </c>
      <c r="E116" s="35" t="s">
        <v>149</v>
      </c>
      <c r="F116" s="36" t="s">
        <v>149</v>
      </c>
      <c r="G116" s="36">
        <v>2016</v>
      </c>
      <c r="H116" s="37">
        <v>2016</v>
      </c>
      <c r="I116" s="90">
        <v>250</v>
      </c>
      <c r="J116" s="145">
        <v>0</v>
      </c>
      <c r="K116" s="115">
        <v>0</v>
      </c>
      <c r="L116" s="228">
        <v>250</v>
      </c>
      <c r="M116" s="233">
        <v>0</v>
      </c>
      <c r="N116" s="226">
        <v>250</v>
      </c>
      <c r="O116" s="226">
        <v>0</v>
      </c>
      <c r="P116" s="89">
        <v>0</v>
      </c>
      <c r="Q116" s="115">
        <v>0</v>
      </c>
      <c r="R116" s="447">
        <v>0</v>
      </c>
      <c r="S116" s="448">
        <v>0</v>
      </c>
      <c r="T116" s="89">
        <v>0</v>
      </c>
      <c r="U116" s="79">
        <v>0</v>
      </c>
      <c r="V116" s="468">
        <v>0</v>
      </c>
      <c r="W116" s="448">
        <v>0</v>
      </c>
      <c r="X116" s="89">
        <v>0</v>
      </c>
      <c r="Y116" s="115">
        <v>0</v>
      </c>
      <c r="Z116" s="447">
        <v>0</v>
      </c>
      <c r="AA116" s="448">
        <v>0</v>
      </c>
      <c r="AB116" s="89">
        <v>0</v>
      </c>
      <c r="AC116" s="79">
        <v>0</v>
      </c>
      <c r="AD116" s="86">
        <v>0</v>
      </c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s="29" customFormat="1" ht="30.75" customHeight="1" thickBot="1" x14ac:dyDescent="0.3">
      <c r="A117" s="106">
        <v>3613</v>
      </c>
      <c r="B117" s="106"/>
      <c r="C117" s="108"/>
      <c r="D117" s="191" t="s">
        <v>270</v>
      </c>
      <c r="E117" s="187" t="s">
        <v>197</v>
      </c>
      <c r="F117" s="178" t="s">
        <v>197</v>
      </c>
      <c r="G117" s="178">
        <v>2016</v>
      </c>
      <c r="H117" s="179">
        <v>2016</v>
      </c>
      <c r="I117" s="90">
        <v>150</v>
      </c>
      <c r="J117" s="145">
        <v>0</v>
      </c>
      <c r="K117" s="115">
        <v>0</v>
      </c>
      <c r="L117" s="228">
        <v>150</v>
      </c>
      <c r="M117" s="233">
        <v>0</v>
      </c>
      <c r="N117" s="226">
        <v>150</v>
      </c>
      <c r="O117" s="226">
        <v>0</v>
      </c>
      <c r="P117" s="89">
        <v>0</v>
      </c>
      <c r="Q117" s="115">
        <v>0</v>
      </c>
      <c r="R117" s="447">
        <v>0</v>
      </c>
      <c r="S117" s="448">
        <v>0</v>
      </c>
      <c r="T117" s="89">
        <v>0</v>
      </c>
      <c r="U117" s="79">
        <v>0</v>
      </c>
      <c r="V117" s="468">
        <v>0</v>
      </c>
      <c r="W117" s="448">
        <v>0</v>
      </c>
      <c r="X117" s="89">
        <v>0</v>
      </c>
      <c r="Y117" s="115">
        <v>0</v>
      </c>
      <c r="Z117" s="447">
        <v>0</v>
      </c>
      <c r="AA117" s="448">
        <v>0</v>
      </c>
      <c r="AB117" s="89">
        <v>0</v>
      </c>
      <c r="AC117" s="79">
        <v>0</v>
      </c>
      <c r="AD117" s="86">
        <v>0</v>
      </c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s="30" customFormat="1" ht="28.5" customHeight="1" thickBot="1" x14ac:dyDescent="0.3">
      <c r="A118" s="42"/>
      <c r="B118" s="43"/>
      <c r="C118" s="52"/>
      <c r="D118" s="856" t="s">
        <v>1</v>
      </c>
      <c r="E118" s="903"/>
      <c r="F118" s="903"/>
      <c r="G118" s="903"/>
      <c r="H118" s="904"/>
      <c r="I118" s="72">
        <f t="shared" ref="I118:AD118" si="2">SUM(I91:I117)+I83</f>
        <v>1030549</v>
      </c>
      <c r="J118" s="73">
        <f t="shared" si="2"/>
        <v>0</v>
      </c>
      <c r="K118" s="74">
        <f t="shared" si="2"/>
        <v>0</v>
      </c>
      <c r="L118" s="207">
        <f t="shared" si="2"/>
        <v>492074</v>
      </c>
      <c r="M118" s="208">
        <f t="shared" si="2"/>
        <v>0</v>
      </c>
      <c r="N118" s="209">
        <f t="shared" si="2"/>
        <v>439574</v>
      </c>
      <c r="O118" s="209">
        <f t="shared" si="2"/>
        <v>52500</v>
      </c>
      <c r="P118" s="75">
        <f t="shared" si="2"/>
        <v>0</v>
      </c>
      <c r="Q118" s="74">
        <f t="shared" si="2"/>
        <v>0</v>
      </c>
      <c r="R118" s="212">
        <f t="shared" si="2"/>
        <v>361375</v>
      </c>
      <c r="S118" s="213">
        <f t="shared" si="2"/>
        <v>0</v>
      </c>
      <c r="T118" s="75">
        <f t="shared" si="2"/>
        <v>0</v>
      </c>
      <c r="U118" s="74">
        <f t="shared" si="2"/>
        <v>0</v>
      </c>
      <c r="V118" s="212">
        <f t="shared" si="2"/>
        <v>115850</v>
      </c>
      <c r="W118" s="213">
        <f t="shared" si="2"/>
        <v>0</v>
      </c>
      <c r="X118" s="75">
        <f t="shared" si="2"/>
        <v>0</v>
      </c>
      <c r="Y118" s="74">
        <f t="shared" si="2"/>
        <v>0</v>
      </c>
      <c r="Z118" s="212">
        <f t="shared" si="2"/>
        <v>61250</v>
      </c>
      <c r="AA118" s="213">
        <f t="shared" si="2"/>
        <v>0</v>
      </c>
      <c r="AB118" s="75">
        <f t="shared" si="2"/>
        <v>0</v>
      </c>
      <c r="AC118" s="74">
        <f t="shared" si="2"/>
        <v>0</v>
      </c>
      <c r="AD118" s="77">
        <f t="shared" si="2"/>
        <v>0</v>
      </c>
      <c r="AE118" s="92"/>
      <c r="AF118" s="92"/>
      <c r="AG118" s="92"/>
      <c r="AH118" s="92"/>
      <c r="AI118" s="92"/>
    </row>
    <row r="119" spans="1:46" s="30" customFormat="1" ht="14.25" customHeight="1" x14ac:dyDescent="0.25">
      <c r="A119" s="47"/>
      <c r="B119" s="47"/>
      <c r="C119" s="47"/>
      <c r="D119" s="53"/>
      <c r="E119" s="53"/>
      <c r="F119" s="53"/>
      <c r="G119" s="53"/>
      <c r="H119" s="53"/>
      <c r="I119" s="61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62"/>
      <c r="AA119" s="62"/>
      <c r="AB119" s="62"/>
      <c r="AC119" s="62"/>
      <c r="AD119" s="62"/>
    </row>
    <row r="120" spans="1:46" ht="15.75" customHeight="1" x14ac:dyDescent="0.25">
      <c r="AD120" s="65" t="s">
        <v>126</v>
      </c>
    </row>
    <row r="121" spans="1:46" ht="24.75" customHeight="1" x14ac:dyDescent="0.25">
      <c r="A121" s="5"/>
      <c r="D121" s="63" t="s">
        <v>55</v>
      </c>
      <c r="E121" s="64" t="s">
        <v>58</v>
      </c>
      <c r="F121" s="65"/>
      <c r="G121" s="65"/>
      <c r="H121" s="65"/>
      <c r="I121" s="65"/>
      <c r="J121" s="65"/>
      <c r="K121" s="65"/>
      <c r="L121" s="65"/>
      <c r="M121" s="14"/>
      <c r="N121" s="14"/>
      <c r="O121" s="14"/>
      <c r="P121" s="14"/>
      <c r="Q121" s="1"/>
      <c r="AD121" s="4" t="s">
        <v>29</v>
      </c>
    </row>
    <row r="122" spans="1:46" ht="15" customHeight="1" thickBot="1" x14ac:dyDescent="0.25">
      <c r="A122" s="885" t="s">
        <v>131</v>
      </c>
      <c r="B122" s="886"/>
      <c r="C122" s="887"/>
      <c r="I122" s="6" t="s">
        <v>2</v>
      </c>
      <c r="J122" s="6" t="s">
        <v>3</v>
      </c>
      <c r="K122" s="6" t="s">
        <v>4</v>
      </c>
      <c r="L122" s="6" t="s">
        <v>5</v>
      </c>
      <c r="M122" s="6" t="s">
        <v>6</v>
      </c>
      <c r="N122" s="6" t="s">
        <v>7</v>
      </c>
      <c r="O122" s="6" t="s">
        <v>8</v>
      </c>
      <c r="P122" s="7" t="s">
        <v>9</v>
      </c>
      <c r="Q122" s="7" t="s">
        <v>10</v>
      </c>
      <c r="R122" s="7" t="s">
        <v>11</v>
      </c>
      <c r="S122" s="7" t="s">
        <v>12</v>
      </c>
      <c r="T122" s="7" t="s">
        <v>13</v>
      </c>
      <c r="U122" s="7" t="s">
        <v>16</v>
      </c>
      <c r="V122" s="7" t="s">
        <v>21</v>
      </c>
      <c r="W122" s="7" t="s">
        <v>28</v>
      </c>
      <c r="X122" s="7" t="s">
        <v>34</v>
      </c>
      <c r="Y122" s="7" t="s">
        <v>35</v>
      </c>
      <c r="Z122" s="7" t="s">
        <v>36</v>
      </c>
      <c r="AA122" s="7" t="s">
        <v>37</v>
      </c>
      <c r="AB122" s="6" t="s">
        <v>38</v>
      </c>
      <c r="AC122" s="6" t="s">
        <v>40</v>
      </c>
      <c r="AD122" s="6" t="s">
        <v>50</v>
      </c>
    </row>
    <row r="123" spans="1:46" ht="15.75" customHeight="1" thickBot="1" x14ac:dyDescent="0.25">
      <c r="A123" s="888"/>
      <c r="B123" s="889"/>
      <c r="C123" s="890"/>
      <c r="D123" s="874" t="s">
        <v>0</v>
      </c>
      <c r="E123" s="862" t="s">
        <v>41</v>
      </c>
      <c r="F123" s="864" t="s">
        <v>42</v>
      </c>
      <c r="G123" s="866" t="s">
        <v>43</v>
      </c>
      <c r="H123" s="867"/>
      <c r="I123" s="872" t="s">
        <v>31</v>
      </c>
      <c r="J123" s="27" t="s">
        <v>39</v>
      </c>
      <c r="K123" s="27" t="s">
        <v>15</v>
      </c>
      <c r="L123" s="206" t="s">
        <v>14</v>
      </c>
      <c r="M123" s="881" t="s">
        <v>176</v>
      </c>
      <c r="N123" s="882"/>
      <c r="O123" s="882"/>
      <c r="P123" s="882"/>
      <c r="Q123" s="883"/>
      <c r="R123" s="840" t="s">
        <v>177</v>
      </c>
      <c r="S123" s="841"/>
      <c r="T123" s="841"/>
      <c r="U123" s="841"/>
      <c r="V123" s="841"/>
      <c r="W123" s="841"/>
      <c r="X123" s="841"/>
      <c r="Y123" s="841"/>
      <c r="Z123" s="841"/>
      <c r="AA123" s="841"/>
      <c r="AB123" s="841"/>
      <c r="AC123" s="841"/>
      <c r="AD123" s="830" t="s">
        <v>183</v>
      </c>
    </row>
    <row r="124" spans="1:46" ht="15.75" customHeight="1" x14ac:dyDescent="0.2">
      <c r="A124" s="891" t="s">
        <v>46</v>
      </c>
      <c r="B124" s="893" t="s">
        <v>47</v>
      </c>
      <c r="C124" s="895" t="s">
        <v>48</v>
      </c>
      <c r="D124" s="875"/>
      <c r="E124" s="863"/>
      <c r="F124" s="865"/>
      <c r="G124" s="868" t="s">
        <v>44</v>
      </c>
      <c r="H124" s="879" t="s">
        <v>45</v>
      </c>
      <c r="I124" s="873"/>
      <c r="J124" s="877" t="s">
        <v>182</v>
      </c>
      <c r="K124" s="877" t="s">
        <v>181</v>
      </c>
      <c r="L124" s="905" t="s">
        <v>184</v>
      </c>
      <c r="M124" s="897" t="s">
        <v>175</v>
      </c>
      <c r="N124" s="849" t="s">
        <v>51</v>
      </c>
      <c r="O124" s="849" t="s">
        <v>52</v>
      </c>
      <c r="P124" s="845" t="s">
        <v>23</v>
      </c>
      <c r="Q124" s="847" t="s">
        <v>24</v>
      </c>
      <c r="R124" s="837" t="s">
        <v>128</v>
      </c>
      <c r="S124" s="838"/>
      <c r="T124" s="838"/>
      <c r="U124" s="842"/>
      <c r="V124" s="837" t="s">
        <v>130</v>
      </c>
      <c r="W124" s="838"/>
      <c r="X124" s="838"/>
      <c r="Y124" s="839"/>
      <c r="Z124" s="838" t="s">
        <v>178</v>
      </c>
      <c r="AA124" s="838"/>
      <c r="AB124" s="838"/>
      <c r="AC124" s="859"/>
      <c r="AD124" s="870"/>
    </row>
    <row r="125" spans="1:46" ht="39" customHeight="1" thickBot="1" x14ac:dyDescent="0.25">
      <c r="A125" s="892"/>
      <c r="B125" s="894"/>
      <c r="C125" s="896"/>
      <c r="D125" s="876"/>
      <c r="E125" s="902"/>
      <c r="F125" s="901"/>
      <c r="G125" s="900"/>
      <c r="H125" s="899"/>
      <c r="I125" s="898"/>
      <c r="J125" s="878"/>
      <c r="K125" s="878"/>
      <c r="L125" s="861"/>
      <c r="M125" s="836"/>
      <c r="N125" s="884"/>
      <c r="O125" s="850"/>
      <c r="P125" s="846"/>
      <c r="Q125" s="848"/>
      <c r="R125" s="210" t="s">
        <v>22</v>
      </c>
      <c r="S125" s="211" t="s">
        <v>30</v>
      </c>
      <c r="T125" s="26" t="s">
        <v>32</v>
      </c>
      <c r="U125" s="15" t="s">
        <v>33</v>
      </c>
      <c r="V125" s="214" t="s">
        <v>22</v>
      </c>
      <c r="W125" s="215" t="s">
        <v>30</v>
      </c>
      <c r="X125" s="26" t="s">
        <v>32</v>
      </c>
      <c r="Y125" s="15" t="s">
        <v>33</v>
      </c>
      <c r="Z125" s="214" t="s">
        <v>22</v>
      </c>
      <c r="AA125" s="215" t="s">
        <v>30</v>
      </c>
      <c r="AB125" s="26" t="s">
        <v>32</v>
      </c>
      <c r="AC125" s="15" t="s">
        <v>33</v>
      </c>
      <c r="AD125" s="871"/>
    </row>
    <row r="126" spans="1:46" s="29" customFormat="1" ht="30.75" customHeight="1" x14ac:dyDescent="0.25">
      <c r="A126" s="106">
        <v>3613</v>
      </c>
      <c r="B126" s="106"/>
      <c r="C126" s="108"/>
      <c r="D126" s="475" t="s">
        <v>271</v>
      </c>
      <c r="E126" s="32" t="s">
        <v>197</v>
      </c>
      <c r="F126" s="33" t="s">
        <v>197</v>
      </c>
      <c r="G126" s="33">
        <v>2016</v>
      </c>
      <c r="H126" s="34">
        <v>2016</v>
      </c>
      <c r="I126" s="90">
        <v>250</v>
      </c>
      <c r="J126" s="148">
        <v>0</v>
      </c>
      <c r="K126" s="117">
        <v>0</v>
      </c>
      <c r="L126" s="230">
        <v>250</v>
      </c>
      <c r="M126" s="225">
        <v>0</v>
      </c>
      <c r="N126" s="226">
        <v>250</v>
      </c>
      <c r="O126" s="226">
        <v>0</v>
      </c>
      <c r="P126" s="89">
        <v>0</v>
      </c>
      <c r="Q126" s="79">
        <v>0</v>
      </c>
      <c r="R126" s="467">
        <v>0</v>
      </c>
      <c r="S126" s="446">
        <v>0</v>
      </c>
      <c r="T126" s="116">
        <v>0</v>
      </c>
      <c r="U126" s="146">
        <v>0</v>
      </c>
      <c r="V126" s="447">
        <v>0</v>
      </c>
      <c r="W126" s="448">
        <v>0</v>
      </c>
      <c r="X126" s="89">
        <v>0</v>
      </c>
      <c r="Y126" s="79">
        <v>0</v>
      </c>
      <c r="Z126" s="467">
        <v>0</v>
      </c>
      <c r="AA126" s="446">
        <v>0</v>
      </c>
      <c r="AB126" s="116">
        <v>0</v>
      </c>
      <c r="AC126" s="146">
        <v>0</v>
      </c>
      <c r="AD126" s="86">
        <v>0</v>
      </c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s="29" customFormat="1" ht="30.75" customHeight="1" x14ac:dyDescent="0.25">
      <c r="A127" s="106">
        <v>3613</v>
      </c>
      <c r="B127" s="106"/>
      <c r="C127" s="108"/>
      <c r="D127" s="361" t="s">
        <v>272</v>
      </c>
      <c r="E127" s="35" t="s">
        <v>149</v>
      </c>
      <c r="F127" s="36" t="s">
        <v>149</v>
      </c>
      <c r="G127" s="36">
        <v>2017</v>
      </c>
      <c r="H127" s="37">
        <v>2017</v>
      </c>
      <c r="I127" s="90">
        <v>250</v>
      </c>
      <c r="J127" s="145">
        <v>0</v>
      </c>
      <c r="K127" s="79">
        <v>0</v>
      </c>
      <c r="L127" s="227">
        <v>0</v>
      </c>
      <c r="M127" s="225">
        <v>0</v>
      </c>
      <c r="N127" s="226">
        <v>0</v>
      </c>
      <c r="O127" s="226">
        <v>0</v>
      </c>
      <c r="P127" s="89">
        <v>0</v>
      </c>
      <c r="Q127" s="79">
        <v>0</v>
      </c>
      <c r="R127" s="468">
        <v>250</v>
      </c>
      <c r="S127" s="448">
        <v>0</v>
      </c>
      <c r="T127" s="89">
        <v>0</v>
      </c>
      <c r="U127" s="115">
        <v>0</v>
      </c>
      <c r="V127" s="447">
        <v>0</v>
      </c>
      <c r="W127" s="448">
        <v>0</v>
      </c>
      <c r="X127" s="89">
        <v>0</v>
      </c>
      <c r="Y127" s="79">
        <v>0</v>
      </c>
      <c r="Z127" s="468">
        <v>0</v>
      </c>
      <c r="AA127" s="448">
        <v>0</v>
      </c>
      <c r="AB127" s="89">
        <v>0</v>
      </c>
      <c r="AC127" s="115">
        <v>0</v>
      </c>
      <c r="AD127" s="86">
        <v>0</v>
      </c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s="29" customFormat="1" ht="30.75" customHeight="1" x14ac:dyDescent="0.25">
      <c r="A128" s="106">
        <v>3613</v>
      </c>
      <c r="B128" s="106"/>
      <c r="C128" s="108"/>
      <c r="D128" s="476" t="s">
        <v>273</v>
      </c>
      <c r="E128" s="35" t="s">
        <v>149</v>
      </c>
      <c r="F128" s="36" t="s">
        <v>149</v>
      </c>
      <c r="G128" s="36">
        <v>2017</v>
      </c>
      <c r="H128" s="37">
        <v>2017</v>
      </c>
      <c r="I128" s="90">
        <v>3300</v>
      </c>
      <c r="J128" s="145">
        <v>0</v>
      </c>
      <c r="K128" s="79">
        <v>0</v>
      </c>
      <c r="L128" s="227">
        <v>0</v>
      </c>
      <c r="M128" s="225">
        <v>0</v>
      </c>
      <c r="N128" s="226">
        <v>0</v>
      </c>
      <c r="O128" s="226">
        <v>0</v>
      </c>
      <c r="P128" s="89">
        <v>0</v>
      </c>
      <c r="Q128" s="79">
        <v>0</v>
      </c>
      <c r="R128" s="468">
        <v>3300</v>
      </c>
      <c r="S128" s="448">
        <v>0</v>
      </c>
      <c r="T128" s="89">
        <v>0</v>
      </c>
      <c r="U128" s="115">
        <v>0</v>
      </c>
      <c r="V128" s="447">
        <v>0</v>
      </c>
      <c r="W128" s="448">
        <v>0</v>
      </c>
      <c r="X128" s="89">
        <v>0</v>
      </c>
      <c r="Y128" s="79">
        <v>0</v>
      </c>
      <c r="Z128" s="468">
        <v>0</v>
      </c>
      <c r="AA128" s="448">
        <v>0</v>
      </c>
      <c r="AB128" s="89">
        <v>0</v>
      </c>
      <c r="AC128" s="115">
        <v>0</v>
      </c>
      <c r="AD128" s="86">
        <v>0</v>
      </c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6" s="29" customFormat="1" ht="30.75" customHeight="1" x14ac:dyDescent="0.25">
      <c r="A129" s="106">
        <v>3613</v>
      </c>
      <c r="B129" s="106"/>
      <c r="C129" s="108"/>
      <c r="D129" s="477" t="s">
        <v>274</v>
      </c>
      <c r="E129" s="35" t="s">
        <v>149</v>
      </c>
      <c r="F129" s="36" t="s">
        <v>149</v>
      </c>
      <c r="G129" s="36">
        <v>2017</v>
      </c>
      <c r="H129" s="37">
        <v>2017</v>
      </c>
      <c r="I129" s="90">
        <v>5500</v>
      </c>
      <c r="J129" s="145">
        <v>0</v>
      </c>
      <c r="K129" s="79">
        <v>0</v>
      </c>
      <c r="L129" s="227">
        <v>0</v>
      </c>
      <c r="M129" s="225">
        <v>0</v>
      </c>
      <c r="N129" s="226">
        <v>0</v>
      </c>
      <c r="O129" s="226">
        <v>0</v>
      </c>
      <c r="P129" s="89">
        <v>0</v>
      </c>
      <c r="Q129" s="79">
        <v>0</v>
      </c>
      <c r="R129" s="468">
        <v>5500</v>
      </c>
      <c r="S129" s="448">
        <v>0</v>
      </c>
      <c r="T129" s="89">
        <v>0</v>
      </c>
      <c r="U129" s="115">
        <v>0</v>
      </c>
      <c r="V129" s="447">
        <v>0</v>
      </c>
      <c r="W129" s="448">
        <v>0</v>
      </c>
      <c r="X129" s="89">
        <v>0</v>
      </c>
      <c r="Y129" s="79">
        <v>0</v>
      </c>
      <c r="Z129" s="468">
        <v>0</v>
      </c>
      <c r="AA129" s="448">
        <v>0</v>
      </c>
      <c r="AB129" s="89">
        <v>0</v>
      </c>
      <c r="AC129" s="115">
        <v>0</v>
      </c>
      <c r="AD129" s="86">
        <v>0</v>
      </c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6" s="29" customFormat="1" ht="30.75" customHeight="1" x14ac:dyDescent="0.25">
      <c r="A130" s="106">
        <v>3613</v>
      </c>
      <c r="B130" s="106"/>
      <c r="C130" s="108"/>
      <c r="D130" s="477" t="s">
        <v>275</v>
      </c>
      <c r="E130" s="35" t="s">
        <v>149</v>
      </c>
      <c r="F130" s="36" t="s">
        <v>149</v>
      </c>
      <c r="G130" s="36">
        <v>2017</v>
      </c>
      <c r="H130" s="37">
        <v>2017</v>
      </c>
      <c r="I130" s="90">
        <v>7000</v>
      </c>
      <c r="J130" s="145">
        <v>0</v>
      </c>
      <c r="K130" s="79">
        <v>0</v>
      </c>
      <c r="L130" s="227">
        <v>0</v>
      </c>
      <c r="M130" s="225">
        <v>0</v>
      </c>
      <c r="N130" s="226">
        <v>0</v>
      </c>
      <c r="O130" s="226">
        <v>0</v>
      </c>
      <c r="P130" s="89">
        <v>0</v>
      </c>
      <c r="Q130" s="79">
        <v>0</v>
      </c>
      <c r="R130" s="468">
        <v>7000</v>
      </c>
      <c r="S130" s="448">
        <v>0</v>
      </c>
      <c r="T130" s="89">
        <v>0</v>
      </c>
      <c r="U130" s="115">
        <v>0</v>
      </c>
      <c r="V130" s="447">
        <v>0</v>
      </c>
      <c r="W130" s="448">
        <v>0</v>
      </c>
      <c r="X130" s="89">
        <v>0</v>
      </c>
      <c r="Y130" s="79">
        <v>0</v>
      </c>
      <c r="Z130" s="468">
        <v>0</v>
      </c>
      <c r="AA130" s="448">
        <v>0</v>
      </c>
      <c r="AB130" s="89">
        <v>0</v>
      </c>
      <c r="AC130" s="115">
        <v>0</v>
      </c>
      <c r="AD130" s="86">
        <v>0</v>
      </c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1:46" s="29" customFormat="1" ht="30.75" customHeight="1" x14ac:dyDescent="0.25">
      <c r="A131" s="106">
        <v>3613</v>
      </c>
      <c r="B131" s="106"/>
      <c r="C131" s="108"/>
      <c r="D131" s="361" t="s">
        <v>276</v>
      </c>
      <c r="E131" s="35" t="s">
        <v>149</v>
      </c>
      <c r="F131" s="36" t="s">
        <v>149</v>
      </c>
      <c r="G131" s="36">
        <v>2017</v>
      </c>
      <c r="H131" s="37">
        <v>2017</v>
      </c>
      <c r="I131" s="90">
        <v>100</v>
      </c>
      <c r="J131" s="145">
        <v>0</v>
      </c>
      <c r="K131" s="79">
        <v>0</v>
      </c>
      <c r="L131" s="227">
        <v>0</v>
      </c>
      <c r="M131" s="225">
        <v>0</v>
      </c>
      <c r="N131" s="226">
        <v>0</v>
      </c>
      <c r="O131" s="226">
        <v>0</v>
      </c>
      <c r="P131" s="89">
        <v>0</v>
      </c>
      <c r="Q131" s="79">
        <v>0</v>
      </c>
      <c r="R131" s="468">
        <v>100</v>
      </c>
      <c r="S131" s="448">
        <v>0</v>
      </c>
      <c r="T131" s="89">
        <v>0</v>
      </c>
      <c r="U131" s="115">
        <v>0</v>
      </c>
      <c r="V131" s="447">
        <v>0</v>
      </c>
      <c r="W131" s="448">
        <v>0</v>
      </c>
      <c r="X131" s="89">
        <v>0</v>
      </c>
      <c r="Y131" s="79">
        <v>0</v>
      </c>
      <c r="Z131" s="468">
        <v>0</v>
      </c>
      <c r="AA131" s="448">
        <v>0</v>
      </c>
      <c r="AB131" s="89">
        <v>0</v>
      </c>
      <c r="AC131" s="115">
        <v>0</v>
      </c>
      <c r="AD131" s="86">
        <v>0</v>
      </c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s="29" customFormat="1" ht="26.25" customHeight="1" x14ac:dyDescent="0.25">
      <c r="A132" s="106">
        <v>3613</v>
      </c>
      <c r="B132" s="106"/>
      <c r="C132" s="108"/>
      <c r="D132" s="477" t="s">
        <v>277</v>
      </c>
      <c r="E132" s="35" t="s">
        <v>197</v>
      </c>
      <c r="F132" s="36" t="s">
        <v>197</v>
      </c>
      <c r="G132" s="36">
        <v>2017</v>
      </c>
      <c r="H132" s="37">
        <v>2017</v>
      </c>
      <c r="I132" s="90">
        <v>3000</v>
      </c>
      <c r="J132" s="145">
        <v>0</v>
      </c>
      <c r="K132" s="79">
        <v>0</v>
      </c>
      <c r="L132" s="227">
        <v>0</v>
      </c>
      <c r="M132" s="225">
        <v>0</v>
      </c>
      <c r="N132" s="226">
        <v>0</v>
      </c>
      <c r="O132" s="226">
        <v>0</v>
      </c>
      <c r="P132" s="89">
        <v>0</v>
      </c>
      <c r="Q132" s="79">
        <v>0</v>
      </c>
      <c r="R132" s="468">
        <v>3000</v>
      </c>
      <c r="S132" s="448">
        <v>0</v>
      </c>
      <c r="T132" s="89">
        <v>0</v>
      </c>
      <c r="U132" s="115">
        <v>0</v>
      </c>
      <c r="V132" s="447">
        <v>0</v>
      </c>
      <c r="W132" s="448">
        <v>0</v>
      </c>
      <c r="X132" s="89">
        <v>0</v>
      </c>
      <c r="Y132" s="79">
        <v>0</v>
      </c>
      <c r="Z132" s="468">
        <v>0</v>
      </c>
      <c r="AA132" s="448">
        <v>0</v>
      </c>
      <c r="AB132" s="89">
        <v>0</v>
      </c>
      <c r="AC132" s="115">
        <v>0</v>
      </c>
      <c r="AD132" s="86">
        <v>0</v>
      </c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s="29" customFormat="1" ht="30.75" customHeight="1" x14ac:dyDescent="0.25">
      <c r="A133" s="106">
        <v>3613</v>
      </c>
      <c r="B133" s="106"/>
      <c r="C133" s="108"/>
      <c r="D133" s="361" t="s">
        <v>278</v>
      </c>
      <c r="E133" s="35" t="s">
        <v>149</v>
      </c>
      <c r="F133" s="36" t="s">
        <v>149</v>
      </c>
      <c r="G133" s="36">
        <v>2017</v>
      </c>
      <c r="H133" s="37">
        <v>2017</v>
      </c>
      <c r="I133" s="90">
        <v>500</v>
      </c>
      <c r="J133" s="145">
        <v>0</v>
      </c>
      <c r="K133" s="79">
        <v>0</v>
      </c>
      <c r="L133" s="227">
        <v>0</v>
      </c>
      <c r="M133" s="225">
        <v>0</v>
      </c>
      <c r="N133" s="226">
        <v>0</v>
      </c>
      <c r="O133" s="226">
        <v>0</v>
      </c>
      <c r="P133" s="89">
        <v>0</v>
      </c>
      <c r="Q133" s="79">
        <v>0</v>
      </c>
      <c r="R133" s="468">
        <v>500</v>
      </c>
      <c r="S133" s="448">
        <v>0</v>
      </c>
      <c r="T133" s="89">
        <v>0</v>
      </c>
      <c r="U133" s="115">
        <v>0</v>
      </c>
      <c r="V133" s="447">
        <v>0</v>
      </c>
      <c r="W133" s="448">
        <v>0</v>
      </c>
      <c r="X133" s="89">
        <v>0</v>
      </c>
      <c r="Y133" s="79">
        <v>0</v>
      </c>
      <c r="Z133" s="468">
        <v>0</v>
      </c>
      <c r="AA133" s="448">
        <v>0</v>
      </c>
      <c r="AB133" s="89">
        <v>0</v>
      </c>
      <c r="AC133" s="115">
        <v>0</v>
      </c>
      <c r="AD133" s="86">
        <v>0</v>
      </c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s="29" customFormat="1" ht="30.75" customHeight="1" x14ac:dyDescent="0.25">
      <c r="A134" s="106">
        <v>3613</v>
      </c>
      <c r="B134" s="106"/>
      <c r="C134" s="108"/>
      <c r="D134" s="361" t="s">
        <v>279</v>
      </c>
      <c r="E134" s="35" t="s">
        <v>149</v>
      </c>
      <c r="F134" s="36" t="s">
        <v>149</v>
      </c>
      <c r="G134" s="36">
        <v>2017</v>
      </c>
      <c r="H134" s="37">
        <v>2017</v>
      </c>
      <c r="I134" s="90">
        <v>1000</v>
      </c>
      <c r="J134" s="145">
        <v>0</v>
      </c>
      <c r="K134" s="79">
        <v>0</v>
      </c>
      <c r="L134" s="227">
        <v>0</v>
      </c>
      <c r="M134" s="225">
        <v>0</v>
      </c>
      <c r="N134" s="226">
        <v>0</v>
      </c>
      <c r="O134" s="226">
        <v>0</v>
      </c>
      <c r="P134" s="89">
        <v>0</v>
      </c>
      <c r="Q134" s="79">
        <v>0</v>
      </c>
      <c r="R134" s="468">
        <v>1000</v>
      </c>
      <c r="S134" s="448">
        <v>0</v>
      </c>
      <c r="T134" s="89">
        <v>0</v>
      </c>
      <c r="U134" s="115">
        <v>0</v>
      </c>
      <c r="V134" s="447">
        <v>0</v>
      </c>
      <c r="W134" s="448">
        <v>0</v>
      </c>
      <c r="X134" s="89">
        <v>0</v>
      </c>
      <c r="Y134" s="79">
        <v>0</v>
      </c>
      <c r="Z134" s="468">
        <v>0</v>
      </c>
      <c r="AA134" s="448">
        <v>0</v>
      </c>
      <c r="AB134" s="89">
        <v>0</v>
      </c>
      <c r="AC134" s="115">
        <v>0</v>
      </c>
      <c r="AD134" s="86">
        <v>0</v>
      </c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s="29" customFormat="1" ht="25.5" customHeight="1" x14ac:dyDescent="0.25">
      <c r="A135" s="106">
        <v>3613</v>
      </c>
      <c r="B135" s="106"/>
      <c r="C135" s="108"/>
      <c r="D135" s="361" t="s">
        <v>166</v>
      </c>
      <c r="E135" s="35" t="s">
        <v>149</v>
      </c>
      <c r="F135" s="36" t="s">
        <v>149</v>
      </c>
      <c r="G135" s="36">
        <v>2018</v>
      </c>
      <c r="H135" s="37">
        <v>2018</v>
      </c>
      <c r="I135" s="90">
        <v>25000</v>
      </c>
      <c r="J135" s="145">
        <v>0</v>
      </c>
      <c r="K135" s="79">
        <v>0</v>
      </c>
      <c r="L135" s="227">
        <v>0</v>
      </c>
      <c r="M135" s="225">
        <v>0</v>
      </c>
      <c r="N135" s="226">
        <v>0</v>
      </c>
      <c r="O135" s="226">
        <v>0</v>
      </c>
      <c r="P135" s="89">
        <v>0</v>
      </c>
      <c r="Q135" s="79">
        <v>0</v>
      </c>
      <c r="R135" s="468">
        <v>0</v>
      </c>
      <c r="S135" s="448">
        <v>0</v>
      </c>
      <c r="T135" s="89">
        <v>0</v>
      </c>
      <c r="U135" s="115">
        <v>0</v>
      </c>
      <c r="V135" s="447">
        <v>25000</v>
      </c>
      <c r="W135" s="448">
        <v>0</v>
      </c>
      <c r="X135" s="89">
        <v>0</v>
      </c>
      <c r="Y135" s="79">
        <v>0</v>
      </c>
      <c r="Z135" s="468">
        <v>0</v>
      </c>
      <c r="AA135" s="448">
        <v>0</v>
      </c>
      <c r="AB135" s="89">
        <v>0</v>
      </c>
      <c r="AC135" s="115">
        <v>0</v>
      </c>
      <c r="AD135" s="86">
        <v>0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s="29" customFormat="1" ht="30.75" customHeight="1" x14ac:dyDescent="0.25">
      <c r="A136" s="106">
        <v>3613</v>
      </c>
      <c r="B136" s="106"/>
      <c r="C136" s="108"/>
      <c r="D136" s="361" t="s">
        <v>167</v>
      </c>
      <c r="E136" s="35" t="s">
        <v>149</v>
      </c>
      <c r="F136" s="36" t="s">
        <v>149</v>
      </c>
      <c r="G136" s="36">
        <v>2018</v>
      </c>
      <c r="H136" s="37">
        <v>2018</v>
      </c>
      <c r="I136" s="90">
        <v>3000</v>
      </c>
      <c r="J136" s="145">
        <v>0</v>
      </c>
      <c r="K136" s="79">
        <v>0</v>
      </c>
      <c r="L136" s="227">
        <v>0</v>
      </c>
      <c r="M136" s="225">
        <v>0</v>
      </c>
      <c r="N136" s="226">
        <v>0</v>
      </c>
      <c r="O136" s="226">
        <v>0</v>
      </c>
      <c r="P136" s="89">
        <v>0</v>
      </c>
      <c r="Q136" s="79">
        <v>0</v>
      </c>
      <c r="R136" s="468">
        <v>0</v>
      </c>
      <c r="S136" s="448">
        <v>0</v>
      </c>
      <c r="T136" s="89">
        <v>0</v>
      </c>
      <c r="U136" s="115">
        <v>0</v>
      </c>
      <c r="V136" s="447">
        <v>3000</v>
      </c>
      <c r="W136" s="448">
        <v>0</v>
      </c>
      <c r="X136" s="89">
        <v>0</v>
      </c>
      <c r="Y136" s="79">
        <v>0</v>
      </c>
      <c r="Z136" s="468">
        <v>0</v>
      </c>
      <c r="AA136" s="448">
        <v>0</v>
      </c>
      <c r="AB136" s="89">
        <v>0</v>
      </c>
      <c r="AC136" s="115">
        <v>0</v>
      </c>
      <c r="AD136" s="86">
        <v>0</v>
      </c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6" s="29" customFormat="1" ht="25.5" customHeight="1" x14ac:dyDescent="0.25">
      <c r="A137" s="106">
        <v>3613</v>
      </c>
      <c r="B137" s="106"/>
      <c r="C137" s="108"/>
      <c r="D137" s="361" t="s">
        <v>168</v>
      </c>
      <c r="E137" s="35" t="s">
        <v>197</v>
      </c>
      <c r="F137" s="36" t="s">
        <v>197</v>
      </c>
      <c r="G137" s="36">
        <v>2018</v>
      </c>
      <c r="H137" s="37">
        <v>2018</v>
      </c>
      <c r="I137" s="90">
        <v>7500</v>
      </c>
      <c r="J137" s="145">
        <v>0</v>
      </c>
      <c r="K137" s="79">
        <v>0</v>
      </c>
      <c r="L137" s="227">
        <v>0</v>
      </c>
      <c r="M137" s="225">
        <v>0</v>
      </c>
      <c r="N137" s="226">
        <v>0</v>
      </c>
      <c r="O137" s="226">
        <v>0</v>
      </c>
      <c r="P137" s="89">
        <v>0</v>
      </c>
      <c r="Q137" s="79">
        <v>0</v>
      </c>
      <c r="R137" s="468">
        <v>0</v>
      </c>
      <c r="S137" s="448">
        <v>0</v>
      </c>
      <c r="T137" s="89">
        <v>0</v>
      </c>
      <c r="U137" s="115">
        <v>0</v>
      </c>
      <c r="V137" s="447">
        <v>7500</v>
      </c>
      <c r="W137" s="448">
        <v>0</v>
      </c>
      <c r="X137" s="89">
        <v>0</v>
      </c>
      <c r="Y137" s="79">
        <v>0</v>
      </c>
      <c r="Z137" s="468">
        <v>0</v>
      </c>
      <c r="AA137" s="448">
        <v>0</v>
      </c>
      <c r="AB137" s="89">
        <v>0</v>
      </c>
      <c r="AC137" s="115">
        <v>0</v>
      </c>
      <c r="AD137" s="86">
        <v>0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s="29" customFormat="1" ht="30.75" customHeight="1" x14ac:dyDescent="0.25">
      <c r="A138" s="106">
        <v>3613</v>
      </c>
      <c r="B138" s="106"/>
      <c r="C138" s="108"/>
      <c r="D138" s="361" t="s">
        <v>280</v>
      </c>
      <c r="E138" s="35" t="s">
        <v>197</v>
      </c>
      <c r="F138" s="36" t="s">
        <v>197</v>
      </c>
      <c r="G138" s="36">
        <v>2018</v>
      </c>
      <c r="H138" s="37">
        <v>2018</v>
      </c>
      <c r="I138" s="90">
        <v>4000</v>
      </c>
      <c r="J138" s="145">
        <v>0</v>
      </c>
      <c r="K138" s="79">
        <v>0</v>
      </c>
      <c r="L138" s="227">
        <v>0</v>
      </c>
      <c r="M138" s="225">
        <v>0</v>
      </c>
      <c r="N138" s="226">
        <v>0</v>
      </c>
      <c r="O138" s="226">
        <v>0</v>
      </c>
      <c r="P138" s="89">
        <v>0</v>
      </c>
      <c r="Q138" s="79">
        <v>0</v>
      </c>
      <c r="R138" s="468">
        <v>0</v>
      </c>
      <c r="S138" s="448">
        <v>0</v>
      </c>
      <c r="T138" s="89">
        <v>0</v>
      </c>
      <c r="U138" s="115">
        <v>0</v>
      </c>
      <c r="V138" s="447">
        <v>4000</v>
      </c>
      <c r="W138" s="448">
        <v>0</v>
      </c>
      <c r="X138" s="89">
        <v>0</v>
      </c>
      <c r="Y138" s="79">
        <v>0</v>
      </c>
      <c r="Z138" s="468">
        <v>0</v>
      </c>
      <c r="AA138" s="448">
        <v>0</v>
      </c>
      <c r="AB138" s="89">
        <v>0</v>
      </c>
      <c r="AC138" s="115">
        <v>0</v>
      </c>
      <c r="AD138" s="86">
        <v>0</v>
      </c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s="29" customFormat="1" ht="30.75" customHeight="1" x14ac:dyDescent="0.25">
      <c r="A139" s="106">
        <v>3613</v>
      </c>
      <c r="B139" s="106"/>
      <c r="C139" s="108"/>
      <c r="D139" s="361" t="s">
        <v>281</v>
      </c>
      <c r="E139" s="35" t="s">
        <v>197</v>
      </c>
      <c r="F139" s="36" t="s">
        <v>197</v>
      </c>
      <c r="G139" s="36">
        <v>2018</v>
      </c>
      <c r="H139" s="37">
        <v>2018</v>
      </c>
      <c r="I139" s="90">
        <v>12000</v>
      </c>
      <c r="J139" s="145">
        <v>0</v>
      </c>
      <c r="K139" s="79">
        <v>0</v>
      </c>
      <c r="L139" s="227">
        <v>0</v>
      </c>
      <c r="M139" s="225">
        <v>0</v>
      </c>
      <c r="N139" s="226">
        <v>0</v>
      </c>
      <c r="O139" s="226">
        <v>0</v>
      </c>
      <c r="P139" s="89">
        <v>0</v>
      </c>
      <c r="Q139" s="79">
        <v>0</v>
      </c>
      <c r="R139" s="468">
        <v>0</v>
      </c>
      <c r="S139" s="448">
        <v>0</v>
      </c>
      <c r="T139" s="89">
        <v>0</v>
      </c>
      <c r="U139" s="115">
        <v>0</v>
      </c>
      <c r="V139" s="447">
        <v>12000</v>
      </c>
      <c r="W139" s="448">
        <v>0</v>
      </c>
      <c r="X139" s="89">
        <v>0</v>
      </c>
      <c r="Y139" s="79">
        <v>0</v>
      </c>
      <c r="Z139" s="468">
        <v>0</v>
      </c>
      <c r="AA139" s="448">
        <v>0</v>
      </c>
      <c r="AB139" s="89">
        <v>0</v>
      </c>
      <c r="AC139" s="115">
        <v>0</v>
      </c>
      <c r="AD139" s="86">
        <v>0</v>
      </c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s="29" customFormat="1" ht="30.75" customHeight="1" x14ac:dyDescent="0.25">
      <c r="A140" s="106">
        <v>3613</v>
      </c>
      <c r="B140" s="106"/>
      <c r="C140" s="108"/>
      <c r="D140" s="361" t="s">
        <v>282</v>
      </c>
      <c r="E140" s="35" t="s">
        <v>197</v>
      </c>
      <c r="F140" s="36" t="s">
        <v>197</v>
      </c>
      <c r="G140" s="36">
        <v>2018</v>
      </c>
      <c r="H140" s="37">
        <v>2018</v>
      </c>
      <c r="I140" s="90">
        <v>250</v>
      </c>
      <c r="J140" s="145">
        <v>0</v>
      </c>
      <c r="K140" s="79">
        <v>0</v>
      </c>
      <c r="L140" s="227">
        <v>0</v>
      </c>
      <c r="M140" s="225">
        <v>0</v>
      </c>
      <c r="N140" s="226">
        <v>0</v>
      </c>
      <c r="O140" s="226">
        <v>0</v>
      </c>
      <c r="P140" s="89">
        <v>0</v>
      </c>
      <c r="Q140" s="79">
        <v>0</v>
      </c>
      <c r="R140" s="468">
        <v>0</v>
      </c>
      <c r="S140" s="448">
        <v>0</v>
      </c>
      <c r="T140" s="89">
        <v>0</v>
      </c>
      <c r="U140" s="115">
        <v>0</v>
      </c>
      <c r="V140" s="447">
        <v>250</v>
      </c>
      <c r="W140" s="448">
        <v>0</v>
      </c>
      <c r="X140" s="89">
        <v>0</v>
      </c>
      <c r="Y140" s="79">
        <v>0</v>
      </c>
      <c r="Z140" s="468">
        <v>0</v>
      </c>
      <c r="AA140" s="448">
        <v>0</v>
      </c>
      <c r="AB140" s="89">
        <v>0</v>
      </c>
      <c r="AC140" s="115">
        <v>0</v>
      </c>
      <c r="AD140" s="86">
        <v>0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s="29" customFormat="1" ht="30.75" customHeight="1" x14ac:dyDescent="0.25">
      <c r="A141" s="106">
        <v>3613</v>
      </c>
      <c r="B141" s="106"/>
      <c r="C141" s="108"/>
      <c r="D141" s="361" t="s">
        <v>283</v>
      </c>
      <c r="E141" s="35" t="s">
        <v>197</v>
      </c>
      <c r="F141" s="36" t="s">
        <v>197</v>
      </c>
      <c r="G141" s="36">
        <v>2018</v>
      </c>
      <c r="H141" s="37">
        <v>2018</v>
      </c>
      <c r="I141" s="90">
        <v>150</v>
      </c>
      <c r="J141" s="145">
        <v>0</v>
      </c>
      <c r="K141" s="79">
        <v>0</v>
      </c>
      <c r="L141" s="227">
        <v>0</v>
      </c>
      <c r="M141" s="225">
        <v>0</v>
      </c>
      <c r="N141" s="226">
        <v>0</v>
      </c>
      <c r="O141" s="226">
        <v>0</v>
      </c>
      <c r="P141" s="89">
        <v>0</v>
      </c>
      <c r="Q141" s="79">
        <v>0</v>
      </c>
      <c r="R141" s="468">
        <v>0</v>
      </c>
      <c r="S141" s="448">
        <v>0</v>
      </c>
      <c r="T141" s="89">
        <v>0</v>
      </c>
      <c r="U141" s="115">
        <v>0</v>
      </c>
      <c r="V141" s="447">
        <v>150</v>
      </c>
      <c r="W141" s="448">
        <v>0</v>
      </c>
      <c r="X141" s="89">
        <v>0</v>
      </c>
      <c r="Y141" s="79">
        <v>0</v>
      </c>
      <c r="Z141" s="468">
        <v>0</v>
      </c>
      <c r="AA141" s="448">
        <v>0</v>
      </c>
      <c r="AB141" s="89">
        <v>0</v>
      </c>
      <c r="AC141" s="115">
        <v>0</v>
      </c>
      <c r="AD141" s="86">
        <v>0</v>
      </c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6" s="29" customFormat="1" ht="25.5" customHeight="1" x14ac:dyDescent="0.25">
      <c r="A142" s="106">
        <v>3613</v>
      </c>
      <c r="B142" s="106"/>
      <c r="C142" s="108"/>
      <c r="D142" s="361" t="s">
        <v>284</v>
      </c>
      <c r="E142" s="35" t="s">
        <v>197</v>
      </c>
      <c r="F142" s="36" t="s">
        <v>197</v>
      </c>
      <c r="G142" s="36">
        <v>2019</v>
      </c>
      <c r="H142" s="37">
        <v>2019</v>
      </c>
      <c r="I142" s="90">
        <v>4000</v>
      </c>
      <c r="J142" s="145">
        <v>0</v>
      </c>
      <c r="K142" s="79">
        <v>0</v>
      </c>
      <c r="L142" s="227">
        <v>0</v>
      </c>
      <c r="M142" s="225">
        <v>0</v>
      </c>
      <c r="N142" s="226">
        <v>0</v>
      </c>
      <c r="O142" s="226">
        <v>0</v>
      </c>
      <c r="P142" s="89">
        <v>0</v>
      </c>
      <c r="Q142" s="79">
        <v>0</v>
      </c>
      <c r="R142" s="468">
        <v>0</v>
      </c>
      <c r="S142" s="448">
        <v>0</v>
      </c>
      <c r="T142" s="89">
        <v>0</v>
      </c>
      <c r="U142" s="115">
        <v>0</v>
      </c>
      <c r="V142" s="447">
        <v>0</v>
      </c>
      <c r="W142" s="448">
        <v>0</v>
      </c>
      <c r="X142" s="89">
        <v>0</v>
      </c>
      <c r="Y142" s="79">
        <v>0</v>
      </c>
      <c r="Z142" s="468">
        <v>4000</v>
      </c>
      <c r="AA142" s="448">
        <v>0</v>
      </c>
      <c r="AB142" s="89">
        <v>0</v>
      </c>
      <c r="AC142" s="115">
        <v>0</v>
      </c>
      <c r="AD142" s="86">
        <v>0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6" s="29" customFormat="1" ht="30.75" customHeight="1" x14ac:dyDescent="0.25">
      <c r="A143" s="106">
        <v>3613</v>
      </c>
      <c r="B143" s="106"/>
      <c r="C143" s="108"/>
      <c r="D143" s="361" t="s">
        <v>285</v>
      </c>
      <c r="E143" s="35" t="s">
        <v>197</v>
      </c>
      <c r="F143" s="36" t="s">
        <v>197</v>
      </c>
      <c r="G143" s="36">
        <v>2019</v>
      </c>
      <c r="H143" s="37">
        <v>2019</v>
      </c>
      <c r="I143" s="90">
        <v>3000</v>
      </c>
      <c r="J143" s="145">
        <v>0</v>
      </c>
      <c r="K143" s="79">
        <v>0</v>
      </c>
      <c r="L143" s="227">
        <v>0</v>
      </c>
      <c r="M143" s="225">
        <v>0</v>
      </c>
      <c r="N143" s="226">
        <v>0</v>
      </c>
      <c r="O143" s="226">
        <v>0</v>
      </c>
      <c r="P143" s="89">
        <v>0</v>
      </c>
      <c r="Q143" s="79">
        <v>0</v>
      </c>
      <c r="R143" s="468">
        <v>0</v>
      </c>
      <c r="S143" s="448">
        <v>0</v>
      </c>
      <c r="T143" s="89">
        <v>0</v>
      </c>
      <c r="U143" s="115">
        <v>0</v>
      </c>
      <c r="V143" s="447">
        <v>0</v>
      </c>
      <c r="W143" s="448">
        <v>0</v>
      </c>
      <c r="X143" s="89">
        <v>0</v>
      </c>
      <c r="Y143" s="79">
        <v>0</v>
      </c>
      <c r="Z143" s="468">
        <v>3000</v>
      </c>
      <c r="AA143" s="448">
        <v>0</v>
      </c>
      <c r="AB143" s="89">
        <v>0</v>
      </c>
      <c r="AC143" s="115">
        <v>0</v>
      </c>
      <c r="AD143" s="86">
        <v>0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6" s="29" customFormat="1" ht="25.5" customHeight="1" x14ac:dyDescent="0.25">
      <c r="A144" s="106">
        <v>3632</v>
      </c>
      <c r="B144" s="106"/>
      <c r="C144" s="108"/>
      <c r="D144" s="474" t="s">
        <v>169</v>
      </c>
      <c r="E144" s="35" t="s">
        <v>149</v>
      </c>
      <c r="F144" s="36" t="s">
        <v>149</v>
      </c>
      <c r="G144" s="36">
        <v>2016</v>
      </c>
      <c r="H144" s="37">
        <v>2016</v>
      </c>
      <c r="I144" s="90">
        <f>J144+K144+L144+SUM(R144:AD144)</f>
        <v>25000</v>
      </c>
      <c r="J144" s="145">
        <v>0</v>
      </c>
      <c r="K144" s="79">
        <v>0</v>
      </c>
      <c r="L144" s="227">
        <v>25000</v>
      </c>
      <c r="M144" s="225">
        <v>0</v>
      </c>
      <c r="N144" s="226">
        <v>25000</v>
      </c>
      <c r="O144" s="226">
        <v>0</v>
      </c>
      <c r="P144" s="89">
        <v>0</v>
      </c>
      <c r="Q144" s="79">
        <v>0</v>
      </c>
      <c r="R144" s="468">
        <v>0</v>
      </c>
      <c r="S144" s="448">
        <v>0</v>
      </c>
      <c r="T144" s="89">
        <v>0</v>
      </c>
      <c r="U144" s="115">
        <v>0</v>
      </c>
      <c r="V144" s="447">
        <v>0</v>
      </c>
      <c r="W144" s="448">
        <v>0</v>
      </c>
      <c r="X144" s="89">
        <v>0</v>
      </c>
      <c r="Y144" s="79">
        <v>0</v>
      </c>
      <c r="Z144" s="468">
        <v>0</v>
      </c>
      <c r="AA144" s="448">
        <v>0</v>
      </c>
      <c r="AB144" s="89">
        <v>0</v>
      </c>
      <c r="AC144" s="115">
        <v>0</v>
      </c>
      <c r="AD144" s="86">
        <v>0</v>
      </c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s="29" customFormat="1" ht="24" customHeight="1" x14ac:dyDescent="0.25">
      <c r="A145" s="106">
        <v>3639</v>
      </c>
      <c r="B145" s="106"/>
      <c r="C145" s="108"/>
      <c r="D145" s="478" t="s">
        <v>286</v>
      </c>
      <c r="E145" s="35" t="s">
        <v>149</v>
      </c>
      <c r="F145" s="36" t="s">
        <v>149</v>
      </c>
      <c r="G145" s="36">
        <v>2016</v>
      </c>
      <c r="H145" s="37">
        <v>2016</v>
      </c>
      <c r="I145" s="90">
        <v>12000</v>
      </c>
      <c r="J145" s="145">
        <v>0</v>
      </c>
      <c r="K145" s="79">
        <v>0</v>
      </c>
      <c r="L145" s="227">
        <v>12000</v>
      </c>
      <c r="M145" s="225">
        <v>0</v>
      </c>
      <c r="N145" s="226">
        <v>12000</v>
      </c>
      <c r="O145" s="226">
        <v>0</v>
      </c>
      <c r="P145" s="89">
        <v>0</v>
      </c>
      <c r="Q145" s="79">
        <v>0</v>
      </c>
      <c r="R145" s="468">
        <v>0</v>
      </c>
      <c r="S145" s="448">
        <v>0</v>
      </c>
      <c r="T145" s="89">
        <v>0</v>
      </c>
      <c r="U145" s="115">
        <v>0</v>
      </c>
      <c r="V145" s="447">
        <v>0</v>
      </c>
      <c r="W145" s="448">
        <v>0</v>
      </c>
      <c r="X145" s="89">
        <v>0</v>
      </c>
      <c r="Y145" s="79">
        <v>0</v>
      </c>
      <c r="Z145" s="468">
        <v>0</v>
      </c>
      <c r="AA145" s="448">
        <v>0</v>
      </c>
      <c r="AB145" s="89">
        <v>0</v>
      </c>
      <c r="AC145" s="115">
        <v>0</v>
      </c>
      <c r="AD145" s="86">
        <v>0</v>
      </c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s="29" customFormat="1" ht="30.75" customHeight="1" x14ac:dyDescent="0.25">
      <c r="A146" s="106">
        <v>6171</v>
      </c>
      <c r="B146" s="106"/>
      <c r="C146" s="108"/>
      <c r="D146" s="479" t="s">
        <v>287</v>
      </c>
      <c r="E146" s="35" t="s">
        <v>149</v>
      </c>
      <c r="F146" s="36" t="s">
        <v>149</v>
      </c>
      <c r="G146" s="36">
        <v>2016</v>
      </c>
      <c r="H146" s="37">
        <v>2016</v>
      </c>
      <c r="I146" s="90">
        <v>8000</v>
      </c>
      <c r="J146" s="145">
        <v>0</v>
      </c>
      <c r="K146" s="79">
        <v>0</v>
      </c>
      <c r="L146" s="227">
        <v>8000</v>
      </c>
      <c r="M146" s="225">
        <v>0</v>
      </c>
      <c r="N146" s="226">
        <v>8000</v>
      </c>
      <c r="O146" s="226">
        <v>0</v>
      </c>
      <c r="P146" s="89">
        <v>0</v>
      </c>
      <c r="Q146" s="79">
        <v>0</v>
      </c>
      <c r="R146" s="468">
        <v>0</v>
      </c>
      <c r="S146" s="448">
        <v>0</v>
      </c>
      <c r="T146" s="89">
        <v>0</v>
      </c>
      <c r="U146" s="115">
        <v>0</v>
      </c>
      <c r="V146" s="447">
        <v>0</v>
      </c>
      <c r="W146" s="448">
        <v>0</v>
      </c>
      <c r="X146" s="89">
        <v>0</v>
      </c>
      <c r="Y146" s="79">
        <v>0</v>
      </c>
      <c r="Z146" s="468">
        <v>0</v>
      </c>
      <c r="AA146" s="448">
        <v>0</v>
      </c>
      <c r="AB146" s="89">
        <v>0</v>
      </c>
      <c r="AC146" s="115">
        <v>0</v>
      </c>
      <c r="AD146" s="86">
        <v>0</v>
      </c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s="29" customFormat="1" ht="30.75" customHeight="1" thickBot="1" x14ac:dyDescent="0.3">
      <c r="A147" s="106">
        <v>6171</v>
      </c>
      <c r="B147" s="106"/>
      <c r="C147" s="108"/>
      <c r="D147" s="480" t="s">
        <v>288</v>
      </c>
      <c r="E147" s="187" t="s">
        <v>149</v>
      </c>
      <c r="F147" s="178" t="s">
        <v>197</v>
      </c>
      <c r="G147" s="178">
        <v>2016</v>
      </c>
      <c r="H147" s="179">
        <v>2016</v>
      </c>
      <c r="I147" s="90">
        <v>1150</v>
      </c>
      <c r="J147" s="145">
        <v>0</v>
      </c>
      <c r="K147" s="79">
        <v>0</v>
      </c>
      <c r="L147" s="238">
        <v>1150</v>
      </c>
      <c r="M147" s="225">
        <v>0</v>
      </c>
      <c r="N147" s="226">
        <v>1150</v>
      </c>
      <c r="O147" s="226">
        <v>0</v>
      </c>
      <c r="P147" s="89">
        <v>0</v>
      </c>
      <c r="Q147" s="79">
        <v>0</v>
      </c>
      <c r="R147" s="468">
        <v>0</v>
      </c>
      <c r="S147" s="448">
        <v>0</v>
      </c>
      <c r="T147" s="89">
        <v>0</v>
      </c>
      <c r="U147" s="115">
        <v>0</v>
      </c>
      <c r="V147" s="447">
        <v>0</v>
      </c>
      <c r="W147" s="448">
        <v>0</v>
      </c>
      <c r="X147" s="89">
        <v>0</v>
      </c>
      <c r="Y147" s="79">
        <v>0</v>
      </c>
      <c r="Z147" s="469">
        <v>0</v>
      </c>
      <c r="AA147" s="448">
        <v>0</v>
      </c>
      <c r="AB147" s="89">
        <v>0</v>
      </c>
      <c r="AC147" s="115">
        <v>0</v>
      </c>
      <c r="AD147" s="86">
        <v>0</v>
      </c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s="30" customFormat="1" ht="28.5" customHeight="1" thickBot="1" x14ac:dyDescent="0.3">
      <c r="A148" s="42"/>
      <c r="B148" s="43"/>
      <c r="C148" s="52"/>
      <c r="D148" s="856" t="s">
        <v>1</v>
      </c>
      <c r="E148" s="903"/>
      <c r="F148" s="903"/>
      <c r="G148" s="903"/>
      <c r="H148" s="904"/>
      <c r="I148" s="72">
        <f>SUM(I126:I147)+I118</f>
        <v>1156499</v>
      </c>
      <c r="J148" s="73">
        <f t="shared" ref="J148:AD148" si="3">SUM(J126:J147)+J118</f>
        <v>0</v>
      </c>
      <c r="K148" s="74">
        <f t="shared" si="3"/>
        <v>0</v>
      </c>
      <c r="L148" s="207">
        <f t="shared" si="3"/>
        <v>538474</v>
      </c>
      <c r="M148" s="208">
        <f t="shared" si="3"/>
        <v>0</v>
      </c>
      <c r="N148" s="209">
        <f t="shared" si="3"/>
        <v>485974</v>
      </c>
      <c r="O148" s="209">
        <f t="shared" si="3"/>
        <v>52500</v>
      </c>
      <c r="P148" s="75">
        <f t="shared" si="3"/>
        <v>0</v>
      </c>
      <c r="Q148" s="74">
        <f t="shared" si="3"/>
        <v>0</v>
      </c>
      <c r="R148" s="212">
        <f t="shared" si="3"/>
        <v>382025</v>
      </c>
      <c r="S148" s="213">
        <f t="shared" si="3"/>
        <v>0</v>
      </c>
      <c r="T148" s="75">
        <f t="shared" si="3"/>
        <v>0</v>
      </c>
      <c r="U148" s="74">
        <f t="shared" si="3"/>
        <v>0</v>
      </c>
      <c r="V148" s="212">
        <f t="shared" si="3"/>
        <v>167750</v>
      </c>
      <c r="W148" s="213">
        <f t="shared" si="3"/>
        <v>0</v>
      </c>
      <c r="X148" s="75">
        <f t="shared" si="3"/>
        <v>0</v>
      </c>
      <c r="Y148" s="74">
        <f t="shared" si="3"/>
        <v>0</v>
      </c>
      <c r="Z148" s="212">
        <f t="shared" si="3"/>
        <v>68250</v>
      </c>
      <c r="AA148" s="213">
        <f t="shared" si="3"/>
        <v>0</v>
      </c>
      <c r="AB148" s="75">
        <f t="shared" si="3"/>
        <v>0</v>
      </c>
      <c r="AC148" s="74">
        <f t="shared" si="3"/>
        <v>0</v>
      </c>
      <c r="AD148" s="77">
        <f t="shared" si="3"/>
        <v>0</v>
      </c>
      <c r="AE148" s="92"/>
      <c r="AF148" s="92"/>
      <c r="AG148" s="92"/>
      <c r="AH148" s="92"/>
      <c r="AI148" s="92"/>
    </row>
    <row r="149" spans="1:46" s="30" customFormat="1" ht="14.25" customHeight="1" thickBot="1" x14ac:dyDescent="0.3">
      <c r="A149" s="47"/>
      <c r="B149" s="47"/>
      <c r="C149" s="47"/>
      <c r="D149" s="53"/>
      <c r="E149" s="53"/>
      <c r="F149" s="53"/>
      <c r="G149" s="53"/>
      <c r="H149" s="53"/>
      <c r="I149" s="61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62"/>
      <c r="AA149" s="62"/>
      <c r="AB149" s="62"/>
      <c r="AC149" s="62"/>
      <c r="AD149" s="62"/>
    </row>
    <row r="150" spans="1:46" s="3" customFormat="1" ht="15.95" customHeight="1" x14ac:dyDescent="0.25">
      <c r="A150" s="47"/>
      <c r="B150" s="47"/>
      <c r="C150" s="47"/>
      <c r="D150" s="24" t="s">
        <v>25</v>
      </c>
      <c r="E150" s="55"/>
      <c r="F150" s="55"/>
      <c r="G150" s="55"/>
      <c r="H150" s="55"/>
      <c r="I150" s="9" t="s">
        <v>17</v>
      </c>
      <c r="J150" s="60" t="s">
        <v>49</v>
      </c>
      <c r="K150" s="16" t="s">
        <v>26</v>
      </c>
      <c r="L150" s="16"/>
      <c r="M150" s="16" t="s">
        <v>54</v>
      </c>
      <c r="N150" s="60"/>
      <c r="O150" s="60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255"/>
      <c r="AA150" s="246"/>
      <c r="AB150" s="246"/>
      <c r="AC150" s="256"/>
      <c r="AD150" s="189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1:46" s="3" customFormat="1" ht="15.95" customHeight="1" x14ac:dyDescent="0.25">
      <c r="A151" s="257"/>
      <c r="B151" s="257"/>
      <c r="C151" s="257"/>
      <c r="D151" s="12"/>
      <c r="E151" s="56"/>
      <c r="F151" s="56"/>
      <c r="G151" s="56"/>
      <c r="H151" s="56"/>
      <c r="I151" s="11" t="s">
        <v>18</v>
      </c>
      <c r="J151" s="19" t="s">
        <v>49</v>
      </c>
      <c r="K151" s="17" t="s">
        <v>27</v>
      </c>
      <c r="L151" s="17"/>
      <c r="M151" s="17" t="s">
        <v>53</v>
      </c>
      <c r="N151" s="19"/>
      <c r="O151" s="19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58"/>
      <c r="AA151" s="256"/>
      <c r="AB151" s="256"/>
      <c r="AC151" s="256"/>
      <c r="AD151" s="189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1:46" s="2" customFormat="1" ht="15.95" customHeight="1" x14ac:dyDescent="0.25">
      <c r="A152" s="44"/>
      <c r="B152" s="45"/>
      <c r="C152" s="46"/>
      <c r="D152" s="57"/>
      <c r="E152" s="38"/>
      <c r="F152" s="38"/>
      <c r="G152" s="38"/>
      <c r="H152" s="38"/>
      <c r="I152" s="11" t="s">
        <v>19</v>
      </c>
      <c r="J152" s="19" t="s">
        <v>49</v>
      </c>
      <c r="K152" s="20" t="s">
        <v>132</v>
      </c>
      <c r="L152" s="17"/>
      <c r="M152" s="19"/>
      <c r="N152" s="19"/>
      <c r="O152" s="19"/>
      <c r="P152" s="20"/>
      <c r="Q152" s="56"/>
      <c r="R152" s="56"/>
      <c r="S152" s="56"/>
      <c r="T152" s="56"/>
      <c r="U152" s="56"/>
      <c r="V152" s="56"/>
      <c r="W152" s="56"/>
      <c r="X152" s="56"/>
      <c r="Y152" s="56"/>
      <c r="Z152" s="58"/>
      <c r="AA152" s="8"/>
      <c r="AB152" s="8"/>
      <c r="AD152" s="189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1:46" s="2" customFormat="1" ht="15.95" customHeight="1" thickBot="1" x14ac:dyDescent="0.3">
      <c r="A153" s="3"/>
      <c r="B153" s="45"/>
      <c r="C153" s="46"/>
      <c r="D153" s="59"/>
      <c r="E153" s="31"/>
      <c r="F153" s="31"/>
      <c r="G153" s="31"/>
      <c r="H153" s="31"/>
      <c r="I153" s="10" t="s">
        <v>20</v>
      </c>
      <c r="J153" s="21" t="s">
        <v>49</v>
      </c>
      <c r="K153" s="22" t="s">
        <v>133</v>
      </c>
      <c r="L153" s="23"/>
      <c r="M153" s="21"/>
      <c r="N153" s="21"/>
      <c r="O153" s="21"/>
      <c r="P153" s="22"/>
      <c r="Q153" s="25"/>
      <c r="R153" s="25"/>
      <c r="S153" s="25"/>
      <c r="T153" s="25"/>
      <c r="U153" s="25"/>
      <c r="V153" s="25"/>
      <c r="W153" s="25"/>
      <c r="X153" s="25"/>
      <c r="Y153" s="25"/>
      <c r="Z153" s="13"/>
      <c r="AD153" s="189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</sheetData>
  <mergeCells count="104">
    <mergeCell ref="A3:C4"/>
    <mergeCell ref="A5:A6"/>
    <mergeCell ref="B5:B6"/>
    <mergeCell ref="C5:C6"/>
    <mergeCell ref="K5:K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Z5:AC5"/>
    <mergeCell ref="R4:AC4"/>
    <mergeCell ref="L5:L6"/>
    <mergeCell ref="R5:U5"/>
    <mergeCell ref="E4:E6"/>
    <mergeCell ref="F4:F6"/>
    <mergeCell ref="V5:Y5"/>
    <mergeCell ref="G47:H47"/>
    <mergeCell ref="I47:I49"/>
    <mergeCell ref="M47:Q47"/>
    <mergeCell ref="R47:AC47"/>
    <mergeCell ref="N48:N49"/>
    <mergeCell ref="O48:O49"/>
    <mergeCell ref="P48:P49"/>
    <mergeCell ref="Q48:Q49"/>
    <mergeCell ref="R48:U48"/>
    <mergeCell ref="V48:Y48"/>
    <mergeCell ref="Q5:Q6"/>
    <mergeCell ref="D38:H38"/>
    <mergeCell ref="D83:H83"/>
    <mergeCell ref="A87:C88"/>
    <mergeCell ref="D88:D90"/>
    <mergeCell ref="E88:E90"/>
    <mergeCell ref="F88:F90"/>
    <mergeCell ref="G88:H88"/>
    <mergeCell ref="AD47:AD49"/>
    <mergeCell ref="A48:A49"/>
    <mergeCell ref="B48:B49"/>
    <mergeCell ref="C48:C49"/>
    <mergeCell ref="G48:G49"/>
    <mergeCell ref="H48:H49"/>
    <mergeCell ref="J48:J49"/>
    <mergeCell ref="K48:K49"/>
    <mergeCell ref="L48:L49"/>
    <mergeCell ref="M48:M49"/>
    <mergeCell ref="Z48:AC48"/>
    <mergeCell ref="A46:C47"/>
    <mergeCell ref="D47:D49"/>
    <mergeCell ref="E47:E49"/>
    <mergeCell ref="F47:F49"/>
    <mergeCell ref="A89:A90"/>
    <mergeCell ref="AD88:AD90"/>
    <mergeCell ref="R89:U89"/>
    <mergeCell ref="V89:Y89"/>
    <mergeCell ref="Z89:AC89"/>
    <mergeCell ref="B89:B90"/>
    <mergeCell ref="C89:C90"/>
    <mergeCell ref="G89:G90"/>
    <mergeCell ref="H89:H90"/>
    <mergeCell ref="J89:J90"/>
    <mergeCell ref="K89:K90"/>
    <mergeCell ref="L89:L90"/>
    <mergeCell ref="M89:M90"/>
    <mergeCell ref="M123:Q123"/>
    <mergeCell ref="G123:H123"/>
    <mergeCell ref="N89:N90"/>
    <mergeCell ref="O89:O90"/>
    <mergeCell ref="P89:P90"/>
    <mergeCell ref="Q89:Q90"/>
    <mergeCell ref="I88:I90"/>
    <mergeCell ref="M88:Q88"/>
    <mergeCell ref="R88:AC88"/>
    <mergeCell ref="D118:H118"/>
    <mergeCell ref="A122:C123"/>
    <mergeCell ref="C124:C125"/>
    <mergeCell ref="B124:B125"/>
    <mergeCell ref="A124:A125"/>
    <mergeCell ref="Z124:AC124"/>
    <mergeCell ref="V124:Y124"/>
    <mergeCell ref="R124:U124"/>
    <mergeCell ref="D148:H148"/>
    <mergeCell ref="AD123:AD125"/>
    <mergeCell ref="Q124:Q125"/>
    <mergeCell ref="P124:P125"/>
    <mergeCell ref="O124:O125"/>
    <mergeCell ref="N124:N125"/>
    <mergeCell ref="M124:M125"/>
    <mergeCell ref="L124:L125"/>
    <mergeCell ref="K124:K125"/>
    <mergeCell ref="J124:J125"/>
    <mergeCell ref="I123:I125"/>
    <mergeCell ref="H124:H125"/>
    <mergeCell ref="G124:G125"/>
    <mergeCell ref="F123:F125"/>
    <mergeCell ref="E123:E125"/>
    <mergeCell ref="D123:D125"/>
    <mergeCell ref="R123:AC123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2"/>
  <sheetViews>
    <sheetView topLeftCell="A15"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117</v>
      </c>
    </row>
    <row r="2" spans="1:46" ht="24.75" customHeight="1" x14ac:dyDescent="0.25">
      <c r="A2" s="5"/>
      <c r="D2" s="63" t="s">
        <v>55</v>
      </c>
      <c r="E2" s="64" t="s">
        <v>59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902"/>
      <c r="F6" s="901"/>
      <c r="G6" s="900"/>
      <c r="H6" s="899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486" customFormat="1" ht="25.5" customHeight="1" x14ac:dyDescent="0.25">
      <c r="A7" s="481">
        <v>2219</v>
      </c>
      <c r="B7" s="482">
        <v>6121</v>
      </c>
      <c r="C7" s="551"/>
      <c r="D7" s="554" t="s">
        <v>289</v>
      </c>
      <c r="E7" s="505" t="s">
        <v>290</v>
      </c>
      <c r="F7" s="483" t="s">
        <v>290</v>
      </c>
      <c r="G7" s="483">
        <v>2016</v>
      </c>
      <c r="H7" s="484">
        <v>2016</v>
      </c>
      <c r="I7" s="518">
        <f>J7+K7+L7+SUM(R7:AD7)</f>
        <v>26000</v>
      </c>
      <c r="J7" s="519">
        <v>0</v>
      </c>
      <c r="K7" s="528">
        <v>0</v>
      </c>
      <c r="L7" s="594">
        <f>M7+N7+O7+P7+Q7</f>
        <v>26000</v>
      </c>
      <c r="M7" s="541">
        <v>0</v>
      </c>
      <c r="N7" s="542">
        <v>23000</v>
      </c>
      <c r="O7" s="543">
        <v>0</v>
      </c>
      <c r="P7" s="521">
        <v>0</v>
      </c>
      <c r="Q7" s="522">
        <v>3000</v>
      </c>
      <c r="R7" s="599">
        <v>0</v>
      </c>
      <c r="S7" s="588">
        <v>0</v>
      </c>
      <c r="T7" s="521">
        <v>0</v>
      </c>
      <c r="U7" s="522">
        <v>0</v>
      </c>
      <c r="V7" s="587">
        <v>0</v>
      </c>
      <c r="W7" s="588">
        <v>0</v>
      </c>
      <c r="X7" s="521">
        <v>0</v>
      </c>
      <c r="Y7" s="522">
        <v>0</v>
      </c>
      <c r="Z7" s="587">
        <v>0</v>
      </c>
      <c r="AA7" s="588">
        <v>0</v>
      </c>
      <c r="AB7" s="521">
        <v>0</v>
      </c>
      <c r="AC7" s="522">
        <v>0</v>
      </c>
      <c r="AD7" s="523">
        <v>0</v>
      </c>
      <c r="AE7" s="485"/>
      <c r="AF7" s="485"/>
      <c r="AG7" s="485"/>
      <c r="AH7" s="485"/>
      <c r="AI7" s="485"/>
      <c r="AJ7" s="485"/>
      <c r="AK7" s="485"/>
      <c r="AL7" s="485"/>
      <c r="AM7" s="485"/>
      <c r="AN7" s="485"/>
      <c r="AO7" s="485"/>
      <c r="AP7" s="485"/>
      <c r="AQ7" s="485"/>
      <c r="AR7" s="485"/>
      <c r="AS7" s="485"/>
      <c r="AT7" s="485"/>
    </row>
    <row r="8" spans="1:46" s="486" customFormat="1" ht="25.5" customHeight="1" x14ac:dyDescent="0.25">
      <c r="A8" s="481">
        <v>2219</v>
      </c>
      <c r="B8" s="482">
        <v>6121</v>
      </c>
      <c r="C8" s="551"/>
      <c r="D8" s="515" t="s">
        <v>291</v>
      </c>
      <c r="E8" s="505" t="s">
        <v>290</v>
      </c>
      <c r="F8" s="483">
        <v>400</v>
      </c>
      <c r="G8" s="483">
        <v>2016</v>
      </c>
      <c r="H8" s="484">
        <v>2016</v>
      </c>
      <c r="I8" s="518">
        <f>J8+K8+L8+SUM(R8:AD8)</f>
        <v>75000</v>
      </c>
      <c r="J8" s="519">
        <v>0</v>
      </c>
      <c r="K8" s="528">
        <v>0</v>
      </c>
      <c r="L8" s="545">
        <v>75000</v>
      </c>
      <c r="M8" s="541">
        <v>0</v>
      </c>
      <c r="N8" s="542">
        <v>67000</v>
      </c>
      <c r="O8" s="544">
        <v>0</v>
      </c>
      <c r="P8" s="524">
        <v>0</v>
      </c>
      <c r="Q8" s="525">
        <v>8000</v>
      </c>
      <c r="R8" s="589">
        <v>0</v>
      </c>
      <c r="S8" s="590">
        <v>0</v>
      </c>
      <c r="T8" s="524">
        <v>0</v>
      </c>
      <c r="U8" s="525">
        <v>0</v>
      </c>
      <c r="V8" s="589">
        <v>0</v>
      </c>
      <c r="W8" s="590">
        <v>0</v>
      </c>
      <c r="X8" s="524">
        <v>0</v>
      </c>
      <c r="Y8" s="525">
        <v>0</v>
      </c>
      <c r="Z8" s="589">
        <v>0</v>
      </c>
      <c r="AA8" s="590">
        <v>0</v>
      </c>
      <c r="AB8" s="524">
        <v>0</v>
      </c>
      <c r="AC8" s="525">
        <v>0</v>
      </c>
      <c r="AD8" s="526">
        <v>0</v>
      </c>
      <c r="AE8" s="485"/>
      <c r="AF8" s="485"/>
      <c r="AG8" s="485"/>
      <c r="AH8" s="485"/>
      <c r="AI8" s="485"/>
      <c r="AJ8" s="485"/>
      <c r="AK8" s="485"/>
      <c r="AL8" s="485"/>
      <c r="AM8" s="485"/>
      <c r="AN8" s="485"/>
      <c r="AO8" s="485"/>
      <c r="AP8" s="485"/>
      <c r="AQ8" s="485"/>
      <c r="AR8" s="485"/>
      <c r="AS8" s="485"/>
      <c r="AT8" s="485"/>
    </row>
    <row r="9" spans="1:46" s="486" customFormat="1" ht="25.5" customHeight="1" x14ac:dyDescent="0.25">
      <c r="A9" s="481">
        <v>2219</v>
      </c>
      <c r="B9" s="482">
        <v>6121</v>
      </c>
      <c r="C9" s="551"/>
      <c r="D9" s="515" t="s">
        <v>292</v>
      </c>
      <c r="E9" s="505" t="s">
        <v>290</v>
      </c>
      <c r="F9" s="483" t="s">
        <v>290</v>
      </c>
      <c r="G9" s="483">
        <v>2016</v>
      </c>
      <c r="H9" s="484">
        <v>2016</v>
      </c>
      <c r="I9" s="518">
        <v>2200</v>
      </c>
      <c r="J9" s="519">
        <v>0</v>
      </c>
      <c r="K9" s="528">
        <v>0</v>
      </c>
      <c r="L9" s="545">
        <v>2200</v>
      </c>
      <c r="M9" s="541">
        <v>0</v>
      </c>
      <c r="N9" s="542">
        <v>1800</v>
      </c>
      <c r="O9" s="544">
        <v>0</v>
      </c>
      <c r="P9" s="524">
        <v>0</v>
      </c>
      <c r="Q9" s="525">
        <v>400</v>
      </c>
      <c r="R9" s="589">
        <v>0</v>
      </c>
      <c r="S9" s="590">
        <v>0</v>
      </c>
      <c r="T9" s="524">
        <v>0</v>
      </c>
      <c r="U9" s="525">
        <v>0</v>
      </c>
      <c r="V9" s="589">
        <v>0</v>
      </c>
      <c r="W9" s="590">
        <v>0</v>
      </c>
      <c r="X9" s="524">
        <v>0</v>
      </c>
      <c r="Y9" s="525">
        <v>0</v>
      </c>
      <c r="Z9" s="589">
        <v>0</v>
      </c>
      <c r="AA9" s="590">
        <v>0</v>
      </c>
      <c r="AB9" s="524">
        <v>0</v>
      </c>
      <c r="AC9" s="525">
        <v>0</v>
      </c>
      <c r="AD9" s="526">
        <v>0</v>
      </c>
      <c r="AE9" s="485"/>
      <c r="AF9" s="485"/>
      <c r="AG9" s="485"/>
      <c r="AH9" s="485"/>
      <c r="AI9" s="485"/>
      <c r="AJ9" s="485"/>
      <c r="AK9" s="485"/>
      <c r="AL9" s="485"/>
      <c r="AM9" s="485"/>
      <c r="AN9" s="485"/>
      <c r="AO9" s="485"/>
      <c r="AP9" s="485"/>
      <c r="AQ9" s="485"/>
      <c r="AR9" s="485"/>
      <c r="AS9" s="485"/>
      <c r="AT9" s="485"/>
    </row>
    <row r="10" spans="1:46" s="487" customFormat="1" ht="25.5" customHeight="1" x14ac:dyDescent="0.25">
      <c r="A10" s="481">
        <v>2219</v>
      </c>
      <c r="B10" s="482">
        <v>6121</v>
      </c>
      <c r="C10" s="551"/>
      <c r="D10" s="517" t="s">
        <v>293</v>
      </c>
      <c r="E10" s="505" t="s">
        <v>290</v>
      </c>
      <c r="F10" s="483" t="s">
        <v>290</v>
      </c>
      <c r="G10" s="483">
        <v>2016</v>
      </c>
      <c r="H10" s="484">
        <v>2016</v>
      </c>
      <c r="I10" s="518">
        <f t="shared" ref="I10:I19" si="0">J10+K10+L10+SUM(R10:AD10)</f>
        <v>3000</v>
      </c>
      <c r="J10" s="519">
        <v>0</v>
      </c>
      <c r="K10" s="528">
        <v>0</v>
      </c>
      <c r="L10" s="545">
        <f t="shared" ref="L10:L24" si="1">M10+N10+O10+P10+Q10</f>
        <v>3000</v>
      </c>
      <c r="M10" s="541">
        <v>0</v>
      </c>
      <c r="N10" s="542">
        <v>2500</v>
      </c>
      <c r="O10" s="542">
        <v>0</v>
      </c>
      <c r="P10" s="524">
        <v>0</v>
      </c>
      <c r="Q10" s="520">
        <v>500</v>
      </c>
      <c r="R10" s="589">
        <v>0</v>
      </c>
      <c r="S10" s="590">
        <v>0</v>
      </c>
      <c r="T10" s="524">
        <v>0</v>
      </c>
      <c r="U10" s="525">
        <v>0</v>
      </c>
      <c r="V10" s="589">
        <v>0</v>
      </c>
      <c r="W10" s="590">
        <v>0</v>
      </c>
      <c r="X10" s="524">
        <v>0</v>
      </c>
      <c r="Y10" s="525">
        <v>0</v>
      </c>
      <c r="Z10" s="589">
        <v>0</v>
      </c>
      <c r="AA10" s="590">
        <v>0</v>
      </c>
      <c r="AB10" s="524">
        <v>0</v>
      </c>
      <c r="AC10" s="525">
        <v>0</v>
      </c>
      <c r="AD10" s="526">
        <v>0</v>
      </c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</row>
    <row r="11" spans="1:46" s="487" customFormat="1" ht="25.5" customHeight="1" x14ac:dyDescent="0.25">
      <c r="A11" s="481">
        <v>2219</v>
      </c>
      <c r="B11" s="482">
        <v>6121</v>
      </c>
      <c r="C11" s="551"/>
      <c r="D11" s="515" t="s">
        <v>294</v>
      </c>
      <c r="E11" s="505" t="s">
        <v>290</v>
      </c>
      <c r="F11" s="483" t="s">
        <v>290</v>
      </c>
      <c r="G11" s="483">
        <v>2016</v>
      </c>
      <c r="H11" s="484">
        <v>2016</v>
      </c>
      <c r="I11" s="518">
        <f t="shared" si="0"/>
        <v>7000</v>
      </c>
      <c r="J11" s="519">
        <v>0</v>
      </c>
      <c r="K11" s="528">
        <v>0</v>
      </c>
      <c r="L11" s="545">
        <f t="shared" si="1"/>
        <v>7000</v>
      </c>
      <c r="M11" s="541">
        <v>0</v>
      </c>
      <c r="N11" s="542">
        <v>7000</v>
      </c>
      <c r="O11" s="542">
        <v>0</v>
      </c>
      <c r="P11" s="524">
        <v>0</v>
      </c>
      <c r="Q11" s="520">
        <v>0</v>
      </c>
      <c r="R11" s="589">
        <v>0</v>
      </c>
      <c r="S11" s="590">
        <v>0</v>
      </c>
      <c r="T11" s="524">
        <v>0</v>
      </c>
      <c r="U11" s="525">
        <v>0</v>
      </c>
      <c r="V11" s="589">
        <v>0</v>
      </c>
      <c r="W11" s="590">
        <v>0</v>
      </c>
      <c r="X11" s="524">
        <v>0</v>
      </c>
      <c r="Y11" s="525">
        <v>0</v>
      </c>
      <c r="Z11" s="589">
        <v>0</v>
      </c>
      <c r="AA11" s="590">
        <v>0</v>
      </c>
      <c r="AB11" s="524">
        <v>0</v>
      </c>
      <c r="AC11" s="525">
        <v>0</v>
      </c>
      <c r="AD11" s="526">
        <v>0</v>
      </c>
      <c r="AE11" s="485"/>
      <c r="AF11" s="485"/>
      <c r="AG11" s="485"/>
      <c r="AH11" s="485"/>
      <c r="AI11" s="485"/>
      <c r="AJ11" s="485"/>
      <c r="AK11" s="485"/>
      <c r="AL11" s="485"/>
      <c r="AM11" s="485"/>
      <c r="AN11" s="485"/>
      <c r="AO11" s="485"/>
      <c r="AP11" s="485"/>
      <c r="AQ11" s="485"/>
      <c r="AR11" s="485"/>
      <c r="AS11" s="485"/>
      <c r="AT11" s="485"/>
    </row>
    <row r="12" spans="1:46" s="487" customFormat="1" ht="30.75" customHeight="1" x14ac:dyDescent="0.25">
      <c r="A12" s="481">
        <v>2219</v>
      </c>
      <c r="B12" s="482">
        <v>6121</v>
      </c>
      <c r="C12" s="551"/>
      <c r="D12" s="555" t="s">
        <v>295</v>
      </c>
      <c r="E12" s="505" t="s">
        <v>290</v>
      </c>
      <c r="F12" s="483" t="s">
        <v>290</v>
      </c>
      <c r="G12" s="483">
        <v>2016</v>
      </c>
      <c r="H12" s="484">
        <v>2016</v>
      </c>
      <c r="I12" s="518">
        <f t="shared" si="0"/>
        <v>1570</v>
      </c>
      <c r="J12" s="519">
        <v>0</v>
      </c>
      <c r="K12" s="528">
        <v>0</v>
      </c>
      <c r="L12" s="545">
        <f t="shared" si="1"/>
        <v>1570</v>
      </c>
      <c r="M12" s="541">
        <v>0</v>
      </c>
      <c r="N12" s="542">
        <v>1270</v>
      </c>
      <c r="O12" s="542">
        <v>0</v>
      </c>
      <c r="P12" s="524">
        <v>0</v>
      </c>
      <c r="Q12" s="520">
        <v>300</v>
      </c>
      <c r="R12" s="589">
        <v>0</v>
      </c>
      <c r="S12" s="590">
        <v>0</v>
      </c>
      <c r="T12" s="524">
        <v>0</v>
      </c>
      <c r="U12" s="525">
        <v>0</v>
      </c>
      <c r="V12" s="589">
        <v>0</v>
      </c>
      <c r="W12" s="590">
        <v>0</v>
      </c>
      <c r="X12" s="524">
        <v>0</v>
      </c>
      <c r="Y12" s="525">
        <v>0</v>
      </c>
      <c r="Z12" s="589">
        <v>0</v>
      </c>
      <c r="AA12" s="590">
        <v>0</v>
      </c>
      <c r="AB12" s="524">
        <v>0</v>
      </c>
      <c r="AC12" s="525">
        <v>0</v>
      </c>
      <c r="AD12" s="526">
        <v>0</v>
      </c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</row>
    <row r="13" spans="1:46" s="487" customFormat="1" ht="30.75" customHeight="1" x14ac:dyDescent="0.25">
      <c r="A13" s="481">
        <v>2219</v>
      </c>
      <c r="B13" s="482">
        <v>6121</v>
      </c>
      <c r="C13" s="551"/>
      <c r="D13" s="517" t="s">
        <v>296</v>
      </c>
      <c r="E13" s="505" t="s">
        <v>290</v>
      </c>
      <c r="F13" s="483" t="s">
        <v>290</v>
      </c>
      <c r="G13" s="483">
        <v>2016</v>
      </c>
      <c r="H13" s="484">
        <v>2016</v>
      </c>
      <c r="I13" s="518">
        <f t="shared" si="0"/>
        <v>580</v>
      </c>
      <c r="J13" s="519">
        <v>0</v>
      </c>
      <c r="K13" s="528">
        <v>0</v>
      </c>
      <c r="L13" s="545">
        <f t="shared" si="1"/>
        <v>580</v>
      </c>
      <c r="M13" s="541">
        <v>0</v>
      </c>
      <c r="N13" s="542">
        <v>580</v>
      </c>
      <c r="O13" s="542">
        <v>0</v>
      </c>
      <c r="P13" s="524">
        <v>0</v>
      </c>
      <c r="Q13" s="520">
        <v>0</v>
      </c>
      <c r="R13" s="589">
        <v>0</v>
      </c>
      <c r="S13" s="590">
        <v>0</v>
      </c>
      <c r="T13" s="524">
        <v>0</v>
      </c>
      <c r="U13" s="525">
        <v>0</v>
      </c>
      <c r="V13" s="589">
        <v>0</v>
      </c>
      <c r="W13" s="590">
        <v>0</v>
      </c>
      <c r="X13" s="524">
        <v>0</v>
      </c>
      <c r="Y13" s="525">
        <v>0</v>
      </c>
      <c r="Z13" s="589">
        <v>0</v>
      </c>
      <c r="AA13" s="590">
        <v>0</v>
      </c>
      <c r="AB13" s="524">
        <v>0</v>
      </c>
      <c r="AC13" s="525">
        <v>0</v>
      </c>
      <c r="AD13" s="526">
        <v>0</v>
      </c>
      <c r="AE13" s="488"/>
      <c r="AF13" s="485"/>
      <c r="AG13" s="485"/>
      <c r="AH13" s="485"/>
      <c r="AI13" s="485"/>
      <c r="AJ13" s="485"/>
      <c r="AK13" s="485"/>
      <c r="AL13" s="485"/>
      <c r="AM13" s="485"/>
      <c r="AN13" s="485"/>
      <c r="AO13" s="485"/>
      <c r="AP13" s="485"/>
      <c r="AQ13" s="485"/>
      <c r="AR13" s="485"/>
      <c r="AS13" s="485"/>
      <c r="AT13" s="485"/>
    </row>
    <row r="14" spans="1:46" s="487" customFormat="1" ht="25.5" customHeight="1" x14ac:dyDescent="0.25">
      <c r="A14" s="481">
        <v>2219</v>
      </c>
      <c r="B14" s="482">
        <v>6121</v>
      </c>
      <c r="C14" s="551"/>
      <c r="D14" s="555" t="s">
        <v>297</v>
      </c>
      <c r="E14" s="505" t="s">
        <v>290</v>
      </c>
      <c r="F14" s="483" t="s">
        <v>290</v>
      </c>
      <c r="G14" s="483">
        <v>2016</v>
      </c>
      <c r="H14" s="484">
        <v>2016</v>
      </c>
      <c r="I14" s="518">
        <f t="shared" si="0"/>
        <v>700</v>
      </c>
      <c r="J14" s="519">
        <v>0</v>
      </c>
      <c r="K14" s="528">
        <v>0</v>
      </c>
      <c r="L14" s="545">
        <f t="shared" si="1"/>
        <v>700</v>
      </c>
      <c r="M14" s="541">
        <v>0</v>
      </c>
      <c r="N14" s="542">
        <v>500</v>
      </c>
      <c r="O14" s="542">
        <v>0</v>
      </c>
      <c r="P14" s="524">
        <v>0</v>
      </c>
      <c r="Q14" s="520">
        <v>200</v>
      </c>
      <c r="R14" s="589">
        <v>0</v>
      </c>
      <c r="S14" s="590">
        <v>0</v>
      </c>
      <c r="T14" s="524">
        <v>0</v>
      </c>
      <c r="U14" s="525">
        <v>0</v>
      </c>
      <c r="V14" s="589">
        <v>0</v>
      </c>
      <c r="W14" s="590">
        <v>0</v>
      </c>
      <c r="X14" s="524">
        <v>0</v>
      </c>
      <c r="Y14" s="525">
        <v>0</v>
      </c>
      <c r="Z14" s="589">
        <v>0</v>
      </c>
      <c r="AA14" s="590">
        <v>0</v>
      </c>
      <c r="AB14" s="524">
        <v>0</v>
      </c>
      <c r="AC14" s="525">
        <v>0</v>
      </c>
      <c r="AD14" s="526">
        <v>0</v>
      </c>
      <c r="AE14" s="488" t="s">
        <v>298</v>
      </c>
      <c r="AF14" s="485"/>
      <c r="AG14" s="485"/>
      <c r="AH14" s="485"/>
      <c r="AI14" s="485"/>
      <c r="AJ14" s="485"/>
      <c r="AK14" s="485"/>
      <c r="AL14" s="485"/>
      <c r="AM14" s="485"/>
      <c r="AN14" s="485"/>
      <c r="AO14" s="485"/>
      <c r="AP14" s="485"/>
      <c r="AQ14" s="485"/>
      <c r="AR14" s="485"/>
      <c r="AS14" s="485"/>
      <c r="AT14" s="485"/>
    </row>
    <row r="15" spans="1:46" s="487" customFormat="1" ht="25.5" customHeight="1" x14ac:dyDescent="0.25">
      <c r="A15" s="481">
        <v>2219</v>
      </c>
      <c r="B15" s="482">
        <v>6121</v>
      </c>
      <c r="C15" s="551"/>
      <c r="D15" s="515" t="s">
        <v>299</v>
      </c>
      <c r="E15" s="505" t="s">
        <v>290</v>
      </c>
      <c r="F15" s="483" t="s">
        <v>290</v>
      </c>
      <c r="G15" s="483">
        <v>2016</v>
      </c>
      <c r="H15" s="484">
        <v>2016</v>
      </c>
      <c r="I15" s="518">
        <f t="shared" si="0"/>
        <v>4000</v>
      </c>
      <c r="J15" s="519">
        <v>0</v>
      </c>
      <c r="K15" s="528">
        <v>0</v>
      </c>
      <c r="L15" s="545">
        <f t="shared" si="1"/>
        <v>4000</v>
      </c>
      <c r="M15" s="541">
        <v>0</v>
      </c>
      <c r="N15" s="542">
        <v>3500</v>
      </c>
      <c r="O15" s="542">
        <v>0</v>
      </c>
      <c r="P15" s="524">
        <v>0</v>
      </c>
      <c r="Q15" s="520">
        <v>500</v>
      </c>
      <c r="R15" s="589">
        <v>0</v>
      </c>
      <c r="S15" s="590">
        <v>0</v>
      </c>
      <c r="T15" s="524">
        <v>0</v>
      </c>
      <c r="U15" s="525">
        <v>0</v>
      </c>
      <c r="V15" s="589">
        <v>0</v>
      </c>
      <c r="W15" s="590">
        <v>0</v>
      </c>
      <c r="X15" s="524">
        <v>0</v>
      </c>
      <c r="Y15" s="525">
        <v>0</v>
      </c>
      <c r="Z15" s="589">
        <v>0</v>
      </c>
      <c r="AA15" s="590">
        <v>0</v>
      </c>
      <c r="AB15" s="524">
        <v>0</v>
      </c>
      <c r="AC15" s="525">
        <v>0</v>
      </c>
      <c r="AD15" s="526">
        <v>0</v>
      </c>
      <c r="AE15" s="485"/>
      <c r="AF15" s="485"/>
      <c r="AG15" s="485"/>
      <c r="AH15" s="485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</row>
    <row r="16" spans="1:46" s="487" customFormat="1" ht="30.75" customHeight="1" x14ac:dyDescent="0.25">
      <c r="A16" s="481">
        <v>2219</v>
      </c>
      <c r="B16" s="482">
        <v>6121</v>
      </c>
      <c r="C16" s="551"/>
      <c r="D16" s="515" t="s">
        <v>300</v>
      </c>
      <c r="E16" s="505" t="s">
        <v>290</v>
      </c>
      <c r="F16" s="483" t="s">
        <v>290</v>
      </c>
      <c r="G16" s="483">
        <v>2017</v>
      </c>
      <c r="H16" s="484">
        <v>2017</v>
      </c>
      <c r="I16" s="518">
        <f t="shared" si="0"/>
        <v>1190</v>
      </c>
      <c r="J16" s="519">
        <v>0</v>
      </c>
      <c r="K16" s="528">
        <v>0</v>
      </c>
      <c r="L16" s="545">
        <f t="shared" si="1"/>
        <v>0</v>
      </c>
      <c r="M16" s="541">
        <v>0</v>
      </c>
      <c r="N16" s="542">
        <v>0</v>
      </c>
      <c r="O16" s="542">
        <v>0</v>
      </c>
      <c r="P16" s="524">
        <v>0</v>
      </c>
      <c r="Q16" s="520">
        <v>0</v>
      </c>
      <c r="R16" s="591">
        <v>1190</v>
      </c>
      <c r="S16" s="590">
        <v>0</v>
      </c>
      <c r="T16" s="524">
        <v>0</v>
      </c>
      <c r="U16" s="525">
        <v>0</v>
      </c>
      <c r="V16" s="589">
        <v>0</v>
      </c>
      <c r="W16" s="590">
        <v>0</v>
      </c>
      <c r="X16" s="524">
        <v>0</v>
      </c>
      <c r="Y16" s="525">
        <v>0</v>
      </c>
      <c r="Z16" s="589">
        <v>0</v>
      </c>
      <c r="AA16" s="590">
        <v>0</v>
      </c>
      <c r="AB16" s="524">
        <v>0</v>
      </c>
      <c r="AC16" s="525">
        <v>0</v>
      </c>
      <c r="AD16" s="526">
        <v>0</v>
      </c>
      <c r="AE16" s="485"/>
      <c r="AF16" s="485"/>
      <c r="AG16" s="485"/>
      <c r="AH16" s="485"/>
      <c r="AI16" s="485"/>
      <c r="AJ16" s="485"/>
      <c r="AK16" s="485"/>
      <c r="AL16" s="485"/>
      <c r="AM16" s="485"/>
      <c r="AN16" s="485"/>
      <c r="AO16" s="485"/>
      <c r="AP16" s="485"/>
      <c r="AQ16" s="485"/>
      <c r="AR16" s="485"/>
      <c r="AS16" s="485"/>
      <c r="AT16" s="485"/>
    </row>
    <row r="17" spans="1:46" s="487" customFormat="1" ht="25.5" customHeight="1" x14ac:dyDescent="0.25">
      <c r="A17" s="481">
        <v>2219</v>
      </c>
      <c r="B17" s="482">
        <v>6121</v>
      </c>
      <c r="C17" s="551"/>
      <c r="D17" s="515" t="s">
        <v>301</v>
      </c>
      <c r="E17" s="505" t="s">
        <v>290</v>
      </c>
      <c r="F17" s="483" t="s">
        <v>290</v>
      </c>
      <c r="G17" s="483">
        <v>2017</v>
      </c>
      <c r="H17" s="484">
        <v>2017</v>
      </c>
      <c r="I17" s="518">
        <f t="shared" si="0"/>
        <v>6000</v>
      </c>
      <c r="J17" s="519">
        <v>0</v>
      </c>
      <c r="K17" s="528">
        <v>0</v>
      </c>
      <c r="L17" s="545">
        <f t="shared" si="1"/>
        <v>0</v>
      </c>
      <c r="M17" s="541">
        <v>0</v>
      </c>
      <c r="N17" s="542">
        <v>0</v>
      </c>
      <c r="O17" s="542">
        <v>0</v>
      </c>
      <c r="P17" s="524">
        <v>0</v>
      </c>
      <c r="Q17" s="520">
        <v>0</v>
      </c>
      <c r="R17" s="591">
        <v>6000</v>
      </c>
      <c r="S17" s="590">
        <v>0</v>
      </c>
      <c r="T17" s="524">
        <v>0</v>
      </c>
      <c r="U17" s="525">
        <v>0</v>
      </c>
      <c r="V17" s="589">
        <v>0</v>
      </c>
      <c r="W17" s="590">
        <v>0</v>
      </c>
      <c r="X17" s="524">
        <v>0</v>
      </c>
      <c r="Y17" s="525">
        <v>0</v>
      </c>
      <c r="Z17" s="589">
        <v>0</v>
      </c>
      <c r="AA17" s="590">
        <v>0</v>
      </c>
      <c r="AB17" s="524">
        <v>0</v>
      </c>
      <c r="AC17" s="525">
        <v>0</v>
      </c>
      <c r="AD17" s="526">
        <v>0</v>
      </c>
      <c r="AE17" s="485"/>
      <c r="AF17" s="485"/>
      <c r="AG17" s="485"/>
      <c r="AH17" s="485"/>
      <c r="AI17" s="485"/>
      <c r="AJ17" s="485"/>
      <c r="AK17" s="485"/>
      <c r="AL17" s="485"/>
      <c r="AM17" s="485"/>
      <c r="AN17" s="485"/>
      <c r="AO17" s="485"/>
      <c r="AP17" s="485"/>
      <c r="AQ17" s="485"/>
      <c r="AR17" s="485"/>
      <c r="AS17" s="485"/>
      <c r="AT17" s="485"/>
    </row>
    <row r="18" spans="1:46" s="487" customFormat="1" ht="30.75" customHeight="1" x14ac:dyDescent="0.25">
      <c r="A18" s="481">
        <v>2212</v>
      </c>
      <c r="B18" s="482">
        <v>6121</v>
      </c>
      <c r="C18" s="551"/>
      <c r="D18" s="516" t="s">
        <v>302</v>
      </c>
      <c r="E18" s="505" t="s">
        <v>290</v>
      </c>
      <c r="F18" s="483" t="s">
        <v>290</v>
      </c>
      <c r="G18" s="483">
        <v>2016</v>
      </c>
      <c r="H18" s="484">
        <v>2016</v>
      </c>
      <c r="I18" s="518">
        <f t="shared" si="0"/>
        <v>2600</v>
      </c>
      <c r="J18" s="519">
        <v>0</v>
      </c>
      <c r="K18" s="528">
        <v>0</v>
      </c>
      <c r="L18" s="545">
        <f t="shared" si="1"/>
        <v>2600</v>
      </c>
      <c r="M18" s="541">
        <v>0</v>
      </c>
      <c r="N18" s="542">
        <v>2000</v>
      </c>
      <c r="O18" s="542">
        <v>0</v>
      </c>
      <c r="P18" s="524">
        <v>0</v>
      </c>
      <c r="Q18" s="520">
        <v>600</v>
      </c>
      <c r="R18" s="591">
        <v>0</v>
      </c>
      <c r="S18" s="590">
        <v>0</v>
      </c>
      <c r="T18" s="524">
        <v>0</v>
      </c>
      <c r="U18" s="525">
        <v>0</v>
      </c>
      <c r="V18" s="589">
        <v>0</v>
      </c>
      <c r="W18" s="590">
        <v>0</v>
      </c>
      <c r="X18" s="524">
        <v>0</v>
      </c>
      <c r="Y18" s="525">
        <v>0</v>
      </c>
      <c r="Z18" s="589">
        <v>0</v>
      </c>
      <c r="AA18" s="590">
        <v>0</v>
      </c>
      <c r="AB18" s="524">
        <v>0</v>
      </c>
      <c r="AC18" s="525">
        <v>0</v>
      </c>
      <c r="AD18" s="526">
        <v>0</v>
      </c>
      <c r="AE18" s="485"/>
      <c r="AF18" s="485"/>
      <c r="AG18" s="485"/>
      <c r="AH18" s="485"/>
      <c r="AI18" s="485"/>
      <c r="AJ18" s="485"/>
      <c r="AK18" s="485"/>
      <c r="AL18" s="485"/>
      <c r="AM18" s="485"/>
      <c r="AN18" s="485"/>
      <c r="AO18" s="485"/>
      <c r="AP18" s="485"/>
      <c r="AQ18" s="485"/>
      <c r="AR18" s="485"/>
      <c r="AS18" s="485"/>
      <c r="AT18" s="485"/>
    </row>
    <row r="19" spans="1:46" s="487" customFormat="1" ht="25.5" customHeight="1" x14ac:dyDescent="0.25">
      <c r="A19" s="481">
        <v>2212</v>
      </c>
      <c r="B19" s="482">
        <v>6121</v>
      </c>
      <c r="C19" s="551"/>
      <c r="D19" s="517" t="s">
        <v>303</v>
      </c>
      <c r="E19" s="505" t="s">
        <v>290</v>
      </c>
      <c r="F19" s="483" t="s">
        <v>290</v>
      </c>
      <c r="G19" s="483">
        <v>2016</v>
      </c>
      <c r="H19" s="484">
        <v>2016</v>
      </c>
      <c r="I19" s="518">
        <f t="shared" si="0"/>
        <v>2900</v>
      </c>
      <c r="J19" s="519">
        <v>0</v>
      </c>
      <c r="K19" s="528">
        <v>0</v>
      </c>
      <c r="L19" s="545">
        <f t="shared" si="1"/>
        <v>2900</v>
      </c>
      <c r="M19" s="541">
        <v>0</v>
      </c>
      <c r="N19" s="542">
        <v>2500</v>
      </c>
      <c r="O19" s="542">
        <v>0</v>
      </c>
      <c r="P19" s="524">
        <v>0</v>
      </c>
      <c r="Q19" s="520">
        <v>400</v>
      </c>
      <c r="R19" s="591">
        <v>0</v>
      </c>
      <c r="S19" s="590">
        <v>0</v>
      </c>
      <c r="T19" s="524">
        <v>0</v>
      </c>
      <c r="U19" s="525">
        <v>0</v>
      </c>
      <c r="V19" s="589">
        <v>0</v>
      </c>
      <c r="W19" s="590">
        <v>0</v>
      </c>
      <c r="X19" s="524">
        <v>0</v>
      </c>
      <c r="Y19" s="525">
        <v>0</v>
      </c>
      <c r="Z19" s="589">
        <v>0</v>
      </c>
      <c r="AA19" s="590">
        <v>0</v>
      </c>
      <c r="AB19" s="524">
        <v>0</v>
      </c>
      <c r="AC19" s="525">
        <v>0</v>
      </c>
      <c r="AD19" s="526">
        <v>0</v>
      </c>
      <c r="AE19" s="485"/>
      <c r="AF19" s="485"/>
      <c r="AG19" s="485"/>
      <c r="AH19" s="485"/>
      <c r="AI19" s="485"/>
      <c r="AJ19" s="485"/>
      <c r="AK19" s="485"/>
      <c r="AL19" s="485"/>
      <c r="AM19" s="485"/>
      <c r="AN19" s="485"/>
      <c r="AO19" s="485"/>
      <c r="AP19" s="485"/>
      <c r="AQ19" s="485"/>
      <c r="AR19" s="485"/>
      <c r="AS19" s="485"/>
      <c r="AT19" s="485"/>
    </row>
    <row r="20" spans="1:46" s="487" customFormat="1" ht="30.75" customHeight="1" x14ac:dyDescent="0.25">
      <c r="A20" s="481">
        <v>2212</v>
      </c>
      <c r="B20" s="482">
        <v>6121</v>
      </c>
      <c r="C20" s="551"/>
      <c r="D20" s="517" t="s">
        <v>304</v>
      </c>
      <c r="E20" s="505" t="s">
        <v>290</v>
      </c>
      <c r="F20" s="483" t="s">
        <v>290</v>
      </c>
      <c r="G20" s="483">
        <v>2017</v>
      </c>
      <c r="H20" s="484">
        <v>2017</v>
      </c>
      <c r="I20" s="518">
        <v>7000</v>
      </c>
      <c r="J20" s="519">
        <v>0</v>
      </c>
      <c r="K20" s="528">
        <v>0</v>
      </c>
      <c r="L20" s="545">
        <f t="shared" si="1"/>
        <v>0</v>
      </c>
      <c r="M20" s="541">
        <v>0</v>
      </c>
      <c r="N20" s="542">
        <v>0</v>
      </c>
      <c r="O20" s="542">
        <v>0</v>
      </c>
      <c r="P20" s="524">
        <v>0</v>
      </c>
      <c r="Q20" s="520">
        <v>0</v>
      </c>
      <c r="R20" s="435">
        <v>7000</v>
      </c>
      <c r="S20" s="590">
        <v>0</v>
      </c>
      <c r="T20" s="524">
        <v>0</v>
      </c>
      <c r="U20" s="525">
        <v>0</v>
      </c>
      <c r="V20" s="589">
        <v>0</v>
      </c>
      <c r="W20" s="590">
        <v>0</v>
      </c>
      <c r="X20" s="524">
        <v>0</v>
      </c>
      <c r="Y20" s="525">
        <v>0</v>
      </c>
      <c r="Z20" s="589">
        <v>0</v>
      </c>
      <c r="AA20" s="590">
        <v>0</v>
      </c>
      <c r="AB20" s="524">
        <v>0</v>
      </c>
      <c r="AC20" s="525">
        <v>0</v>
      </c>
      <c r="AD20" s="526">
        <v>0</v>
      </c>
      <c r="AE20" s="485"/>
      <c r="AF20" s="485"/>
      <c r="AG20" s="485"/>
      <c r="AH20" s="485"/>
      <c r="AI20" s="485"/>
      <c r="AJ20" s="485"/>
      <c r="AK20" s="485"/>
      <c r="AL20" s="485"/>
      <c r="AM20" s="485"/>
      <c r="AN20" s="485"/>
      <c r="AO20" s="485"/>
      <c r="AP20" s="485"/>
      <c r="AQ20" s="485"/>
      <c r="AR20" s="485"/>
      <c r="AS20" s="485"/>
      <c r="AT20" s="485"/>
    </row>
    <row r="21" spans="1:46" s="486" customFormat="1" ht="25.5" customHeight="1" x14ac:dyDescent="0.25">
      <c r="A21" s="489">
        <v>3113</v>
      </c>
      <c r="B21" s="490">
        <v>6121</v>
      </c>
      <c r="C21" s="552"/>
      <c r="D21" s="556" t="s">
        <v>305</v>
      </c>
      <c r="E21" s="514" t="s">
        <v>290</v>
      </c>
      <c r="F21" s="512" t="s">
        <v>290</v>
      </c>
      <c r="G21" s="512">
        <v>2016</v>
      </c>
      <c r="H21" s="513">
        <v>2016</v>
      </c>
      <c r="I21" s="527">
        <f t="shared" ref="I21:I22" si="2">J21+K21+L21+SUM(R21:AD21)</f>
        <v>2300</v>
      </c>
      <c r="J21" s="519">
        <v>0</v>
      </c>
      <c r="K21" s="528">
        <v>0</v>
      </c>
      <c r="L21" s="595">
        <f t="shared" si="1"/>
        <v>2300</v>
      </c>
      <c r="M21" s="541">
        <v>0</v>
      </c>
      <c r="N21" s="544">
        <v>1800</v>
      </c>
      <c r="O21" s="544">
        <v>0</v>
      </c>
      <c r="P21" s="524">
        <v>0</v>
      </c>
      <c r="Q21" s="525">
        <v>500</v>
      </c>
      <c r="R21" s="589">
        <v>0</v>
      </c>
      <c r="S21" s="590">
        <v>0</v>
      </c>
      <c r="T21" s="524">
        <v>0</v>
      </c>
      <c r="U21" s="525">
        <v>0</v>
      </c>
      <c r="V21" s="589">
        <v>0</v>
      </c>
      <c r="W21" s="590">
        <v>0</v>
      </c>
      <c r="X21" s="524">
        <v>0</v>
      </c>
      <c r="Y21" s="525">
        <v>0</v>
      </c>
      <c r="Z21" s="589">
        <v>0</v>
      </c>
      <c r="AA21" s="590">
        <v>0</v>
      </c>
      <c r="AB21" s="524">
        <v>0</v>
      </c>
      <c r="AC21" s="525">
        <v>0</v>
      </c>
      <c r="AD21" s="526">
        <v>0</v>
      </c>
      <c r="AE21" s="485"/>
      <c r="AF21" s="485"/>
      <c r="AG21" s="485"/>
      <c r="AH21" s="485"/>
      <c r="AI21" s="485"/>
      <c r="AJ21" s="485"/>
      <c r="AK21" s="485"/>
      <c r="AL21" s="485"/>
      <c r="AM21" s="485"/>
      <c r="AN21" s="485"/>
      <c r="AO21" s="485"/>
      <c r="AP21" s="485"/>
      <c r="AQ21" s="485"/>
      <c r="AR21" s="485"/>
      <c r="AS21" s="485"/>
      <c r="AT21" s="485"/>
    </row>
    <row r="22" spans="1:46" s="487" customFormat="1" ht="25.5" customHeight="1" x14ac:dyDescent="0.25">
      <c r="A22" s="481">
        <v>3113</v>
      </c>
      <c r="B22" s="482">
        <v>6121</v>
      </c>
      <c r="C22" s="551"/>
      <c r="D22" s="517" t="s">
        <v>306</v>
      </c>
      <c r="E22" s="505" t="s">
        <v>290</v>
      </c>
      <c r="F22" s="483" t="s">
        <v>290</v>
      </c>
      <c r="G22" s="483">
        <v>2016</v>
      </c>
      <c r="H22" s="484">
        <v>2016</v>
      </c>
      <c r="I22" s="518">
        <f t="shared" si="2"/>
        <v>1200</v>
      </c>
      <c r="J22" s="519">
        <v>0</v>
      </c>
      <c r="K22" s="528">
        <v>0</v>
      </c>
      <c r="L22" s="545">
        <f t="shared" si="1"/>
        <v>1200</v>
      </c>
      <c r="M22" s="541">
        <v>0</v>
      </c>
      <c r="N22" s="542">
        <v>900</v>
      </c>
      <c r="O22" s="542">
        <v>0</v>
      </c>
      <c r="P22" s="524">
        <v>0</v>
      </c>
      <c r="Q22" s="520">
        <v>300</v>
      </c>
      <c r="R22" s="591">
        <v>0</v>
      </c>
      <c r="S22" s="590">
        <v>0</v>
      </c>
      <c r="T22" s="524">
        <v>0</v>
      </c>
      <c r="U22" s="525">
        <v>0</v>
      </c>
      <c r="V22" s="589">
        <v>0</v>
      </c>
      <c r="W22" s="590">
        <v>0</v>
      </c>
      <c r="X22" s="524">
        <v>0</v>
      </c>
      <c r="Y22" s="525">
        <v>0</v>
      </c>
      <c r="Z22" s="589">
        <v>0</v>
      </c>
      <c r="AA22" s="590">
        <v>0</v>
      </c>
      <c r="AB22" s="524">
        <v>0</v>
      </c>
      <c r="AC22" s="525">
        <v>0</v>
      </c>
      <c r="AD22" s="526">
        <v>0</v>
      </c>
      <c r="AE22" s="485"/>
      <c r="AF22" s="485"/>
      <c r="AG22" s="485"/>
      <c r="AH22" s="485"/>
      <c r="AI22" s="485"/>
      <c r="AJ22" s="485"/>
      <c r="AK22" s="485"/>
      <c r="AL22" s="485"/>
      <c r="AM22" s="485"/>
      <c r="AN22" s="485"/>
      <c r="AO22" s="485"/>
      <c r="AP22" s="485"/>
      <c r="AQ22" s="485"/>
      <c r="AR22" s="485"/>
      <c r="AS22" s="485"/>
      <c r="AT22" s="485"/>
    </row>
    <row r="23" spans="1:46" s="487" customFormat="1" ht="25.5" customHeight="1" x14ac:dyDescent="0.25">
      <c r="A23" s="481">
        <v>3111</v>
      </c>
      <c r="B23" s="482">
        <v>6121</v>
      </c>
      <c r="C23" s="551"/>
      <c r="D23" s="557" t="s">
        <v>307</v>
      </c>
      <c r="E23" s="505" t="s">
        <v>290</v>
      </c>
      <c r="F23" s="483" t="s">
        <v>290</v>
      </c>
      <c r="G23" s="483">
        <v>2016</v>
      </c>
      <c r="H23" s="484">
        <v>2016</v>
      </c>
      <c r="I23" s="518">
        <f>J23+K23+L23+SUM(R23:AD23)</f>
        <v>1700</v>
      </c>
      <c r="J23" s="519">
        <v>0</v>
      </c>
      <c r="K23" s="528">
        <v>0</v>
      </c>
      <c r="L23" s="545">
        <f>M23+N23+O23+P23+Q23</f>
        <v>1700</v>
      </c>
      <c r="M23" s="541">
        <v>0</v>
      </c>
      <c r="N23" s="542">
        <v>1700</v>
      </c>
      <c r="O23" s="542">
        <v>0</v>
      </c>
      <c r="P23" s="524">
        <v>0</v>
      </c>
      <c r="Q23" s="520">
        <v>0</v>
      </c>
      <c r="R23" s="591">
        <v>0</v>
      </c>
      <c r="S23" s="590">
        <v>0</v>
      </c>
      <c r="T23" s="524">
        <v>0</v>
      </c>
      <c r="U23" s="525">
        <v>0</v>
      </c>
      <c r="V23" s="589">
        <v>0</v>
      </c>
      <c r="W23" s="590">
        <v>0</v>
      </c>
      <c r="X23" s="524">
        <v>0</v>
      </c>
      <c r="Y23" s="525">
        <v>0</v>
      </c>
      <c r="Z23" s="589">
        <v>0</v>
      </c>
      <c r="AA23" s="590">
        <v>0</v>
      </c>
      <c r="AB23" s="524">
        <v>0</v>
      </c>
      <c r="AC23" s="525">
        <v>0</v>
      </c>
      <c r="AD23" s="526">
        <v>0</v>
      </c>
      <c r="AE23" s="485"/>
      <c r="AF23" s="485"/>
      <c r="AG23" s="485"/>
      <c r="AH23" s="485"/>
      <c r="AI23" s="485"/>
      <c r="AJ23" s="485"/>
      <c r="AK23" s="485"/>
      <c r="AL23" s="485"/>
      <c r="AM23" s="485"/>
      <c r="AN23" s="485"/>
      <c r="AO23" s="485"/>
      <c r="AP23" s="485"/>
      <c r="AQ23" s="485"/>
      <c r="AR23" s="485"/>
      <c r="AS23" s="485"/>
      <c r="AT23" s="485"/>
    </row>
    <row r="24" spans="1:46" s="487" customFormat="1" ht="30.75" customHeight="1" x14ac:dyDescent="0.25">
      <c r="A24" s="481">
        <v>3111</v>
      </c>
      <c r="B24" s="482">
        <v>6121</v>
      </c>
      <c r="C24" s="551"/>
      <c r="D24" s="555" t="s">
        <v>308</v>
      </c>
      <c r="E24" s="505" t="s">
        <v>290</v>
      </c>
      <c r="F24" s="483" t="s">
        <v>290</v>
      </c>
      <c r="G24" s="483">
        <v>2016</v>
      </c>
      <c r="H24" s="484">
        <v>2016</v>
      </c>
      <c r="I24" s="518">
        <f>J24+K24+L24+SUM(R24:AD24)</f>
        <v>3300</v>
      </c>
      <c r="J24" s="519">
        <v>0</v>
      </c>
      <c r="K24" s="528">
        <v>0</v>
      </c>
      <c r="L24" s="545">
        <f t="shared" si="1"/>
        <v>3300</v>
      </c>
      <c r="M24" s="541">
        <v>0</v>
      </c>
      <c r="N24" s="542">
        <v>2800</v>
      </c>
      <c r="O24" s="542">
        <v>0</v>
      </c>
      <c r="P24" s="524">
        <v>0</v>
      </c>
      <c r="Q24" s="520">
        <v>500</v>
      </c>
      <c r="R24" s="591">
        <v>0</v>
      </c>
      <c r="S24" s="590">
        <v>0</v>
      </c>
      <c r="T24" s="524">
        <v>0</v>
      </c>
      <c r="U24" s="525">
        <v>0</v>
      </c>
      <c r="V24" s="589">
        <v>0</v>
      </c>
      <c r="W24" s="590">
        <v>0</v>
      </c>
      <c r="X24" s="524">
        <v>0</v>
      </c>
      <c r="Y24" s="525">
        <v>0</v>
      </c>
      <c r="Z24" s="589">
        <v>0</v>
      </c>
      <c r="AA24" s="590">
        <v>0</v>
      </c>
      <c r="AB24" s="524">
        <v>0</v>
      </c>
      <c r="AC24" s="525">
        <v>0</v>
      </c>
      <c r="AD24" s="526">
        <v>0</v>
      </c>
      <c r="AE24" s="485"/>
      <c r="AF24" s="485"/>
      <c r="AG24" s="485"/>
      <c r="AH24" s="485"/>
      <c r="AI24" s="485"/>
      <c r="AJ24" s="485"/>
      <c r="AK24" s="485"/>
      <c r="AL24" s="485"/>
      <c r="AM24" s="485"/>
      <c r="AN24" s="485"/>
      <c r="AO24" s="485"/>
      <c r="AP24" s="485"/>
      <c r="AQ24" s="485"/>
      <c r="AR24" s="485"/>
      <c r="AS24" s="485"/>
      <c r="AT24" s="485"/>
    </row>
    <row r="25" spans="1:46" s="487" customFormat="1" ht="25.5" customHeight="1" x14ac:dyDescent="0.25">
      <c r="A25" s="481">
        <v>3111</v>
      </c>
      <c r="B25" s="482">
        <v>6121</v>
      </c>
      <c r="C25" s="551"/>
      <c r="D25" s="558" t="s">
        <v>309</v>
      </c>
      <c r="E25" s="505" t="s">
        <v>290</v>
      </c>
      <c r="F25" s="483" t="s">
        <v>290</v>
      </c>
      <c r="G25" s="483">
        <v>2016</v>
      </c>
      <c r="H25" s="484">
        <v>2016</v>
      </c>
      <c r="I25" s="529">
        <v>12000</v>
      </c>
      <c r="J25" s="519">
        <v>0</v>
      </c>
      <c r="K25" s="528">
        <v>0</v>
      </c>
      <c r="L25" s="546">
        <v>12000</v>
      </c>
      <c r="M25" s="541">
        <v>0</v>
      </c>
      <c r="N25" s="547">
        <v>10000</v>
      </c>
      <c r="O25" s="547">
        <v>0</v>
      </c>
      <c r="P25" s="524">
        <v>0</v>
      </c>
      <c r="Q25" s="530">
        <v>2000</v>
      </c>
      <c r="R25" s="600">
        <v>0</v>
      </c>
      <c r="S25" s="590">
        <v>0</v>
      </c>
      <c r="T25" s="524">
        <v>0</v>
      </c>
      <c r="U25" s="525">
        <v>0</v>
      </c>
      <c r="V25" s="589">
        <v>0</v>
      </c>
      <c r="W25" s="590">
        <v>0</v>
      </c>
      <c r="X25" s="524">
        <v>0</v>
      </c>
      <c r="Y25" s="525">
        <v>0</v>
      </c>
      <c r="Z25" s="589">
        <v>0</v>
      </c>
      <c r="AA25" s="590">
        <v>0</v>
      </c>
      <c r="AB25" s="524">
        <v>0</v>
      </c>
      <c r="AC25" s="525">
        <v>0</v>
      </c>
      <c r="AD25" s="526">
        <v>0</v>
      </c>
      <c r="AE25" s="485"/>
      <c r="AF25" s="485"/>
      <c r="AG25" s="485"/>
      <c r="AH25" s="485"/>
      <c r="AI25" s="485"/>
      <c r="AJ25" s="485"/>
      <c r="AK25" s="485"/>
      <c r="AL25" s="485"/>
      <c r="AM25" s="485"/>
      <c r="AN25" s="485"/>
      <c r="AO25" s="485"/>
      <c r="AP25" s="485"/>
      <c r="AQ25" s="485"/>
      <c r="AR25" s="485"/>
      <c r="AS25" s="485"/>
      <c r="AT25" s="485"/>
    </row>
    <row r="26" spans="1:46" s="486" customFormat="1" ht="30.75" customHeight="1" x14ac:dyDescent="0.25">
      <c r="A26" s="491">
        <v>3421</v>
      </c>
      <c r="B26" s="492">
        <v>6121</v>
      </c>
      <c r="C26" s="500"/>
      <c r="D26" s="517" t="s">
        <v>310</v>
      </c>
      <c r="E26" s="514" t="s">
        <v>311</v>
      </c>
      <c r="F26" s="512">
        <v>400</v>
      </c>
      <c r="G26" s="512">
        <v>2016</v>
      </c>
      <c r="H26" s="513">
        <v>2017</v>
      </c>
      <c r="I26" s="355">
        <v>55500</v>
      </c>
      <c r="J26" s="519">
        <v>0</v>
      </c>
      <c r="K26" s="528">
        <v>0</v>
      </c>
      <c r="L26" s="596">
        <v>30000</v>
      </c>
      <c r="M26" s="541">
        <v>0</v>
      </c>
      <c r="N26" s="356">
        <v>27500</v>
      </c>
      <c r="O26" s="356">
        <v>0</v>
      </c>
      <c r="P26" s="524">
        <v>0</v>
      </c>
      <c r="Q26" s="532">
        <v>2500</v>
      </c>
      <c r="R26" s="586">
        <v>23000</v>
      </c>
      <c r="S26" s="590">
        <v>0</v>
      </c>
      <c r="T26" s="524">
        <v>0</v>
      </c>
      <c r="U26" s="532">
        <v>2500</v>
      </c>
      <c r="V26" s="589">
        <v>0</v>
      </c>
      <c r="W26" s="590">
        <v>0</v>
      </c>
      <c r="X26" s="524">
        <v>0</v>
      </c>
      <c r="Y26" s="525">
        <v>0</v>
      </c>
      <c r="Z26" s="589">
        <v>0</v>
      </c>
      <c r="AA26" s="590">
        <v>0</v>
      </c>
      <c r="AB26" s="524">
        <v>0</v>
      </c>
      <c r="AC26" s="525">
        <v>0</v>
      </c>
      <c r="AD26" s="526">
        <v>0</v>
      </c>
      <c r="AE26" s="485"/>
      <c r="AF26" s="485"/>
      <c r="AG26" s="485"/>
      <c r="AH26" s="485"/>
      <c r="AI26" s="485"/>
      <c r="AJ26" s="485"/>
      <c r="AK26" s="485"/>
      <c r="AL26" s="485"/>
      <c r="AM26" s="485"/>
      <c r="AN26" s="485"/>
      <c r="AO26" s="485"/>
      <c r="AP26" s="485"/>
      <c r="AQ26" s="485"/>
      <c r="AR26" s="485"/>
      <c r="AS26" s="485"/>
      <c r="AT26" s="485"/>
    </row>
    <row r="27" spans="1:46" s="486" customFormat="1" ht="25.5" customHeight="1" x14ac:dyDescent="0.25">
      <c r="A27" s="493">
        <v>3745</v>
      </c>
      <c r="B27" s="494">
        <v>6121</v>
      </c>
      <c r="C27" s="498"/>
      <c r="D27" s="559" t="s">
        <v>312</v>
      </c>
      <c r="E27" s="514" t="s">
        <v>290</v>
      </c>
      <c r="F27" s="512" t="s">
        <v>290</v>
      </c>
      <c r="G27" s="512">
        <v>2012</v>
      </c>
      <c r="H27" s="513">
        <v>2016</v>
      </c>
      <c r="I27" s="355">
        <f>J27+K27+L27+SUM(R27:AD27)</f>
        <v>25505</v>
      </c>
      <c r="J27" s="531">
        <v>1220</v>
      </c>
      <c r="K27" s="528">
        <v>0</v>
      </c>
      <c r="L27" s="596">
        <v>24285</v>
      </c>
      <c r="M27" s="541">
        <v>0</v>
      </c>
      <c r="N27" s="356">
        <v>24285</v>
      </c>
      <c r="O27" s="356">
        <v>0</v>
      </c>
      <c r="P27" s="524">
        <v>0</v>
      </c>
      <c r="Q27" s="532">
        <v>0</v>
      </c>
      <c r="R27" s="586">
        <v>0</v>
      </c>
      <c r="S27" s="590">
        <v>0</v>
      </c>
      <c r="T27" s="524">
        <v>0</v>
      </c>
      <c r="U27" s="532">
        <v>0</v>
      </c>
      <c r="V27" s="589">
        <v>0</v>
      </c>
      <c r="W27" s="590">
        <v>0</v>
      </c>
      <c r="X27" s="524">
        <v>0</v>
      </c>
      <c r="Y27" s="525">
        <v>0</v>
      </c>
      <c r="Z27" s="589">
        <v>0</v>
      </c>
      <c r="AA27" s="590">
        <v>0</v>
      </c>
      <c r="AB27" s="524">
        <v>0</v>
      </c>
      <c r="AC27" s="525">
        <v>0</v>
      </c>
      <c r="AD27" s="526">
        <v>0</v>
      </c>
      <c r="AE27" s="485"/>
      <c r="AF27" s="485"/>
      <c r="AG27" s="485"/>
      <c r="AH27" s="485"/>
      <c r="AI27" s="485"/>
      <c r="AJ27" s="485"/>
      <c r="AK27" s="485"/>
      <c r="AL27" s="485"/>
      <c r="AM27" s="485"/>
      <c r="AN27" s="485"/>
      <c r="AO27" s="485"/>
      <c r="AP27" s="485"/>
      <c r="AQ27" s="485"/>
      <c r="AR27" s="485"/>
      <c r="AS27" s="485"/>
      <c r="AT27" s="485"/>
    </row>
    <row r="28" spans="1:46" s="487" customFormat="1" ht="25.5" customHeight="1" x14ac:dyDescent="0.25">
      <c r="A28" s="491">
        <v>3745</v>
      </c>
      <c r="B28" s="492">
        <v>6121</v>
      </c>
      <c r="C28" s="500"/>
      <c r="D28" s="418" t="s">
        <v>313</v>
      </c>
      <c r="E28" s="505" t="s">
        <v>290</v>
      </c>
      <c r="F28" s="483" t="s">
        <v>290</v>
      </c>
      <c r="G28" s="483">
        <v>2016</v>
      </c>
      <c r="H28" s="484">
        <v>2016</v>
      </c>
      <c r="I28" s="353">
        <v>4485</v>
      </c>
      <c r="J28" s="533">
        <v>0</v>
      </c>
      <c r="K28" s="528">
        <v>0</v>
      </c>
      <c r="L28" s="597">
        <v>4485</v>
      </c>
      <c r="M28" s="541">
        <v>0</v>
      </c>
      <c r="N28" s="273">
        <v>3985</v>
      </c>
      <c r="O28" s="273">
        <v>0</v>
      </c>
      <c r="P28" s="524">
        <v>0</v>
      </c>
      <c r="Q28" s="534">
        <v>500</v>
      </c>
      <c r="R28" s="600">
        <v>0</v>
      </c>
      <c r="S28" s="590">
        <v>0</v>
      </c>
      <c r="T28" s="524">
        <v>0</v>
      </c>
      <c r="U28" s="532">
        <v>0</v>
      </c>
      <c r="V28" s="589">
        <v>0</v>
      </c>
      <c r="W28" s="590">
        <v>0</v>
      </c>
      <c r="X28" s="524">
        <v>0</v>
      </c>
      <c r="Y28" s="525">
        <v>0</v>
      </c>
      <c r="Z28" s="589">
        <v>0</v>
      </c>
      <c r="AA28" s="590">
        <v>0</v>
      </c>
      <c r="AB28" s="524">
        <v>0</v>
      </c>
      <c r="AC28" s="525">
        <v>0</v>
      </c>
      <c r="AD28" s="526">
        <v>0</v>
      </c>
      <c r="AE28" s="485"/>
      <c r="AF28" s="485"/>
      <c r="AG28" s="485"/>
      <c r="AH28" s="485"/>
      <c r="AI28" s="485"/>
      <c r="AJ28" s="485"/>
      <c r="AK28" s="485"/>
      <c r="AL28" s="485"/>
      <c r="AM28" s="485"/>
      <c r="AN28" s="485"/>
      <c r="AO28" s="485"/>
      <c r="AP28" s="485"/>
      <c r="AQ28" s="485"/>
      <c r="AR28" s="485"/>
      <c r="AS28" s="485"/>
      <c r="AT28" s="485"/>
    </row>
    <row r="29" spans="1:46" s="487" customFormat="1" ht="25.5" customHeight="1" x14ac:dyDescent="0.25">
      <c r="A29" s="491">
        <v>3745</v>
      </c>
      <c r="B29" s="492">
        <v>6121</v>
      </c>
      <c r="C29" s="500"/>
      <c r="D29" s="517" t="s">
        <v>314</v>
      </c>
      <c r="E29" s="553" t="s">
        <v>290</v>
      </c>
      <c r="F29" s="495" t="s">
        <v>290</v>
      </c>
      <c r="G29" s="495">
        <v>2016</v>
      </c>
      <c r="H29" s="496">
        <v>2016</v>
      </c>
      <c r="I29" s="353">
        <v>12000</v>
      </c>
      <c r="J29" s="533">
        <v>0</v>
      </c>
      <c r="K29" s="528">
        <v>0</v>
      </c>
      <c r="L29" s="597">
        <v>12000</v>
      </c>
      <c r="M29" s="541">
        <v>0</v>
      </c>
      <c r="N29" s="273">
        <v>9000</v>
      </c>
      <c r="O29" s="273">
        <v>0</v>
      </c>
      <c r="P29" s="524">
        <v>0</v>
      </c>
      <c r="Q29" s="534">
        <v>3000</v>
      </c>
      <c r="R29" s="600">
        <v>0</v>
      </c>
      <c r="S29" s="590">
        <v>0</v>
      </c>
      <c r="T29" s="524">
        <v>0</v>
      </c>
      <c r="U29" s="532">
        <v>0</v>
      </c>
      <c r="V29" s="589">
        <v>0</v>
      </c>
      <c r="W29" s="590">
        <v>0</v>
      </c>
      <c r="X29" s="524">
        <v>0</v>
      </c>
      <c r="Y29" s="525">
        <v>0</v>
      </c>
      <c r="Z29" s="589">
        <v>0</v>
      </c>
      <c r="AA29" s="590">
        <v>0</v>
      </c>
      <c r="AB29" s="524">
        <v>0</v>
      </c>
      <c r="AC29" s="525">
        <v>0</v>
      </c>
      <c r="AD29" s="526">
        <v>0</v>
      </c>
      <c r="AE29" s="485"/>
      <c r="AF29" s="485"/>
      <c r="AG29" s="485"/>
      <c r="AH29" s="485"/>
      <c r="AI29" s="485"/>
      <c r="AJ29" s="485"/>
      <c r="AK29" s="485"/>
      <c r="AL29" s="485"/>
      <c r="AM29" s="485"/>
      <c r="AN29" s="485"/>
      <c r="AO29" s="485"/>
      <c r="AP29" s="485"/>
      <c r="AQ29" s="485"/>
      <c r="AR29" s="485"/>
      <c r="AS29" s="485"/>
      <c r="AT29" s="485"/>
    </row>
    <row r="30" spans="1:46" s="487" customFormat="1" ht="25.5" customHeight="1" x14ac:dyDescent="0.25">
      <c r="A30" s="491">
        <v>3722</v>
      </c>
      <c r="B30" s="492">
        <v>6121</v>
      </c>
      <c r="C30" s="500"/>
      <c r="D30" s="418" t="s">
        <v>315</v>
      </c>
      <c r="E30" s="505" t="s">
        <v>290</v>
      </c>
      <c r="F30" s="483" t="s">
        <v>290</v>
      </c>
      <c r="G30" s="483">
        <v>2016</v>
      </c>
      <c r="H30" s="497">
        <v>2016</v>
      </c>
      <c r="I30" s="353">
        <v>4000</v>
      </c>
      <c r="J30" s="533">
        <v>0</v>
      </c>
      <c r="K30" s="528">
        <v>0</v>
      </c>
      <c r="L30" s="597">
        <v>4000</v>
      </c>
      <c r="M30" s="541">
        <v>0</v>
      </c>
      <c r="N30" s="273">
        <v>3500</v>
      </c>
      <c r="O30" s="273">
        <v>0</v>
      </c>
      <c r="P30" s="524">
        <v>0</v>
      </c>
      <c r="Q30" s="534">
        <v>500</v>
      </c>
      <c r="R30" s="600">
        <v>0</v>
      </c>
      <c r="S30" s="590">
        <v>0</v>
      </c>
      <c r="T30" s="524">
        <v>0</v>
      </c>
      <c r="U30" s="532">
        <v>0</v>
      </c>
      <c r="V30" s="589">
        <v>0</v>
      </c>
      <c r="W30" s="590">
        <v>0</v>
      </c>
      <c r="X30" s="524">
        <v>0</v>
      </c>
      <c r="Y30" s="525">
        <v>0</v>
      </c>
      <c r="Z30" s="589">
        <v>0</v>
      </c>
      <c r="AA30" s="590">
        <v>0</v>
      </c>
      <c r="AB30" s="524">
        <v>0</v>
      </c>
      <c r="AC30" s="525">
        <v>0</v>
      </c>
      <c r="AD30" s="526">
        <v>0</v>
      </c>
      <c r="AE30" s="485"/>
      <c r="AF30" s="485"/>
      <c r="AG30" s="485"/>
      <c r="AH30" s="485"/>
      <c r="AI30" s="485"/>
      <c r="AJ30" s="485"/>
      <c r="AK30" s="485"/>
      <c r="AL30" s="485"/>
      <c r="AM30" s="485"/>
      <c r="AN30" s="485"/>
      <c r="AO30" s="485"/>
      <c r="AP30" s="485"/>
      <c r="AQ30" s="485"/>
      <c r="AR30" s="485"/>
      <c r="AS30" s="485"/>
      <c r="AT30" s="485"/>
    </row>
    <row r="31" spans="1:46" s="486" customFormat="1" ht="25.5" customHeight="1" x14ac:dyDescent="0.25">
      <c r="A31" s="493">
        <v>3612</v>
      </c>
      <c r="B31" s="494">
        <v>6121</v>
      </c>
      <c r="C31" s="498"/>
      <c r="D31" s="559" t="s">
        <v>316</v>
      </c>
      <c r="E31" s="505" t="s">
        <v>290</v>
      </c>
      <c r="F31" s="483" t="s">
        <v>290</v>
      </c>
      <c r="G31" s="483">
        <v>2015</v>
      </c>
      <c r="H31" s="497">
        <v>2016</v>
      </c>
      <c r="I31" s="355">
        <v>18553</v>
      </c>
      <c r="J31" s="533">
        <v>0</v>
      </c>
      <c r="K31" s="593">
        <v>12000</v>
      </c>
      <c r="L31" s="596">
        <v>6553</v>
      </c>
      <c r="M31" s="541">
        <v>0</v>
      </c>
      <c r="N31" s="356">
        <v>6553</v>
      </c>
      <c r="O31" s="356">
        <v>0</v>
      </c>
      <c r="P31" s="524">
        <v>0</v>
      </c>
      <c r="Q31" s="532">
        <v>0</v>
      </c>
      <c r="R31" s="601">
        <v>0</v>
      </c>
      <c r="S31" s="590">
        <v>0</v>
      </c>
      <c r="T31" s="524">
        <v>0</v>
      </c>
      <c r="U31" s="532">
        <v>0</v>
      </c>
      <c r="V31" s="589">
        <v>0</v>
      </c>
      <c r="W31" s="590">
        <v>0</v>
      </c>
      <c r="X31" s="524">
        <v>0</v>
      </c>
      <c r="Y31" s="525">
        <v>0</v>
      </c>
      <c r="Z31" s="589">
        <v>0</v>
      </c>
      <c r="AA31" s="590">
        <v>0</v>
      </c>
      <c r="AB31" s="524">
        <v>0</v>
      </c>
      <c r="AC31" s="525">
        <v>0</v>
      </c>
      <c r="AD31" s="526">
        <v>0</v>
      </c>
      <c r="AE31" s="499"/>
      <c r="AF31" s="499"/>
      <c r="AG31" s="485"/>
      <c r="AH31" s="485"/>
      <c r="AI31" s="485"/>
      <c r="AJ31" s="485"/>
      <c r="AK31" s="485"/>
      <c r="AL31" s="485"/>
      <c r="AM31" s="485"/>
      <c r="AN31" s="485"/>
      <c r="AO31" s="485"/>
      <c r="AP31" s="485"/>
      <c r="AQ31" s="485"/>
      <c r="AR31" s="485"/>
      <c r="AS31" s="485"/>
      <c r="AT31" s="485"/>
    </row>
    <row r="32" spans="1:46" s="485" customFormat="1" ht="24.75" customHeight="1" x14ac:dyDescent="0.25">
      <c r="A32" s="493">
        <v>3612</v>
      </c>
      <c r="B32" s="494">
        <v>6121</v>
      </c>
      <c r="C32" s="500"/>
      <c r="D32" s="560" t="s">
        <v>317</v>
      </c>
      <c r="E32" s="514" t="s">
        <v>290</v>
      </c>
      <c r="F32" s="512" t="s">
        <v>290</v>
      </c>
      <c r="G32" s="501">
        <v>2016</v>
      </c>
      <c r="H32" s="502">
        <v>2016</v>
      </c>
      <c r="I32" s="537">
        <v>18710</v>
      </c>
      <c r="J32" s="533">
        <v>0</v>
      </c>
      <c r="K32" s="592">
        <v>0</v>
      </c>
      <c r="L32" s="549">
        <f>N32+Q32</f>
        <v>18710</v>
      </c>
      <c r="M32" s="541">
        <v>0</v>
      </c>
      <c r="N32" s="550">
        <v>14710</v>
      </c>
      <c r="O32" s="273">
        <v>0</v>
      </c>
      <c r="P32" s="524">
        <v>0</v>
      </c>
      <c r="Q32" s="538">
        <v>4000</v>
      </c>
      <c r="R32" s="602">
        <v>0</v>
      </c>
      <c r="S32" s="590">
        <v>0</v>
      </c>
      <c r="T32" s="524">
        <v>0</v>
      </c>
      <c r="U32" s="532">
        <v>0</v>
      </c>
      <c r="V32" s="589">
        <v>0</v>
      </c>
      <c r="W32" s="590">
        <v>0</v>
      </c>
      <c r="X32" s="524">
        <v>0</v>
      </c>
      <c r="Y32" s="525">
        <v>0</v>
      </c>
      <c r="Z32" s="589">
        <v>0</v>
      </c>
      <c r="AA32" s="590">
        <v>0</v>
      </c>
      <c r="AB32" s="524">
        <v>0</v>
      </c>
      <c r="AC32" s="525">
        <v>0</v>
      </c>
      <c r="AD32" s="526">
        <v>0</v>
      </c>
      <c r="AE32" s="503"/>
      <c r="AF32" s="504"/>
    </row>
    <row r="33" spans="1:46" s="487" customFormat="1" ht="30.75" customHeight="1" x14ac:dyDescent="0.25">
      <c r="A33" s="493">
        <v>3612</v>
      </c>
      <c r="B33" s="494">
        <v>6121</v>
      </c>
      <c r="C33" s="500"/>
      <c r="D33" s="517" t="s">
        <v>318</v>
      </c>
      <c r="E33" s="505" t="s">
        <v>290</v>
      </c>
      <c r="F33" s="483" t="s">
        <v>290</v>
      </c>
      <c r="G33" s="483">
        <v>2016</v>
      </c>
      <c r="H33" s="484">
        <v>2016</v>
      </c>
      <c r="I33" s="353">
        <v>14000</v>
      </c>
      <c r="J33" s="533">
        <v>0</v>
      </c>
      <c r="K33" s="592">
        <v>0</v>
      </c>
      <c r="L33" s="597">
        <f t="shared" ref="L33:L38" si="3">M33+N33+O33+P33+Q33</f>
        <v>14000</v>
      </c>
      <c r="M33" s="541">
        <v>0</v>
      </c>
      <c r="N33" s="273">
        <v>10000</v>
      </c>
      <c r="O33" s="273">
        <v>0</v>
      </c>
      <c r="P33" s="524">
        <v>0</v>
      </c>
      <c r="Q33" s="534">
        <v>4000</v>
      </c>
      <c r="R33" s="600">
        <v>0</v>
      </c>
      <c r="S33" s="590">
        <v>0</v>
      </c>
      <c r="T33" s="524">
        <v>0</v>
      </c>
      <c r="U33" s="532">
        <v>0</v>
      </c>
      <c r="V33" s="589">
        <v>0</v>
      </c>
      <c r="W33" s="590">
        <v>0</v>
      </c>
      <c r="X33" s="524">
        <v>0</v>
      </c>
      <c r="Y33" s="525">
        <v>0</v>
      </c>
      <c r="Z33" s="589">
        <v>0</v>
      </c>
      <c r="AA33" s="590">
        <v>0</v>
      </c>
      <c r="AB33" s="524">
        <v>0</v>
      </c>
      <c r="AC33" s="525">
        <v>0</v>
      </c>
      <c r="AD33" s="526">
        <v>0</v>
      </c>
      <c r="AE33" s="499"/>
      <c r="AF33" s="499"/>
      <c r="AG33" s="485"/>
      <c r="AH33" s="485"/>
      <c r="AI33" s="485"/>
      <c r="AJ33" s="485"/>
      <c r="AK33" s="485"/>
      <c r="AL33" s="485"/>
      <c r="AM33" s="485"/>
      <c r="AN33" s="485"/>
      <c r="AO33" s="485"/>
      <c r="AP33" s="485"/>
      <c r="AQ33" s="485"/>
      <c r="AR33" s="485"/>
      <c r="AS33" s="485"/>
      <c r="AT33" s="485"/>
    </row>
    <row r="34" spans="1:46" s="487" customFormat="1" ht="25.5" customHeight="1" x14ac:dyDescent="0.25">
      <c r="A34" s="493">
        <v>3612</v>
      </c>
      <c r="B34" s="494">
        <v>6121</v>
      </c>
      <c r="C34" s="500"/>
      <c r="D34" s="517" t="s">
        <v>319</v>
      </c>
      <c r="E34" s="505" t="s">
        <v>290</v>
      </c>
      <c r="F34" s="483" t="s">
        <v>290</v>
      </c>
      <c r="G34" s="483">
        <v>2016</v>
      </c>
      <c r="H34" s="484">
        <v>2018</v>
      </c>
      <c r="I34" s="353">
        <v>15000</v>
      </c>
      <c r="J34" s="533">
        <v>0</v>
      </c>
      <c r="K34" s="592">
        <v>0</v>
      </c>
      <c r="L34" s="597">
        <f t="shared" si="3"/>
        <v>500</v>
      </c>
      <c r="M34" s="541">
        <v>0</v>
      </c>
      <c r="N34" s="273">
        <v>500</v>
      </c>
      <c r="O34" s="273">
        <v>0</v>
      </c>
      <c r="P34" s="524">
        <v>0</v>
      </c>
      <c r="Q34" s="534">
        <v>0</v>
      </c>
      <c r="R34" s="435">
        <v>8500</v>
      </c>
      <c r="S34" s="590">
        <v>0</v>
      </c>
      <c r="T34" s="524">
        <v>0</v>
      </c>
      <c r="U34" s="532">
        <v>0</v>
      </c>
      <c r="V34" s="435">
        <v>6000</v>
      </c>
      <c r="W34" s="590">
        <v>0</v>
      </c>
      <c r="X34" s="524">
        <v>0</v>
      </c>
      <c r="Y34" s="525">
        <v>0</v>
      </c>
      <c r="Z34" s="589">
        <v>0</v>
      </c>
      <c r="AA34" s="590">
        <v>0</v>
      </c>
      <c r="AB34" s="524">
        <v>0</v>
      </c>
      <c r="AC34" s="525">
        <v>0</v>
      </c>
      <c r="AD34" s="526">
        <v>0</v>
      </c>
      <c r="AE34" s="499"/>
      <c r="AF34" s="499"/>
      <c r="AG34" s="485"/>
      <c r="AH34" s="485"/>
      <c r="AI34" s="485"/>
      <c r="AJ34" s="485"/>
      <c r="AK34" s="485"/>
      <c r="AL34" s="485"/>
      <c r="AM34" s="485"/>
      <c r="AN34" s="485"/>
      <c r="AO34" s="485"/>
      <c r="AP34" s="485"/>
      <c r="AQ34" s="485"/>
      <c r="AR34" s="485"/>
      <c r="AS34" s="485"/>
      <c r="AT34" s="485"/>
    </row>
    <row r="35" spans="1:46" s="511" customFormat="1" ht="25.5" customHeight="1" x14ac:dyDescent="0.25">
      <c r="A35" s="493">
        <v>3612</v>
      </c>
      <c r="B35" s="494">
        <v>6121</v>
      </c>
      <c r="C35" s="500"/>
      <c r="D35" s="561" t="s">
        <v>320</v>
      </c>
      <c r="E35" s="506" t="s">
        <v>290</v>
      </c>
      <c r="F35" s="507" t="s">
        <v>290</v>
      </c>
      <c r="G35" s="507">
        <v>2017</v>
      </c>
      <c r="H35" s="508">
        <v>2017</v>
      </c>
      <c r="I35" s="539">
        <v>4000</v>
      </c>
      <c r="J35" s="533">
        <v>0</v>
      </c>
      <c r="K35" s="592">
        <v>0</v>
      </c>
      <c r="L35" s="597">
        <f t="shared" si="3"/>
        <v>0</v>
      </c>
      <c r="M35" s="541">
        <v>0</v>
      </c>
      <c r="N35" s="273">
        <v>0</v>
      </c>
      <c r="O35" s="273">
        <v>0</v>
      </c>
      <c r="P35" s="524">
        <v>0</v>
      </c>
      <c r="Q35" s="540">
        <v>0</v>
      </c>
      <c r="R35" s="583">
        <v>4000</v>
      </c>
      <c r="S35" s="590">
        <v>0</v>
      </c>
      <c r="T35" s="524">
        <v>0</v>
      </c>
      <c r="U35" s="532">
        <v>0</v>
      </c>
      <c r="V35" s="435">
        <v>0</v>
      </c>
      <c r="W35" s="590">
        <v>0</v>
      </c>
      <c r="X35" s="524">
        <v>0</v>
      </c>
      <c r="Y35" s="525">
        <v>0</v>
      </c>
      <c r="Z35" s="589">
        <v>0</v>
      </c>
      <c r="AA35" s="590">
        <v>0</v>
      </c>
      <c r="AB35" s="524">
        <v>0</v>
      </c>
      <c r="AC35" s="525">
        <v>0</v>
      </c>
      <c r="AD35" s="526">
        <v>0</v>
      </c>
      <c r="AE35" s="509"/>
      <c r="AF35" s="509"/>
      <c r="AG35" s="510"/>
      <c r="AH35" s="510"/>
      <c r="AI35" s="510"/>
      <c r="AJ35" s="510"/>
      <c r="AK35" s="510"/>
      <c r="AL35" s="510"/>
      <c r="AM35" s="510"/>
      <c r="AN35" s="510"/>
      <c r="AO35" s="510"/>
      <c r="AP35" s="510"/>
      <c r="AQ35" s="510"/>
      <c r="AR35" s="510"/>
      <c r="AS35" s="510"/>
      <c r="AT35" s="510"/>
    </row>
    <row r="36" spans="1:46" s="487" customFormat="1" ht="30.75" customHeight="1" x14ac:dyDescent="0.25">
      <c r="A36" s="493">
        <v>3612</v>
      </c>
      <c r="B36" s="494">
        <v>6121</v>
      </c>
      <c r="C36" s="500"/>
      <c r="D36" s="119" t="s">
        <v>321</v>
      </c>
      <c r="E36" s="505" t="s">
        <v>290</v>
      </c>
      <c r="F36" s="483" t="s">
        <v>290</v>
      </c>
      <c r="G36" s="483">
        <v>2017</v>
      </c>
      <c r="H36" s="484">
        <v>2017</v>
      </c>
      <c r="I36" s="353">
        <f>J36+K36+L36+SUM(R36:AD36)</f>
        <v>1500</v>
      </c>
      <c r="J36" s="533">
        <v>0</v>
      </c>
      <c r="K36" s="592">
        <v>0</v>
      </c>
      <c r="L36" s="597">
        <f t="shared" si="3"/>
        <v>0</v>
      </c>
      <c r="M36" s="541">
        <v>0</v>
      </c>
      <c r="N36" s="273">
        <v>0</v>
      </c>
      <c r="O36" s="273">
        <v>0</v>
      </c>
      <c r="P36" s="524">
        <v>0</v>
      </c>
      <c r="Q36" s="534">
        <v>0</v>
      </c>
      <c r="R36" s="435">
        <v>1500</v>
      </c>
      <c r="S36" s="590">
        <v>0</v>
      </c>
      <c r="T36" s="524">
        <v>0</v>
      </c>
      <c r="U36" s="532">
        <v>0</v>
      </c>
      <c r="V36" s="435">
        <v>0</v>
      </c>
      <c r="W36" s="590">
        <v>0</v>
      </c>
      <c r="X36" s="524">
        <v>0</v>
      </c>
      <c r="Y36" s="525">
        <v>0</v>
      </c>
      <c r="Z36" s="589">
        <v>0</v>
      </c>
      <c r="AA36" s="590">
        <v>0</v>
      </c>
      <c r="AB36" s="524">
        <v>0</v>
      </c>
      <c r="AC36" s="525">
        <v>0</v>
      </c>
      <c r="AD36" s="526">
        <v>0</v>
      </c>
      <c r="AE36" s="499"/>
      <c r="AF36" s="499"/>
      <c r="AG36" s="485"/>
      <c r="AH36" s="485"/>
      <c r="AI36" s="485"/>
      <c r="AJ36" s="485"/>
      <c r="AK36" s="485"/>
      <c r="AL36" s="485"/>
      <c r="AM36" s="485"/>
      <c r="AN36" s="485"/>
      <c r="AO36" s="485"/>
      <c r="AP36" s="485"/>
      <c r="AQ36" s="485"/>
      <c r="AR36" s="485"/>
      <c r="AS36" s="485"/>
      <c r="AT36" s="485"/>
    </row>
    <row r="37" spans="1:46" s="487" customFormat="1" ht="30.75" customHeight="1" x14ac:dyDescent="0.25">
      <c r="A37" s="493">
        <v>3612</v>
      </c>
      <c r="B37" s="494">
        <v>6121</v>
      </c>
      <c r="C37" s="500"/>
      <c r="D37" s="119" t="s">
        <v>322</v>
      </c>
      <c r="E37" s="505" t="s">
        <v>290</v>
      </c>
      <c r="F37" s="483" t="s">
        <v>290</v>
      </c>
      <c r="G37" s="483">
        <v>2017</v>
      </c>
      <c r="H37" s="484">
        <v>2017</v>
      </c>
      <c r="I37" s="353">
        <f t="shared" ref="I37:I38" si="4">J37+K37+L37+SUM(R37:AD37)</f>
        <v>1500</v>
      </c>
      <c r="J37" s="533">
        <v>0</v>
      </c>
      <c r="K37" s="592">
        <v>0</v>
      </c>
      <c r="L37" s="597">
        <f>M37+N37+O37+P37+Q37</f>
        <v>0</v>
      </c>
      <c r="M37" s="541">
        <v>0</v>
      </c>
      <c r="N37" s="273">
        <v>0</v>
      </c>
      <c r="O37" s="273">
        <v>0</v>
      </c>
      <c r="P37" s="524">
        <v>0</v>
      </c>
      <c r="Q37" s="534">
        <v>0</v>
      </c>
      <c r="R37" s="435">
        <v>1500</v>
      </c>
      <c r="S37" s="590">
        <v>0</v>
      </c>
      <c r="T37" s="524">
        <v>0</v>
      </c>
      <c r="U37" s="532">
        <v>0</v>
      </c>
      <c r="V37" s="435">
        <v>0</v>
      </c>
      <c r="W37" s="590">
        <v>0</v>
      </c>
      <c r="X37" s="524">
        <v>0</v>
      </c>
      <c r="Y37" s="525">
        <v>0</v>
      </c>
      <c r="Z37" s="589">
        <v>0</v>
      </c>
      <c r="AA37" s="590">
        <v>0</v>
      </c>
      <c r="AB37" s="524">
        <v>0</v>
      </c>
      <c r="AC37" s="525">
        <v>0</v>
      </c>
      <c r="AD37" s="526">
        <v>0</v>
      </c>
      <c r="AE37" s="499"/>
      <c r="AF37" s="499"/>
      <c r="AG37" s="485"/>
      <c r="AH37" s="485"/>
      <c r="AI37" s="485"/>
      <c r="AJ37" s="485"/>
      <c r="AK37" s="485"/>
      <c r="AL37" s="485"/>
      <c r="AM37" s="485"/>
      <c r="AN37" s="485"/>
      <c r="AO37" s="485"/>
      <c r="AP37" s="485"/>
      <c r="AQ37" s="485"/>
      <c r="AR37" s="485"/>
      <c r="AS37" s="485"/>
      <c r="AT37" s="485"/>
    </row>
    <row r="38" spans="1:46" s="487" customFormat="1" ht="30.75" customHeight="1" thickBot="1" x14ac:dyDescent="0.3">
      <c r="A38" s="493">
        <v>3612</v>
      </c>
      <c r="B38" s="494">
        <v>6121</v>
      </c>
      <c r="C38" s="500"/>
      <c r="D38" s="562" t="s">
        <v>323</v>
      </c>
      <c r="E38" s="505" t="s">
        <v>290</v>
      </c>
      <c r="F38" s="483" t="s">
        <v>290</v>
      </c>
      <c r="G38" s="483">
        <v>2017</v>
      </c>
      <c r="H38" s="484">
        <v>2017</v>
      </c>
      <c r="I38" s="353">
        <f t="shared" si="4"/>
        <v>1500</v>
      </c>
      <c r="J38" s="533">
        <v>0</v>
      </c>
      <c r="K38" s="592">
        <v>0</v>
      </c>
      <c r="L38" s="598">
        <f t="shared" si="3"/>
        <v>0</v>
      </c>
      <c r="M38" s="541">
        <v>0</v>
      </c>
      <c r="N38" s="273">
        <v>0</v>
      </c>
      <c r="O38" s="273">
        <v>0</v>
      </c>
      <c r="P38" s="524">
        <v>0</v>
      </c>
      <c r="Q38" s="534">
        <v>0</v>
      </c>
      <c r="R38" s="435">
        <v>1500</v>
      </c>
      <c r="S38" s="590">
        <v>0</v>
      </c>
      <c r="T38" s="524">
        <v>0</v>
      </c>
      <c r="U38" s="532">
        <v>0</v>
      </c>
      <c r="V38" s="435">
        <v>0</v>
      </c>
      <c r="W38" s="590">
        <v>0</v>
      </c>
      <c r="X38" s="524">
        <v>0</v>
      </c>
      <c r="Y38" s="525">
        <v>0</v>
      </c>
      <c r="Z38" s="589">
        <v>0</v>
      </c>
      <c r="AA38" s="590">
        <v>0</v>
      </c>
      <c r="AB38" s="524">
        <v>0</v>
      </c>
      <c r="AC38" s="525">
        <v>0</v>
      </c>
      <c r="AD38" s="526">
        <v>0</v>
      </c>
      <c r="AE38" s="499"/>
      <c r="AF38" s="499"/>
      <c r="AG38" s="485"/>
      <c r="AH38" s="485"/>
      <c r="AI38" s="485"/>
      <c r="AJ38" s="485"/>
      <c r="AK38" s="485"/>
      <c r="AL38" s="485"/>
      <c r="AM38" s="485"/>
      <c r="AN38" s="485"/>
      <c r="AO38" s="485"/>
      <c r="AP38" s="485"/>
      <c r="AQ38" s="485"/>
      <c r="AR38" s="485"/>
      <c r="AS38" s="485"/>
      <c r="AT38" s="485"/>
    </row>
    <row r="39" spans="1:46" s="30" customFormat="1" ht="25.5" customHeight="1" thickBot="1" x14ac:dyDescent="0.3">
      <c r="A39" s="42"/>
      <c r="B39" s="43"/>
      <c r="C39" s="52"/>
      <c r="D39" s="856" t="s">
        <v>1</v>
      </c>
      <c r="E39" s="857"/>
      <c r="F39" s="857"/>
      <c r="G39" s="857"/>
      <c r="H39" s="858"/>
      <c r="I39" s="72">
        <f t="shared" ref="I39:AD39" si="5">SUM(I7:I38)</f>
        <v>336493</v>
      </c>
      <c r="J39" s="73">
        <f t="shared" si="5"/>
        <v>1220</v>
      </c>
      <c r="K39" s="74">
        <f t="shared" si="5"/>
        <v>12000</v>
      </c>
      <c r="L39" s="207">
        <f t="shared" si="5"/>
        <v>260583</v>
      </c>
      <c r="M39" s="208">
        <f t="shared" si="5"/>
        <v>0</v>
      </c>
      <c r="N39" s="209">
        <f t="shared" si="5"/>
        <v>228883</v>
      </c>
      <c r="O39" s="209">
        <f t="shared" si="5"/>
        <v>0</v>
      </c>
      <c r="P39" s="75">
        <f t="shared" si="5"/>
        <v>0</v>
      </c>
      <c r="Q39" s="74">
        <f t="shared" si="5"/>
        <v>31700</v>
      </c>
      <c r="R39" s="212">
        <f t="shared" si="5"/>
        <v>54190</v>
      </c>
      <c r="S39" s="213">
        <f t="shared" si="5"/>
        <v>0</v>
      </c>
      <c r="T39" s="76">
        <f t="shared" si="5"/>
        <v>0</v>
      </c>
      <c r="U39" s="74">
        <f t="shared" si="5"/>
        <v>2500</v>
      </c>
      <c r="V39" s="212">
        <f t="shared" si="5"/>
        <v>6000</v>
      </c>
      <c r="W39" s="213">
        <f t="shared" si="5"/>
        <v>0</v>
      </c>
      <c r="X39" s="75">
        <f t="shared" si="5"/>
        <v>0</v>
      </c>
      <c r="Y39" s="74">
        <f t="shared" si="5"/>
        <v>0</v>
      </c>
      <c r="Z39" s="212">
        <f t="shared" si="5"/>
        <v>0</v>
      </c>
      <c r="AA39" s="213">
        <f t="shared" si="5"/>
        <v>0</v>
      </c>
      <c r="AB39" s="75">
        <f t="shared" si="5"/>
        <v>0</v>
      </c>
      <c r="AC39" s="74">
        <f t="shared" si="5"/>
        <v>0</v>
      </c>
      <c r="AD39" s="77">
        <f t="shared" si="5"/>
        <v>0</v>
      </c>
      <c r="AE39" s="92"/>
    </row>
    <row r="40" spans="1:46" s="30" customFormat="1" ht="7.5" customHeight="1" x14ac:dyDescent="0.25">
      <c r="A40" s="47"/>
      <c r="B40" s="47"/>
      <c r="C40" s="47"/>
      <c r="D40" s="53"/>
      <c r="E40" s="53"/>
      <c r="F40" s="53"/>
      <c r="G40" s="53"/>
      <c r="H40" s="53"/>
      <c r="I40" s="61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62"/>
      <c r="AA40" s="62"/>
      <c r="AB40" s="62"/>
      <c r="AC40" s="62"/>
      <c r="AD40" s="62"/>
    </row>
    <row r="41" spans="1:46" s="30" customFormat="1" ht="7.5" customHeight="1" x14ac:dyDescent="0.25">
      <c r="A41" s="47"/>
      <c r="B41" s="47"/>
      <c r="C41" s="47"/>
      <c r="D41" s="200"/>
      <c r="E41" s="200"/>
      <c r="F41" s="200"/>
      <c r="G41" s="200"/>
      <c r="H41" s="200"/>
      <c r="I41" s="201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1:46" s="30" customFormat="1" ht="12.75" customHeight="1" x14ac:dyDescent="0.25">
      <c r="A42" s="47"/>
      <c r="B42" s="47"/>
      <c r="C42" s="47"/>
      <c r="D42" s="200"/>
      <c r="E42" s="200"/>
      <c r="F42" s="200"/>
      <c r="G42" s="200"/>
      <c r="H42" s="200"/>
      <c r="I42" s="20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46" s="30" customFormat="1" ht="7.5" customHeight="1" x14ac:dyDescent="0.25">
      <c r="A43" s="47"/>
      <c r="B43" s="47"/>
      <c r="C43" s="47"/>
      <c r="D43" s="200"/>
      <c r="E43" s="200"/>
      <c r="F43" s="200"/>
      <c r="G43" s="200"/>
      <c r="H43" s="200"/>
      <c r="I43" s="201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46" s="30" customFormat="1" ht="7.5" customHeight="1" x14ac:dyDescent="0.25">
      <c r="A44" s="47"/>
      <c r="B44" s="47"/>
      <c r="C44" s="47"/>
      <c r="D44" s="200"/>
      <c r="E44" s="200"/>
      <c r="F44" s="200"/>
      <c r="G44" s="200"/>
      <c r="H44" s="200"/>
      <c r="I44" s="201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1:46" s="30" customFormat="1" ht="16.5" customHeight="1" x14ac:dyDescent="0.25">
      <c r="A45" s="47"/>
      <c r="B45" s="47"/>
      <c r="C45" s="47"/>
      <c r="D45" s="200"/>
      <c r="E45" s="200"/>
      <c r="F45" s="200"/>
      <c r="G45" s="200"/>
      <c r="H45" s="200"/>
      <c r="I45" s="201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</row>
    <row r="46" spans="1:46" ht="15.75" customHeight="1" x14ac:dyDescent="0.25">
      <c r="AD46" s="65" t="s">
        <v>171</v>
      </c>
    </row>
    <row r="47" spans="1:46" ht="24.75" customHeight="1" x14ac:dyDescent="0.25">
      <c r="A47" s="5"/>
      <c r="D47" s="63" t="s">
        <v>55</v>
      </c>
      <c r="E47" s="64" t="s">
        <v>59</v>
      </c>
      <c r="F47" s="65"/>
      <c r="G47" s="65"/>
      <c r="H47" s="65"/>
      <c r="I47" s="65"/>
      <c r="J47" s="65"/>
      <c r="K47" s="65"/>
      <c r="L47" s="65"/>
      <c r="M47" s="14"/>
      <c r="N47" s="14"/>
      <c r="O47" s="14"/>
      <c r="P47" s="14"/>
      <c r="Q47" s="1"/>
      <c r="AD47" s="4" t="s">
        <v>29</v>
      </c>
    </row>
    <row r="48" spans="1:46" ht="15" customHeight="1" thickBot="1" x14ac:dyDescent="0.25">
      <c r="A48" s="885" t="s">
        <v>131</v>
      </c>
      <c r="B48" s="886"/>
      <c r="C48" s="887"/>
      <c r="I48" s="6" t="s">
        <v>2</v>
      </c>
      <c r="J48" s="6" t="s">
        <v>3</v>
      </c>
      <c r="K48" s="6" t="s">
        <v>4</v>
      </c>
      <c r="L48" s="6" t="s">
        <v>5</v>
      </c>
      <c r="M48" s="6" t="s">
        <v>6</v>
      </c>
      <c r="N48" s="6" t="s">
        <v>7</v>
      </c>
      <c r="O48" s="6" t="s">
        <v>8</v>
      </c>
      <c r="P48" s="7" t="s">
        <v>9</v>
      </c>
      <c r="Q48" s="7" t="s">
        <v>10</v>
      </c>
      <c r="R48" s="7" t="s">
        <v>11</v>
      </c>
      <c r="S48" s="7" t="s">
        <v>12</v>
      </c>
      <c r="T48" s="7" t="s">
        <v>13</v>
      </c>
      <c r="U48" s="7" t="s">
        <v>16</v>
      </c>
      <c r="V48" s="7" t="s">
        <v>21</v>
      </c>
      <c r="W48" s="7" t="s">
        <v>28</v>
      </c>
      <c r="X48" s="7" t="s">
        <v>34</v>
      </c>
      <c r="Y48" s="7" t="s">
        <v>35</v>
      </c>
      <c r="Z48" s="7" t="s">
        <v>36</v>
      </c>
      <c r="AA48" s="7" t="s">
        <v>37</v>
      </c>
      <c r="AB48" s="6" t="s">
        <v>38</v>
      </c>
      <c r="AC48" s="6" t="s">
        <v>40</v>
      </c>
      <c r="AD48" s="6" t="s">
        <v>50</v>
      </c>
    </row>
    <row r="49" spans="1:46" ht="15.75" customHeight="1" thickBot="1" x14ac:dyDescent="0.25">
      <c r="A49" s="888"/>
      <c r="B49" s="889"/>
      <c r="C49" s="890"/>
      <c r="D49" s="874" t="s">
        <v>0</v>
      </c>
      <c r="E49" s="862" t="s">
        <v>41</v>
      </c>
      <c r="F49" s="864" t="s">
        <v>42</v>
      </c>
      <c r="G49" s="866" t="s">
        <v>43</v>
      </c>
      <c r="H49" s="867"/>
      <c r="I49" s="872" t="s">
        <v>31</v>
      </c>
      <c r="J49" s="27" t="s">
        <v>39</v>
      </c>
      <c r="K49" s="27" t="s">
        <v>15</v>
      </c>
      <c r="L49" s="206" t="s">
        <v>14</v>
      </c>
      <c r="M49" s="881" t="s">
        <v>176</v>
      </c>
      <c r="N49" s="882"/>
      <c r="O49" s="882"/>
      <c r="P49" s="882"/>
      <c r="Q49" s="883"/>
      <c r="R49" s="840" t="s">
        <v>177</v>
      </c>
      <c r="S49" s="841"/>
      <c r="T49" s="841"/>
      <c r="U49" s="841"/>
      <c r="V49" s="841"/>
      <c r="W49" s="841"/>
      <c r="X49" s="841"/>
      <c r="Y49" s="841"/>
      <c r="Z49" s="841"/>
      <c r="AA49" s="841"/>
      <c r="AB49" s="841"/>
      <c r="AC49" s="841"/>
      <c r="AD49" s="830" t="s">
        <v>183</v>
      </c>
    </row>
    <row r="50" spans="1:46" ht="15.75" customHeight="1" x14ac:dyDescent="0.2">
      <c r="A50" s="891" t="s">
        <v>46</v>
      </c>
      <c r="B50" s="893" t="s">
        <v>47</v>
      </c>
      <c r="C50" s="895" t="s">
        <v>48</v>
      </c>
      <c r="D50" s="875"/>
      <c r="E50" s="863"/>
      <c r="F50" s="865"/>
      <c r="G50" s="868" t="s">
        <v>44</v>
      </c>
      <c r="H50" s="879" t="s">
        <v>45</v>
      </c>
      <c r="I50" s="873"/>
      <c r="J50" s="877" t="s">
        <v>182</v>
      </c>
      <c r="K50" s="877" t="s">
        <v>181</v>
      </c>
      <c r="L50" s="860" t="s">
        <v>184</v>
      </c>
      <c r="M50" s="897" t="s">
        <v>175</v>
      </c>
      <c r="N50" s="849" t="s">
        <v>51</v>
      </c>
      <c r="O50" s="849" t="s">
        <v>52</v>
      </c>
      <c r="P50" s="845" t="s">
        <v>23</v>
      </c>
      <c r="Q50" s="847" t="s">
        <v>24</v>
      </c>
      <c r="R50" s="837" t="s">
        <v>128</v>
      </c>
      <c r="S50" s="838"/>
      <c r="T50" s="838"/>
      <c r="U50" s="842"/>
      <c r="V50" s="837" t="s">
        <v>130</v>
      </c>
      <c r="W50" s="838"/>
      <c r="X50" s="838"/>
      <c r="Y50" s="839"/>
      <c r="Z50" s="838" t="s">
        <v>178</v>
      </c>
      <c r="AA50" s="838"/>
      <c r="AB50" s="838"/>
      <c r="AC50" s="859"/>
      <c r="AD50" s="870"/>
    </row>
    <row r="51" spans="1:46" ht="39" customHeight="1" thickBot="1" x14ac:dyDescent="0.25">
      <c r="A51" s="892"/>
      <c r="B51" s="894"/>
      <c r="C51" s="896"/>
      <c r="D51" s="876"/>
      <c r="E51" s="902"/>
      <c r="F51" s="901"/>
      <c r="G51" s="900"/>
      <c r="H51" s="899"/>
      <c r="I51" s="898"/>
      <c r="J51" s="878"/>
      <c r="K51" s="878"/>
      <c r="L51" s="861"/>
      <c r="M51" s="836"/>
      <c r="N51" s="884"/>
      <c r="O51" s="850"/>
      <c r="P51" s="846"/>
      <c r="Q51" s="848"/>
      <c r="R51" s="210" t="s">
        <v>22</v>
      </c>
      <c r="S51" s="211" t="s">
        <v>30</v>
      </c>
      <c r="T51" s="26" t="s">
        <v>32</v>
      </c>
      <c r="U51" s="15" t="s">
        <v>33</v>
      </c>
      <c r="V51" s="214" t="s">
        <v>22</v>
      </c>
      <c r="W51" s="215" t="s">
        <v>30</v>
      </c>
      <c r="X51" s="26" t="s">
        <v>32</v>
      </c>
      <c r="Y51" s="15" t="s">
        <v>33</v>
      </c>
      <c r="Z51" s="214" t="s">
        <v>22</v>
      </c>
      <c r="AA51" s="215" t="s">
        <v>30</v>
      </c>
      <c r="AB51" s="26" t="s">
        <v>32</v>
      </c>
      <c r="AC51" s="15" t="s">
        <v>33</v>
      </c>
      <c r="AD51" s="871"/>
    </row>
    <row r="52" spans="1:46" s="487" customFormat="1" ht="46.5" customHeight="1" x14ac:dyDescent="0.25">
      <c r="A52" s="493">
        <v>3612</v>
      </c>
      <c r="B52" s="494">
        <v>6121</v>
      </c>
      <c r="C52" s="500"/>
      <c r="D52" s="575" t="s">
        <v>324</v>
      </c>
      <c r="E52" s="505" t="s">
        <v>290</v>
      </c>
      <c r="F52" s="483" t="s">
        <v>290</v>
      </c>
      <c r="G52" s="483">
        <v>2018</v>
      </c>
      <c r="H52" s="484">
        <v>2018</v>
      </c>
      <c r="I52" s="353">
        <f t="shared" ref="I52:I53" si="6">J52+K52+L52+SUM(R52:AD52)</f>
        <v>2500</v>
      </c>
      <c r="J52" s="533">
        <v>0</v>
      </c>
      <c r="K52" s="534">
        <v>0</v>
      </c>
      <c r="L52" s="357">
        <v>0</v>
      </c>
      <c r="M52" s="548">
        <v>0</v>
      </c>
      <c r="N52" s="273">
        <v>0</v>
      </c>
      <c r="O52" s="273">
        <v>0</v>
      </c>
      <c r="P52" s="535">
        <v>0</v>
      </c>
      <c r="Q52" s="534">
        <v>0</v>
      </c>
      <c r="R52" s="435">
        <v>0</v>
      </c>
      <c r="S52" s="583">
        <v>0</v>
      </c>
      <c r="T52" s="535">
        <v>0</v>
      </c>
      <c r="U52" s="534"/>
      <c r="V52" s="435">
        <v>2500</v>
      </c>
      <c r="W52" s="583">
        <v>0</v>
      </c>
      <c r="X52" s="535">
        <v>0</v>
      </c>
      <c r="Y52" s="534">
        <v>0</v>
      </c>
      <c r="Z52" s="435">
        <v>0</v>
      </c>
      <c r="AA52" s="583">
        <v>0</v>
      </c>
      <c r="AB52" s="535">
        <v>0</v>
      </c>
      <c r="AC52" s="534">
        <v>0</v>
      </c>
      <c r="AD52" s="536">
        <v>0</v>
      </c>
      <c r="AE52" s="499"/>
      <c r="AF52" s="499"/>
      <c r="AG52" s="485"/>
      <c r="AH52" s="485"/>
      <c r="AI52" s="485"/>
      <c r="AJ52" s="485"/>
      <c r="AK52" s="485"/>
      <c r="AL52" s="485"/>
      <c r="AM52" s="485"/>
      <c r="AN52" s="485"/>
      <c r="AO52" s="485"/>
      <c r="AP52" s="485"/>
      <c r="AQ52" s="485"/>
      <c r="AR52" s="485"/>
      <c r="AS52" s="485"/>
      <c r="AT52" s="485"/>
    </row>
    <row r="53" spans="1:46" s="487" customFormat="1" ht="32.25" customHeight="1" x14ac:dyDescent="0.25">
      <c r="A53" s="493">
        <v>3612</v>
      </c>
      <c r="B53" s="494">
        <v>6121</v>
      </c>
      <c r="C53" s="500"/>
      <c r="D53" s="119" t="s">
        <v>325</v>
      </c>
      <c r="E53" s="505" t="s">
        <v>290</v>
      </c>
      <c r="F53" s="483" t="s">
        <v>290</v>
      </c>
      <c r="G53" s="483">
        <v>2018</v>
      </c>
      <c r="H53" s="484">
        <v>2018</v>
      </c>
      <c r="I53" s="353">
        <f t="shared" si="6"/>
        <v>2500</v>
      </c>
      <c r="J53" s="533">
        <v>0</v>
      </c>
      <c r="K53" s="534">
        <v>0</v>
      </c>
      <c r="L53" s="357">
        <v>0</v>
      </c>
      <c r="M53" s="548">
        <v>0</v>
      </c>
      <c r="N53" s="273">
        <v>0</v>
      </c>
      <c r="O53" s="273">
        <v>0</v>
      </c>
      <c r="P53" s="535">
        <v>0</v>
      </c>
      <c r="Q53" s="534">
        <v>0</v>
      </c>
      <c r="R53" s="435">
        <v>0</v>
      </c>
      <c r="S53" s="583">
        <v>0</v>
      </c>
      <c r="T53" s="535">
        <v>0</v>
      </c>
      <c r="U53" s="534">
        <v>0</v>
      </c>
      <c r="V53" s="435">
        <v>2500</v>
      </c>
      <c r="W53" s="583">
        <v>0</v>
      </c>
      <c r="X53" s="535">
        <v>0</v>
      </c>
      <c r="Y53" s="534">
        <v>0</v>
      </c>
      <c r="Z53" s="435">
        <v>0</v>
      </c>
      <c r="AA53" s="583">
        <v>0</v>
      </c>
      <c r="AB53" s="535">
        <v>0</v>
      </c>
      <c r="AC53" s="534">
        <v>0</v>
      </c>
      <c r="AD53" s="536">
        <v>0</v>
      </c>
      <c r="AE53" s="499"/>
      <c r="AF53" s="499"/>
      <c r="AG53" s="485"/>
      <c r="AH53" s="485"/>
      <c r="AI53" s="485"/>
      <c r="AJ53" s="485"/>
      <c r="AK53" s="485"/>
      <c r="AL53" s="485"/>
      <c r="AM53" s="485"/>
      <c r="AN53" s="485"/>
      <c r="AO53" s="485"/>
      <c r="AP53" s="485"/>
      <c r="AQ53" s="485"/>
      <c r="AR53" s="485"/>
      <c r="AS53" s="485"/>
      <c r="AT53" s="485"/>
    </row>
    <row r="54" spans="1:46" s="568" customFormat="1" ht="76.5" customHeight="1" x14ac:dyDescent="0.25">
      <c r="A54" s="563">
        <v>6171</v>
      </c>
      <c r="B54" s="564">
        <v>6125</v>
      </c>
      <c r="C54" s="573"/>
      <c r="D54" s="119" t="s">
        <v>326</v>
      </c>
      <c r="E54" s="505" t="s">
        <v>290</v>
      </c>
      <c r="F54" s="483" t="s">
        <v>290</v>
      </c>
      <c r="G54" s="565">
        <v>2016</v>
      </c>
      <c r="H54" s="566">
        <v>2016</v>
      </c>
      <c r="I54" s="571">
        <v>200</v>
      </c>
      <c r="J54" s="533">
        <v>0</v>
      </c>
      <c r="K54" s="534">
        <v>0</v>
      </c>
      <c r="L54" s="577">
        <v>200</v>
      </c>
      <c r="M54" s="578">
        <v>0</v>
      </c>
      <c r="N54" s="579">
        <v>200</v>
      </c>
      <c r="O54" s="579">
        <v>0</v>
      </c>
      <c r="P54" s="535">
        <v>0</v>
      </c>
      <c r="Q54" s="534">
        <v>0</v>
      </c>
      <c r="R54" s="435">
        <v>0</v>
      </c>
      <c r="S54" s="583">
        <v>0</v>
      </c>
      <c r="T54" s="535">
        <v>0</v>
      </c>
      <c r="U54" s="534">
        <v>0</v>
      </c>
      <c r="V54" s="584">
        <v>0</v>
      </c>
      <c r="W54" s="583">
        <v>0</v>
      </c>
      <c r="X54" s="535">
        <v>0</v>
      </c>
      <c r="Y54" s="534">
        <v>0</v>
      </c>
      <c r="Z54" s="435">
        <v>0</v>
      </c>
      <c r="AA54" s="583">
        <v>0</v>
      </c>
      <c r="AB54" s="535">
        <v>0</v>
      </c>
      <c r="AC54" s="534">
        <v>0</v>
      </c>
      <c r="AD54" s="536">
        <v>0</v>
      </c>
      <c r="AE54" s="567"/>
      <c r="AF54" s="567"/>
      <c r="AG54" s="567"/>
      <c r="AH54" s="567"/>
      <c r="AI54" s="567"/>
      <c r="AJ54" s="567"/>
      <c r="AK54" s="567"/>
      <c r="AL54" s="567"/>
      <c r="AM54" s="567"/>
      <c r="AN54" s="567"/>
      <c r="AO54" s="567"/>
      <c r="AP54" s="567"/>
      <c r="AQ54" s="567"/>
      <c r="AR54" s="567"/>
      <c r="AS54" s="567"/>
      <c r="AT54" s="567"/>
    </row>
    <row r="55" spans="1:46" s="568" customFormat="1" ht="25.5" customHeight="1" thickBot="1" x14ac:dyDescent="0.3">
      <c r="A55" s="563">
        <v>6171</v>
      </c>
      <c r="B55" s="564">
        <v>6125</v>
      </c>
      <c r="C55" s="574"/>
      <c r="D55" s="576" t="s">
        <v>327</v>
      </c>
      <c r="E55" s="505" t="s">
        <v>290</v>
      </c>
      <c r="F55" s="483" t="s">
        <v>290</v>
      </c>
      <c r="G55" s="569">
        <v>2016</v>
      </c>
      <c r="H55" s="570">
        <v>2016</v>
      </c>
      <c r="I55" s="572">
        <f>J55+K55+L55+SUM(R55:AD55)</f>
        <v>520</v>
      </c>
      <c r="J55" s="533">
        <v>0</v>
      </c>
      <c r="K55" s="534">
        <v>0</v>
      </c>
      <c r="L55" s="580">
        <f>M55+N55+O55+P55+Q55</f>
        <v>520</v>
      </c>
      <c r="M55" s="581">
        <v>0</v>
      </c>
      <c r="N55" s="582">
        <v>520</v>
      </c>
      <c r="O55" s="582">
        <v>0</v>
      </c>
      <c r="P55" s="535">
        <v>0</v>
      </c>
      <c r="Q55" s="534">
        <v>0</v>
      </c>
      <c r="R55" s="435">
        <v>0</v>
      </c>
      <c r="S55" s="583">
        <v>0</v>
      </c>
      <c r="T55" s="535">
        <v>0</v>
      </c>
      <c r="U55" s="534">
        <v>0</v>
      </c>
      <c r="V55" s="585">
        <v>0</v>
      </c>
      <c r="W55" s="583">
        <v>0</v>
      </c>
      <c r="X55" s="535">
        <v>0</v>
      </c>
      <c r="Y55" s="534">
        <v>0</v>
      </c>
      <c r="Z55" s="435">
        <v>0</v>
      </c>
      <c r="AA55" s="583">
        <v>0</v>
      </c>
      <c r="AB55" s="535">
        <v>0</v>
      </c>
      <c r="AC55" s="534">
        <v>0</v>
      </c>
      <c r="AD55" s="536">
        <v>0</v>
      </c>
      <c r="AE55" s="567"/>
      <c r="AF55" s="567"/>
      <c r="AG55" s="567"/>
      <c r="AH55" s="567"/>
      <c r="AI55" s="567"/>
      <c r="AJ55" s="567"/>
      <c r="AK55" s="567"/>
      <c r="AL55" s="567"/>
      <c r="AM55" s="567"/>
      <c r="AN55" s="567"/>
      <c r="AO55" s="567"/>
      <c r="AP55" s="567"/>
      <c r="AQ55" s="567"/>
      <c r="AR55" s="567"/>
      <c r="AS55" s="567"/>
      <c r="AT55" s="567"/>
    </row>
    <row r="56" spans="1:46" s="30" customFormat="1" ht="23.1" customHeight="1" thickBot="1" x14ac:dyDescent="0.3">
      <c r="A56" s="42"/>
      <c r="B56" s="43"/>
      <c r="C56" s="52"/>
      <c r="D56" s="856" t="s">
        <v>1</v>
      </c>
      <c r="E56" s="857"/>
      <c r="F56" s="857"/>
      <c r="G56" s="857"/>
      <c r="H56" s="858"/>
      <c r="I56" s="72">
        <f t="shared" ref="I56:AD56" si="7">SUM(I52:I55)+I39</f>
        <v>342213</v>
      </c>
      <c r="J56" s="73">
        <f t="shared" si="7"/>
        <v>1220</v>
      </c>
      <c r="K56" s="74">
        <f t="shared" si="7"/>
        <v>12000</v>
      </c>
      <c r="L56" s="207">
        <f t="shared" si="7"/>
        <v>261303</v>
      </c>
      <c r="M56" s="208">
        <f t="shared" si="7"/>
        <v>0</v>
      </c>
      <c r="N56" s="209">
        <f t="shared" si="7"/>
        <v>229603</v>
      </c>
      <c r="O56" s="209">
        <f t="shared" si="7"/>
        <v>0</v>
      </c>
      <c r="P56" s="75">
        <f t="shared" si="7"/>
        <v>0</v>
      </c>
      <c r="Q56" s="74">
        <f t="shared" si="7"/>
        <v>31700</v>
      </c>
      <c r="R56" s="212">
        <f t="shared" si="7"/>
        <v>54190</v>
      </c>
      <c r="S56" s="213">
        <f t="shared" si="7"/>
        <v>0</v>
      </c>
      <c r="T56" s="75">
        <f t="shared" si="7"/>
        <v>0</v>
      </c>
      <c r="U56" s="74">
        <f t="shared" si="7"/>
        <v>2500</v>
      </c>
      <c r="V56" s="212">
        <f t="shared" si="7"/>
        <v>11000</v>
      </c>
      <c r="W56" s="213">
        <f t="shared" si="7"/>
        <v>0</v>
      </c>
      <c r="X56" s="75">
        <f t="shared" si="7"/>
        <v>0</v>
      </c>
      <c r="Y56" s="74">
        <f t="shared" si="7"/>
        <v>0</v>
      </c>
      <c r="Z56" s="212">
        <f t="shared" si="7"/>
        <v>0</v>
      </c>
      <c r="AA56" s="213">
        <f t="shared" si="7"/>
        <v>0</v>
      </c>
      <c r="AB56" s="75">
        <f t="shared" si="7"/>
        <v>0</v>
      </c>
      <c r="AC56" s="74">
        <f t="shared" si="7"/>
        <v>0</v>
      </c>
      <c r="AD56" s="77">
        <f t="shared" si="7"/>
        <v>0</v>
      </c>
      <c r="AE56" s="92"/>
      <c r="AF56" s="92"/>
    </row>
    <row r="57" spans="1:46" s="30" customFormat="1" ht="7.5" customHeight="1" thickBot="1" x14ac:dyDescent="0.3">
      <c r="A57" s="47"/>
      <c r="B57" s="47"/>
      <c r="C57" s="47"/>
      <c r="D57" s="53"/>
      <c r="E57" s="53"/>
      <c r="F57" s="53"/>
      <c r="G57" s="53"/>
      <c r="H57" s="53"/>
      <c r="I57" s="61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62"/>
      <c r="AA57" s="62"/>
      <c r="AB57" s="62"/>
      <c r="AC57" s="62"/>
      <c r="AD57" s="62"/>
    </row>
    <row r="58" spans="1:46" s="3" customFormat="1" ht="15.95" customHeight="1" x14ac:dyDescent="0.25">
      <c r="A58" s="47"/>
      <c r="B58" s="47"/>
      <c r="C58" s="47"/>
      <c r="D58" s="24" t="s">
        <v>25</v>
      </c>
      <c r="E58" s="55"/>
      <c r="F58" s="55"/>
      <c r="G58" s="55"/>
      <c r="H58" s="55"/>
      <c r="I58" s="9" t="s">
        <v>17</v>
      </c>
      <c r="J58" s="60" t="s">
        <v>49</v>
      </c>
      <c r="K58" s="16" t="s">
        <v>26</v>
      </c>
      <c r="L58" s="16"/>
      <c r="M58" s="16" t="s">
        <v>54</v>
      </c>
      <c r="N58" s="60"/>
      <c r="O58" s="60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255"/>
      <c r="AA58" s="246"/>
      <c r="AB58" s="246"/>
      <c r="AC58" s="256"/>
      <c r="AD58" s="189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s="3" customFormat="1" ht="15.95" customHeight="1" x14ac:dyDescent="0.25">
      <c r="A59" s="257"/>
      <c r="B59" s="257"/>
      <c r="C59" s="257"/>
      <c r="D59" s="12"/>
      <c r="E59" s="56"/>
      <c r="F59" s="56"/>
      <c r="G59" s="56"/>
      <c r="H59" s="56"/>
      <c r="I59" s="11" t="s">
        <v>18</v>
      </c>
      <c r="J59" s="19" t="s">
        <v>49</v>
      </c>
      <c r="K59" s="17" t="s">
        <v>27</v>
      </c>
      <c r="L59" s="17"/>
      <c r="M59" s="17" t="s">
        <v>53</v>
      </c>
      <c r="N59" s="19"/>
      <c r="O59" s="19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58"/>
      <c r="AA59" s="256"/>
      <c r="AB59" s="256"/>
      <c r="AC59" s="256"/>
      <c r="AD59" s="18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s="2" customFormat="1" ht="15.95" customHeight="1" x14ac:dyDescent="0.25">
      <c r="A60" s="44"/>
      <c r="B60" s="45"/>
      <c r="C60" s="46"/>
      <c r="D60" s="57"/>
      <c r="E60" s="38"/>
      <c r="F60" s="38"/>
      <c r="G60" s="38"/>
      <c r="H60" s="38"/>
      <c r="I60" s="11" t="s">
        <v>19</v>
      </c>
      <c r="J60" s="19" t="s">
        <v>49</v>
      </c>
      <c r="K60" s="20" t="s">
        <v>132</v>
      </c>
      <c r="L60" s="17"/>
      <c r="M60" s="19"/>
      <c r="N60" s="19"/>
      <c r="O60" s="19"/>
      <c r="P60" s="20"/>
      <c r="Q60" s="56"/>
      <c r="R60" s="56"/>
      <c r="S60" s="56"/>
      <c r="T60" s="56"/>
      <c r="U60" s="56"/>
      <c r="V60" s="56"/>
      <c r="W60" s="56"/>
      <c r="X60" s="56"/>
      <c r="Y60" s="56"/>
      <c r="Z60" s="58"/>
      <c r="AA60" s="8"/>
      <c r="AB60" s="8"/>
      <c r="AD60" s="189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s="2" customFormat="1" ht="15.95" customHeight="1" thickBot="1" x14ac:dyDescent="0.3">
      <c r="A61" s="3"/>
      <c r="B61" s="45"/>
      <c r="C61" s="46"/>
      <c r="D61" s="59"/>
      <c r="E61" s="31"/>
      <c r="F61" s="31"/>
      <c r="G61" s="31"/>
      <c r="H61" s="31"/>
      <c r="I61" s="10" t="s">
        <v>20</v>
      </c>
      <c r="J61" s="21" t="s">
        <v>49</v>
      </c>
      <c r="K61" s="22" t="s">
        <v>133</v>
      </c>
      <c r="L61" s="23"/>
      <c r="M61" s="21"/>
      <c r="N61" s="21"/>
      <c r="O61" s="21"/>
      <c r="P61" s="22"/>
      <c r="Q61" s="25"/>
      <c r="R61" s="25"/>
      <c r="S61" s="25"/>
      <c r="T61" s="25"/>
      <c r="U61" s="25"/>
      <c r="V61" s="25"/>
      <c r="W61" s="25"/>
      <c r="X61" s="25"/>
      <c r="Y61" s="25"/>
      <c r="Z61" s="13"/>
      <c r="AD61" s="189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ht="15.75" customHeight="1" x14ac:dyDescent="0.25">
      <c r="AD62" s="65"/>
    </row>
  </sheetData>
  <mergeCells count="52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39:H39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M50:M51"/>
    <mergeCell ref="G49:H49"/>
    <mergeCell ref="I49:I51"/>
    <mergeCell ref="M49:Q49"/>
    <mergeCell ref="R49:AC49"/>
    <mergeCell ref="N50:N51"/>
    <mergeCell ref="O50:O51"/>
    <mergeCell ref="P50:P51"/>
    <mergeCell ref="Q50:Q51"/>
    <mergeCell ref="R50:U50"/>
    <mergeCell ref="D56:H56"/>
    <mergeCell ref="AD49:AD51"/>
    <mergeCell ref="A50:A51"/>
    <mergeCell ref="B50:B51"/>
    <mergeCell ref="C50:C51"/>
    <mergeCell ref="G50:G51"/>
    <mergeCell ref="H50:H51"/>
    <mergeCell ref="J50:J51"/>
    <mergeCell ref="K50:K51"/>
    <mergeCell ref="L50:L51"/>
    <mergeCell ref="V50:Y50"/>
    <mergeCell ref="Z50:AC50"/>
    <mergeCell ref="A48:C49"/>
    <mergeCell ref="D49:D51"/>
    <mergeCell ref="E49:E51"/>
    <mergeCell ref="F49:F51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127</v>
      </c>
    </row>
    <row r="2" spans="1:46" ht="24.75" customHeight="1" x14ac:dyDescent="0.25">
      <c r="A2" s="5"/>
      <c r="D2" s="63" t="s">
        <v>55</v>
      </c>
      <c r="E2" s="64" t="s">
        <v>61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34.5" customHeight="1" x14ac:dyDescent="0.25">
      <c r="A7" s="48"/>
      <c r="B7" s="49"/>
      <c r="C7" s="50"/>
      <c r="D7" s="112" t="s">
        <v>328</v>
      </c>
      <c r="E7" s="32" t="s">
        <v>329</v>
      </c>
      <c r="F7" s="33" t="s">
        <v>329</v>
      </c>
      <c r="G7" s="33">
        <v>2015</v>
      </c>
      <c r="H7" s="180">
        <v>2016</v>
      </c>
      <c r="I7" s="78">
        <v>1000</v>
      </c>
      <c r="J7" s="80">
        <v>0</v>
      </c>
      <c r="K7" s="146">
        <v>50</v>
      </c>
      <c r="L7" s="221">
        <v>950</v>
      </c>
      <c r="M7" s="222">
        <v>0</v>
      </c>
      <c r="N7" s="223">
        <v>850</v>
      </c>
      <c r="O7" s="223">
        <v>0</v>
      </c>
      <c r="P7" s="116">
        <v>0</v>
      </c>
      <c r="Q7" s="146">
        <v>100</v>
      </c>
      <c r="R7" s="243">
        <v>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9" customFormat="1" ht="25.5" customHeight="1" x14ac:dyDescent="0.25">
      <c r="A8" s="40"/>
      <c r="B8" s="41"/>
      <c r="C8" s="51"/>
      <c r="D8" s="105" t="s">
        <v>330</v>
      </c>
      <c r="E8" s="35" t="s">
        <v>329</v>
      </c>
      <c r="F8" s="36" t="s">
        <v>329</v>
      </c>
      <c r="G8" s="36">
        <v>2012</v>
      </c>
      <c r="H8" s="176">
        <v>2016</v>
      </c>
      <c r="I8" s="86">
        <v>734</v>
      </c>
      <c r="J8" s="87">
        <v>34</v>
      </c>
      <c r="K8" s="115">
        <v>0</v>
      </c>
      <c r="L8" s="224">
        <v>700</v>
      </c>
      <c r="M8" s="225">
        <v>0</v>
      </c>
      <c r="N8" s="226">
        <v>600</v>
      </c>
      <c r="O8" s="226">
        <v>0</v>
      </c>
      <c r="P8" s="89">
        <v>0</v>
      </c>
      <c r="Q8" s="115">
        <v>100</v>
      </c>
      <c r="R8" s="241">
        <v>0</v>
      </c>
      <c r="S8" s="419">
        <v>0</v>
      </c>
      <c r="T8" s="82">
        <v>0</v>
      </c>
      <c r="U8" s="181">
        <v>0</v>
      </c>
      <c r="V8" s="242">
        <v>0</v>
      </c>
      <c r="W8" s="419">
        <v>0</v>
      </c>
      <c r="X8" s="82">
        <v>0</v>
      </c>
      <c r="Y8" s="181">
        <v>0</v>
      </c>
      <c r="Z8" s="242">
        <v>0</v>
      </c>
      <c r="AA8" s="419">
        <v>0</v>
      </c>
      <c r="AB8" s="82">
        <v>0</v>
      </c>
      <c r="AC8" s="181">
        <v>0</v>
      </c>
      <c r="AD8" s="84"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9" customFormat="1" ht="25.5" customHeight="1" x14ac:dyDescent="0.25">
      <c r="A9" s="40"/>
      <c r="B9" s="41"/>
      <c r="C9" s="51"/>
      <c r="D9" s="114" t="s">
        <v>331</v>
      </c>
      <c r="E9" s="35" t="s">
        <v>329</v>
      </c>
      <c r="F9" s="36" t="s">
        <v>329</v>
      </c>
      <c r="G9" s="36">
        <v>2012</v>
      </c>
      <c r="H9" s="176">
        <v>2016</v>
      </c>
      <c r="I9" s="86">
        <v>696</v>
      </c>
      <c r="J9" s="87">
        <v>53</v>
      </c>
      <c r="K9" s="115">
        <v>243</v>
      </c>
      <c r="L9" s="224">
        <v>400</v>
      </c>
      <c r="M9" s="225">
        <v>0</v>
      </c>
      <c r="N9" s="226">
        <v>360</v>
      </c>
      <c r="O9" s="226">
        <v>0</v>
      </c>
      <c r="P9" s="89">
        <v>0</v>
      </c>
      <c r="Q9" s="115">
        <v>40</v>
      </c>
      <c r="R9" s="241">
        <v>0</v>
      </c>
      <c r="S9" s="419">
        <v>0</v>
      </c>
      <c r="T9" s="82">
        <v>0</v>
      </c>
      <c r="U9" s="181">
        <v>0</v>
      </c>
      <c r="V9" s="242">
        <v>0</v>
      </c>
      <c r="W9" s="419">
        <v>0</v>
      </c>
      <c r="X9" s="82">
        <v>0</v>
      </c>
      <c r="Y9" s="181">
        <v>0</v>
      </c>
      <c r="Z9" s="242">
        <v>0</v>
      </c>
      <c r="AA9" s="419">
        <v>0</v>
      </c>
      <c r="AB9" s="82">
        <v>0</v>
      </c>
      <c r="AC9" s="181">
        <v>0</v>
      </c>
      <c r="AD9" s="84"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29" customFormat="1" ht="25.5" customHeight="1" x14ac:dyDescent="0.25">
      <c r="A10" s="40"/>
      <c r="B10" s="41"/>
      <c r="C10" s="51"/>
      <c r="D10" s="113" t="s">
        <v>332</v>
      </c>
      <c r="E10" s="35" t="s">
        <v>329</v>
      </c>
      <c r="F10" s="36" t="s">
        <v>329</v>
      </c>
      <c r="G10" s="36">
        <v>2014</v>
      </c>
      <c r="H10" s="176">
        <v>2017</v>
      </c>
      <c r="I10" s="86">
        <v>6143</v>
      </c>
      <c r="J10" s="87">
        <v>43</v>
      </c>
      <c r="K10" s="115">
        <v>0</v>
      </c>
      <c r="L10" s="224">
        <v>500</v>
      </c>
      <c r="M10" s="225">
        <v>0</v>
      </c>
      <c r="N10" s="226">
        <v>350</v>
      </c>
      <c r="O10" s="226">
        <v>0</v>
      </c>
      <c r="P10" s="89">
        <v>0</v>
      </c>
      <c r="Q10" s="115">
        <v>150</v>
      </c>
      <c r="R10" s="241">
        <v>5200</v>
      </c>
      <c r="S10" s="219">
        <v>0</v>
      </c>
      <c r="T10" s="89">
        <v>0</v>
      </c>
      <c r="U10" s="115">
        <v>400</v>
      </c>
      <c r="V10" s="242">
        <v>0</v>
      </c>
      <c r="W10" s="419">
        <v>0</v>
      </c>
      <c r="X10" s="82">
        <v>0</v>
      </c>
      <c r="Y10" s="181">
        <v>0</v>
      </c>
      <c r="Z10" s="242">
        <v>0</v>
      </c>
      <c r="AA10" s="419">
        <v>0</v>
      </c>
      <c r="AB10" s="82">
        <v>0</v>
      </c>
      <c r="AC10" s="181">
        <v>0</v>
      </c>
      <c r="AD10" s="84"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29" customFormat="1" ht="30.75" customHeight="1" x14ac:dyDescent="0.25">
      <c r="A11" s="40"/>
      <c r="B11" s="41"/>
      <c r="C11" s="51"/>
      <c r="D11" s="113" t="s">
        <v>333</v>
      </c>
      <c r="E11" s="35" t="s">
        <v>329</v>
      </c>
      <c r="F11" s="36" t="s">
        <v>329</v>
      </c>
      <c r="G11" s="36">
        <v>2008</v>
      </c>
      <c r="H11" s="176">
        <v>2017</v>
      </c>
      <c r="I11" s="86">
        <v>4812</v>
      </c>
      <c r="J11" s="87">
        <v>344</v>
      </c>
      <c r="K11" s="115">
        <v>0</v>
      </c>
      <c r="L11" s="224">
        <f t="shared" ref="L11" si="0">M11+N11+O11+P11+Q11</f>
        <v>0</v>
      </c>
      <c r="M11" s="225">
        <v>0</v>
      </c>
      <c r="N11" s="226">
        <v>0</v>
      </c>
      <c r="O11" s="226">
        <v>0</v>
      </c>
      <c r="P11" s="89">
        <v>0</v>
      </c>
      <c r="Q11" s="115">
        <v>0</v>
      </c>
      <c r="R11" s="241">
        <v>1340</v>
      </c>
      <c r="S11" s="219">
        <v>0</v>
      </c>
      <c r="T11" s="89">
        <v>3128</v>
      </c>
      <c r="U11" s="115">
        <v>0</v>
      </c>
      <c r="V11" s="242">
        <v>0</v>
      </c>
      <c r="W11" s="419">
        <v>0</v>
      </c>
      <c r="X11" s="82">
        <v>0</v>
      </c>
      <c r="Y11" s="181">
        <v>0</v>
      </c>
      <c r="Z11" s="242">
        <v>0</v>
      </c>
      <c r="AA11" s="419">
        <v>0</v>
      </c>
      <c r="AB11" s="82">
        <v>0</v>
      </c>
      <c r="AC11" s="181">
        <v>0</v>
      </c>
      <c r="AD11" s="84"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29" customFormat="1" ht="25.5" customHeight="1" thickBot="1" x14ac:dyDescent="0.3">
      <c r="A12" s="40"/>
      <c r="B12" s="41"/>
      <c r="C12" s="51"/>
      <c r="D12" s="121" t="s">
        <v>334</v>
      </c>
      <c r="E12" s="35" t="s">
        <v>329</v>
      </c>
      <c r="F12" s="36" t="s">
        <v>329</v>
      </c>
      <c r="G12" s="36">
        <v>2016</v>
      </c>
      <c r="H12" s="176">
        <v>2017</v>
      </c>
      <c r="I12" s="86">
        <v>350</v>
      </c>
      <c r="J12" s="87">
        <v>0</v>
      </c>
      <c r="K12" s="115">
        <v>0</v>
      </c>
      <c r="L12" s="224">
        <v>50</v>
      </c>
      <c r="M12" s="225">
        <v>0</v>
      </c>
      <c r="N12" s="226">
        <v>0</v>
      </c>
      <c r="O12" s="226">
        <v>0</v>
      </c>
      <c r="P12" s="89">
        <v>0</v>
      </c>
      <c r="Q12" s="115">
        <v>50</v>
      </c>
      <c r="R12" s="241">
        <v>250</v>
      </c>
      <c r="S12" s="219">
        <v>0</v>
      </c>
      <c r="T12" s="89">
        <v>0</v>
      </c>
      <c r="U12" s="115">
        <v>50</v>
      </c>
      <c r="V12" s="242">
        <v>0</v>
      </c>
      <c r="W12" s="419">
        <v>0</v>
      </c>
      <c r="X12" s="82">
        <v>0</v>
      </c>
      <c r="Y12" s="181">
        <v>0</v>
      </c>
      <c r="Z12" s="242">
        <v>0</v>
      </c>
      <c r="AA12" s="419">
        <v>0</v>
      </c>
      <c r="AB12" s="82">
        <v>0</v>
      </c>
      <c r="AC12" s="181">
        <v>0</v>
      </c>
      <c r="AD12" s="84"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30" customFormat="1" ht="23.1" customHeight="1" thickBot="1" x14ac:dyDescent="0.3">
      <c r="A13" s="202"/>
      <c r="B13" s="203"/>
      <c r="C13" s="204"/>
      <c r="D13" s="856" t="s">
        <v>1</v>
      </c>
      <c r="E13" s="857"/>
      <c r="F13" s="857"/>
      <c r="G13" s="857"/>
      <c r="H13" s="858"/>
      <c r="I13" s="72">
        <f t="shared" ref="I13:AD13" si="1">SUM(I7:I12)</f>
        <v>13735</v>
      </c>
      <c r="J13" s="73">
        <f t="shared" si="1"/>
        <v>474</v>
      </c>
      <c r="K13" s="74">
        <f t="shared" si="1"/>
        <v>293</v>
      </c>
      <c r="L13" s="207">
        <f t="shared" si="1"/>
        <v>2600</v>
      </c>
      <c r="M13" s="208">
        <f t="shared" si="1"/>
        <v>0</v>
      </c>
      <c r="N13" s="209">
        <f t="shared" si="1"/>
        <v>2160</v>
      </c>
      <c r="O13" s="209">
        <f t="shared" si="1"/>
        <v>0</v>
      </c>
      <c r="P13" s="75">
        <f t="shared" si="1"/>
        <v>0</v>
      </c>
      <c r="Q13" s="74">
        <f t="shared" si="1"/>
        <v>440</v>
      </c>
      <c r="R13" s="212">
        <f t="shared" si="1"/>
        <v>6790</v>
      </c>
      <c r="S13" s="213">
        <f t="shared" si="1"/>
        <v>0</v>
      </c>
      <c r="T13" s="76">
        <f t="shared" si="1"/>
        <v>3128</v>
      </c>
      <c r="U13" s="74">
        <f t="shared" si="1"/>
        <v>450</v>
      </c>
      <c r="V13" s="212">
        <f t="shared" si="1"/>
        <v>0</v>
      </c>
      <c r="W13" s="213">
        <f t="shared" si="1"/>
        <v>0</v>
      </c>
      <c r="X13" s="75">
        <f t="shared" si="1"/>
        <v>0</v>
      </c>
      <c r="Y13" s="74">
        <f t="shared" si="1"/>
        <v>0</v>
      </c>
      <c r="Z13" s="212">
        <f t="shared" si="1"/>
        <v>0</v>
      </c>
      <c r="AA13" s="213">
        <f t="shared" si="1"/>
        <v>0</v>
      </c>
      <c r="AB13" s="75">
        <f t="shared" si="1"/>
        <v>0</v>
      </c>
      <c r="AC13" s="74">
        <f t="shared" si="1"/>
        <v>0</v>
      </c>
      <c r="AD13" s="77">
        <f t="shared" si="1"/>
        <v>0</v>
      </c>
      <c r="AE13" s="92"/>
    </row>
    <row r="14" spans="1:46" s="131" customFormat="1" ht="23.1" customHeight="1" x14ac:dyDescent="0.25">
      <c r="A14" s="47"/>
      <c r="B14" s="47"/>
      <c r="C14" s="47"/>
      <c r="D14" s="205"/>
      <c r="E14" s="205"/>
      <c r="F14" s="205"/>
      <c r="G14" s="205"/>
      <c r="H14" s="205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57"/>
    </row>
    <row r="15" spans="1:46" s="131" customFormat="1" ht="23.1" customHeight="1" x14ac:dyDescent="0.25">
      <c r="A15" s="47"/>
      <c r="B15" s="47"/>
      <c r="C15" s="47"/>
      <c r="D15" s="205"/>
      <c r="E15" s="205"/>
      <c r="F15" s="205"/>
      <c r="G15" s="205"/>
      <c r="H15" s="205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57"/>
    </row>
    <row r="16" spans="1:46" s="131" customFormat="1" ht="23.1" customHeight="1" x14ac:dyDescent="0.25">
      <c r="A16" s="47"/>
      <c r="B16" s="47"/>
      <c r="C16" s="47"/>
      <c r="D16" s="205"/>
      <c r="E16" s="205"/>
      <c r="F16" s="205"/>
      <c r="G16" s="205"/>
      <c r="H16" s="205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57"/>
    </row>
    <row r="17" spans="1:46" s="247" customFormat="1" ht="25.5" customHeight="1" x14ac:dyDescent="0.25">
      <c r="A17" s="47"/>
      <c r="B17" s="47"/>
      <c r="C17" s="47"/>
      <c r="D17" s="245"/>
      <c r="E17" s="245"/>
      <c r="F17" s="245"/>
      <c r="G17" s="245"/>
      <c r="H17" s="245"/>
      <c r="I17" s="246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1:46" ht="24.75" customHeight="1" x14ac:dyDescent="0.25">
      <c r="A18" s="5"/>
      <c r="D18" s="63" t="s">
        <v>55</v>
      </c>
      <c r="E18" s="64" t="s">
        <v>62</v>
      </c>
      <c r="F18" s="65"/>
      <c r="G18" s="65"/>
      <c r="H18" s="65"/>
      <c r="I18" s="65"/>
      <c r="J18" s="65"/>
      <c r="K18" s="65"/>
      <c r="L18" s="65"/>
      <c r="M18" s="14"/>
      <c r="N18" s="14"/>
      <c r="O18" s="14"/>
      <c r="P18" s="14"/>
      <c r="Q18" s="1"/>
      <c r="AD18" s="4" t="s">
        <v>29</v>
      </c>
    </row>
    <row r="19" spans="1:46" ht="15" customHeight="1" thickBot="1" x14ac:dyDescent="0.25">
      <c r="A19" s="885" t="s">
        <v>131</v>
      </c>
      <c r="B19" s="886"/>
      <c r="C19" s="887"/>
      <c r="I19" s="6" t="s">
        <v>2</v>
      </c>
      <c r="J19" s="6" t="s">
        <v>3</v>
      </c>
      <c r="K19" s="6" t="s">
        <v>4</v>
      </c>
      <c r="L19" s="6" t="s">
        <v>5</v>
      </c>
      <c r="M19" s="6" t="s">
        <v>6</v>
      </c>
      <c r="N19" s="6" t="s">
        <v>7</v>
      </c>
      <c r="O19" s="6" t="s">
        <v>8</v>
      </c>
      <c r="P19" s="7" t="s">
        <v>9</v>
      </c>
      <c r="Q19" s="7" t="s">
        <v>10</v>
      </c>
      <c r="R19" s="7" t="s">
        <v>11</v>
      </c>
      <c r="S19" s="7" t="s">
        <v>12</v>
      </c>
      <c r="T19" s="7" t="s">
        <v>13</v>
      </c>
      <c r="U19" s="7" t="s">
        <v>16</v>
      </c>
      <c r="V19" s="7" t="s">
        <v>21</v>
      </c>
      <c r="W19" s="7" t="s">
        <v>28</v>
      </c>
      <c r="X19" s="7" t="s">
        <v>34</v>
      </c>
      <c r="Y19" s="7" t="s">
        <v>35</v>
      </c>
      <c r="Z19" s="7" t="s">
        <v>36</v>
      </c>
      <c r="AA19" s="7" t="s">
        <v>37</v>
      </c>
      <c r="AB19" s="6" t="s">
        <v>38</v>
      </c>
      <c r="AC19" s="6" t="s">
        <v>40</v>
      </c>
      <c r="AD19" s="6" t="s">
        <v>50</v>
      </c>
    </row>
    <row r="20" spans="1:46" ht="15.75" customHeight="1" thickBot="1" x14ac:dyDescent="0.25">
      <c r="A20" s="888"/>
      <c r="B20" s="889"/>
      <c r="C20" s="890"/>
      <c r="D20" s="874" t="s">
        <v>0</v>
      </c>
      <c r="E20" s="862" t="s">
        <v>41</v>
      </c>
      <c r="F20" s="864" t="s">
        <v>42</v>
      </c>
      <c r="G20" s="866" t="s">
        <v>43</v>
      </c>
      <c r="H20" s="867"/>
      <c r="I20" s="872" t="s">
        <v>31</v>
      </c>
      <c r="J20" s="27" t="s">
        <v>39</v>
      </c>
      <c r="K20" s="27" t="s">
        <v>15</v>
      </c>
      <c r="L20" s="206" t="s">
        <v>14</v>
      </c>
      <c r="M20" s="881" t="s">
        <v>176</v>
      </c>
      <c r="N20" s="882"/>
      <c r="O20" s="882"/>
      <c r="P20" s="882"/>
      <c r="Q20" s="883"/>
      <c r="R20" s="840" t="s">
        <v>177</v>
      </c>
      <c r="S20" s="841"/>
      <c r="T20" s="841"/>
      <c r="U20" s="841"/>
      <c r="V20" s="841"/>
      <c r="W20" s="841"/>
      <c r="X20" s="841"/>
      <c r="Y20" s="841"/>
      <c r="Z20" s="841"/>
      <c r="AA20" s="841"/>
      <c r="AB20" s="841"/>
      <c r="AC20" s="841"/>
      <c r="AD20" s="830" t="s">
        <v>183</v>
      </c>
    </row>
    <row r="21" spans="1:46" ht="15.75" customHeight="1" x14ac:dyDescent="0.2">
      <c r="A21" s="891" t="s">
        <v>46</v>
      </c>
      <c r="B21" s="893" t="s">
        <v>47</v>
      </c>
      <c r="C21" s="895" t="s">
        <v>48</v>
      </c>
      <c r="D21" s="875"/>
      <c r="E21" s="863"/>
      <c r="F21" s="865"/>
      <c r="G21" s="868" t="s">
        <v>44</v>
      </c>
      <c r="H21" s="879" t="s">
        <v>45</v>
      </c>
      <c r="I21" s="873"/>
      <c r="J21" s="877" t="s">
        <v>182</v>
      </c>
      <c r="K21" s="877" t="s">
        <v>181</v>
      </c>
      <c r="L21" s="860" t="s">
        <v>184</v>
      </c>
      <c r="M21" s="897" t="s">
        <v>175</v>
      </c>
      <c r="N21" s="849" t="s">
        <v>51</v>
      </c>
      <c r="O21" s="849" t="s">
        <v>52</v>
      </c>
      <c r="P21" s="845" t="s">
        <v>23</v>
      </c>
      <c r="Q21" s="847" t="s">
        <v>24</v>
      </c>
      <c r="R21" s="837" t="s">
        <v>128</v>
      </c>
      <c r="S21" s="838"/>
      <c r="T21" s="838"/>
      <c r="U21" s="842"/>
      <c r="V21" s="837" t="s">
        <v>130</v>
      </c>
      <c r="W21" s="838"/>
      <c r="X21" s="838"/>
      <c r="Y21" s="839"/>
      <c r="Z21" s="838" t="s">
        <v>178</v>
      </c>
      <c r="AA21" s="838"/>
      <c r="AB21" s="838"/>
      <c r="AC21" s="859"/>
      <c r="AD21" s="870"/>
    </row>
    <row r="22" spans="1:46" ht="39" customHeight="1" thickBot="1" x14ac:dyDescent="0.25">
      <c r="A22" s="892"/>
      <c r="B22" s="894"/>
      <c r="C22" s="896"/>
      <c r="D22" s="876"/>
      <c r="E22" s="863"/>
      <c r="F22" s="865"/>
      <c r="G22" s="869"/>
      <c r="H22" s="880"/>
      <c r="I22" s="898"/>
      <c r="J22" s="878"/>
      <c r="K22" s="878"/>
      <c r="L22" s="861"/>
      <c r="M22" s="836"/>
      <c r="N22" s="884"/>
      <c r="O22" s="850"/>
      <c r="P22" s="846"/>
      <c r="Q22" s="848"/>
      <c r="R22" s="210" t="s">
        <v>22</v>
      </c>
      <c r="S22" s="211" t="s">
        <v>30</v>
      </c>
      <c r="T22" s="26" t="s">
        <v>32</v>
      </c>
      <c r="U22" s="15" t="s">
        <v>33</v>
      </c>
      <c r="V22" s="214" t="s">
        <v>22</v>
      </c>
      <c r="W22" s="215" t="s">
        <v>30</v>
      </c>
      <c r="X22" s="26" t="s">
        <v>32</v>
      </c>
      <c r="Y22" s="15" t="s">
        <v>33</v>
      </c>
      <c r="Z22" s="214" t="s">
        <v>22</v>
      </c>
      <c r="AA22" s="215" t="s">
        <v>30</v>
      </c>
      <c r="AB22" s="26" t="s">
        <v>32</v>
      </c>
      <c r="AC22" s="15" t="s">
        <v>33</v>
      </c>
      <c r="AD22" s="871"/>
    </row>
    <row r="23" spans="1:46" s="28" customFormat="1" ht="25.5" customHeight="1" x14ac:dyDescent="0.25">
      <c r="A23" s="48">
        <v>2212</v>
      </c>
      <c r="B23" s="49"/>
      <c r="C23" s="50"/>
      <c r="D23" s="112" t="s">
        <v>412</v>
      </c>
      <c r="E23" s="32" t="s">
        <v>413</v>
      </c>
      <c r="F23" s="33" t="s">
        <v>413</v>
      </c>
      <c r="G23" s="33">
        <v>2016</v>
      </c>
      <c r="H23" s="180">
        <v>2016</v>
      </c>
      <c r="I23" s="78">
        <v>14800</v>
      </c>
      <c r="J23" s="80">
        <v>0</v>
      </c>
      <c r="K23" s="146">
        <v>0</v>
      </c>
      <c r="L23" s="221">
        <v>14800</v>
      </c>
      <c r="M23" s="222">
        <v>0</v>
      </c>
      <c r="N23" s="223">
        <v>14400</v>
      </c>
      <c r="O23" s="223">
        <v>0</v>
      </c>
      <c r="P23" s="116">
        <v>0</v>
      </c>
      <c r="Q23" s="146">
        <v>400</v>
      </c>
      <c r="R23" s="407">
        <v>0</v>
      </c>
      <c r="S23" s="217">
        <v>0</v>
      </c>
      <c r="T23" s="116">
        <v>0</v>
      </c>
      <c r="U23" s="146">
        <v>0</v>
      </c>
      <c r="V23" s="243">
        <v>0</v>
      </c>
      <c r="W23" s="217">
        <v>0</v>
      </c>
      <c r="X23" s="116">
        <v>0</v>
      </c>
      <c r="Y23" s="146">
        <v>0</v>
      </c>
      <c r="Z23" s="243">
        <v>0</v>
      </c>
      <c r="AA23" s="217">
        <v>0</v>
      </c>
      <c r="AB23" s="116">
        <v>0</v>
      </c>
      <c r="AC23" s="146">
        <v>0</v>
      </c>
      <c r="AD23" s="81">
        <v>0</v>
      </c>
      <c r="AE23" s="92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29" customFormat="1" ht="25.5" customHeight="1" x14ac:dyDescent="0.25">
      <c r="A24" s="40">
        <v>2219</v>
      </c>
      <c r="B24" s="41"/>
      <c r="C24" s="51"/>
      <c r="D24" s="105" t="s">
        <v>414</v>
      </c>
      <c r="E24" s="35" t="s">
        <v>413</v>
      </c>
      <c r="F24" s="36" t="s">
        <v>413</v>
      </c>
      <c r="G24" s="36">
        <v>2016</v>
      </c>
      <c r="H24" s="176">
        <v>2016</v>
      </c>
      <c r="I24" s="86">
        <v>5800</v>
      </c>
      <c r="J24" s="87">
        <v>0</v>
      </c>
      <c r="K24" s="115">
        <v>0</v>
      </c>
      <c r="L24" s="224">
        <v>5800</v>
      </c>
      <c r="M24" s="225">
        <v>0</v>
      </c>
      <c r="N24" s="226">
        <v>5000</v>
      </c>
      <c r="O24" s="226">
        <v>0</v>
      </c>
      <c r="P24" s="89">
        <v>0</v>
      </c>
      <c r="Q24" s="115">
        <v>800</v>
      </c>
      <c r="R24" s="242">
        <v>0</v>
      </c>
      <c r="S24" s="419">
        <v>0</v>
      </c>
      <c r="T24" s="82">
        <v>0</v>
      </c>
      <c r="U24" s="181">
        <v>0</v>
      </c>
      <c r="V24" s="242">
        <v>0</v>
      </c>
      <c r="W24" s="419">
        <v>0</v>
      </c>
      <c r="X24" s="82">
        <v>0</v>
      </c>
      <c r="Y24" s="181">
        <v>0</v>
      </c>
      <c r="Z24" s="242">
        <v>0</v>
      </c>
      <c r="AA24" s="419">
        <v>0</v>
      </c>
      <c r="AB24" s="82">
        <v>0</v>
      </c>
      <c r="AC24" s="181">
        <v>0</v>
      </c>
      <c r="AD24" s="84">
        <v>0</v>
      </c>
      <c r="AE24" s="92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9" customFormat="1" ht="25.5" customHeight="1" x14ac:dyDescent="0.25">
      <c r="A25" s="40">
        <v>2219</v>
      </c>
      <c r="B25" s="41"/>
      <c r="C25" s="51"/>
      <c r="D25" s="105" t="s">
        <v>415</v>
      </c>
      <c r="E25" s="35" t="s">
        <v>413</v>
      </c>
      <c r="F25" s="36" t="s">
        <v>413</v>
      </c>
      <c r="G25" s="36">
        <v>2019</v>
      </c>
      <c r="H25" s="176">
        <v>2019</v>
      </c>
      <c r="I25" s="86">
        <v>3600</v>
      </c>
      <c r="J25" s="87">
        <v>0</v>
      </c>
      <c r="K25" s="115">
        <v>0</v>
      </c>
      <c r="L25" s="224">
        <v>0</v>
      </c>
      <c r="M25" s="225">
        <v>0</v>
      </c>
      <c r="N25" s="226">
        <v>0</v>
      </c>
      <c r="O25" s="226">
        <v>0</v>
      </c>
      <c r="P25" s="89">
        <v>0</v>
      </c>
      <c r="Q25" s="115">
        <v>0</v>
      </c>
      <c r="R25" s="241">
        <v>0</v>
      </c>
      <c r="S25" s="419">
        <v>0</v>
      </c>
      <c r="T25" s="82">
        <v>0</v>
      </c>
      <c r="U25" s="115">
        <v>0</v>
      </c>
      <c r="V25" s="241">
        <v>0</v>
      </c>
      <c r="W25" s="419">
        <v>0</v>
      </c>
      <c r="X25" s="82">
        <v>0</v>
      </c>
      <c r="Y25" s="115">
        <v>0</v>
      </c>
      <c r="Z25" s="241">
        <v>3300</v>
      </c>
      <c r="AA25" s="419">
        <v>0</v>
      </c>
      <c r="AB25" s="82">
        <v>0</v>
      </c>
      <c r="AC25" s="115">
        <v>300</v>
      </c>
      <c r="AD25" s="84">
        <v>0</v>
      </c>
      <c r="AE25" s="92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9" customFormat="1" ht="25.5" customHeight="1" x14ac:dyDescent="0.25">
      <c r="A26" s="40">
        <v>3113</v>
      </c>
      <c r="B26" s="41"/>
      <c r="C26" s="51"/>
      <c r="D26" s="268" t="s">
        <v>416</v>
      </c>
      <c r="E26" s="35" t="s">
        <v>413</v>
      </c>
      <c r="F26" s="36" t="s">
        <v>413</v>
      </c>
      <c r="G26" s="36">
        <v>2011</v>
      </c>
      <c r="H26" s="176">
        <v>2019</v>
      </c>
      <c r="I26" s="86">
        <v>9400</v>
      </c>
      <c r="J26" s="87">
        <v>4000</v>
      </c>
      <c r="K26" s="115">
        <v>0</v>
      </c>
      <c r="L26" s="224">
        <v>0</v>
      </c>
      <c r="M26" s="225">
        <v>0</v>
      </c>
      <c r="N26" s="226">
        <v>0</v>
      </c>
      <c r="O26" s="226">
        <v>0</v>
      </c>
      <c r="P26" s="89">
        <v>0</v>
      </c>
      <c r="Q26" s="115">
        <v>0</v>
      </c>
      <c r="R26" s="241">
        <v>0</v>
      </c>
      <c r="S26" s="419">
        <v>0</v>
      </c>
      <c r="T26" s="82">
        <v>0</v>
      </c>
      <c r="U26" s="115">
        <v>0</v>
      </c>
      <c r="V26" s="241">
        <v>2400</v>
      </c>
      <c r="W26" s="419">
        <v>0</v>
      </c>
      <c r="X26" s="82">
        <v>0</v>
      </c>
      <c r="Y26" s="115">
        <v>0</v>
      </c>
      <c r="Z26" s="241">
        <v>3000</v>
      </c>
      <c r="AA26" s="419">
        <v>0</v>
      </c>
      <c r="AB26" s="82">
        <v>0</v>
      </c>
      <c r="AC26" s="115">
        <v>0</v>
      </c>
      <c r="AD26" s="84">
        <v>0</v>
      </c>
      <c r="AE26" s="92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29" customFormat="1" ht="25.5" customHeight="1" x14ac:dyDescent="0.25">
      <c r="A27" s="40">
        <v>3322</v>
      </c>
      <c r="B27" s="41"/>
      <c r="C27" s="51"/>
      <c r="D27" s="671" t="s">
        <v>417</v>
      </c>
      <c r="E27" s="35" t="s">
        <v>413</v>
      </c>
      <c r="F27" s="36" t="s">
        <v>413</v>
      </c>
      <c r="G27" s="36">
        <v>2019</v>
      </c>
      <c r="H27" s="176">
        <v>2019</v>
      </c>
      <c r="I27" s="86">
        <v>1900</v>
      </c>
      <c r="J27" s="87">
        <v>0</v>
      </c>
      <c r="K27" s="115">
        <v>0</v>
      </c>
      <c r="L27" s="224">
        <v>0</v>
      </c>
      <c r="M27" s="225">
        <v>0</v>
      </c>
      <c r="N27" s="226">
        <v>0</v>
      </c>
      <c r="O27" s="226">
        <v>0</v>
      </c>
      <c r="P27" s="89">
        <v>0</v>
      </c>
      <c r="Q27" s="115">
        <v>0</v>
      </c>
      <c r="R27" s="241">
        <v>0</v>
      </c>
      <c r="S27" s="419">
        <v>0</v>
      </c>
      <c r="T27" s="82">
        <v>0</v>
      </c>
      <c r="U27" s="115">
        <v>0</v>
      </c>
      <c r="V27" s="241">
        <v>0</v>
      </c>
      <c r="W27" s="419">
        <v>0</v>
      </c>
      <c r="X27" s="82">
        <v>0</v>
      </c>
      <c r="Y27" s="115">
        <v>0</v>
      </c>
      <c r="Z27" s="241">
        <v>1900</v>
      </c>
      <c r="AA27" s="419">
        <v>0</v>
      </c>
      <c r="AB27" s="82">
        <v>0</v>
      </c>
      <c r="AC27" s="115">
        <v>0</v>
      </c>
      <c r="AD27" s="84">
        <v>0</v>
      </c>
      <c r="AE27" s="92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29" customFormat="1" ht="25.5" customHeight="1" x14ac:dyDescent="0.25">
      <c r="A28" s="40">
        <v>3412</v>
      </c>
      <c r="B28" s="41"/>
      <c r="C28" s="51"/>
      <c r="D28" s="119" t="s">
        <v>418</v>
      </c>
      <c r="E28" s="35" t="s">
        <v>413</v>
      </c>
      <c r="F28" s="36" t="s">
        <v>413</v>
      </c>
      <c r="G28" s="36">
        <v>2016</v>
      </c>
      <c r="H28" s="176">
        <v>2016</v>
      </c>
      <c r="I28" s="86">
        <v>2000</v>
      </c>
      <c r="J28" s="87">
        <v>0</v>
      </c>
      <c r="K28" s="115">
        <v>0</v>
      </c>
      <c r="L28" s="224">
        <f>M28+N28+O28+P28+Q28</f>
        <v>2000</v>
      </c>
      <c r="M28" s="225">
        <v>0</v>
      </c>
      <c r="N28" s="226">
        <v>1800</v>
      </c>
      <c r="O28" s="226">
        <v>0</v>
      </c>
      <c r="P28" s="89">
        <v>0</v>
      </c>
      <c r="Q28" s="115">
        <v>200</v>
      </c>
      <c r="R28" s="241">
        <v>0</v>
      </c>
      <c r="S28" s="419">
        <v>0</v>
      </c>
      <c r="T28" s="82">
        <v>0</v>
      </c>
      <c r="U28" s="115">
        <v>0</v>
      </c>
      <c r="V28" s="241">
        <v>0</v>
      </c>
      <c r="W28" s="419">
        <v>0</v>
      </c>
      <c r="X28" s="82">
        <v>0</v>
      </c>
      <c r="Y28" s="115">
        <v>0</v>
      </c>
      <c r="Z28" s="241">
        <v>0</v>
      </c>
      <c r="AA28" s="419">
        <v>0</v>
      </c>
      <c r="AB28" s="82">
        <v>0</v>
      </c>
      <c r="AC28" s="115">
        <v>0</v>
      </c>
      <c r="AD28" s="84">
        <v>0</v>
      </c>
      <c r="AE28" s="92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29" customFormat="1" ht="25.5" customHeight="1" x14ac:dyDescent="0.25">
      <c r="A29" s="40">
        <v>3612</v>
      </c>
      <c r="B29" s="41"/>
      <c r="C29" s="51"/>
      <c r="D29" s="363" t="s">
        <v>419</v>
      </c>
      <c r="E29" s="35" t="s">
        <v>413</v>
      </c>
      <c r="F29" s="36" t="s">
        <v>413</v>
      </c>
      <c r="G29" s="36">
        <v>2014</v>
      </c>
      <c r="H29" s="176">
        <v>2017</v>
      </c>
      <c r="I29" s="86">
        <v>13800</v>
      </c>
      <c r="J29" s="87">
        <v>3000</v>
      </c>
      <c r="K29" s="115">
        <v>0</v>
      </c>
      <c r="L29" s="224">
        <f>M29+N29+O29+P29+Q29</f>
        <v>5800</v>
      </c>
      <c r="M29" s="225">
        <v>0</v>
      </c>
      <c r="N29" s="226">
        <v>5300</v>
      </c>
      <c r="O29" s="226">
        <v>0</v>
      </c>
      <c r="P29" s="89">
        <v>0</v>
      </c>
      <c r="Q29" s="115">
        <v>500</v>
      </c>
      <c r="R29" s="241">
        <v>4500</v>
      </c>
      <c r="S29" s="419">
        <v>0</v>
      </c>
      <c r="T29" s="82">
        <v>0</v>
      </c>
      <c r="U29" s="115">
        <v>500</v>
      </c>
      <c r="V29" s="241">
        <v>0</v>
      </c>
      <c r="W29" s="419">
        <v>0</v>
      </c>
      <c r="X29" s="82">
        <v>0</v>
      </c>
      <c r="Y29" s="115">
        <v>0</v>
      </c>
      <c r="Z29" s="241">
        <v>0</v>
      </c>
      <c r="AA29" s="419">
        <v>0</v>
      </c>
      <c r="AB29" s="82">
        <v>0</v>
      </c>
      <c r="AC29" s="115">
        <v>0</v>
      </c>
      <c r="AD29" s="84">
        <v>0</v>
      </c>
      <c r="AE29" s="92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29" customFormat="1" ht="25.5" customHeight="1" x14ac:dyDescent="0.25">
      <c r="A30" s="40">
        <v>3612</v>
      </c>
      <c r="B30" s="41"/>
      <c r="C30" s="51"/>
      <c r="D30" s="114" t="s">
        <v>420</v>
      </c>
      <c r="E30" s="35" t="s">
        <v>413</v>
      </c>
      <c r="F30" s="36" t="s">
        <v>413</v>
      </c>
      <c r="G30" s="36">
        <v>2017</v>
      </c>
      <c r="H30" s="176">
        <v>2018</v>
      </c>
      <c r="I30" s="86">
        <v>20600</v>
      </c>
      <c r="J30" s="87">
        <v>0</v>
      </c>
      <c r="K30" s="115">
        <v>0</v>
      </c>
      <c r="L30" s="224">
        <v>0</v>
      </c>
      <c r="M30" s="225">
        <v>0</v>
      </c>
      <c r="N30" s="226">
        <v>0</v>
      </c>
      <c r="O30" s="226">
        <v>0</v>
      </c>
      <c r="P30" s="89">
        <v>0</v>
      </c>
      <c r="Q30" s="115">
        <v>0</v>
      </c>
      <c r="R30" s="241">
        <v>9900</v>
      </c>
      <c r="S30" s="419">
        <v>0</v>
      </c>
      <c r="T30" s="82">
        <v>0</v>
      </c>
      <c r="U30" s="115">
        <v>600</v>
      </c>
      <c r="V30" s="241">
        <v>9500</v>
      </c>
      <c r="W30" s="419">
        <v>0</v>
      </c>
      <c r="X30" s="82">
        <v>0</v>
      </c>
      <c r="Y30" s="115">
        <v>600</v>
      </c>
      <c r="Z30" s="241">
        <v>0</v>
      </c>
      <c r="AA30" s="419">
        <v>0</v>
      </c>
      <c r="AB30" s="82">
        <v>0</v>
      </c>
      <c r="AC30" s="115">
        <v>0</v>
      </c>
      <c r="AD30" s="84">
        <v>0</v>
      </c>
      <c r="AE30" s="92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29" customFormat="1" ht="25.5" customHeight="1" x14ac:dyDescent="0.25">
      <c r="A31" s="40">
        <v>3612</v>
      </c>
      <c r="B31" s="41"/>
      <c r="C31" s="51"/>
      <c r="D31" s="113" t="s">
        <v>421</v>
      </c>
      <c r="E31" s="35" t="s">
        <v>413</v>
      </c>
      <c r="F31" s="36" t="s">
        <v>413</v>
      </c>
      <c r="G31" s="36">
        <v>2016</v>
      </c>
      <c r="H31" s="176">
        <v>2016</v>
      </c>
      <c r="I31" s="86">
        <v>14350</v>
      </c>
      <c r="J31" s="87">
        <v>0</v>
      </c>
      <c r="K31" s="115">
        <v>0</v>
      </c>
      <c r="L31" s="224">
        <v>14350</v>
      </c>
      <c r="M31" s="225">
        <v>0</v>
      </c>
      <c r="N31" s="226">
        <v>12350</v>
      </c>
      <c r="O31" s="226">
        <v>0</v>
      </c>
      <c r="P31" s="89">
        <v>0</v>
      </c>
      <c r="Q31" s="115">
        <v>2000</v>
      </c>
      <c r="R31" s="241">
        <v>0</v>
      </c>
      <c r="S31" s="419">
        <v>0</v>
      </c>
      <c r="T31" s="82">
        <v>0</v>
      </c>
      <c r="U31" s="115">
        <v>0</v>
      </c>
      <c r="V31" s="241">
        <v>0</v>
      </c>
      <c r="W31" s="419">
        <v>0</v>
      </c>
      <c r="X31" s="82">
        <v>0</v>
      </c>
      <c r="Y31" s="115">
        <v>0</v>
      </c>
      <c r="Z31" s="241">
        <v>0</v>
      </c>
      <c r="AA31" s="419">
        <v>0</v>
      </c>
      <c r="AB31" s="82">
        <v>0</v>
      </c>
      <c r="AC31" s="115">
        <v>0</v>
      </c>
      <c r="AD31" s="84">
        <v>0</v>
      </c>
      <c r="AE31" s="92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9" customFormat="1" ht="25.5" customHeight="1" x14ac:dyDescent="0.25">
      <c r="A32" s="40">
        <v>3612</v>
      </c>
      <c r="B32" s="41"/>
      <c r="C32" s="51"/>
      <c r="D32" s="113" t="s">
        <v>422</v>
      </c>
      <c r="E32" s="35" t="s">
        <v>413</v>
      </c>
      <c r="F32" s="36" t="s">
        <v>413</v>
      </c>
      <c r="G32" s="36">
        <v>2017</v>
      </c>
      <c r="H32" s="176">
        <v>2017</v>
      </c>
      <c r="I32" s="86">
        <v>18580</v>
      </c>
      <c r="J32" s="87">
        <v>0</v>
      </c>
      <c r="K32" s="115">
        <v>0</v>
      </c>
      <c r="L32" s="224">
        <v>0</v>
      </c>
      <c r="M32" s="225">
        <v>0</v>
      </c>
      <c r="N32" s="226">
        <v>0</v>
      </c>
      <c r="O32" s="226">
        <v>0</v>
      </c>
      <c r="P32" s="89">
        <v>0</v>
      </c>
      <c r="Q32" s="115">
        <v>0</v>
      </c>
      <c r="R32" s="241">
        <v>15980</v>
      </c>
      <c r="S32" s="419">
        <v>0</v>
      </c>
      <c r="T32" s="82">
        <v>0</v>
      </c>
      <c r="U32" s="115">
        <v>2600</v>
      </c>
      <c r="V32" s="241">
        <v>10450</v>
      </c>
      <c r="W32" s="419">
        <v>0</v>
      </c>
      <c r="X32" s="82">
        <v>0</v>
      </c>
      <c r="Y32" s="115">
        <v>1700</v>
      </c>
      <c r="Z32" s="241">
        <v>4480</v>
      </c>
      <c r="AA32" s="419">
        <v>0</v>
      </c>
      <c r="AB32" s="82">
        <v>0</v>
      </c>
      <c r="AC32" s="115">
        <v>730</v>
      </c>
      <c r="AD32" s="84">
        <v>0</v>
      </c>
      <c r="AE32" s="9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9" customFormat="1" ht="30.75" customHeight="1" x14ac:dyDescent="0.25">
      <c r="A33" s="40">
        <v>3612</v>
      </c>
      <c r="B33" s="41"/>
      <c r="C33" s="51"/>
      <c r="D33" s="113" t="s">
        <v>423</v>
      </c>
      <c r="E33" s="35" t="s">
        <v>413</v>
      </c>
      <c r="F33" s="36" t="s">
        <v>413</v>
      </c>
      <c r="G33" s="36">
        <v>2018</v>
      </c>
      <c r="H33" s="176">
        <v>2018</v>
      </c>
      <c r="I33" s="86">
        <v>12150</v>
      </c>
      <c r="J33" s="87">
        <v>0</v>
      </c>
      <c r="K33" s="115">
        <v>0</v>
      </c>
      <c r="L33" s="224">
        <v>0</v>
      </c>
      <c r="M33" s="225">
        <v>0</v>
      </c>
      <c r="N33" s="226">
        <v>0</v>
      </c>
      <c r="O33" s="226">
        <v>0</v>
      </c>
      <c r="P33" s="89">
        <v>0</v>
      </c>
      <c r="Q33" s="115">
        <v>0</v>
      </c>
      <c r="R33" s="241">
        <v>0</v>
      </c>
      <c r="S33" s="419">
        <v>0</v>
      </c>
      <c r="T33" s="82">
        <v>0</v>
      </c>
      <c r="U33" s="115">
        <v>0</v>
      </c>
      <c r="V33" s="241">
        <v>0</v>
      </c>
      <c r="W33" s="419">
        <v>0</v>
      </c>
      <c r="X33" s="82">
        <v>0</v>
      </c>
      <c r="Y33" s="115">
        <v>0</v>
      </c>
      <c r="Z33" s="241">
        <v>0</v>
      </c>
      <c r="AA33" s="419">
        <v>0</v>
      </c>
      <c r="AB33" s="82">
        <v>0</v>
      </c>
      <c r="AC33" s="115">
        <v>0</v>
      </c>
      <c r="AD33" s="84">
        <v>0</v>
      </c>
      <c r="AE33" s="92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9" customFormat="1" ht="25.5" customHeight="1" x14ac:dyDescent="0.25">
      <c r="A34" s="40">
        <v>3612</v>
      </c>
      <c r="B34" s="41"/>
      <c r="C34" s="51"/>
      <c r="D34" s="113" t="s">
        <v>424</v>
      </c>
      <c r="E34" s="35" t="s">
        <v>413</v>
      </c>
      <c r="F34" s="36" t="s">
        <v>413</v>
      </c>
      <c r="G34" s="36">
        <v>2019</v>
      </c>
      <c r="H34" s="176">
        <v>2019</v>
      </c>
      <c r="I34" s="86">
        <v>5210</v>
      </c>
      <c r="J34" s="87">
        <v>0</v>
      </c>
      <c r="K34" s="115">
        <v>0</v>
      </c>
      <c r="L34" s="224">
        <v>0</v>
      </c>
      <c r="M34" s="225">
        <v>0</v>
      </c>
      <c r="N34" s="226">
        <v>0</v>
      </c>
      <c r="O34" s="226">
        <v>0</v>
      </c>
      <c r="P34" s="89">
        <v>0</v>
      </c>
      <c r="Q34" s="115">
        <v>0</v>
      </c>
      <c r="R34" s="241">
        <v>0</v>
      </c>
      <c r="S34" s="419">
        <v>0</v>
      </c>
      <c r="T34" s="82">
        <v>0</v>
      </c>
      <c r="U34" s="115">
        <v>0</v>
      </c>
      <c r="V34" s="241">
        <v>0</v>
      </c>
      <c r="W34" s="419">
        <v>0</v>
      </c>
      <c r="X34" s="82">
        <v>0</v>
      </c>
      <c r="Y34" s="115">
        <v>0</v>
      </c>
      <c r="Z34" s="241">
        <v>0</v>
      </c>
      <c r="AA34" s="419">
        <v>0</v>
      </c>
      <c r="AB34" s="82">
        <v>0</v>
      </c>
      <c r="AC34" s="115">
        <v>0</v>
      </c>
      <c r="AD34" s="84">
        <v>0</v>
      </c>
      <c r="AE34" s="92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29" customFormat="1" ht="25.5" customHeight="1" x14ac:dyDescent="0.25">
      <c r="A35" s="40">
        <v>3613</v>
      </c>
      <c r="B35" s="41"/>
      <c r="C35" s="51"/>
      <c r="D35" s="119" t="s">
        <v>425</v>
      </c>
      <c r="E35" s="35" t="s">
        <v>413</v>
      </c>
      <c r="F35" s="36" t="s">
        <v>413</v>
      </c>
      <c r="G35" s="36">
        <v>2016</v>
      </c>
      <c r="H35" s="176">
        <v>2016</v>
      </c>
      <c r="I35" s="86">
        <v>900</v>
      </c>
      <c r="J35" s="87">
        <v>0</v>
      </c>
      <c r="K35" s="115">
        <v>0</v>
      </c>
      <c r="L35" s="224">
        <f>M35+N35+O35+P35+Q35</f>
        <v>900</v>
      </c>
      <c r="M35" s="225">
        <v>0</v>
      </c>
      <c r="N35" s="226">
        <v>900</v>
      </c>
      <c r="O35" s="226">
        <v>0</v>
      </c>
      <c r="P35" s="89">
        <v>0</v>
      </c>
      <c r="Q35" s="115">
        <v>0</v>
      </c>
      <c r="R35" s="241">
        <v>0</v>
      </c>
      <c r="S35" s="419">
        <v>0</v>
      </c>
      <c r="T35" s="82">
        <v>0</v>
      </c>
      <c r="U35" s="115">
        <v>0</v>
      </c>
      <c r="V35" s="241">
        <v>0</v>
      </c>
      <c r="W35" s="419">
        <v>0</v>
      </c>
      <c r="X35" s="82">
        <v>0</v>
      </c>
      <c r="Y35" s="115">
        <v>0</v>
      </c>
      <c r="Z35" s="241">
        <v>0</v>
      </c>
      <c r="AA35" s="419">
        <v>0</v>
      </c>
      <c r="AB35" s="82">
        <v>0</v>
      </c>
      <c r="AC35" s="115">
        <v>0</v>
      </c>
      <c r="AD35" s="84">
        <v>0</v>
      </c>
      <c r="AE35" s="92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29" customFormat="1" ht="25.5" customHeight="1" thickBot="1" x14ac:dyDescent="0.3">
      <c r="A36" s="40">
        <v>3632</v>
      </c>
      <c r="B36" s="41"/>
      <c r="C36" s="51"/>
      <c r="D36" s="113" t="s">
        <v>426</v>
      </c>
      <c r="E36" s="35" t="s">
        <v>413</v>
      </c>
      <c r="F36" s="36" t="s">
        <v>413</v>
      </c>
      <c r="G36" s="36">
        <v>2017</v>
      </c>
      <c r="H36" s="176">
        <v>2018</v>
      </c>
      <c r="I36" s="86">
        <v>11200</v>
      </c>
      <c r="J36" s="87">
        <v>0</v>
      </c>
      <c r="K36" s="115">
        <v>0</v>
      </c>
      <c r="L36" s="224">
        <v>0</v>
      </c>
      <c r="M36" s="225">
        <v>0</v>
      </c>
      <c r="N36" s="226">
        <v>0</v>
      </c>
      <c r="O36" s="226">
        <v>0</v>
      </c>
      <c r="P36" s="89">
        <v>0</v>
      </c>
      <c r="Q36" s="115">
        <v>0</v>
      </c>
      <c r="R36" s="241">
        <v>4500</v>
      </c>
      <c r="S36" s="419">
        <v>0</v>
      </c>
      <c r="T36" s="82">
        <v>0</v>
      </c>
      <c r="U36" s="115">
        <v>500</v>
      </c>
      <c r="V36" s="241">
        <v>5800</v>
      </c>
      <c r="W36" s="419">
        <v>0</v>
      </c>
      <c r="X36" s="82">
        <v>0</v>
      </c>
      <c r="Y36" s="115">
        <v>400</v>
      </c>
      <c r="Z36" s="241">
        <v>0</v>
      </c>
      <c r="AA36" s="419">
        <v>0</v>
      </c>
      <c r="AB36" s="82">
        <v>0</v>
      </c>
      <c r="AC36" s="115">
        <v>0</v>
      </c>
      <c r="AD36" s="84">
        <v>0</v>
      </c>
      <c r="AE36" s="92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30" customFormat="1" ht="23.1" customHeight="1" thickBot="1" x14ac:dyDescent="0.3">
      <c r="A37" s="42"/>
      <c r="B37" s="43"/>
      <c r="C37" s="52"/>
      <c r="D37" s="856" t="s">
        <v>1</v>
      </c>
      <c r="E37" s="857"/>
      <c r="F37" s="857"/>
      <c r="G37" s="857"/>
      <c r="H37" s="858"/>
      <c r="I37" s="72">
        <f t="shared" ref="I37:AD37" si="2">SUM(I23:I36)</f>
        <v>134290</v>
      </c>
      <c r="J37" s="73">
        <f t="shared" si="2"/>
        <v>7000</v>
      </c>
      <c r="K37" s="74">
        <f t="shared" si="2"/>
        <v>0</v>
      </c>
      <c r="L37" s="207">
        <f t="shared" si="2"/>
        <v>43650</v>
      </c>
      <c r="M37" s="208">
        <f t="shared" si="2"/>
        <v>0</v>
      </c>
      <c r="N37" s="209">
        <f t="shared" si="2"/>
        <v>39750</v>
      </c>
      <c r="O37" s="209">
        <f t="shared" si="2"/>
        <v>0</v>
      </c>
      <c r="P37" s="75">
        <f t="shared" si="2"/>
        <v>0</v>
      </c>
      <c r="Q37" s="74">
        <f t="shared" si="2"/>
        <v>3900</v>
      </c>
      <c r="R37" s="212">
        <f t="shared" si="2"/>
        <v>34880</v>
      </c>
      <c r="S37" s="213">
        <f t="shared" si="2"/>
        <v>0</v>
      </c>
      <c r="T37" s="76">
        <f t="shared" si="2"/>
        <v>0</v>
      </c>
      <c r="U37" s="74">
        <f t="shared" si="2"/>
        <v>4200</v>
      </c>
      <c r="V37" s="212">
        <f t="shared" si="2"/>
        <v>28150</v>
      </c>
      <c r="W37" s="213">
        <f t="shared" si="2"/>
        <v>0</v>
      </c>
      <c r="X37" s="75">
        <f t="shared" si="2"/>
        <v>0</v>
      </c>
      <c r="Y37" s="74">
        <f t="shared" si="2"/>
        <v>2700</v>
      </c>
      <c r="Z37" s="212">
        <f t="shared" si="2"/>
        <v>12680</v>
      </c>
      <c r="AA37" s="213">
        <f t="shared" si="2"/>
        <v>0</v>
      </c>
      <c r="AB37" s="75">
        <f t="shared" si="2"/>
        <v>0</v>
      </c>
      <c r="AC37" s="74">
        <f t="shared" si="2"/>
        <v>1030</v>
      </c>
      <c r="AD37" s="77">
        <f t="shared" si="2"/>
        <v>0</v>
      </c>
      <c r="AE37" s="92"/>
    </row>
    <row r="38" spans="1:46" s="30" customFormat="1" ht="7.5" customHeight="1" thickBot="1" x14ac:dyDescent="0.3">
      <c r="A38" s="47"/>
      <c r="B38" s="47"/>
      <c r="C38" s="47"/>
      <c r="D38" s="53"/>
      <c r="E38" s="53"/>
      <c r="F38" s="53"/>
      <c r="G38" s="53"/>
      <c r="H38" s="53"/>
      <c r="I38" s="61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62"/>
      <c r="AA38" s="62"/>
      <c r="AB38" s="62"/>
      <c r="AC38" s="62"/>
      <c r="AD38" s="62"/>
    </row>
    <row r="39" spans="1:46" s="3" customFormat="1" ht="15.95" customHeight="1" x14ac:dyDescent="0.25">
      <c r="A39" s="47"/>
      <c r="B39" s="47"/>
      <c r="C39" s="47"/>
      <c r="D39" s="24" t="s">
        <v>25</v>
      </c>
      <c r="E39" s="55"/>
      <c r="F39" s="55"/>
      <c r="G39" s="55"/>
      <c r="H39" s="55"/>
      <c r="I39" s="9" t="s">
        <v>17</v>
      </c>
      <c r="J39" s="60" t="s">
        <v>49</v>
      </c>
      <c r="K39" s="16" t="s">
        <v>26</v>
      </c>
      <c r="L39" s="16"/>
      <c r="M39" s="16" t="s">
        <v>54</v>
      </c>
      <c r="N39" s="60"/>
      <c r="O39" s="60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255"/>
      <c r="AA39" s="246"/>
      <c r="AB39" s="246"/>
      <c r="AC39" s="256"/>
      <c r="AD39" s="18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3" customFormat="1" ht="15.95" customHeight="1" x14ac:dyDescent="0.25">
      <c r="A40" s="257"/>
      <c r="B40" s="257"/>
      <c r="C40" s="257"/>
      <c r="D40" s="12"/>
      <c r="E40" s="56"/>
      <c r="F40" s="56"/>
      <c r="G40" s="56"/>
      <c r="H40" s="56"/>
      <c r="I40" s="11" t="s">
        <v>18</v>
      </c>
      <c r="J40" s="19" t="s">
        <v>49</v>
      </c>
      <c r="K40" s="17" t="s">
        <v>27</v>
      </c>
      <c r="L40" s="17"/>
      <c r="M40" s="17" t="s">
        <v>53</v>
      </c>
      <c r="N40" s="19"/>
      <c r="O40" s="19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58"/>
      <c r="AA40" s="256"/>
      <c r="AB40" s="256"/>
      <c r="AC40" s="256"/>
      <c r="AD40" s="189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2" customFormat="1" ht="15.95" customHeight="1" x14ac:dyDescent="0.25">
      <c r="A41" s="44"/>
      <c r="B41" s="45"/>
      <c r="C41" s="46"/>
      <c r="D41" s="57"/>
      <c r="E41" s="38"/>
      <c r="F41" s="38"/>
      <c r="G41" s="38"/>
      <c r="H41" s="38"/>
      <c r="I41" s="11" t="s">
        <v>19</v>
      </c>
      <c r="J41" s="19" t="s">
        <v>49</v>
      </c>
      <c r="K41" s="20" t="s">
        <v>132</v>
      </c>
      <c r="L41" s="17"/>
      <c r="M41" s="19"/>
      <c r="N41" s="19"/>
      <c r="O41" s="19"/>
      <c r="P41" s="20"/>
      <c r="Q41" s="56"/>
      <c r="R41" s="56"/>
      <c r="S41" s="56"/>
      <c r="T41" s="56"/>
      <c r="U41" s="56"/>
      <c r="V41" s="56"/>
      <c r="W41" s="56"/>
      <c r="X41" s="56"/>
      <c r="Y41" s="56"/>
      <c r="Z41" s="58"/>
      <c r="AA41" s="8"/>
      <c r="AB41" s="8"/>
      <c r="AD41" s="189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s="2" customFormat="1" ht="15.95" customHeight="1" thickBot="1" x14ac:dyDescent="0.3">
      <c r="A42" s="3"/>
      <c r="B42" s="45"/>
      <c r="C42" s="46"/>
      <c r="D42" s="59"/>
      <c r="E42" s="31"/>
      <c r="F42" s="31"/>
      <c r="G42" s="31"/>
      <c r="H42" s="31"/>
      <c r="I42" s="10" t="s">
        <v>20</v>
      </c>
      <c r="J42" s="21" t="s">
        <v>49</v>
      </c>
      <c r="K42" s="22" t="s">
        <v>133</v>
      </c>
      <c r="L42" s="23"/>
      <c r="M42" s="21"/>
      <c r="N42" s="21"/>
      <c r="O42" s="21"/>
      <c r="P42" s="22"/>
      <c r="Q42" s="25"/>
      <c r="R42" s="25"/>
      <c r="S42" s="25"/>
      <c r="T42" s="25"/>
      <c r="U42" s="25"/>
      <c r="V42" s="25"/>
      <c r="W42" s="25"/>
      <c r="X42" s="25"/>
      <c r="Y42" s="25"/>
      <c r="Z42" s="13"/>
      <c r="AD42" s="189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</sheetData>
  <mergeCells count="52">
    <mergeCell ref="D37:H37"/>
    <mergeCell ref="AD20:AD22"/>
    <mergeCell ref="A21:A22"/>
    <mergeCell ref="B21:B22"/>
    <mergeCell ref="C21:C22"/>
    <mergeCell ref="G21:G22"/>
    <mergeCell ref="H21:H22"/>
    <mergeCell ref="J21:J22"/>
    <mergeCell ref="K21:K22"/>
    <mergeCell ref="L21:L22"/>
    <mergeCell ref="V21:Y21"/>
    <mergeCell ref="Z21:AC21"/>
    <mergeCell ref="M21:M22"/>
    <mergeCell ref="G20:H20"/>
    <mergeCell ref="I20:I22"/>
    <mergeCell ref="M20:Q20"/>
    <mergeCell ref="A19:C20"/>
    <mergeCell ref="D20:D22"/>
    <mergeCell ref="E20:E22"/>
    <mergeCell ref="F20:F22"/>
    <mergeCell ref="R20:AC20"/>
    <mergeCell ref="N21:N22"/>
    <mergeCell ref="O21:O22"/>
    <mergeCell ref="P21:P22"/>
    <mergeCell ref="Q21:Q22"/>
    <mergeCell ref="R21:U21"/>
    <mergeCell ref="D13:H13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zoomScale="75" zoomScaleNormal="75" workbookViewId="0">
      <selection activeCell="A15" sqref="A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5" t="s">
        <v>129</v>
      </c>
    </row>
    <row r="2" spans="1:46" ht="24.75" customHeight="1" x14ac:dyDescent="0.25">
      <c r="A2" s="5"/>
      <c r="D2" s="63" t="s">
        <v>55</v>
      </c>
      <c r="E2" s="64" t="s">
        <v>63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46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</row>
    <row r="4" spans="1:46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30" t="s">
        <v>183</v>
      </c>
    </row>
    <row r="5" spans="1:46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59"/>
      <c r="AD5" s="870"/>
    </row>
    <row r="6" spans="1:46" ht="39" customHeight="1" thickBot="1" x14ac:dyDescent="0.25">
      <c r="A6" s="892"/>
      <c r="B6" s="894"/>
      <c r="C6" s="896"/>
      <c r="D6" s="876"/>
      <c r="E6" s="863"/>
      <c r="F6" s="865"/>
      <c r="G6" s="869"/>
      <c r="H6" s="880"/>
      <c r="I6" s="873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5" t="s">
        <v>33</v>
      </c>
      <c r="AD6" s="871"/>
    </row>
    <row r="7" spans="1:46" s="28" customFormat="1" ht="25.5" customHeight="1" x14ac:dyDescent="0.25">
      <c r="A7" s="106">
        <v>4351</v>
      </c>
      <c r="B7" s="106">
        <v>6121</v>
      </c>
      <c r="C7" s="108"/>
      <c r="D7" s="672" t="s">
        <v>427</v>
      </c>
      <c r="E7" s="32" t="s">
        <v>428</v>
      </c>
      <c r="F7" s="33" t="s">
        <v>428</v>
      </c>
      <c r="G7" s="33">
        <v>2014</v>
      </c>
      <c r="H7" s="34">
        <v>2016</v>
      </c>
      <c r="I7" s="81">
        <f>J7+K7+L7+SUM(R7:AD7)</f>
        <v>16220</v>
      </c>
      <c r="J7" s="80">
        <v>220</v>
      </c>
      <c r="K7" s="146">
        <v>0</v>
      </c>
      <c r="L7" s="224">
        <f t="shared" ref="L7:L15" si="0">M7+N7+O7+P7+Q7</f>
        <v>16000</v>
      </c>
      <c r="M7" s="222">
        <v>0</v>
      </c>
      <c r="N7" s="223">
        <v>9600</v>
      </c>
      <c r="O7" s="223">
        <v>0</v>
      </c>
      <c r="P7" s="116">
        <v>5400</v>
      </c>
      <c r="Q7" s="146">
        <v>1000</v>
      </c>
      <c r="R7" s="243">
        <v>0</v>
      </c>
      <c r="S7" s="217">
        <v>0</v>
      </c>
      <c r="T7" s="116">
        <v>0</v>
      </c>
      <c r="U7" s="146">
        <v>0</v>
      </c>
      <c r="V7" s="243">
        <v>0</v>
      </c>
      <c r="W7" s="217">
        <v>0</v>
      </c>
      <c r="X7" s="116">
        <v>0</v>
      </c>
      <c r="Y7" s="146">
        <v>0</v>
      </c>
      <c r="Z7" s="243">
        <v>0</v>
      </c>
      <c r="AA7" s="217">
        <v>0</v>
      </c>
      <c r="AB7" s="116">
        <v>0</v>
      </c>
      <c r="AC7" s="146">
        <v>0</v>
      </c>
      <c r="AD7" s="81">
        <v>0</v>
      </c>
      <c r="AE7" s="92"/>
      <c r="AF7" s="92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</row>
    <row r="8" spans="1:46" s="29" customFormat="1" ht="25.5" customHeight="1" x14ac:dyDescent="0.25">
      <c r="A8" s="106">
        <v>2212</v>
      </c>
      <c r="B8" s="106">
        <v>6121</v>
      </c>
      <c r="C8" s="108"/>
      <c r="D8" s="673" t="s">
        <v>429</v>
      </c>
      <c r="E8" s="35" t="s">
        <v>428</v>
      </c>
      <c r="F8" s="36" t="s">
        <v>428</v>
      </c>
      <c r="G8" s="36">
        <v>2000</v>
      </c>
      <c r="H8" s="37">
        <v>2019</v>
      </c>
      <c r="I8" s="88">
        <f t="shared" ref="I8:I15" si="1">J8+K8+L8+SUM(R8:AD8)</f>
        <v>54900</v>
      </c>
      <c r="J8" s="87">
        <v>15200</v>
      </c>
      <c r="K8" s="115">
        <v>700</v>
      </c>
      <c r="L8" s="224">
        <f t="shared" si="0"/>
        <v>15000</v>
      </c>
      <c r="M8" s="225">
        <v>0</v>
      </c>
      <c r="N8" s="226">
        <v>13000</v>
      </c>
      <c r="O8" s="226">
        <v>0</v>
      </c>
      <c r="P8" s="89">
        <v>0</v>
      </c>
      <c r="Q8" s="115">
        <v>2000</v>
      </c>
      <c r="R8" s="241">
        <v>8000</v>
      </c>
      <c r="S8" s="219">
        <v>0</v>
      </c>
      <c r="T8" s="89">
        <v>0</v>
      </c>
      <c r="U8" s="115">
        <v>2000</v>
      </c>
      <c r="V8" s="241">
        <v>8000</v>
      </c>
      <c r="W8" s="219">
        <v>0</v>
      </c>
      <c r="X8" s="89">
        <v>0</v>
      </c>
      <c r="Y8" s="115">
        <v>2000</v>
      </c>
      <c r="Z8" s="241">
        <v>0</v>
      </c>
      <c r="AA8" s="219">
        <v>2000</v>
      </c>
      <c r="AB8" s="89">
        <v>0</v>
      </c>
      <c r="AC8" s="115">
        <v>2000</v>
      </c>
      <c r="AD8" s="88">
        <v>0</v>
      </c>
      <c r="AE8" s="92"/>
      <c r="AF8" s="92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</row>
    <row r="9" spans="1:46" s="29" customFormat="1" ht="25.5" customHeight="1" x14ac:dyDescent="0.25">
      <c r="A9" s="106">
        <v>3631</v>
      </c>
      <c r="B9" s="106">
        <v>6121</v>
      </c>
      <c r="C9" s="108"/>
      <c r="D9" s="409" t="s">
        <v>430</v>
      </c>
      <c r="E9" s="35" t="s">
        <v>428</v>
      </c>
      <c r="F9" s="36" t="s">
        <v>428</v>
      </c>
      <c r="G9" s="36">
        <v>2000</v>
      </c>
      <c r="H9" s="37">
        <v>2016</v>
      </c>
      <c r="I9" s="88">
        <f t="shared" si="1"/>
        <v>1000</v>
      </c>
      <c r="J9" s="87">
        <v>0</v>
      </c>
      <c r="K9" s="115">
        <v>500</v>
      </c>
      <c r="L9" s="224">
        <f t="shared" si="0"/>
        <v>500</v>
      </c>
      <c r="M9" s="225">
        <v>0</v>
      </c>
      <c r="N9" s="226">
        <v>500</v>
      </c>
      <c r="O9" s="226">
        <v>0</v>
      </c>
      <c r="P9" s="89">
        <v>0</v>
      </c>
      <c r="Q9" s="115">
        <v>0</v>
      </c>
      <c r="R9" s="241">
        <v>0</v>
      </c>
      <c r="S9" s="219">
        <v>0</v>
      </c>
      <c r="T9" s="89">
        <v>0</v>
      </c>
      <c r="U9" s="115">
        <v>0</v>
      </c>
      <c r="V9" s="241">
        <v>0</v>
      </c>
      <c r="W9" s="219">
        <v>0</v>
      </c>
      <c r="X9" s="89">
        <v>0</v>
      </c>
      <c r="Y9" s="115">
        <v>0</v>
      </c>
      <c r="Z9" s="241">
        <v>0</v>
      </c>
      <c r="AA9" s="219">
        <v>0</v>
      </c>
      <c r="AB9" s="89">
        <v>0</v>
      </c>
      <c r="AC9" s="115">
        <v>0</v>
      </c>
      <c r="AD9" s="88">
        <v>0</v>
      </c>
      <c r="AE9" s="92"/>
      <c r="AF9" s="92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s="29" customFormat="1" ht="25.5" customHeight="1" x14ac:dyDescent="0.25">
      <c r="A10" s="106">
        <v>2219</v>
      </c>
      <c r="B10" s="106">
        <v>6121</v>
      </c>
      <c r="C10" s="108"/>
      <c r="D10" s="412" t="s">
        <v>431</v>
      </c>
      <c r="E10" s="35" t="s">
        <v>428</v>
      </c>
      <c r="F10" s="36" t="s">
        <v>428</v>
      </c>
      <c r="G10" s="36">
        <v>2000</v>
      </c>
      <c r="H10" s="37">
        <v>2016</v>
      </c>
      <c r="I10" s="88">
        <f t="shared" si="1"/>
        <v>12000</v>
      </c>
      <c r="J10" s="87">
        <v>4000</v>
      </c>
      <c r="K10" s="115">
        <v>0</v>
      </c>
      <c r="L10" s="224">
        <f t="shared" si="0"/>
        <v>8000</v>
      </c>
      <c r="M10" s="225">
        <v>0</v>
      </c>
      <c r="N10" s="226">
        <v>8000</v>
      </c>
      <c r="O10" s="226">
        <v>0</v>
      </c>
      <c r="P10" s="89">
        <v>0</v>
      </c>
      <c r="Q10" s="115">
        <v>0</v>
      </c>
      <c r="R10" s="241">
        <v>0</v>
      </c>
      <c r="S10" s="219">
        <v>0</v>
      </c>
      <c r="T10" s="89">
        <v>0</v>
      </c>
      <c r="U10" s="115">
        <v>0</v>
      </c>
      <c r="V10" s="241">
        <v>0</v>
      </c>
      <c r="W10" s="219">
        <v>0</v>
      </c>
      <c r="X10" s="89">
        <v>0</v>
      </c>
      <c r="Y10" s="115">
        <v>0</v>
      </c>
      <c r="Z10" s="241">
        <v>0</v>
      </c>
      <c r="AA10" s="219">
        <v>0</v>
      </c>
      <c r="AB10" s="89">
        <v>0</v>
      </c>
      <c r="AC10" s="115">
        <v>0</v>
      </c>
      <c r="AD10" s="88">
        <v>0</v>
      </c>
      <c r="AE10" s="92"/>
      <c r="AF10" s="92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s="29" customFormat="1" ht="25.5" customHeight="1" x14ac:dyDescent="0.25">
      <c r="A11" s="106">
        <v>2219</v>
      </c>
      <c r="B11" s="106">
        <v>6121</v>
      </c>
      <c r="C11" s="108"/>
      <c r="D11" s="412" t="s">
        <v>432</v>
      </c>
      <c r="E11" s="35" t="s">
        <v>428</v>
      </c>
      <c r="F11" s="36" t="s">
        <v>428</v>
      </c>
      <c r="G11" s="36">
        <v>2000</v>
      </c>
      <c r="H11" s="37">
        <v>2019</v>
      </c>
      <c r="I11" s="88">
        <f t="shared" si="1"/>
        <v>3000</v>
      </c>
      <c r="J11" s="87">
        <v>0</v>
      </c>
      <c r="K11" s="115">
        <v>0</v>
      </c>
      <c r="L11" s="224">
        <f t="shared" si="0"/>
        <v>1000</v>
      </c>
      <c r="M11" s="225">
        <v>0</v>
      </c>
      <c r="N11" s="226">
        <v>500</v>
      </c>
      <c r="O11" s="226">
        <v>0</v>
      </c>
      <c r="P11" s="89">
        <v>0</v>
      </c>
      <c r="Q11" s="115">
        <v>500</v>
      </c>
      <c r="R11" s="241">
        <v>500</v>
      </c>
      <c r="S11" s="219">
        <v>0</v>
      </c>
      <c r="T11" s="89">
        <v>0</v>
      </c>
      <c r="U11" s="115">
        <v>500</v>
      </c>
      <c r="V11" s="241">
        <v>500</v>
      </c>
      <c r="W11" s="219">
        <v>0</v>
      </c>
      <c r="X11" s="89">
        <v>0</v>
      </c>
      <c r="Y11" s="115">
        <v>500</v>
      </c>
      <c r="Z11" s="241">
        <v>0</v>
      </c>
      <c r="AA11" s="219">
        <v>0</v>
      </c>
      <c r="AB11" s="89">
        <v>0</v>
      </c>
      <c r="AC11" s="115">
        <v>0</v>
      </c>
      <c r="AD11" s="88">
        <v>0</v>
      </c>
      <c r="AE11" s="92"/>
      <c r="AF11" s="92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29" customFormat="1" ht="25.5" customHeight="1" x14ac:dyDescent="0.25">
      <c r="A12" s="106">
        <v>5512</v>
      </c>
      <c r="B12" s="106">
        <v>6121</v>
      </c>
      <c r="C12" s="108"/>
      <c r="D12" s="674" t="s">
        <v>433</v>
      </c>
      <c r="E12" s="35" t="s">
        <v>428</v>
      </c>
      <c r="F12" s="36" t="s">
        <v>428</v>
      </c>
      <c r="G12" s="36">
        <v>2006</v>
      </c>
      <c r="H12" s="37">
        <v>2016</v>
      </c>
      <c r="I12" s="88">
        <f t="shared" si="1"/>
        <v>4200</v>
      </c>
      <c r="J12" s="87">
        <v>3200</v>
      </c>
      <c r="K12" s="115">
        <v>0</v>
      </c>
      <c r="L12" s="224">
        <f t="shared" si="0"/>
        <v>1000</v>
      </c>
      <c r="M12" s="225">
        <v>0</v>
      </c>
      <c r="N12" s="226">
        <v>300</v>
      </c>
      <c r="O12" s="226">
        <v>0</v>
      </c>
      <c r="P12" s="89">
        <v>500</v>
      </c>
      <c r="Q12" s="115">
        <v>200</v>
      </c>
      <c r="R12" s="241">
        <v>0</v>
      </c>
      <c r="S12" s="219">
        <v>0</v>
      </c>
      <c r="T12" s="89">
        <v>0</v>
      </c>
      <c r="U12" s="115">
        <v>0</v>
      </c>
      <c r="V12" s="241">
        <v>0</v>
      </c>
      <c r="W12" s="219">
        <v>0</v>
      </c>
      <c r="X12" s="89">
        <v>0</v>
      </c>
      <c r="Y12" s="115">
        <v>0</v>
      </c>
      <c r="Z12" s="241">
        <v>0</v>
      </c>
      <c r="AA12" s="219">
        <v>0</v>
      </c>
      <c r="AB12" s="89">
        <v>0</v>
      </c>
      <c r="AC12" s="115">
        <v>0</v>
      </c>
      <c r="AD12" s="88">
        <v>0</v>
      </c>
      <c r="AE12" s="92"/>
      <c r="AF12" s="92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</row>
    <row r="13" spans="1:46" s="29" customFormat="1" ht="25.5" customHeight="1" x14ac:dyDescent="0.25">
      <c r="A13" s="106">
        <v>3412</v>
      </c>
      <c r="B13" s="106">
        <v>6121</v>
      </c>
      <c r="C13" s="108"/>
      <c r="D13" s="674" t="s">
        <v>434</v>
      </c>
      <c r="E13" s="35" t="s">
        <v>428</v>
      </c>
      <c r="F13" s="36" t="s">
        <v>428</v>
      </c>
      <c r="G13" s="36">
        <v>2010</v>
      </c>
      <c r="H13" s="37">
        <v>2016</v>
      </c>
      <c r="I13" s="88">
        <f>J13+K13+L13+SUM(R13:AD13)</f>
        <v>4750</v>
      </c>
      <c r="J13" s="87">
        <v>3900</v>
      </c>
      <c r="K13" s="115">
        <v>0</v>
      </c>
      <c r="L13" s="224">
        <f>M13+N13+O13+P13+Q13</f>
        <v>850</v>
      </c>
      <c r="M13" s="225">
        <v>0</v>
      </c>
      <c r="N13" s="226">
        <v>800</v>
      </c>
      <c r="O13" s="226">
        <v>0</v>
      </c>
      <c r="P13" s="89">
        <v>0</v>
      </c>
      <c r="Q13" s="115">
        <v>50</v>
      </c>
      <c r="R13" s="241">
        <v>0</v>
      </c>
      <c r="S13" s="219">
        <v>0</v>
      </c>
      <c r="T13" s="89">
        <v>0</v>
      </c>
      <c r="U13" s="115">
        <v>0</v>
      </c>
      <c r="V13" s="241">
        <v>0</v>
      </c>
      <c r="W13" s="219">
        <v>0</v>
      </c>
      <c r="X13" s="89">
        <v>0</v>
      </c>
      <c r="Y13" s="115">
        <v>0</v>
      </c>
      <c r="Z13" s="241">
        <v>0</v>
      </c>
      <c r="AA13" s="219">
        <v>0</v>
      </c>
      <c r="AB13" s="89">
        <v>0</v>
      </c>
      <c r="AC13" s="115">
        <v>0</v>
      </c>
      <c r="AD13" s="88">
        <v>0</v>
      </c>
      <c r="AE13" s="92"/>
      <c r="AF13" s="92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s="29" customFormat="1" ht="25.5" customHeight="1" x14ac:dyDescent="0.25">
      <c r="A14" s="106">
        <v>3745</v>
      </c>
      <c r="B14" s="106">
        <v>6121</v>
      </c>
      <c r="C14" s="108"/>
      <c r="D14" s="410" t="s">
        <v>435</v>
      </c>
      <c r="E14" s="35" t="s">
        <v>428</v>
      </c>
      <c r="F14" s="36" t="s">
        <v>428</v>
      </c>
      <c r="G14" s="36">
        <v>2016</v>
      </c>
      <c r="H14" s="37">
        <v>2020</v>
      </c>
      <c r="I14" s="88">
        <f>J14+K14+L14+SUM(R14:AD14)</f>
        <v>9100</v>
      </c>
      <c r="J14" s="87">
        <v>0</v>
      </c>
      <c r="K14" s="115">
        <v>0</v>
      </c>
      <c r="L14" s="224">
        <f>M14+N14+O14+P14+Q14</f>
        <v>100</v>
      </c>
      <c r="M14" s="225">
        <v>0</v>
      </c>
      <c r="N14" s="226">
        <v>100</v>
      </c>
      <c r="O14" s="226">
        <v>0</v>
      </c>
      <c r="P14" s="89">
        <v>0</v>
      </c>
      <c r="Q14" s="115">
        <v>0</v>
      </c>
      <c r="R14" s="241">
        <v>0</v>
      </c>
      <c r="S14" s="219">
        <v>0</v>
      </c>
      <c r="T14" s="89">
        <v>2000</v>
      </c>
      <c r="U14" s="115">
        <v>500</v>
      </c>
      <c r="V14" s="241">
        <v>0</v>
      </c>
      <c r="W14" s="219">
        <v>0</v>
      </c>
      <c r="X14" s="89">
        <v>4000</v>
      </c>
      <c r="Y14" s="115">
        <v>0</v>
      </c>
      <c r="Z14" s="241">
        <v>0</v>
      </c>
      <c r="AA14" s="219">
        <v>0</v>
      </c>
      <c r="AB14" s="89">
        <v>2000</v>
      </c>
      <c r="AC14" s="115">
        <v>500</v>
      </c>
      <c r="AD14" s="88">
        <v>0</v>
      </c>
      <c r="AE14" s="92"/>
      <c r="AF14" s="92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</row>
    <row r="15" spans="1:46" s="29" customFormat="1" ht="25.5" customHeight="1" thickBot="1" x14ac:dyDescent="0.3">
      <c r="A15" s="106">
        <v>3639</v>
      </c>
      <c r="B15" s="106">
        <v>6121</v>
      </c>
      <c r="C15" s="108"/>
      <c r="D15" s="674" t="s">
        <v>436</v>
      </c>
      <c r="E15" s="187" t="s">
        <v>428</v>
      </c>
      <c r="F15" s="178" t="s">
        <v>428</v>
      </c>
      <c r="G15" s="178">
        <v>2017</v>
      </c>
      <c r="H15" s="179">
        <v>2025</v>
      </c>
      <c r="I15" s="88">
        <f t="shared" si="1"/>
        <v>96000</v>
      </c>
      <c r="J15" s="87">
        <v>0</v>
      </c>
      <c r="K15" s="115">
        <v>0</v>
      </c>
      <c r="L15" s="224">
        <f t="shared" si="0"/>
        <v>0</v>
      </c>
      <c r="M15" s="225">
        <v>0</v>
      </c>
      <c r="N15" s="226">
        <v>0</v>
      </c>
      <c r="O15" s="226">
        <v>0</v>
      </c>
      <c r="P15" s="89">
        <v>0</v>
      </c>
      <c r="Q15" s="115">
        <v>0</v>
      </c>
      <c r="R15" s="241">
        <v>6000</v>
      </c>
      <c r="S15" s="219">
        <v>0</v>
      </c>
      <c r="T15" s="89">
        <v>0</v>
      </c>
      <c r="U15" s="115">
        <v>0</v>
      </c>
      <c r="V15" s="241">
        <v>5000</v>
      </c>
      <c r="W15" s="219">
        <v>0</v>
      </c>
      <c r="X15" s="89">
        <v>0</v>
      </c>
      <c r="Y15" s="115">
        <v>0</v>
      </c>
      <c r="Z15" s="241">
        <v>5000</v>
      </c>
      <c r="AA15" s="219">
        <v>0</v>
      </c>
      <c r="AB15" s="89">
        <v>0</v>
      </c>
      <c r="AC15" s="115">
        <v>0</v>
      </c>
      <c r="AD15" s="88">
        <v>80000</v>
      </c>
      <c r="AE15" s="92"/>
      <c r="AF15" s="92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46" s="30" customFormat="1" ht="23.1" customHeight="1" thickBot="1" x14ac:dyDescent="0.3">
      <c r="A16" s="42"/>
      <c r="B16" s="43"/>
      <c r="C16" s="52"/>
      <c r="D16" s="856" t="s">
        <v>1</v>
      </c>
      <c r="E16" s="903"/>
      <c r="F16" s="903"/>
      <c r="G16" s="903"/>
      <c r="H16" s="904"/>
      <c r="I16" s="72">
        <f t="shared" ref="I16:AD16" si="2">SUM(I7:I15)</f>
        <v>201170</v>
      </c>
      <c r="J16" s="73">
        <f t="shared" si="2"/>
        <v>26520</v>
      </c>
      <c r="K16" s="74">
        <f t="shared" si="2"/>
        <v>1200</v>
      </c>
      <c r="L16" s="207">
        <f t="shared" si="2"/>
        <v>42450</v>
      </c>
      <c r="M16" s="208">
        <f t="shared" si="2"/>
        <v>0</v>
      </c>
      <c r="N16" s="209">
        <f t="shared" si="2"/>
        <v>32800</v>
      </c>
      <c r="O16" s="209">
        <f t="shared" si="2"/>
        <v>0</v>
      </c>
      <c r="P16" s="75">
        <f t="shared" si="2"/>
        <v>5900</v>
      </c>
      <c r="Q16" s="74">
        <f t="shared" si="2"/>
        <v>3750</v>
      </c>
      <c r="R16" s="212">
        <f t="shared" si="2"/>
        <v>14500</v>
      </c>
      <c r="S16" s="213">
        <f t="shared" si="2"/>
        <v>0</v>
      </c>
      <c r="T16" s="76">
        <f t="shared" si="2"/>
        <v>2000</v>
      </c>
      <c r="U16" s="74">
        <f t="shared" si="2"/>
        <v>3000</v>
      </c>
      <c r="V16" s="212">
        <f t="shared" si="2"/>
        <v>13500</v>
      </c>
      <c r="W16" s="213">
        <f t="shared" si="2"/>
        <v>0</v>
      </c>
      <c r="X16" s="75">
        <f t="shared" si="2"/>
        <v>4000</v>
      </c>
      <c r="Y16" s="74">
        <f t="shared" si="2"/>
        <v>2500</v>
      </c>
      <c r="Z16" s="212">
        <f t="shared" si="2"/>
        <v>5000</v>
      </c>
      <c r="AA16" s="213">
        <f t="shared" si="2"/>
        <v>2000</v>
      </c>
      <c r="AB16" s="75">
        <f t="shared" si="2"/>
        <v>2000</v>
      </c>
      <c r="AC16" s="74">
        <f t="shared" si="2"/>
        <v>2500</v>
      </c>
      <c r="AD16" s="77">
        <f t="shared" si="2"/>
        <v>80000</v>
      </c>
      <c r="AE16" s="92"/>
    </row>
    <row r="17" spans="1:46" s="247" customFormat="1" ht="23.1" customHeight="1" x14ac:dyDescent="0.25">
      <c r="A17" s="47"/>
      <c r="B17" s="47"/>
      <c r="C17" s="47"/>
      <c r="D17" s="205"/>
      <c r="E17" s="205"/>
      <c r="F17" s="205"/>
      <c r="G17" s="205"/>
      <c r="H17" s="205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248"/>
    </row>
    <row r="18" spans="1:46" s="247" customFormat="1" ht="23.1" customHeight="1" x14ac:dyDescent="0.25">
      <c r="A18" s="47"/>
      <c r="B18" s="47"/>
      <c r="C18" s="47"/>
      <c r="D18" s="205"/>
      <c r="E18" s="205"/>
      <c r="F18" s="205"/>
      <c r="G18" s="205"/>
      <c r="H18" s="205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248"/>
    </row>
    <row r="19" spans="1:46" ht="26.25" customHeight="1" x14ac:dyDescent="0.2"/>
    <row r="20" spans="1:46" ht="24.75" customHeight="1" x14ac:dyDescent="0.25">
      <c r="A20" s="5"/>
      <c r="D20" s="63" t="s">
        <v>55</v>
      </c>
      <c r="E20" s="64" t="s">
        <v>64</v>
      </c>
      <c r="F20" s="65"/>
      <c r="G20" s="65"/>
      <c r="H20" s="65"/>
      <c r="I20" s="65"/>
      <c r="J20" s="65"/>
      <c r="K20" s="65"/>
      <c r="L20" s="65"/>
      <c r="M20" s="14"/>
      <c r="N20" s="14"/>
      <c r="O20" s="14"/>
      <c r="P20" s="14"/>
      <c r="Q20" s="1"/>
      <c r="AD20" s="4" t="s">
        <v>29</v>
      </c>
    </row>
    <row r="21" spans="1:46" ht="15" customHeight="1" thickBot="1" x14ac:dyDescent="0.25">
      <c r="A21" s="885" t="s">
        <v>131</v>
      </c>
      <c r="B21" s="886"/>
      <c r="C21" s="887"/>
      <c r="I21" s="6" t="s">
        <v>2</v>
      </c>
      <c r="J21" s="6" t="s">
        <v>3</v>
      </c>
      <c r="K21" s="6" t="s">
        <v>4</v>
      </c>
      <c r="L21" s="6" t="s">
        <v>5</v>
      </c>
      <c r="M21" s="6" t="s">
        <v>6</v>
      </c>
      <c r="N21" s="6" t="s">
        <v>7</v>
      </c>
      <c r="O21" s="6" t="s">
        <v>8</v>
      </c>
      <c r="P21" s="7" t="s">
        <v>9</v>
      </c>
      <c r="Q21" s="7" t="s">
        <v>10</v>
      </c>
      <c r="R21" s="7" t="s">
        <v>11</v>
      </c>
      <c r="S21" s="7" t="s">
        <v>12</v>
      </c>
      <c r="T21" s="7" t="s">
        <v>13</v>
      </c>
      <c r="U21" s="7" t="s">
        <v>16</v>
      </c>
      <c r="V21" s="7" t="s">
        <v>21</v>
      </c>
      <c r="W21" s="7" t="s">
        <v>28</v>
      </c>
      <c r="X21" s="7" t="s">
        <v>34</v>
      </c>
      <c r="Y21" s="7" t="s">
        <v>35</v>
      </c>
      <c r="Z21" s="7" t="s">
        <v>36</v>
      </c>
      <c r="AA21" s="7" t="s">
        <v>37</v>
      </c>
      <c r="AB21" s="6" t="s">
        <v>38</v>
      </c>
      <c r="AC21" s="6" t="s">
        <v>40</v>
      </c>
      <c r="AD21" s="6" t="s">
        <v>50</v>
      </c>
    </row>
    <row r="22" spans="1:46" ht="15.75" customHeight="1" thickBot="1" x14ac:dyDescent="0.25">
      <c r="A22" s="888"/>
      <c r="B22" s="889"/>
      <c r="C22" s="890"/>
      <c r="D22" s="874" t="s">
        <v>0</v>
      </c>
      <c r="E22" s="862" t="s">
        <v>41</v>
      </c>
      <c r="F22" s="864" t="s">
        <v>42</v>
      </c>
      <c r="G22" s="866" t="s">
        <v>43</v>
      </c>
      <c r="H22" s="867"/>
      <c r="I22" s="872" t="s">
        <v>31</v>
      </c>
      <c r="J22" s="27" t="s">
        <v>39</v>
      </c>
      <c r="K22" s="27" t="s">
        <v>15</v>
      </c>
      <c r="L22" s="206" t="s">
        <v>14</v>
      </c>
      <c r="M22" s="881" t="s">
        <v>176</v>
      </c>
      <c r="N22" s="882"/>
      <c r="O22" s="882"/>
      <c r="P22" s="882"/>
      <c r="Q22" s="883"/>
      <c r="R22" s="840" t="s">
        <v>177</v>
      </c>
      <c r="S22" s="841"/>
      <c r="T22" s="841"/>
      <c r="U22" s="841"/>
      <c r="V22" s="841"/>
      <c r="W22" s="841"/>
      <c r="X22" s="841"/>
      <c r="Y22" s="841"/>
      <c r="Z22" s="841"/>
      <c r="AA22" s="841"/>
      <c r="AB22" s="841"/>
      <c r="AC22" s="841"/>
      <c r="AD22" s="830" t="s">
        <v>183</v>
      </c>
    </row>
    <row r="23" spans="1:46" ht="15.75" customHeight="1" x14ac:dyDescent="0.2">
      <c r="A23" s="891" t="s">
        <v>46</v>
      </c>
      <c r="B23" s="893" t="s">
        <v>47</v>
      </c>
      <c r="C23" s="895" t="s">
        <v>48</v>
      </c>
      <c r="D23" s="875"/>
      <c r="E23" s="863"/>
      <c r="F23" s="865"/>
      <c r="G23" s="868" t="s">
        <v>44</v>
      </c>
      <c r="H23" s="879" t="s">
        <v>45</v>
      </c>
      <c r="I23" s="873"/>
      <c r="J23" s="877" t="s">
        <v>182</v>
      </c>
      <c r="K23" s="877" t="s">
        <v>181</v>
      </c>
      <c r="L23" s="860" t="s">
        <v>184</v>
      </c>
      <c r="M23" s="897" t="s">
        <v>175</v>
      </c>
      <c r="N23" s="849" t="s">
        <v>51</v>
      </c>
      <c r="O23" s="849" t="s">
        <v>52</v>
      </c>
      <c r="P23" s="845" t="s">
        <v>23</v>
      </c>
      <c r="Q23" s="847" t="s">
        <v>24</v>
      </c>
      <c r="R23" s="837" t="s">
        <v>128</v>
      </c>
      <c r="S23" s="838"/>
      <c r="T23" s="838"/>
      <c r="U23" s="842"/>
      <c r="V23" s="837" t="s">
        <v>130</v>
      </c>
      <c r="W23" s="838"/>
      <c r="X23" s="838"/>
      <c r="Y23" s="839"/>
      <c r="Z23" s="838" t="s">
        <v>178</v>
      </c>
      <c r="AA23" s="838"/>
      <c r="AB23" s="838"/>
      <c r="AC23" s="859"/>
      <c r="AD23" s="870"/>
    </row>
    <row r="24" spans="1:46" ht="39" customHeight="1" thickBot="1" x14ac:dyDescent="0.25">
      <c r="A24" s="892"/>
      <c r="B24" s="894"/>
      <c r="C24" s="896"/>
      <c r="D24" s="876"/>
      <c r="E24" s="902"/>
      <c r="F24" s="901"/>
      <c r="G24" s="900"/>
      <c r="H24" s="899"/>
      <c r="I24" s="898"/>
      <c r="J24" s="878"/>
      <c r="K24" s="878"/>
      <c r="L24" s="861"/>
      <c r="M24" s="836"/>
      <c r="N24" s="884"/>
      <c r="O24" s="850"/>
      <c r="P24" s="846"/>
      <c r="Q24" s="848"/>
      <c r="R24" s="210" t="s">
        <v>22</v>
      </c>
      <c r="S24" s="211" t="s">
        <v>30</v>
      </c>
      <c r="T24" s="26" t="s">
        <v>32</v>
      </c>
      <c r="U24" s="15" t="s">
        <v>33</v>
      </c>
      <c r="V24" s="214" t="s">
        <v>22</v>
      </c>
      <c r="W24" s="215" t="s">
        <v>30</v>
      </c>
      <c r="X24" s="26" t="s">
        <v>32</v>
      </c>
      <c r="Y24" s="15" t="s">
        <v>33</v>
      </c>
      <c r="Z24" s="214" t="s">
        <v>22</v>
      </c>
      <c r="AA24" s="215" t="s">
        <v>30</v>
      </c>
      <c r="AB24" s="26" t="s">
        <v>32</v>
      </c>
      <c r="AC24" s="15" t="s">
        <v>33</v>
      </c>
      <c r="AD24" s="871"/>
    </row>
    <row r="25" spans="1:46" ht="26.25" customHeight="1" x14ac:dyDescent="0.25">
      <c r="A25" s="192">
        <v>5512</v>
      </c>
      <c r="B25" s="193">
        <v>6121</v>
      </c>
      <c r="C25" s="194"/>
      <c r="D25" s="109" t="s">
        <v>437</v>
      </c>
      <c r="E25" s="616" t="s">
        <v>438</v>
      </c>
      <c r="F25" s="98" t="s">
        <v>438</v>
      </c>
      <c r="G25" s="36">
        <v>2006</v>
      </c>
      <c r="H25" s="37">
        <v>2016</v>
      </c>
      <c r="I25" s="86">
        <v>18000</v>
      </c>
      <c r="J25" s="145">
        <v>255</v>
      </c>
      <c r="K25" s="115">
        <v>0</v>
      </c>
      <c r="L25" s="227">
        <v>17745</v>
      </c>
      <c r="M25" s="233">
        <v>0</v>
      </c>
      <c r="N25" s="226">
        <v>17345</v>
      </c>
      <c r="O25" s="226">
        <v>0</v>
      </c>
      <c r="P25" s="89">
        <v>0</v>
      </c>
      <c r="Q25" s="115">
        <v>400</v>
      </c>
      <c r="R25" s="218">
        <v>0</v>
      </c>
      <c r="S25" s="219">
        <v>0</v>
      </c>
      <c r="T25" s="89">
        <v>0</v>
      </c>
      <c r="U25" s="115">
        <v>0</v>
      </c>
      <c r="V25" s="218">
        <v>0</v>
      </c>
      <c r="W25" s="219">
        <v>0</v>
      </c>
      <c r="X25" s="89">
        <v>0</v>
      </c>
      <c r="Y25" s="115">
        <v>0</v>
      </c>
      <c r="Z25" s="218">
        <v>0</v>
      </c>
      <c r="AA25" s="219">
        <v>0</v>
      </c>
      <c r="AB25" s="89">
        <v>0</v>
      </c>
      <c r="AC25" s="115">
        <v>0</v>
      </c>
      <c r="AD25" s="78">
        <v>0</v>
      </c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</row>
    <row r="26" spans="1:46" s="28" customFormat="1" ht="25.5" customHeight="1" x14ac:dyDescent="0.25">
      <c r="A26" s="192">
        <v>3745</v>
      </c>
      <c r="B26" s="193">
        <v>6130</v>
      </c>
      <c r="C26" s="194"/>
      <c r="D26" s="109" t="s">
        <v>439</v>
      </c>
      <c r="E26" s="616" t="s">
        <v>438</v>
      </c>
      <c r="F26" s="98" t="s">
        <v>438</v>
      </c>
      <c r="G26" s="36">
        <v>2014</v>
      </c>
      <c r="H26" s="37">
        <v>2018</v>
      </c>
      <c r="I26" s="86">
        <v>9000</v>
      </c>
      <c r="J26" s="145">
        <v>0</v>
      </c>
      <c r="K26" s="115">
        <v>0</v>
      </c>
      <c r="L26" s="227">
        <v>4000</v>
      </c>
      <c r="M26" s="233">
        <v>0</v>
      </c>
      <c r="N26" s="226">
        <v>4000</v>
      </c>
      <c r="O26" s="226">
        <v>0</v>
      </c>
      <c r="P26" s="89">
        <v>0</v>
      </c>
      <c r="Q26" s="115">
        <v>0</v>
      </c>
      <c r="R26" s="218">
        <v>3000</v>
      </c>
      <c r="S26" s="219">
        <v>0</v>
      </c>
      <c r="T26" s="89">
        <v>0</v>
      </c>
      <c r="U26" s="115">
        <v>0</v>
      </c>
      <c r="V26" s="218">
        <v>2000</v>
      </c>
      <c r="W26" s="219">
        <v>0</v>
      </c>
      <c r="X26" s="89">
        <v>0</v>
      </c>
      <c r="Y26" s="115">
        <v>0</v>
      </c>
      <c r="Z26" s="218">
        <v>0</v>
      </c>
      <c r="AA26" s="219">
        <v>0</v>
      </c>
      <c r="AB26" s="89">
        <v>0</v>
      </c>
      <c r="AC26" s="115">
        <v>0</v>
      </c>
      <c r="AD26" s="84">
        <v>0</v>
      </c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/>
      <c r="AQ26"/>
      <c r="AR26"/>
      <c r="AS26"/>
      <c r="AT26"/>
    </row>
    <row r="27" spans="1:46" s="29" customFormat="1" ht="25.5" customHeight="1" x14ac:dyDescent="0.25">
      <c r="A27" s="192">
        <v>6171</v>
      </c>
      <c r="B27" s="193">
        <v>6121</v>
      </c>
      <c r="C27" s="194"/>
      <c r="D27" s="613" t="s">
        <v>440</v>
      </c>
      <c r="E27" s="677" t="s">
        <v>438</v>
      </c>
      <c r="F27" s="678" t="s">
        <v>438</v>
      </c>
      <c r="G27" s="195">
        <v>2014</v>
      </c>
      <c r="H27" s="196">
        <v>2017</v>
      </c>
      <c r="I27" s="340">
        <v>3000</v>
      </c>
      <c r="J27" s="198">
        <v>0</v>
      </c>
      <c r="K27" s="184">
        <v>0</v>
      </c>
      <c r="L27" s="417">
        <v>400</v>
      </c>
      <c r="M27" s="234">
        <v>0</v>
      </c>
      <c r="N27" s="235">
        <v>400</v>
      </c>
      <c r="O27" s="235">
        <v>0</v>
      </c>
      <c r="P27" s="185">
        <v>0</v>
      </c>
      <c r="Q27" s="184">
        <v>0</v>
      </c>
      <c r="R27" s="427">
        <v>2500</v>
      </c>
      <c r="S27" s="428">
        <v>0</v>
      </c>
      <c r="T27" s="185">
        <v>0</v>
      </c>
      <c r="U27" s="184">
        <v>100</v>
      </c>
      <c r="V27" s="427">
        <v>0</v>
      </c>
      <c r="W27" s="428">
        <v>0</v>
      </c>
      <c r="X27" s="185">
        <v>0</v>
      </c>
      <c r="Y27" s="184">
        <v>0</v>
      </c>
      <c r="Z27" s="427">
        <v>0</v>
      </c>
      <c r="AA27" s="428">
        <v>0</v>
      </c>
      <c r="AB27" s="185">
        <v>0</v>
      </c>
      <c r="AC27" s="184">
        <v>0</v>
      </c>
      <c r="AD27" s="88">
        <v>0</v>
      </c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/>
      <c r="AQ27"/>
      <c r="AR27"/>
      <c r="AS27"/>
      <c r="AT27"/>
    </row>
    <row r="28" spans="1:46" s="29" customFormat="1" ht="25.5" customHeight="1" x14ac:dyDescent="0.25">
      <c r="A28" s="192">
        <v>2219</v>
      </c>
      <c r="B28" s="193">
        <v>6121</v>
      </c>
      <c r="C28" s="194"/>
      <c r="D28" s="109" t="s">
        <v>441</v>
      </c>
      <c r="E28" s="616" t="s">
        <v>438</v>
      </c>
      <c r="F28" s="98" t="s">
        <v>438</v>
      </c>
      <c r="G28" s="36">
        <v>2009</v>
      </c>
      <c r="H28" s="37">
        <v>2014</v>
      </c>
      <c r="I28" s="86">
        <v>10500</v>
      </c>
      <c r="J28" s="145">
        <v>330</v>
      </c>
      <c r="K28" s="115">
        <v>0</v>
      </c>
      <c r="L28" s="227">
        <v>10170</v>
      </c>
      <c r="M28" s="233">
        <v>0</v>
      </c>
      <c r="N28" s="226">
        <v>1970</v>
      </c>
      <c r="O28" s="226">
        <v>0</v>
      </c>
      <c r="P28" s="89">
        <v>8200</v>
      </c>
      <c r="Q28" s="115">
        <v>0</v>
      </c>
      <c r="R28" s="218">
        <v>0</v>
      </c>
      <c r="S28" s="219">
        <v>0</v>
      </c>
      <c r="T28" s="89">
        <v>0</v>
      </c>
      <c r="U28" s="115">
        <v>0</v>
      </c>
      <c r="V28" s="218">
        <v>0</v>
      </c>
      <c r="W28" s="219">
        <v>0</v>
      </c>
      <c r="X28" s="89">
        <v>0</v>
      </c>
      <c r="Y28" s="115">
        <v>0</v>
      </c>
      <c r="Z28" s="218">
        <v>0</v>
      </c>
      <c r="AA28" s="219">
        <v>0</v>
      </c>
      <c r="AB28" s="89">
        <v>0</v>
      </c>
      <c r="AC28" s="115">
        <v>0</v>
      </c>
      <c r="AD28" s="88">
        <v>0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/>
      <c r="AQ28"/>
      <c r="AR28"/>
      <c r="AS28"/>
      <c r="AT28"/>
    </row>
    <row r="29" spans="1:46" s="29" customFormat="1" ht="25.5" customHeight="1" x14ac:dyDescent="0.25">
      <c r="A29" s="192">
        <v>3745</v>
      </c>
      <c r="B29" s="193">
        <v>6130</v>
      </c>
      <c r="C29" s="194"/>
      <c r="D29" s="109" t="s">
        <v>442</v>
      </c>
      <c r="E29" s="616" t="s">
        <v>438</v>
      </c>
      <c r="F29" s="98" t="s">
        <v>438</v>
      </c>
      <c r="G29" s="36">
        <v>2016</v>
      </c>
      <c r="H29" s="37">
        <v>2017</v>
      </c>
      <c r="I29" s="86">
        <v>3000</v>
      </c>
      <c r="J29" s="145">
        <v>0</v>
      </c>
      <c r="K29" s="115">
        <v>0</v>
      </c>
      <c r="L29" s="227">
        <v>1900</v>
      </c>
      <c r="M29" s="233">
        <v>0</v>
      </c>
      <c r="N29" s="226">
        <v>1900</v>
      </c>
      <c r="O29" s="226">
        <v>0</v>
      </c>
      <c r="P29" s="89">
        <v>0</v>
      </c>
      <c r="Q29" s="115">
        <v>0</v>
      </c>
      <c r="R29" s="218">
        <v>1100</v>
      </c>
      <c r="S29" s="219">
        <v>0</v>
      </c>
      <c r="T29" s="89">
        <v>0</v>
      </c>
      <c r="U29" s="115">
        <v>0</v>
      </c>
      <c r="V29" s="218">
        <v>0</v>
      </c>
      <c r="W29" s="219">
        <v>0</v>
      </c>
      <c r="X29" s="89">
        <v>0</v>
      </c>
      <c r="Y29" s="115">
        <v>0</v>
      </c>
      <c r="Z29" s="218">
        <v>0</v>
      </c>
      <c r="AA29" s="219">
        <v>0</v>
      </c>
      <c r="AB29" s="89">
        <v>0</v>
      </c>
      <c r="AC29" s="115">
        <v>0</v>
      </c>
      <c r="AD29" s="88">
        <v>0</v>
      </c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/>
      <c r="AQ29"/>
      <c r="AR29"/>
      <c r="AS29"/>
      <c r="AT29"/>
    </row>
    <row r="30" spans="1:46" s="29" customFormat="1" ht="25.5" customHeight="1" x14ac:dyDescent="0.25">
      <c r="A30" s="192">
        <v>3745</v>
      </c>
      <c r="B30" s="193">
        <v>6130</v>
      </c>
      <c r="C30" s="197"/>
      <c r="D30" s="675" t="s">
        <v>443</v>
      </c>
      <c r="E30" s="616" t="s">
        <v>438</v>
      </c>
      <c r="F30" s="98" t="s">
        <v>438</v>
      </c>
      <c r="G30" s="36">
        <v>2016</v>
      </c>
      <c r="H30" s="37">
        <v>2017</v>
      </c>
      <c r="I30" s="86">
        <v>600</v>
      </c>
      <c r="J30" s="145">
        <v>0</v>
      </c>
      <c r="K30" s="115">
        <v>0</v>
      </c>
      <c r="L30" s="227">
        <v>600</v>
      </c>
      <c r="M30" s="233">
        <v>0</v>
      </c>
      <c r="N30" s="226">
        <v>500</v>
      </c>
      <c r="O30" s="226">
        <v>0</v>
      </c>
      <c r="P30" s="89">
        <v>0</v>
      </c>
      <c r="Q30" s="115">
        <v>100</v>
      </c>
      <c r="R30" s="218">
        <v>0</v>
      </c>
      <c r="S30" s="219">
        <v>0</v>
      </c>
      <c r="T30" s="89">
        <v>0</v>
      </c>
      <c r="U30" s="115">
        <v>0</v>
      </c>
      <c r="V30" s="218">
        <v>0</v>
      </c>
      <c r="W30" s="219">
        <v>0</v>
      </c>
      <c r="X30" s="89">
        <v>0</v>
      </c>
      <c r="Y30" s="115">
        <v>0</v>
      </c>
      <c r="Z30" s="218">
        <v>0</v>
      </c>
      <c r="AA30" s="219">
        <v>0</v>
      </c>
      <c r="AB30" s="89">
        <v>0</v>
      </c>
      <c r="AC30" s="115">
        <v>0</v>
      </c>
      <c r="AD30" s="88">
        <v>0</v>
      </c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/>
      <c r="AQ30"/>
      <c r="AR30"/>
      <c r="AS30"/>
      <c r="AT30"/>
    </row>
    <row r="31" spans="1:46" s="29" customFormat="1" ht="25.5" customHeight="1" x14ac:dyDescent="0.25">
      <c r="A31" s="192">
        <v>3631</v>
      </c>
      <c r="B31" s="193">
        <v>6121</v>
      </c>
      <c r="C31" s="194"/>
      <c r="D31" s="676" t="s">
        <v>444</v>
      </c>
      <c r="E31" s="677" t="s">
        <v>438</v>
      </c>
      <c r="F31" s="678" t="s">
        <v>438</v>
      </c>
      <c r="G31" s="36">
        <v>2016</v>
      </c>
      <c r="H31" s="37">
        <v>2017</v>
      </c>
      <c r="I31" s="340">
        <v>2000</v>
      </c>
      <c r="J31" s="198">
        <v>0</v>
      </c>
      <c r="K31" s="184">
        <v>0</v>
      </c>
      <c r="L31" s="417">
        <v>300</v>
      </c>
      <c r="M31" s="234">
        <v>0</v>
      </c>
      <c r="N31" s="235">
        <v>300</v>
      </c>
      <c r="O31" s="235">
        <v>0</v>
      </c>
      <c r="P31" s="185">
        <v>0</v>
      </c>
      <c r="Q31" s="184">
        <v>0</v>
      </c>
      <c r="R31" s="427">
        <v>1700</v>
      </c>
      <c r="S31" s="428">
        <v>0</v>
      </c>
      <c r="T31" s="185">
        <v>0</v>
      </c>
      <c r="U31" s="184">
        <v>0</v>
      </c>
      <c r="V31" s="427">
        <v>0</v>
      </c>
      <c r="W31" s="428">
        <v>0</v>
      </c>
      <c r="X31" s="185">
        <v>0</v>
      </c>
      <c r="Y31" s="184">
        <v>0</v>
      </c>
      <c r="Z31" s="427">
        <v>0</v>
      </c>
      <c r="AA31" s="428">
        <v>0</v>
      </c>
      <c r="AB31" s="185">
        <v>0</v>
      </c>
      <c r="AC31" s="184">
        <v>0</v>
      </c>
      <c r="AD31" s="88">
        <v>0</v>
      </c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/>
      <c r="AQ31"/>
      <c r="AR31"/>
      <c r="AS31"/>
      <c r="AT31"/>
    </row>
    <row r="32" spans="1:46" s="29" customFormat="1" ht="25.5" customHeight="1" x14ac:dyDescent="0.25">
      <c r="A32" s="192">
        <v>2219</v>
      </c>
      <c r="B32" s="193">
        <v>6121</v>
      </c>
      <c r="C32" s="194"/>
      <c r="D32" s="109" t="s">
        <v>445</v>
      </c>
      <c r="E32" s="616" t="s">
        <v>438</v>
      </c>
      <c r="F32" s="98" t="s">
        <v>438</v>
      </c>
      <c r="G32" s="36">
        <v>2016</v>
      </c>
      <c r="H32" s="37">
        <v>2019</v>
      </c>
      <c r="I32" s="86">
        <v>20000</v>
      </c>
      <c r="J32" s="145">
        <v>0</v>
      </c>
      <c r="K32" s="115">
        <v>0</v>
      </c>
      <c r="L32" s="227">
        <v>2000</v>
      </c>
      <c r="M32" s="233">
        <v>0</v>
      </c>
      <c r="N32" s="226">
        <v>2000</v>
      </c>
      <c r="O32" s="226">
        <v>0</v>
      </c>
      <c r="P32" s="89">
        <v>0</v>
      </c>
      <c r="Q32" s="115">
        <v>0</v>
      </c>
      <c r="R32" s="218">
        <v>8000</v>
      </c>
      <c r="S32" s="219">
        <v>0</v>
      </c>
      <c r="T32" s="89">
        <v>0</v>
      </c>
      <c r="U32" s="115">
        <v>0</v>
      </c>
      <c r="V32" s="218">
        <v>8000</v>
      </c>
      <c r="W32" s="219">
        <v>0</v>
      </c>
      <c r="X32" s="89">
        <v>0</v>
      </c>
      <c r="Y32" s="115">
        <v>0</v>
      </c>
      <c r="Z32" s="218">
        <v>2000</v>
      </c>
      <c r="AA32" s="219">
        <v>0</v>
      </c>
      <c r="AB32" s="89">
        <v>0</v>
      </c>
      <c r="AC32" s="115">
        <v>0</v>
      </c>
      <c r="AD32" s="88">
        <v>0</v>
      </c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/>
      <c r="AQ32"/>
      <c r="AR32"/>
      <c r="AS32"/>
      <c r="AT32"/>
    </row>
    <row r="33" spans="1:46" s="29" customFormat="1" ht="25.5" customHeight="1" x14ac:dyDescent="0.25">
      <c r="A33" s="40">
        <v>3412</v>
      </c>
      <c r="B33" s="41">
        <v>6121</v>
      </c>
      <c r="C33" s="51"/>
      <c r="D33" s="109" t="s">
        <v>446</v>
      </c>
      <c r="E33" s="616" t="s">
        <v>438</v>
      </c>
      <c r="F33" s="98" t="s">
        <v>438</v>
      </c>
      <c r="G33" s="36">
        <v>2016</v>
      </c>
      <c r="H33" s="176">
        <v>2016</v>
      </c>
      <c r="I33" s="86">
        <v>1000</v>
      </c>
      <c r="J33" s="87">
        <v>0</v>
      </c>
      <c r="K33" s="115">
        <v>0</v>
      </c>
      <c r="L33" s="224">
        <v>1000</v>
      </c>
      <c r="M33" s="225">
        <v>0</v>
      </c>
      <c r="N33" s="226">
        <v>800</v>
      </c>
      <c r="O33" s="226">
        <v>0</v>
      </c>
      <c r="P33" s="89">
        <v>0</v>
      </c>
      <c r="Q33" s="115">
        <v>200</v>
      </c>
      <c r="R33" s="241">
        <v>0</v>
      </c>
      <c r="S33" s="219">
        <v>0</v>
      </c>
      <c r="T33" s="89">
        <v>0</v>
      </c>
      <c r="U33" s="115">
        <v>0</v>
      </c>
      <c r="V33" s="241">
        <v>0</v>
      </c>
      <c r="W33" s="219">
        <v>0</v>
      </c>
      <c r="X33" s="89">
        <v>0</v>
      </c>
      <c r="Y33" s="115">
        <v>0</v>
      </c>
      <c r="Z33" s="241">
        <v>0</v>
      </c>
      <c r="AA33" s="219">
        <v>0</v>
      </c>
      <c r="AB33" s="89">
        <v>0</v>
      </c>
      <c r="AC33" s="115">
        <v>0</v>
      </c>
      <c r="AD33" s="88">
        <v>0</v>
      </c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/>
      <c r="AQ33"/>
      <c r="AR33"/>
      <c r="AS33"/>
      <c r="AT33"/>
    </row>
    <row r="34" spans="1:46" s="29" customFormat="1" ht="25.5" customHeight="1" thickBot="1" x14ac:dyDescent="0.3">
      <c r="A34" s="40">
        <v>3412</v>
      </c>
      <c r="B34" s="41">
        <v>6121</v>
      </c>
      <c r="C34" s="51"/>
      <c r="D34" s="109" t="s">
        <v>447</v>
      </c>
      <c r="E34" s="415" t="s">
        <v>438</v>
      </c>
      <c r="F34" s="416" t="s">
        <v>438</v>
      </c>
      <c r="G34" s="36">
        <v>2016</v>
      </c>
      <c r="H34" s="176">
        <v>2018</v>
      </c>
      <c r="I34" s="86">
        <v>3000</v>
      </c>
      <c r="J34" s="87">
        <v>0</v>
      </c>
      <c r="K34" s="115">
        <v>0</v>
      </c>
      <c r="L34" s="224">
        <v>500</v>
      </c>
      <c r="M34" s="225">
        <v>0</v>
      </c>
      <c r="N34" s="226">
        <v>400</v>
      </c>
      <c r="O34" s="226">
        <v>0</v>
      </c>
      <c r="P34" s="89">
        <v>0</v>
      </c>
      <c r="Q34" s="115">
        <v>100</v>
      </c>
      <c r="R34" s="241">
        <v>2400</v>
      </c>
      <c r="S34" s="219">
        <v>0</v>
      </c>
      <c r="T34" s="89">
        <v>0</v>
      </c>
      <c r="U34" s="115">
        <v>100</v>
      </c>
      <c r="V34" s="241">
        <v>0</v>
      </c>
      <c r="W34" s="219">
        <v>0</v>
      </c>
      <c r="X34" s="89">
        <v>0</v>
      </c>
      <c r="Y34" s="115">
        <v>0</v>
      </c>
      <c r="Z34" s="241">
        <v>0</v>
      </c>
      <c r="AA34" s="219">
        <v>0</v>
      </c>
      <c r="AB34" s="89">
        <v>0</v>
      </c>
      <c r="AC34" s="115">
        <v>0</v>
      </c>
      <c r="AD34" s="88">
        <v>0</v>
      </c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/>
      <c r="AQ34"/>
      <c r="AR34"/>
      <c r="AS34"/>
      <c r="AT34"/>
    </row>
    <row r="35" spans="1:46" s="30" customFormat="1" ht="23.1" customHeight="1" thickBot="1" x14ac:dyDescent="0.3">
      <c r="A35" s="42"/>
      <c r="B35" s="43"/>
      <c r="C35" s="52"/>
      <c r="D35" s="856" t="s">
        <v>1</v>
      </c>
      <c r="E35" s="857"/>
      <c r="F35" s="857"/>
      <c r="G35" s="857"/>
      <c r="H35" s="858"/>
      <c r="I35" s="72">
        <f t="shared" ref="I35:AD35" si="3">SUM(I25:I34)</f>
        <v>70100</v>
      </c>
      <c r="J35" s="73">
        <f t="shared" si="3"/>
        <v>585</v>
      </c>
      <c r="K35" s="74">
        <f t="shared" si="3"/>
        <v>0</v>
      </c>
      <c r="L35" s="207">
        <f t="shared" si="3"/>
        <v>38615</v>
      </c>
      <c r="M35" s="208">
        <f t="shared" si="3"/>
        <v>0</v>
      </c>
      <c r="N35" s="209">
        <f t="shared" si="3"/>
        <v>29615</v>
      </c>
      <c r="O35" s="209">
        <f t="shared" si="3"/>
        <v>0</v>
      </c>
      <c r="P35" s="75">
        <f t="shared" si="3"/>
        <v>8200</v>
      </c>
      <c r="Q35" s="74">
        <f t="shared" si="3"/>
        <v>800</v>
      </c>
      <c r="R35" s="212">
        <f t="shared" si="3"/>
        <v>18700</v>
      </c>
      <c r="S35" s="213">
        <f t="shared" si="3"/>
        <v>0</v>
      </c>
      <c r="T35" s="76">
        <f t="shared" si="3"/>
        <v>0</v>
      </c>
      <c r="U35" s="74">
        <f t="shared" si="3"/>
        <v>200</v>
      </c>
      <c r="V35" s="212">
        <f t="shared" si="3"/>
        <v>10000</v>
      </c>
      <c r="W35" s="213">
        <f t="shared" si="3"/>
        <v>0</v>
      </c>
      <c r="X35" s="75">
        <f t="shared" si="3"/>
        <v>0</v>
      </c>
      <c r="Y35" s="74">
        <f t="shared" si="3"/>
        <v>0</v>
      </c>
      <c r="Z35" s="212">
        <f t="shared" si="3"/>
        <v>2000</v>
      </c>
      <c r="AA35" s="213">
        <f t="shared" si="3"/>
        <v>0</v>
      </c>
      <c r="AB35" s="75">
        <f t="shared" si="3"/>
        <v>0</v>
      </c>
      <c r="AC35" s="74">
        <f t="shared" si="3"/>
        <v>0</v>
      </c>
      <c r="AD35" s="77">
        <f t="shared" si="3"/>
        <v>0</v>
      </c>
      <c r="AE35" s="92"/>
    </row>
    <row r="36" spans="1:46" s="30" customFormat="1" ht="7.5" customHeight="1" thickBot="1" x14ac:dyDescent="0.3">
      <c r="A36" s="47"/>
      <c r="B36" s="47"/>
      <c r="C36" s="47"/>
      <c r="D36" s="53"/>
      <c r="E36" s="53"/>
      <c r="F36" s="53"/>
      <c r="G36" s="53"/>
      <c r="H36" s="53"/>
      <c r="I36" s="61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62"/>
      <c r="AA36" s="62"/>
      <c r="AB36" s="62"/>
      <c r="AC36" s="62"/>
      <c r="AD36" s="62"/>
    </row>
    <row r="37" spans="1:46" s="3" customFormat="1" ht="15.95" customHeight="1" x14ac:dyDescent="0.25">
      <c r="A37" s="47"/>
      <c r="B37" s="47"/>
      <c r="C37" s="47"/>
      <c r="D37" s="24" t="s">
        <v>25</v>
      </c>
      <c r="E37" s="55"/>
      <c r="F37" s="55"/>
      <c r="G37" s="55"/>
      <c r="H37" s="55"/>
      <c r="I37" s="9" t="s">
        <v>17</v>
      </c>
      <c r="J37" s="60" t="s">
        <v>49</v>
      </c>
      <c r="K37" s="16" t="s">
        <v>26</v>
      </c>
      <c r="L37" s="16"/>
      <c r="M37" s="16" t="s">
        <v>54</v>
      </c>
      <c r="N37" s="60"/>
      <c r="O37" s="60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255"/>
      <c r="AA37" s="246"/>
      <c r="AB37" s="246"/>
      <c r="AC37" s="256"/>
      <c r="AD37" s="189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3" customFormat="1" ht="15.95" customHeight="1" x14ac:dyDescent="0.25">
      <c r="A38" s="257"/>
      <c r="B38" s="257"/>
      <c r="C38" s="257"/>
      <c r="D38" s="12"/>
      <c r="E38" s="56"/>
      <c r="F38" s="56"/>
      <c r="G38" s="56"/>
      <c r="H38" s="56"/>
      <c r="I38" s="11" t="s">
        <v>18</v>
      </c>
      <c r="J38" s="19" t="s">
        <v>49</v>
      </c>
      <c r="K38" s="17" t="s">
        <v>27</v>
      </c>
      <c r="L38" s="17"/>
      <c r="M38" s="17" t="s">
        <v>53</v>
      </c>
      <c r="N38" s="19"/>
      <c r="O38" s="19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58"/>
      <c r="AA38" s="256"/>
      <c r="AB38" s="256"/>
      <c r="AC38" s="256"/>
      <c r="AD38" s="189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2" customFormat="1" ht="15.95" customHeight="1" x14ac:dyDescent="0.25">
      <c r="A39" s="44"/>
      <c r="B39" s="45"/>
      <c r="C39" s="46"/>
      <c r="D39" s="57"/>
      <c r="E39" s="38"/>
      <c r="F39" s="38"/>
      <c r="G39" s="38"/>
      <c r="H39" s="38"/>
      <c r="I39" s="11" t="s">
        <v>19</v>
      </c>
      <c r="J39" s="19" t="s">
        <v>49</v>
      </c>
      <c r="K39" s="20" t="s">
        <v>132</v>
      </c>
      <c r="L39" s="17"/>
      <c r="M39" s="19"/>
      <c r="N39" s="19"/>
      <c r="O39" s="19"/>
      <c r="P39" s="20"/>
      <c r="Q39" s="56"/>
      <c r="R39" s="56"/>
      <c r="S39" s="56"/>
      <c r="T39" s="56"/>
      <c r="U39" s="56"/>
      <c r="V39" s="56"/>
      <c r="W39" s="56"/>
      <c r="X39" s="56"/>
      <c r="Y39" s="56"/>
      <c r="Z39" s="58"/>
      <c r="AA39" s="8"/>
      <c r="AB39" s="8"/>
      <c r="AD39" s="18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2" customFormat="1" ht="15.95" customHeight="1" thickBot="1" x14ac:dyDescent="0.3">
      <c r="A40" s="3"/>
      <c r="B40" s="45"/>
      <c r="C40" s="46"/>
      <c r="D40" s="59"/>
      <c r="E40" s="31"/>
      <c r="F40" s="31"/>
      <c r="G40" s="31"/>
      <c r="H40" s="31"/>
      <c r="I40" s="10" t="s">
        <v>20</v>
      </c>
      <c r="J40" s="21" t="s">
        <v>49</v>
      </c>
      <c r="K40" s="22" t="s">
        <v>133</v>
      </c>
      <c r="L40" s="23"/>
      <c r="M40" s="21"/>
      <c r="N40" s="21"/>
      <c r="O40" s="21"/>
      <c r="P40" s="22"/>
      <c r="Q40" s="25"/>
      <c r="R40" s="25"/>
      <c r="S40" s="25"/>
      <c r="T40" s="25"/>
      <c r="U40" s="25"/>
      <c r="V40" s="25"/>
      <c r="W40" s="25"/>
      <c r="X40" s="25"/>
      <c r="Y40" s="25"/>
      <c r="Z40" s="13"/>
      <c r="AD40" s="189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</sheetData>
  <mergeCells count="52">
    <mergeCell ref="D35:H35"/>
    <mergeCell ref="AD22:AD24"/>
    <mergeCell ref="A23:A24"/>
    <mergeCell ref="B23:B24"/>
    <mergeCell ref="C23:C24"/>
    <mergeCell ref="G23:G24"/>
    <mergeCell ref="H23:H24"/>
    <mergeCell ref="J23:J24"/>
    <mergeCell ref="K23:K24"/>
    <mergeCell ref="L23:L24"/>
    <mergeCell ref="V23:Y23"/>
    <mergeCell ref="Z23:AC23"/>
    <mergeCell ref="M23:M24"/>
    <mergeCell ref="G22:H22"/>
    <mergeCell ref="I22:I24"/>
    <mergeCell ref="M22:Q22"/>
    <mergeCell ref="A21:C22"/>
    <mergeCell ref="D22:D24"/>
    <mergeCell ref="E22:E24"/>
    <mergeCell ref="F22:F24"/>
    <mergeCell ref="R22:AC22"/>
    <mergeCell ref="N23:N24"/>
    <mergeCell ref="O23:O24"/>
    <mergeCell ref="P23:P24"/>
    <mergeCell ref="Q23:Q24"/>
    <mergeCell ref="R23:U23"/>
    <mergeCell ref="D16:H16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4"/>
  <sheetViews>
    <sheetView zoomScale="75" zoomScaleNormal="75" workbookViewId="0">
      <selection activeCell="I17" sqref="I17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  <col min="31" max="72" width="9.140625" style="125"/>
  </cols>
  <sheetData>
    <row r="1" spans="1:72" ht="15.75" customHeight="1" x14ac:dyDescent="0.25">
      <c r="AD1" s="65" t="s">
        <v>118</v>
      </c>
    </row>
    <row r="2" spans="1:72" ht="24.75" customHeight="1" x14ac:dyDescent="0.25">
      <c r="A2" s="5"/>
      <c r="D2" s="63" t="s">
        <v>55</v>
      </c>
      <c r="E2" s="64" t="s">
        <v>65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4"/>
      <c r="Q2" s="1"/>
      <c r="AD2" s="4" t="s">
        <v>29</v>
      </c>
    </row>
    <row r="3" spans="1:72" ht="15" customHeight="1" thickBot="1" x14ac:dyDescent="0.25">
      <c r="A3" s="885" t="s">
        <v>131</v>
      </c>
      <c r="B3" s="886"/>
      <c r="C3" s="887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28</v>
      </c>
      <c r="X3" s="7" t="s">
        <v>34</v>
      </c>
      <c r="Y3" s="7" t="s">
        <v>35</v>
      </c>
      <c r="Z3" s="7" t="s">
        <v>36</v>
      </c>
      <c r="AA3" s="7" t="s">
        <v>37</v>
      </c>
      <c r="AB3" s="6" t="s">
        <v>38</v>
      </c>
      <c r="AC3" s="6" t="s">
        <v>40</v>
      </c>
      <c r="AD3" s="6" t="s">
        <v>50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</row>
    <row r="4" spans="1:72" ht="15.75" customHeight="1" thickBot="1" x14ac:dyDescent="0.25">
      <c r="A4" s="888"/>
      <c r="B4" s="889"/>
      <c r="C4" s="890"/>
      <c r="D4" s="874" t="s">
        <v>0</v>
      </c>
      <c r="E4" s="862" t="s">
        <v>41</v>
      </c>
      <c r="F4" s="864" t="s">
        <v>42</v>
      </c>
      <c r="G4" s="866" t="s">
        <v>43</v>
      </c>
      <c r="H4" s="867"/>
      <c r="I4" s="872" t="s">
        <v>31</v>
      </c>
      <c r="J4" s="27" t="s">
        <v>39</v>
      </c>
      <c r="K4" s="27" t="s">
        <v>15</v>
      </c>
      <c r="L4" s="206" t="s">
        <v>14</v>
      </c>
      <c r="M4" s="881" t="s">
        <v>176</v>
      </c>
      <c r="N4" s="882"/>
      <c r="O4" s="882"/>
      <c r="P4" s="882"/>
      <c r="Q4" s="883"/>
      <c r="R4" s="840" t="s">
        <v>177</v>
      </c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906"/>
      <c r="AD4" s="830" t="s">
        <v>183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15.75" customHeight="1" x14ac:dyDescent="0.2">
      <c r="A5" s="891" t="s">
        <v>46</v>
      </c>
      <c r="B5" s="893" t="s">
        <v>47</v>
      </c>
      <c r="C5" s="895" t="s">
        <v>48</v>
      </c>
      <c r="D5" s="875"/>
      <c r="E5" s="863"/>
      <c r="F5" s="865"/>
      <c r="G5" s="868" t="s">
        <v>44</v>
      </c>
      <c r="H5" s="879" t="s">
        <v>45</v>
      </c>
      <c r="I5" s="873"/>
      <c r="J5" s="877" t="s">
        <v>182</v>
      </c>
      <c r="K5" s="877" t="s">
        <v>181</v>
      </c>
      <c r="L5" s="860" t="s">
        <v>184</v>
      </c>
      <c r="M5" s="897" t="s">
        <v>175</v>
      </c>
      <c r="N5" s="849" t="s">
        <v>51</v>
      </c>
      <c r="O5" s="849" t="s">
        <v>52</v>
      </c>
      <c r="P5" s="845" t="s">
        <v>23</v>
      </c>
      <c r="Q5" s="847" t="s">
        <v>24</v>
      </c>
      <c r="R5" s="837" t="s">
        <v>128</v>
      </c>
      <c r="S5" s="838"/>
      <c r="T5" s="838"/>
      <c r="U5" s="842"/>
      <c r="V5" s="837" t="s">
        <v>130</v>
      </c>
      <c r="W5" s="838"/>
      <c r="X5" s="838"/>
      <c r="Y5" s="839"/>
      <c r="Z5" s="838" t="s">
        <v>178</v>
      </c>
      <c r="AA5" s="838"/>
      <c r="AB5" s="838"/>
      <c r="AC5" s="839"/>
      <c r="AD5" s="870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</row>
    <row r="6" spans="1:72" ht="39" customHeight="1" thickBot="1" x14ac:dyDescent="0.25">
      <c r="A6" s="892"/>
      <c r="B6" s="894"/>
      <c r="C6" s="896"/>
      <c r="D6" s="876"/>
      <c r="E6" s="902"/>
      <c r="F6" s="901"/>
      <c r="G6" s="900"/>
      <c r="H6" s="899"/>
      <c r="I6" s="898"/>
      <c r="J6" s="878"/>
      <c r="K6" s="878"/>
      <c r="L6" s="861"/>
      <c r="M6" s="836"/>
      <c r="N6" s="884"/>
      <c r="O6" s="850"/>
      <c r="P6" s="846"/>
      <c r="Q6" s="848"/>
      <c r="R6" s="210" t="s">
        <v>22</v>
      </c>
      <c r="S6" s="211" t="s">
        <v>30</v>
      </c>
      <c r="T6" s="26" t="s">
        <v>32</v>
      </c>
      <c r="U6" s="15" t="s">
        <v>33</v>
      </c>
      <c r="V6" s="214" t="s">
        <v>22</v>
      </c>
      <c r="W6" s="215" t="s">
        <v>30</v>
      </c>
      <c r="X6" s="26" t="s">
        <v>32</v>
      </c>
      <c r="Y6" s="15" t="s">
        <v>33</v>
      </c>
      <c r="Z6" s="214" t="s">
        <v>22</v>
      </c>
      <c r="AA6" s="215" t="s">
        <v>30</v>
      </c>
      <c r="AB6" s="26" t="s">
        <v>32</v>
      </c>
      <c r="AC6" s="173" t="s">
        <v>33</v>
      </c>
      <c r="AD6" s="871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</row>
    <row r="7" spans="1:72" s="39" customFormat="1" ht="26.25" customHeight="1" x14ac:dyDescent="0.25">
      <c r="A7" s="364">
        <v>2212</v>
      </c>
      <c r="B7" s="365">
        <v>6121</v>
      </c>
      <c r="C7" s="369">
        <v>2</v>
      </c>
      <c r="D7" s="808" t="s">
        <v>452</v>
      </c>
      <c r="E7" s="679" t="s">
        <v>449</v>
      </c>
      <c r="F7" s="276" t="s">
        <v>449</v>
      </c>
      <c r="G7" s="276">
        <v>2016</v>
      </c>
      <c r="H7" s="378">
        <v>2016</v>
      </c>
      <c r="I7" s="809">
        <f t="shared" ref="I7:I8" si="0">J7+K7+L7+SUM(R7:AD7)</f>
        <v>7500</v>
      </c>
      <c r="J7" s="387">
        <v>0</v>
      </c>
      <c r="K7" s="811">
        <v>0</v>
      </c>
      <c r="L7" s="810">
        <f t="shared" ref="L7:L8" si="1">M7+N7+O7+P7+Q7</f>
        <v>7500</v>
      </c>
      <c r="M7" s="381">
        <v>0</v>
      </c>
      <c r="N7" s="394">
        <v>6000</v>
      </c>
      <c r="O7" s="383">
        <v>0</v>
      </c>
      <c r="P7" s="384">
        <v>0</v>
      </c>
      <c r="Q7" s="385">
        <v>1500</v>
      </c>
      <c r="R7" s="421">
        <v>0</v>
      </c>
      <c r="S7" s="422">
        <v>0</v>
      </c>
      <c r="T7" s="386">
        <v>0</v>
      </c>
      <c r="U7" s="387">
        <v>0</v>
      </c>
      <c r="V7" s="425">
        <v>0</v>
      </c>
      <c r="W7" s="422">
        <v>0</v>
      </c>
      <c r="X7" s="386">
        <v>0</v>
      </c>
      <c r="Y7" s="385">
        <v>0</v>
      </c>
      <c r="Z7" s="421">
        <v>0</v>
      </c>
      <c r="AA7" s="422">
        <v>0</v>
      </c>
      <c r="AB7" s="386">
        <v>0</v>
      </c>
      <c r="AC7" s="384">
        <v>0</v>
      </c>
      <c r="AD7" s="388">
        <v>0</v>
      </c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</row>
    <row r="8" spans="1:72" s="39" customFormat="1" ht="30.75" customHeight="1" x14ac:dyDescent="0.25">
      <c r="A8" s="366">
        <v>2219</v>
      </c>
      <c r="B8" s="367">
        <v>6121</v>
      </c>
      <c r="C8" s="368">
        <v>2</v>
      </c>
      <c r="D8" s="376" t="s">
        <v>458</v>
      </c>
      <c r="E8" s="303" t="s">
        <v>449</v>
      </c>
      <c r="F8" s="274" t="s">
        <v>449</v>
      </c>
      <c r="G8" s="274">
        <v>2016</v>
      </c>
      <c r="H8" s="304">
        <v>2016</v>
      </c>
      <c r="I8" s="280">
        <f t="shared" si="0"/>
        <v>4000</v>
      </c>
      <c r="J8" s="379">
        <v>0</v>
      </c>
      <c r="K8" s="380">
        <v>0</v>
      </c>
      <c r="L8" s="290">
        <f t="shared" si="1"/>
        <v>4000</v>
      </c>
      <c r="M8" s="390">
        <v>0</v>
      </c>
      <c r="N8" s="389">
        <v>3000</v>
      </c>
      <c r="O8" s="383">
        <v>0</v>
      </c>
      <c r="P8" s="384">
        <v>0</v>
      </c>
      <c r="Q8" s="392">
        <v>1000</v>
      </c>
      <c r="R8" s="423">
        <v>0</v>
      </c>
      <c r="S8" s="422">
        <v>0</v>
      </c>
      <c r="T8" s="386">
        <v>0</v>
      </c>
      <c r="U8" s="379">
        <v>0</v>
      </c>
      <c r="V8" s="426">
        <v>0</v>
      </c>
      <c r="W8" s="422">
        <v>0</v>
      </c>
      <c r="X8" s="386">
        <v>0</v>
      </c>
      <c r="Y8" s="392">
        <v>0</v>
      </c>
      <c r="Z8" s="421">
        <v>0</v>
      </c>
      <c r="AA8" s="422">
        <v>0</v>
      </c>
      <c r="AB8" s="386">
        <v>0</v>
      </c>
      <c r="AC8" s="384">
        <v>0</v>
      </c>
      <c r="AD8" s="388">
        <v>0</v>
      </c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</row>
    <row r="9" spans="1:72" s="39" customFormat="1" ht="26.25" customHeight="1" x14ac:dyDescent="0.25">
      <c r="A9" s="364" t="s">
        <v>298</v>
      </c>
      <c r="B9" s="365" t="s">
        <v>298</v>
      </c>
      <c r="C9" s="369" t="s">
        <v>298</v>
      </c>
      <c r="D9" s="808" t="s">
        <v>448</v>
      </c>
      <c r="E9" s="679" t="s">
        <v>449</v>
      </c>
      <c r="F9" s="276" t="s">
        <v>449</v>
      </c>
      <c r="G9" s="276">
        <v>2015</v>
      </c>
      <c r="H9" s="378">
        <v>2016</v>
      </c>
      <c r="I9" s="809">
        <f>J9+K9+L9+SUM(R9:AD9)</f>
        <v>1431</v>
      </c>
      <c r="J9" s="387">
        <v>0</v>
      </c>
      <c r="K9" s="811">
        <v>678</v>
      </c>
      <c r="L9" s="810">
        <f>M9+N9+O9+P9+Q9</f>
        <v>753</v>
      </c>
      <c r="M9" s="381">
        <v>0</v>
      </c>
      <c r="N9" s="382">
        <v>0</v>
      </c>
      <c r="O9" s="383">
        <v>0</v>
      </c>
      <c r="P9" s="384">
        <v>0</v>
      </c>
      <c r="Q9" s="385">
        <v>753</v>
      </c>
      <c r="R9" s="421">
        <v>0</v>
      </c>
      <c r="S9" s="422">
        <v>0</v>
      </c>
      <c r="T9" s="386">
        <v>0</v>
      </c>
      <c r="U9" s="387">
        <v>0</v>
      </c>
      <c r="V9" s="425">
        <v>0</v>
      </c>
      <c r="W9" s="422">
        <v>0</v>
      </c>
      <c r="X9" s="386">
        <v>0</v>
      </c>
      <c r="Y9" s="385">
        <v>0</v>
      </c>
      <c r="Z9" s="421">
        <v>0</v>
      </c>
      <c r="AA9" s="422">
        <v>0</v>
      </c>
      <c r="AB9" s="386">
        <v>0</v>
      </c>
      <c r="AC9" s="384">
        <v>0</v>
      </c>
      <c r="AD9" s="388">
        <v>0</v>
      </c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</row>
    <row r="10" spans="1:72" s="39" customFormat="1" ht="30.75" customHeight="1" x14ac:dyDescent="0.25">
      <c r="A10" s="364">
        <v>2219</v>
      </c>
      <c r="B10" s="365">
        <v>6121</v>
      </c>
      <c r="C10" s="369">
        <v>2</v>
      </c>
      <c r="D10" s="682" t="s">
        <v>450</v>
      </c>
      <c r="E10" s="679" t="s">
        <v>449</v>
      </c>
      <c r="F10" s="276" t="s">
        <v>449</v>
      </c>
      <c r="G10" s="276">
        <v>2016</v>
      </c>
      <c r="H10" s="378">
        <v>2016</v>
      </c>
      <c r="I10" s="280">
        <f>J10+K10+L10+SUM(R10:AD10)</f>
        <v>22000</v>
      </c>
      <c r="J10" s="379">
        <v>0</v>
      </c>
      <c r="K10" s="380">
        <v>0</v>
      </c>
      <c r="L10" s="290">
        <f>M10+N10+O10+P10+Q10</f>
        <v>22000</v>
      </c>
      <c r="M10" s="381">
        <v>0</v>
      </c>
      <c r="N10" s="382">
        <v>10000</v>
      </c>
      <c r="O10" s="383">
        <v>0</v>
      </c>
      <c r="P10" s="384">
        <v>0</v>
      </c>
      <c r="Q10" s="385">
        <v>12000</v>
      </c>
      <c r="R10" s="421">
        <v>0</v>
      </c>
      <c r="S10" s="422">
        <v>0</v>
      </c>
      <c r="T10" s="386">
        <v>0</v>
      </c>
      <c r="U10" s="387">
        <v>0</v>
      </c>
      <c r="V10" s="425">
        <v>0</v>
      </c>
      <c r="W10" s="422">
        <v>0</v>
      </c>
      <c r="X10" s="386">
        <v>0</v>
      </c>
      <c r="Y10" s="385">
        <v>0</v>
      </c>
      <c r="Z10" s="421">
        <v>0</v>
      </c>
      <c r="AA10" s="422">
        <v>0</v>
      </c>
      <c r="AB10" s="386">
        <v>0</v>
      </c>
      <c r="AC10" s="384">
        <v>0</v>
      </c>
      <c r="AD10" s="388">
        <v>0</v>
      </c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</row>
    <row r="11" spans="1:72" s="39" customFormat="1" ht="26.25" customHeight="1" x14ac:dyDescent="0.25">
      <c r="A11" s="366">
        <v>3639</v>
      </c>
      <c r="B11" s="367">
        <v>6121</v>
      </c>
      <c r="C11" s="368">
        <v>8</v>
      </c>
      <c r="D11" s="376" t="s">
        <v>451</v>
      </c>
      <c r="E11" s="303" t="s">
        <v>449</v>
      </c>
      <c r="F11" s="276" t="s">
        <v>449</v>
      </c>
      <c r="G11" s="274">
        <v>2016</v>
      </c>
      <c r="H11" s="304">
        <v>2020</v>
      </c>
      <c r="I11" s="280">
        <f>J11+K11+L11+SUM(R11:AD11)</f>
        <v>30350</v>
      </c>
      <c r="J11" s="379">
        <v>0</v>
      </c>
      <c r="K11" s="380">
        <v>0</v>
      </c>
      <c r="L11" s="290">
        <f>M11+N11+O11+P11+Q11</f>
        <v>7000</v>
      </c>
      <c r="M11" s="381">
        <v>0</v>
      </c>
      <c r="N11" s="389">
        <v>0</v>
      </c>
      <c r="O11" s="383">
        <v>0</v>
      </c>
      <c r="P11" s="391">
        <v>4000</v>
      </c>
      <c r="Q11" s="392">
        <v>3000</v>
      </c>
      <c r="R11" s="421">
        <v>0</v>
      </c>
      <c r="S11" s="422">
        <v>0</v>
      </c>
      <c r="T11" s="393">
        <v>4000</v>
      </c>
      <c r="U11" s="379">
        <v>3000</v>
      </c>
      <c r="V11" s="425">
        <v>0</v>
      </c>
      <c r="W11" s="422">
        <v>0</v>
      </c>
      <c r="X11" s="393">
        <v>4000</v>
      </c>
      <c r="Y11" s="392">
        <v>3000</v>
      </c>
      <c r="Z11" s="423"/>
      <c r="AA11" s="424"/>
      <c r="AB11" s="393">
        <v>4000</v>
      </c>
      <c r="AC11" s="391">
        <v>3000</v>
      </c>
      <c r="AD11" s="388">
        <v>2350</v>
      </c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</row>
    <row r="12" spans="1:72" s="39" customFormat="1" ht="30.75" customHeight="1" x14ac:dyDescent="0.25">
      <c r="A12" s="364">
        <v>2212</v>
      </c>
      <c r="B12" s="365">
        <v>6121</v>
      </c>
      <c r="C12" s="369">
        <v>2</v>
      </c>
      <c r="D12" s="377" t="s">
        <v>453</v>
      </c>
      <c r="E12" s="679" t="s">
        <v>449</v>
      </c>
      <c r="F12" s="276" t="s">
        <v>449</v>
      </c>
      <c r="G12" s="276">
        <v>2016</v>
      </c>
      <c r="H12" s="378">
        <v>2016</v>
      </c>
      <c r="I12" s="280">
        <f>J12+K12+L12+SUM(R12:AD12)</f>
        <v>3500</v>
      </c>
      <c r="J12" s="379">
        <v>0</v>
      </c>
      <c r="K12" s="380">
        <v>0</v>
      </c>
      <c r="L12" s="290">
        <f>M12+N12+O12+P12+Q12</f>
        <v>3500</v>
      </c>
      <c r="M12" s="381">
        <v>0</v>
      </c>
      <c r="N12" s="382">
        <v>2500</v>
      </c>
      <c r="O12" s="383">
        <v>0</v>
      </c>
      <c r="P12" s="384">
        <v>0</v>
      </c>
      <c r="Q12" s="385">
        <v>1000</v>
      </c>
      <c r="R12" s="421">
        <v>0</v>
      </c>
      <c r="S12" s="422">
        <v>0</v>
      </c>
      <c r="T12" s="386">
        <v>0</v>
      </c>
      <c r="U12" s="387">
        <v>0</v>
      </c>
      <c r="V12" s="425">
        <v>0</v>
      </c>
      <c r="W12" s="422">
        <v>0</v>
      </c>
      <c r="X12" s="386">
        <v>0</v>
      </c>
      <c r="Y12" s="385">
        <v>0</v>
      </c>
      <c r="Z12" s="421">
        <v>0</v>
      </c>
      <c r="AA12" s="422">
        <v>0</v>
      </c>
      <c r="AB12" s="386">
        <v>0</v>
      </c>
      <c r="AC12" s="384">
        <v>0</v>
      </c>
      <c r="AD12" s="388">
        <v>0</v>
      </c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</row>
    <row r="13" spans="1:72" s="39" customFormat="1" ht="30.75" customHeight="1" x14ac:dyDescent="0.25">
      <c r="A13" s="366">
        <v>2212</v>
      </c>
      <c r="B13" s="367">
        <v>6121</v>
      </c>
      <c r="C13" s="368">
        <v>2</v>
      </c>
      <c r="D13" s="376" t="s">
        <v>454</v>
      </c>
      <c r="E13" s="303" t="s">
        <v>449</v>
      </c>
      <c r="F13" s="276" t="s">
        <v>449</v>
      </c>
      <c r="G13" s="274">
        <v>2016</v>
      </c>
      <c r="H13" s="304">
        <v>2017</v>
      </c>
      <c r="I13" s="280">
        <f t="shared" ref="I13:I38" si="2">J13+K13+L13+SUM(R13:AD13)</f>
        <v>8200</v>
      </c>
      <c r="J13" s="379">
        <v>0</v>
      </c>
      <c r="K13" s="380">
        <v>0</v>
      </c>
      <c r="L13" s="290">
        <f t="shared" ref="L13:L38" si="3">M13+N13+O13+P13+Q13</f>
        <v>200</v>
      </c>
      <c r="M13" s="381">
        <v>0</v>
      </c>
      <c r="N13" s="389">
        <v>0</v>
      </c>
      <c r="O13" s="383">
        <v>0</v>
      </c>
      <c r="P13" s="384">
        <v>0</v>
      </c>
      <c r="Q13" s="392">
        <v>200</v>
      </c>
      <c r="R13" s="423">
        <v>7000</v>
      </c>
      <c r="S13" s="422">
        <v>0</v>
      </c>
      <c r="T13" s="386">
        <v>0</v>
      </c>
      <c r="U13" s="379">
        <v>1000</v>
      </c>
      <c r="V13" s="425">
        <v>0</v>
      </c>
      <c r="W13" s="422">
        <v>0</v>
      </c>
      <c r="X13" s="386">
        <v>0</v>
      </c>
      <c r="Y13" s="385">
        <v>0</v>
      </c>
      <c r="Z13" s="421">
        <v>0</v>
      </c>
      <c r="AA13" s="422">
        <v>0</v>
      </c>
      <c r="AB13" s="386">
        <v>0</v>
      </c>
      <c r="AC13" s="384">
        <v>0</v>
      </c>
      <c r="AD13" s="388">
        <v>0</v>
      </c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</row>
    <row r="14" spans="1:72" s="39" customFormat="1" ht="30.75" customHeight="1" x14ac:dyDescent="0.25">
      <c r="A14" s="364">
        <v>2212</v>
      </c>
      <c r="B14" s="365">
        <v>6121</v>
      </c>
      <c r="C14" s="369">
        <v>2</v>
      </c>
      <c r="D14" s="377" t="s">
        <v>455</v>
      </c>
      <c r="E14" s="679" t="s">
        <v>449</v>
      </c>
      <c r="F14" s="276" t="s">
        <v>449</v>
      </c>
      <c r="G14" s="276">
        <v>2016</v>
      </c>
      <c r="H14" s="378">
        <v>2017</v>
      </c>
      <c r="I14" s="280">
        <f t="shared" si="2"/>
        <v>18000</v>
      </c>
      <c r="J14" s="379">
        <v>0</v>
      </c>
      <c r="K14" s="380">
        <v>0</v>
      </c>
      <c r="L14" s="290">
        <f t="shared" si="3"/>
        <v>1000</v>
      </c>
      <c r="M14" s="381">
        <v>0</v>
      </c>
      <c r="N14" s="382">
        <v>0</v>
      </c>
      <c r="O14" s="383">
        <v>0</v>
      </c>
      <c r="P14" s="384">
        <v>0</v>
      </c>
      <c r="Q14" s="385">
        <v>1000</v>
      </c>
      <c r="R14" s="421">
        <v>12000</v>
      </c>
      <c r="S14" s="422">
        <v>0</v>
      </c>
      <c r="T14" s="386">
        <v>0</v>
      </c>
      <c r="U14" s="387">
        <v>5000</v>
      </c>
      <c r="V14" s="425">
        <v>0</v>
      </c>
      <c r="W14" s="422">
        <v>0</v>
      </c>
      <c r="X14" s="386">
        <v>0</v>
      </c>
      <c r="Y14" s="385">
        <v>0</v>
      </c>
      <c r="Z14" s="421">
        <v>0</v>
      </c>
      <c r="AA14" s="422">
        <v>0</v>
      </c>
      <c r="AB14" s="386">
        <v>0</v>
      </c>
      <c r="AC14" s="384">
        <v>0</v>
      </c>
      <c r="AD14" s="388">
        <v>0</v>
      </c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</row>
    <row r="15" spans="1:72" s="39" customFormat="1" ht="30.75" customHeight="1" x14ac:dyDescent="0.25">
      <c r="A15" s="366">
        <v>2212</v>
      </c>
      <c r="B15" s="367">
        <v>6121</v>
      </c>
      <c r="C15" s="368">
        <v>2</v>
      </c>
      <c r="D15" s="396" t="s">
        <v>456</v>
      </c>
      <c r="E15" s="303" t="s">
        <v>449</v>
      </c>
      <c r="F15" s="276" t="s">
        <v>449</v>
      </c>
      <c r="G15" s="274">
        <v>2016</v>
      </c>
      <c r="H15" s="304">
        <v>2017</v>
      </c>
      <c r="I15" s="280">
        <f t="shared" si="2"/>
        <v>5200</v>
      </c>
      <c r="J15" s="379">
        <v>0</v>
      </c>
      <c r="K15" s="380">
        <v>0</v>
      </c>
      <c r="L15" s="290">
        <f t="shared" si="3"/>
        <v>800</v>
      </c>
      <c r="M15" s="381">
        <v>0</v>
      </c>
      <c r="N15" s="389">
        <v>500</v>
      </c>
      <c r="O15" s="383">
        <v>0</v>
      </c>
      <c r="P15" s="384">
        <v>0</v>
      </c>
      <c r="Q15" s="392">
        <v>300</v>
      </c>
      <c r="R15" s="423">
        <v>3000</v>
      </c>
      <c r="S15" s="422">
        <v>0</v>
      </c>
      <c r="T15" s="386">
        <v>0</v>
      </c>
      <c r="U15" s="379">
        <v>1400</v>
      </c>
      <c r="V15" s="425">
        <v>0</v>
      </c>
      <c r="W15" s="422">
        <v>0</v>
      </c>
      <c r="X15" s="386">
        <v>0</v>
      </c>
      <c r="Y15" s="385">
        <v>0</v>
      </c>
      <c r="Z15" s="421">
        <v>0</v>
      </c>
      <c r="AA15" s="422">
        <v>0</v>
      </c>
      <c r="AB15" s="386">
        <v>0</v>
      </c>
      <c r="AC15" s="384">
        <v>0</v>
      </c>
      <c r="AD15" s="388">
        <v>0</v>
      </c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</row>
    <row r="16" spans="1:72" s="39" customFormat="1" ht="30.75" customHeight="1" x14ac:dyDescent="0.25">
      <c r="A16" s="366">
        <v>2212</v>
      </c>
      <c r="B16" s="367">
        <v>6121</v>
      </c>
      <c r="C16" s="368">
        <v>2</v>
      </c>
      <c r="D16" s="686" t="s">
        <v>457</v>
      </c>
      <c r="E16" s="303" t="s">
        <v>449</v>
      </c>
      <c r="F16" s="276" t="s">
        <v>449</v>
      </c>
      <c r="G16" s="274">
        <v>2016</v>
      </c>
      <c r="H16" s="304">
        <v>2018</v>
      </c>
      <c r="I16" s="280">
        <f t="shared" si="2"/>
        <v>4600</v>
      </c>
      <c r="J16" s="379">
        <v>0</v>
      </c>
      <c r="K16" s="380">
        <v>0</v>
      </c>
      <c r="L16" s="290">
        <f t="shared" si="3"/>
        <v>600</v>
      </c>
      <c r="M16" s="381">
        <v>0</v>
      </c>
      <c r="N16" s="389">
        <v>500</v>
      </c>
      <c r="O16" s="383">
        <v>0</v>
      </c>
      <c r="P16" s="384">
        <v>0</v>
      </c>
      <c r="Q16" s="392">
        <v>100</v>
      </c>
      <c r="R16" s="423">
        <v>0</v>
      </c>
      <c r="S16" s="422">
        <v>0</v>
      </c>
      <c r="T16" s="386">
        <v>0</v>
      </c>
      <c r="U16" s="379">
        <v>0</v>
      </c>
      <c r="V16" s="426">
        <v>3000</v>
      </c>
      <c r="W16" s="422">
        <v>0</v>
      </c>
      <c r="X16" s="386">
        <v>0</v>
      </c>
      <c r="Y16" s="392">
        <v>1000</v>
      </c>
      <c r="Z16" s="421">
        <v>0</v>
      </c>
      <c r="AA16" s="422">
        <v>0</v>
      </c>
      <c r="AB16" s="386">
        <v>0</v>
      </c>
      <c r="AC16" s="384">
        <v>0</v>
      </c>
      <c r="AD16" s="388">
        <v>0</v>
      </c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</row>
    <row r="17" spans="1:49" s="39" customFormat="1" ht="30.75" customHeight="1" x14ac:dyDescent="0.25">
      <c r="A17" s="366">
        <v>2219</v>
      </c>
      <c r="B17" s="367">
        <v>5171</v>
      </c>
      <c r="C17" s="368">
        <v>2</v>
      </c>
      <c r="D17" s="683" t="s">
        <v>459</v>
      </c>
      <c r="E17" s="303" t="s">
        <v>449</v>
      </c>
      <c r="F17" s="276" t="s">
        <v>449</v>
      </c>
      <c r="G17" s="274">
        <v>2016</v>
      </c>
      <c r="H17" s="304">
        <v>2017</v>
      </c>
      <c r="I17" s="280">
        <f>J17+K17+L17+SUM(R17:AD17)</f>
        <v>3950</v>
      </c>
      <c r="J17" s="379">
        <v>0</v>
      </c>
      <c r="K17" s="380">
        <v>0</v>
      </c>
      <c r="L17" s="290">
        <f>M17+N17+O17+P17+Q17</f>
        <v>1350</v>
      </c>
      <c r="M17" s="381">
        <v>0</v>
      </c>
      <c r="N17" s="389">
        <v>0</v>
      </c>
      <c r="O17" s="383">
        <v>0</v>
      </c>
      <c r="P17" s="384">
        <v>0</v>
      </c>
      <c r="Q17" s="392">
        <v>1350</v>
      </c>
      <c r="R17" s="423">
        <v>2000</v>
      </c>
      <c r="S17" s="422">
        <v>0</v>
      </c>
      <c r="T17" s="386">
        <v>0</v>
      </c>
      <c r="U17" s="379">
        <v>600</v>
      </c>
      <c r="V17" s="426">
        <v>0</v>
      </c>
      <c r="W17" s="422">
        <v>0</v>
      </c>
      <c r="X17" s="386">
        <v>0</v>
      </c>
      <c r="Y17" s="392">
        <v>0</v>
      </c>
      <c r="Z17" s="421">
        <v>0</v>
      </c>
      <c r="AA17" s="422">
        <v>0</v>
      </c>
      <c r="AB17" s="386">
        <v>0</v>
      </c>
      <c r="AC17" s="384">
        <v>0</v>
      </c>
      <c r="AD17" s="388">
        <v>0</v>
      </c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</row>
    <row r="18" spans="1:49" s="39" customFormat="1" ht="30.75" customHeight="1" x14ac:dyDescent="0.25">
      <c r="A18" s="366">
        <v>3639</v>
      </c>
      <c r="B18" s="367">
        <v>6121</v>
      </c>
      <c r="C18" s="368">
        <v>8</v>
      </c>
      <c r="D18" s="683" t="s">
        <v>460</v>
      </c>
      <c r="E18" s="303" t="s">
        <v>449</v>
      </c>
      <c r="F18" s="276" t="s">
        <v>449</v>
      </c>
      <c r="G18" s="274">
        <v>2016</v>
      </c>
      <c r="H18" s="304">
        <v>2017</v>
      </c>
      <c r="I18" s="280">
        <f>J18+K18+L18+SUM(R18:AD18)</f>
        <v>5700</v>
      </c>
      <c r="J18" s="379">
        <v>0</v>
      </c>
      <c r="K18" s="380">
        <v>0</v>
      </c>
      <c r="L18" s="290">
        <f>M18+N18+O18+P18+Q18</f>
        <v>900</v>
      </c>
      <c r="M18" s="381">
        <v>0</v>
      </c>
      <c r="N18" s="389">
        <v>600</v>
      </c>
      <c r="O18" s="383">
        <v>0</v>
      </c>
      <c r="P18" s="384">
        <v>0</v>
      </c>
      <c r="Q18" s="392">
        <v>300</v>
      </c>
      <c r="R18" s="423">
        <v>4500</v>
      </c>
      <c r="S18" s="422">
        <v>0</v>
      </c>
      <c r="T18" s="386">
        <v>0</v>
      </c>
      <c r="U18" s="379">
        <v>300</v>
      </c>
      <c r="V18" s="426">
        <v>0</v>
      </c>
      <c r="W18" s="422">
        <v>0</v>
      </c>
      <c r="X18" s="386">
        <v>0</v>
      </c>
      <c r="Y18" s="392">
        <v>0</v>
      </c>
      <c r="Z18" s="421">
        <v>0</v>
      </c>
      <c r="AA18" s="422">
        <v>0</v>
      </c>
      <c r="AB18" s="386">
        <v>0</v>
      </c>
      <c r="AC18" s="384">
        <v>0</v>
      </c>
      <c r="AD18" s="388">
        <v>0</v>
      </c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147"/>
      <c r="AU18" s="147"/>
      <c r="AV18" s="147"/>
      <c r="AW18" s="147"/>
    </row>
    <row r="19" spans="1:49" s="39" customFormat="1" ht="26.25" customHeight="1" x14ac:dyDescent="0.25">
      <c r="A19" s="366">
        <v>3639</v>
      </c>
      <c r="B19" s="367">
        <v>6121</v>
      </c>
      <c r="C19" s="368">
        <v>8</v>
      </c>
      <c r="D19" s="376" t="s">
        <v>461</v>
      </c>
      <c r="E19" s="371" t="s">
        <v>449</v>
      </c>
      <c r="F19" s="276" t="s">
        <v>449</v>
      </c>
      <c r="G19" s="274">
        <v>2016</v>
      </c>
      <c r="H19" s="304">
        <v>2019</v>
      </c>
      <c r="I19" s="280">
        <f>J19+K19+L19+SUM(R19:AD19)</f>
        <v>10000</v>
      </c>
      <c r="J19" s="379">
        <v>0</v>
      </c>
      <c r="K19" s="380">
        <v>0</v>
      </c>
      <c r="L19" s="290">
        <f>M19+N19+O19+P19+Q19</f>
        <v>2500</v>
      </c>
      <c r="M19" s="381">
        <v>0</v>
      </c>
      <c r="N19" s="389">
        <v>1300</v>
      </c>
      <c r="O19" s="383">
        <v>0</v>
      </c>
      <c r="P19" s="384">
        <v>0</v>
      </c>
      <c r="Q19" s="392">
        <v>1200</v>
      </c>
      <c r="R19" s="423">
        <v>2500</v>
      </c>
      <c r="S19" s="422">
        <v>0</v>
      </c>
      <c r="T19" s="386">
        <v>0</v>
      </c>
      <c r="U19" s="379">
        <v>0</v>
      </c>
      <c r="V19" s="426">
        <v>2500</v>
      </c>
      <c r="W19" s="422">
        <v>0</v>
      </c>
      <c r="X19" s="386">
        <v>0</v>
      </c>
      <c r="Y19" s="392">
        <v>0</v>
      </c>
      <c r="Z19" s="423">
        <v>2500</v>
      </c>
      <c r="AA19" s="422">
        <v>0</v>
      </c>
      <c r="AB19" s="386">
        <v>0</v>
      </c>
      <c r="AC19" s="384">
        <v>0</v>
      </c>
      <c r="AD19" s="388">
        <v>0</v>
      </c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147"/>
      <c r="AU19" s="147"/>
      <c r="AV19" s="147"/>
      <c r="AW19" s="147"/>
    </row>
    <row r="20" spans="1:49" s="39" customFormat="1" ht="26.25" customHeight="1" x14ac:dyDescent="0.25">
      <c r="A20" s="366">
        <v>2219</v>
      </c>
      <c r="B20" s="367">
        <v>6121</v>
      </c>
      <c r="C20" s="368">
        <v>2</v>
      </c>
      <c r="D20" s="376" t="s">
        <v>462</v>
      </c>
      <c r="E20" s="371" t="s">
        <v>449</v>
      </c>
      <c r="F20" s="276" t="s">
        <v>449</v>
      </c>
      <c r="G20" s="274">
        <v>2016</v>
      </c>
      <c r="H20" s="304">
        <v>2016</v>
      </c>
      <c r="I20" s="280">
        <f>J20+K20+L20+SUM(R20:AD20)</f>
        <v>600</v>
      </c>
      <c r="J20" s="379">
        <v>0</v>
      </c>
      <c r="K20" s="380">
        <v>0</v>
      </c>
      <c r="L20" s="290">
        <f>M20+N20+O20+P20+Q20</f>
        <v>600</v>
      </c>
      <c r="M20" s="381">
        <v>0</v>
      </c>
      <c r="N20" s="389">
        <v>500</v>
      </c>
      <c r="O20" s="383">
        <v>0</v>
      </c>
      <c r="P20" s="384">
        <v>0</v>
      </c>
      <c r="Q20" s="392">
        <v>100</v>
      </c>
      <c r="R20" s="423">
        <v>0</v>
      </c>
      <c r="S20" s="422">
        <v>0</v>
      </c>
      <c r="T20" s="386">
        <v>0</v>
      </c>
      <c r="U20" s="392">
        <v>0</v>
      </c>
      <c r="V20" s="423">
        <v>0</v>
      </c>
      <c r="W20" s="422">
        <v>0</v>
      </c>
      <c r="X20" s="386">
        <v>0</v>
      </c>
      <c r="Y20" s="392">
        <v>0</v>
      </c>
      <c r="Z20" s="423">
        <v>0</v>
      </c>
      <c r="AA20" s="422">
        <v>0</v>
      </c>
      <c r="AB20" s="386">
        <v>0</v>
      </c>
      <c r="AC20" s="384">
        <v>0</v>
      </c>
      <c r="AD20" s="388">
        <v>0</v>
      </c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147"/>
      <c r="AU20" s="147"/>
      <c r="AV20" s="147"/>
      <c r="AW20" s="147"/>
    </row>
    <row r="21" spans="1:49" s="39" customFormat="1" ht="30.75" customHeight="1" x14ac:dyDescent="0.25">
      <c r="A21" s="366">
        <v>2212</v>
      </c>
      <c r="B21" s="367">
        <v>6121</v>
      </c>
      <c r="C21" s="368">
        <v>2</v>
      </c>
      <c r="D21" s="684" t="s">
        <v>463</v>
      </c>
      <c r="E21" s="303" t="s">
        <v>449</v>
      </c>
      <c r="F21" s="276" t="s">
        <v>449</v>
      </c>
      <c r="G21" s="274">
        <v>2016</v>
      </c>
      <c r="H21" s="304">
        <v>2017</v>
      </c>
      <c r="I21" s="280">
        <f t="shared" si="2"/>
        <v>2200</v>
      </c>
      <c r="J21" s="379">
        <v>0</v>
      </c>
      <c r="K21" s="380">
        <v>0</v>
      </c>
      <c r="L21" s="290">
        <f t="shared" si="3"/>
        <v>300</v>
      </c>
      <c r="M21" s="381">
        <v>0</v>
      </c>
      <c r="N21" s="389">
        <v>0</v>
      </c>
      <c r="O21" s="383">
        <v>0</v>
      </c>
      <c r="P21" s="384">
        <v>0</v>
      </c>
      <c r="Q21" s="392">
        <v>300</v>
      </c>
      <c r="R21" s="423">
        <v>1500</v>
      </c>
      <c r="S21" s="422">
        <v>0</v>
      </c>
      <c r="T21" s="386">
        <v>0</v>
      </c>
      <c r="U21" s="379">
        <v>400</v>
      </c>
      <c r="V21" s="426">
        <v>0</v>
      </c>
      <c r="W21" s="422">
        <v>0</v>
      </c>
      <c r="X21" s="386">
        <v>0</v>
      </c>
      <c r="Y21" s="392">
        <v>0</v>
      </c>
      <c r="Z21" s="423">
        <v>0</v>
      </c>
      <c r="AA21" s="422">
        <v>0</v>
      </c>
      <c r="AB21" s="386">
        <v>0</v>
      </c>
      <c r="AC21" s="384">
        <v>0</v>
      </c>
      <c r="AD21" s="388">
        <v>0</v>
      </c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</row>
    <row r="22" spans="1:49" s="39" customFormat="1" ht="30.75" customHeight="1" x14ac:dyDescent="0.25">
      <c r="A22" s="366">
        <v>2212</v>
      </c>
      <c r="B22" s="367">
        <v>6121</v>
      </c>
      <c r="C22" s="368">
        <v>2</v>
      </c>
      <c r="D22" s="376" t="s">
        <v>464</v>
      </c>
      <c r="E22" s="681" t="s">
        <v>449</v>
      </c>
      <c r="F22" s="276" t="s">
        <v>449</v>
      </c>
      <c r="G22" s="274">
        <v>2016</v>
      </c>
      <c r="H22" s="304">
        <v>2017</v>
      </c>
      <c r="I22" s="280">
        <f t="shared" si="2"/>
        <v>3000</v>
      </c>
      <c r="J22" s="379">
        <v>0</v>
      </c>
      <c r="K22" s="380">
        <v>0</v>
      </c>
      <c r="L22" s="290">
        <f t="shared" si="3"/>
        <v>350</v>
      </c>
      <c r="M22" s="381">
        <v>0</v>
      </c>
      <c r="N22" s="389">
        <v>0</v>
      </c>
      <c r="O22" s="383">
        <v>0</v>
      </c>
      <c r="P22" s="384">
        <v>0</v>
      </c>
      <c r="Q22" s="392">
        <v>350</v>
      </c>
      <c r="R22" s="423">
        <v>1700</v>
      </c>
      <c r="S22" s="422">
        <v>0</v>
      </c>
      <c r="T22" s="386">
        <v>0</v>
      </c>
      <c r="U22" s="379">
        <v>950</v>
      </c>
      <c r="V22" s="426">
        <v>0</v>
      </c>
      <c r="W22" s="422">
        <v>0</v>
      </c>
      <c r="X22" s="386">
        <v>0</v>
      </c>
      <c r="Y22" s="392">
        <v>0</v>
      </c>
      <c r="Z22" s="423">
        <v>0</v>
      </c>
      <c r="AA22" s="422">
        <v>0</v>
      </c>
      <c r="AB22" s="386">
        <v>0</v>
      </c>
      <c r="AC22" s="384">
        <v>0</v>
      </c>
      <c r="AD22" s="388">
        <v>0</v>
      </c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</row>
    <row r="23" spans="1:49" s="39" customFormat="1" ht="30.75" customHeight="1" x14ac:dyDescent="0.25">
      <c r="A23" s="366">
        <v>2219</v>
      </c>
      <c r="B23" s="367">
        <v>6121</v>
      </c>
      <c r="C23" s="368">
        <v>2</v>
      </c>
      <c r="D23" s="684" t="s">
        <v>465</v>
      </c>
      <c r="E23" s="303" t="s">
        <v>449</v>
      </c>
      <c r="F23" s="276" t="s">
        <v>449</v>
      </c>
      <c r="G23" s="274">
        <v>2017</v>
      </c>
      <c r="H23" s="304">
        <v>2018</v>
      </c>
      <c r="I23" s="280">
        <f t="shared" si="2"/>
        <v>3185</v>
      </c>
      <c r="J23" s="379">
        <v>0</v>
      </c>
      <c r="K23" s="380">
        <v>0</v>
      </c>
      <c r="L23" s="290">
        <f t="shared" si="3"/>
        <v>0</v>
      </c>
      <c r="M23" s="381">
        <v>0</v>
      </c>
      <c r="N23" s="389">
        <v>0</v>
      </c>
      <c r="O23" s="383">
        <v>0</v>
      </c>
      <c r="P23" s="384">
        <v>0</v>
      </c>
      <c r="Q23" s="392">
        <v>0</v>
      </c>
      <c r="R23" s="423">
        <v>1573</v>
      </c>
      <c r="S23" s="422">
        <v>0</v>
      </c>
      <c r="T23" s="386">
        <v>0</v>
      </c>
      <c r="U23" s="379">
        <v>300</v>
      </c>
      <c r="V23" s="426">
        <v>1012</v>
      </c>
      <c r="W23" s="422">
        <v>0</v>
      </c>
      <c r="X23" s="386">
        <v>0</v>
      </c>
      <c r="Y23" s="392">
        <v>300</v>
      </c>
      <c r="Z23" s="423">
        <v>0</v>
      </c>
      <c r="AA23" s="422">
        <v>0</v>
      </c>
      <c r="AB23" s="386">
        <v>0</v>
      </c>
      <c r="AC23" s="384">
        <v>0</v>
      </c>
      <c r="AD23" s="388">
        <v>0</v>
      </c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</row>
    <row r="24" spans="1:49" s="39" customFormat="1" ht="30.75" customHeight="1" x14ac:dyDescent="0.25">
      <c r="A24" s="366">
        <v>2212</v>
      </c>
      <c r="B24" s="367">
        <v>6121</v>
      </c>
      <c r="C24" s="368">
        <v>2</v>
      </c>
      <c r="D24" s="376" t="s">
        <v>466</v>
      </c>
      <c r="E24" s="303" t="s">
        <v>449</v>
      </c>
      <c r="F24" s="276" t="s">
        <v>449</v>
      </c>
      <c r="G24" s="274">
        <v>2017</v>
      </c>
      <c r="H24" s="304">
        <v>2018</v>
      </c>
      <c r="I24" s="280">
        <f>J24+K24+L24+SUM(R24:AD24)</f>
        <v>15000</v>
      </c>
      <c r="J24" s="379">
        <v>0</v>
      </c>
      <c r="K24" s="380">
        <v>0</v>
      </c>
      <c r="L24" s="290">
        <f>M24+N24+O24+P24+Q24</f>
        <v>0</v>
      </c>
      <c r="M24" s="381">
        <v>0</v>
      </c>
      <c r="N24" s="389">
        <v>0</v>
      </c>
      <c r="O24" s="383">
        <v>0</v>
      </c>
      <c r="P24" s="384">
        <v>0</v>
      </c>
      <c r="Q24" s="392">
        <v>0</v>
      </c>
      <c r="R24" s="423">
        <v>10000</v>
      </c>
      <c r="S24" s="422">
        <v>0</v>
      </c>
      <c r="T24" s="386">
        <v>0</v>
      </c>
      <c r="U24" s="379">
        <v>0</v>
      </c>
      <c r="V24" s="426">
        <v>5000</v>
      </c>
      <c r="W24" s="422">
        <v>0</v>
      </c>
      <c r="X24" s="386">
        <v>0</v>
      </c>
      <c r="Y24" s="392">
        <v>0</v>
      </c>
      <c r="Z24" s="423">
        <v>0</v>
      </c>
      <c r="AA24" s="422">
        <v>0</v>
      </c>
      <c r="AB24" s="386">
        <v>0</v>
      </c>
      <c r="AC24" s="384">
        <v>0</v>
      </c>
      <c r="AD24" s="388">
        <v>0</v>
      </c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147"/>
      <c r="AU24" s="147"/>
      <c r="AV24" s="147"/>
      <c r="AW24" s="147"/>
    </row>
    <row r="25" spans="1:49" s="39" customFormat="1" ht="26.25" customHeight="1" x14ac:dyDescent="0.25">
      <c r="A25" s="366">
        <v>2212</v>
      </c>
      <c r="B25" s="367">
        <v>6121</v>
      </c>
      <c r="C25" s="368">
        <v>2</v>
      </c>
      <c r="D25" s="376" t="s">
        <v>467</v>
      </c>
      <c r="E25" s="303" t="s">
        <v>449</v>
      </c>
      <c r="F25" s="276" t="s">
        <v>449</v>
      </c>
      <c r="G25" s="274">
        <v>2017</v>
      </c>
      <c r="H25" s="304">
        <v>2017</v>
      </c>
      <c r="I25" s="280">
        <f t="shared" si="2"/>
        <v>2945</v>
      </c>
      <c r="J25" s="379">
        <v>0</v>
      </c>
      <c r="K25" s="380">
        <v>0</v>
      </c>
      <c r="L25" s="290">
        <f t="shared" si="3"/>
        <v>0</v>
      </c>
      <c r="M25" s="381">
        <v>0</v>
      </c>
      <c r="N25" s="389">
        <v>0</v>
      </c>
      <c r="O25" s="383">
        <v>0</v>
      </c>
      <c r="P25" s="384">
        <v>0</v>
      </c>
      <c r="Q25" s="392">
        <v>0</v>
      </c>
      <c r="R25" s="423">
        <v>2000</v>
      </c>
      <c r="S25" s="422">
        <v>0</v>
      </c>
      <c r="T25" s="386">
        <v>0</v>
      </c>
      <c r="U25" s="379">
        <v>945</v>
      </c>
      <c r="V25" s="426">
        <v>0</v>
      </c>
      <c r="W25" s="422">
        <v>0</v>
      </c>
      <c r="X25" s="386">
        <v>0</v>
      </c>
      <c r="Y25" s="392">
        <v>0</v>
      </c>
      <c r="Z25" s="423">
        <v>0</v>
      </c>
      <c r="AA25" s="422">
        <v>0</v>
      </c>
      <c r="AB25" s="386">
        <v>0</v>
      </c>
      <c r="AC25" s="384">
        <v>0</v>
      </c>
      <c r="AD25" s="388">
        <v>0</v>
      </c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</row>
    <row r="26" spans="1:49" s="39" customFormat="1" ht="26.25" customHeight="1" x14ac:dyDescent="0.25">
      <c r="A26" s="366">
        <v>2212</v>
      </c>
      <c r="B26" s="367">
        <v>6121</v>
      </c>
      <c r="C26" s="368">
        <v>2</v>
      </c>
      <c r="D26" s="685" t="s">
        <v>468</v>
      </c>
      <c r="E26" s="303" t="s">
        <v>449</v>
      </c>
      <c r="F26" s="276" t="s">
        <v>449</v>
      </c>
      <c r="G26" s="274">
        <v>2018</v>
      </c>
      <c r="H26" s="304">
        <v>2018</v>
      </c>
      <c r="I26" s="280">
        <f t="shared" si="2"/>
        <v>3500</v>
      </c>
      <c r="J26" s="379">
        <v>0</v>
      </c>
      <c r="K26" s="380">
        <v>0</v>
      </c>
      <c r="L26" s="290">
        <f t="shared" si="3"/>
        <v>0</v>
      </c>
      <c r="M26" s="381">
        <v>0</v>
      </c>
      <c r="N26" s="389">
        <v>0</v>
      </c>
      <c r="O26" s="383">
        <v>0</v>
      </c>
      <c r="P26" s="384">
        <v>0</v>
      </c>
      <c r="Q26" s="392">
        <v>0</v>
      </c>
      <c r="R26" s="423">
        <v>0</v>
      </c>
      <c r="S26" s="422">
        <v>0</v>
      </c>
      <c r="T26" s="386">
        <v>0</v>
      </c>
      <c r="U26" s="379">
        <v>0</v>
      </c>
      <c r="V26" s="426">
        <v>2900</v>
      </c>
      <c r="W26" s="422">
        <v>0</v>
      </c>
      <c r="X26" s="386">
        <v>0</v>
      </c>
      <c r="Y26" s="392">
        <v>600</v>
      </c>
      <c r="Z26" s="423">
        <v>0</v>
      </c>
      <c r="AA26" s="422">
        <v>0</v>
      </c>
      <c r="AB26" s="386">
        <v>0</v>
      </c>
      <c r="AC26" s="384">
        <v>0</v>
      </c>
      <c r="AD26" s="388">
        <v>0</v>
      </c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</row>
    <row r="27" spans="1:49" s="39" customFormat="1" ht="26.25" customHeight="1" x14ac:dyDescent="0.25">
      <c r="A27" s="366">
        <v>2212</v>
      </c>
      <c r="B27" s="367">
        <v>6121</v>
      </c>
      <c r="C27" s="368">
        <v>2</v>
      </c>
      <c r="D27" s="376" t="s">
        <v>469</v>
      </c>
      <c r="E27" s="303" t="s">
        <v>449</v>
      </c>
      <c r="F27" s="276" t="s">
        <v>449</v>
      </c>
      <c r="G27" s="274">
        <v>2018</v>
      </c>
      <c r="H27" s="304">
        <v>2018</v>
      </c>
      <c r="I27" s="280">
        <f t="shared" si="2"/>
        <v>2000</v>
      </c>
      <c r="J27" s="379">
        <v>0</v>
      </c>
      <c r="K27" s="380">
        <v>0</v>
      </c>
      <c r="L27" s="290">
        <f t="shared" si="3"/>
        <v>0</v>
      </c>
      <c r="M27" s="381">
        <v>0</v>
      </c>
      <c r="N27" s="389">
        <v>0</v>
      </c>
      <c r="O27" s="383">
        <v>0</v>
      </c>
      <c r="P27" s="384">
        <v>0</v>
      </c>
      <c r="Q27" s="392">
        <v>0</v>
      </c>
      <c r="R27" s="423">
        <v>0</v>
      </c>
      <c r="S27" s="422">
        <v>0</v>
      </c>
      <c r="T27" s="386">
        <v>0</v>
      </c>
      <c r="U27" s="379">
        <v>0</v>
      </c>
      <c r="V27" s="426">
        <v>2000</v>
      </c>
      <c r="W27" s="422">
        <v>0</v>
      </c>
      <c r="X27" s="386">
        <v>0</v>
      </c>
      <c r="Y27" s="392">
        <v>0</v>
      </c>
      <c r="Z27" s="423">
        <v>0</v>
      </c>
      <c r="AA27" s="422">
        <v>0</v>
      </c>
      <c r="AB27" s="386">
        <v>0</v>
      </c>
      <c r="AC27" s="384">
        <v>0</v>
      </c>
      <c r="AD27" s="388">
        <v>0</v>
      </c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</row>
    <row r="28" spans="1:49" s="39" customFormat="1" ht="30.75" customHeight="1" x14ac:dyDescent="0.25">
      <c r="A28" s="366">
        <v>2212</v>
      </c>
      <c r="B28" s="367">
        <v>6121</v>
      </c>
      <c r="C28" s="368">
        <v>2</v>
      </c>
      <c r="D28" s="683" t="s">
        <v>470</v>
      </c>
      <c r="E28" s="303" t="s">
        <v>449</v>
      </c>
      <c r="F28" s="276" t="s">
        <v>449</v>
      </c>
      <c r="G28" s="274">
        <v>2016</v>
      </c>
      <c r="H28" s="304">
        <v>2017</v>
      </c>
      <c r="I28" s="280">
        <f t="shared" si="2"/>
        <v>7000</v>
      </c>
      <c r="J28" s="379">
        <v>0</v>
      </c>
      <c r="K28" s="380">
        <v>0</v>
      </c>
      <c r="L28" s="290">
        <f t="shared" si="3"/>
        <v>800</v>
      </c>
      <c r="M28" s="381">
        <v>0</v>
      </c>
      <c r="N28" s="389">
        <v>0</v>
      </c>
      <c r="O28" s="383">
        <v>0</v>
      </c>
      <c r="P28" s="384">
        <v>0</v>
      </c>
      <c r="Q28" s="392">
        <v>800</v>
      </c>
      <c r="R28" s="423">
        <v>4000</v>
      </c>
      <c r="S28" s="422">
        <v>0</v>
      </c>
      <c r="T28" s="386">
        <v>0</v>
      </c>
      <c r="U28" s="379">
        <v>2200</v>
      </c>
      <c r="V28" s="426">
        <v>0</v>
      </c>
      <c r="W28" s="422">
        <v>0</v>
      </c>
      <c r="X28" s="386">
        <v>0</v>
      </c>
      <c r="Y28" s="392">
        <v>0</v>
      </c>
      <c r="Z28" s="423">
        <v>0</v>
      </c>
      <c r="AA28" s="422">
        <v>0</v>
      </c>
      <c r="AB28" s="386">
        <v>0</v>
      </c>
      <c r="AC28" s="384">
        <v>0</v>
      </c>
      <c r="AD28" s="388">
        <v>0</v>
      </c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</row>
    <row r="29" spans="1:49" s="39" customFormat="1" ht="26.25" customHeight="1" x14ac:dyDescent="0.25">
      <c r="A29" s="366">
        <v>2212</v>
      </c>
      <c r="B29" s="367">
        <v>6121</v>
      </c>
      <c r="C29" s="368">
        <v>2</v>
      </c>
      <c r="D29" s="683" t="s">
        <v>471</v>
      </c>
      <c r="E29" s="303" t="s">
        <v>449</v>
      </c>
      <c r="F29" s="276" t="s">
        <v>449</v>
      </c>
      <c r="G29" s="274">
        <v>2019</v>
      </c>
      <c r="H29" s="304">
        <v>2019</v>
      </c>
      <c r="I29" s="280">
        <f t="shared" si="2"/>
        <v>5000</v>
      </c>
      <c r="J29" s="379">
        <v>0</v>
      </c>
      <c r="K29" s="380">
        <v>0</v>
      </c>
      <c r="L29" s="290">
        <f t="shared" si="3"/>
        <v>0</v>
      </c>
      <c r="M29" s="381">
        <v>0</v>
      </c>
      <c r="N29" s="389">
        <v>0</v>
      </c>
      <c r="O29" s="383">
        <v>0</v>
      </c>
      <c r="P29" s="384">
        <v>0</v>
      </c>
      <c r="Q29" s="392">
        <v>0</v>
      </c>
      <c r="R29" s="423">
        <v>0</v>
      </c>
      <c r="S29" s="422">
        <v>0</v>
      </c>
      <c r="T29" s="386">
        <v>0</v>
      </c>
      <c r="U29" s="379">
        <v>0</v>
      </c>
      <c r="V29" s="426">
        <v>0</v>
      </c>
      <c r="W29" s="422">
        <v>0</v>
      </c>
      <c r="X29" s="386">
        <v>0</v>
      </c>
      <c r="Y29" s="392">
        <v>0</v>
      </c>
      <c r="Z29" s="423">
        <v>4500</v>
      </c>
      <c r="AA29" s="422">
        <v>0</v>
      </c>
      <c r="AB29" s="386">
        <v>0</v>
      </c>
      <c r="AC29" s="391">
        <v>500</v>
      </c>
      <c r="AD29" s="388">
        <v>0</v>
      </c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</row>
    <row r="30" spans="1:49" s="39" customFormat="1" ht="30.75" customHeight="1" x14ac:dyDescent="0.25">
      <c r="A30" s="372">
        <v>3113</v>
      </c>
      <c r="B30" s="373">
        <v>6121</v>
      </c>
      <c r="C30" s="374"/>
      <c r="D30" s="684" t="s">
        <v>472</v>
      </c>
      <c r="E30" s="371" t="s">
        <v>449</v>
      </c>
      <c r="F30" s="276" t="s">
        <v>449</v>
      </c>
      <c r="G30" s="274">
        <v>2013</v>
      </c>
      <c r="H30" s="304">
        <v>2017</v>
      </c>
      <c r="I30" s="280">
        <f>J30+K30+L30+SUM(R30:AD30)</f>
        <v>18292</v>
      </c>
      <c r="J30" s="391">
        <v>340</v>
      </c>
      <c r="K30" s="380">
        <v>267</v>
      </c>
      <c r="L30" s="290">
        <f>M30+N30+O30+P30+Q30</f>
        <v>11685</v>
      </c>
      <c r="M30" s="381">
        <v>0</v>
      </c>
      <c r="N30" s="389">
        <v>6400</v>
      </c>
      <c r="O30" s="383">
        <v>0</v>
      </c>
      <c r="P30" s="384">
        <v>0</v>
      </c>
      <c r="Q30" s="392">
        <v>5285</v>
      </c>
      <c r="R30" s="423">
        <v>3000</v>
      </c>
      <c r="S30" s="422">
        <v>0</v>
      </c>
      <c r="T30" s="386">
        <v>0</v>
      </c>
      <c r="U30" s="392">
        <v>3000</v>
      </c>
      <c r="V30" s="423">
        <v>0</v>
      </c>
      <c r="W30" s="422">
        <v>0</v>
      </c>
      <c r="X30" s="386">
        <v>0</v>
      </c>
      <c r="Y30" s="392">
        <v>0</v>
      </c>
      <c r="Z30" s="423">
        <v>0</v>
      </c>
      <c r="AA30" s="422">
        <v>0</v>
      </c>
      <c r="AB30" s="386">
        <v>0</v>
      </c>
      <c r="AC30" s="392">
        <v>0</v>
      </c>
      <c r="AD30" s="388">
        <v>0</v>
      </c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147"/>
      <c r="AU30" s="147"/>
      <c r="AV30" s="147"/>
      <c r="AW30" s="147"/>
    </row>
    <row r="31" spans="1:49" s="39" customFormat="1" ht="26.25" customHeight="1" x14ac:dyDescent="0.25">
      <c r="A31" s="372">
        <v>3111</v>
      </c>
      <c r="B31" s="373">
        <v>6121</v>
      </c>
      <c r="C31" s="375"/>
      <c r="D31" s="396" t="s">
        <v>473</v>
      </c>
      <c r="E31" s="371" t="s">
        <v>449</v>
      </c>
      <c r="F31" s="276" t="s">
        <v>449</v>
      </c>
      <c r="G31" s="274">
        <v>2015</v>
      </c>
      <c r="H31" s="304">
        <v>2016</v>
      </c>
      <c r="I31" s="280">
        <f>J31+K31+L31+SUM(R31:AD31)</f>
        <v>3899</v>
      </c>
      <c r="J31" s="391">
        <v>0</v>
      </c>
      <c r="K31" s="380">
        <v>99</v>
      </c>
      <c r="L31" s="290">
        <f t="shared" si="3"/>
        <v>3800</v>
      </c>
      <c r="M31" s="381">
        <v>0</v>
      </c>
      <c r="N31" s="389">
        <v>1900</v>
      </c>
      <c r="O31" s="383">
        <v>0</v>
      </c>
      <c r="P31" s="384">
        <v>0</v>
      </c>
      <c r="Q31" s="392">
        <v>1900</v>
      </c>
      <c r="R31" s="423">
        <v>0</v>
      </c>
      <c r="S31" s="422">
        <v>0</v>
      </c>
      <c r="T31" s="386">
        <v>0</v>
      </c>
      <c r="U31" s="392">
        <v>0</v>
      </c>
      <c r="V31" s="423">
        <v>0</v>
      </c>
      <c r="W31" s="422">
        <v>0</v>
      </c>
      <c r="X31" s="386">
        <v>0</v>
      </c>
      <c r="Y31" s="392">
        <v>0</v>
      </c>
      <c r="Z31" s="423">
        <v>0</v>
      </c>
      <c r="AA31" s="422">
        <v>0</v>
      </c>
      <c r="AB31" s="386">
        <v>0</v>
      </c>
      <c r="AC31" s="392">
        <v>0</v>
      </c>
      <c r="AD31" s="388">
        <v>0</v>
      </c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AT31" s="147"/>
      <c r="AU31" s="147"/>
      <c r="AV31" s="147"/>
      <c r="AW31" s="147"/>
    </row>
    <row r="32" spans="1:49" s="39" customFormat="1" ht="26.25" customHeight="1" x14ac:dyDescent="0.25">
      <c r="A32" s="372">
        <v>3111</v>
      </c>
      <c r="B32" s="373">
        <v>6121</v>
      </c>
      <c r="C32" s="374"/>
      <c r="D32" s="686" t="s">
        <v>474</v>
      </c>
      <c r="E32" s="371" t="s">
        <v>449</v>
      </c>
      <c r="F32" s="276" t="s">
        <v>449</v>
      </c>
      <c r="G32" s="274">
        <v>2016</v>
      </c>
      <c r="H32" s="304">
        <v>2017</v>
      </c>
      <c r="I32" s="280">
        <f t="shared" si="2"/>
        <v>695</v>
      </c>
      <c r="J32" s="391">
        <v>0</v>
      </c>
      <c r="K32" s="380">
        <v>0</v>
      </c>
      <c r="L32" s="290">
        <f t="shared" si="3"/>
        <v>45</v>
      </c>
      <c r="M32" s="381">
        <v>0</v>
      </c>
      <c r="N32" s="389">
        <v>45</v>
      </c>
      <c r="O32" s="383">
        <v>0</v>
      </c>
      <c r="P32" s="393">
        <v>0</v>
      </c>
      <c r="Q32" s="392">
        <v>0</v>
      </c>
      <c r="R32" s="423">
        <v>500</v>
      </c>
      <c r="S32" s="422">
        <v>0</v>
      </c>
      <c r="T32" s="386">
        <v>0</v>
      </c>
      <c r="U32" s="392">
        <v>150</v>
      </c>
      <c r="V32" s="423">
        <v>0</v>
      </c>
      <c r="W32" s="422">
        <v>0</v>
      </c>
      <c r="X32" s="386">
        <v>0</v>
      </c>
      <c r="Y32" s="392">
        <v>0</v>
      </c>
      <c r="Z32" s="423">
        <v>0</v>
      </c>
      <c r="AA32" s="422">
        <v>0</v>
      </c>
      <c r="AB32" s="386">
        <v>0</v>
      </c>
      <c r="AC32" s="392">
        <v>0</v>
      </c>
      <c r="AD32" s="388">
        <v>0</v>
      </c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147"/>
      <c r="AU32" s="147"/>
      <c r="AV32" s="147"/>
      <c r="AW32" s="147"/>
    </row>
    <row r="33" spans="1:72" s="39" customFormat="1" ht="25.5" customHeight="1" x14ac:dyDescent="0.25">
      <c r="A33" s="372">
        <v>3613</v>
      </c>
      <c r="B33" s="373">
        <v>6121</v>
      </c>
      <c r="C33" s="374"/>
      <c r="D33" s="684" t="s">
        <v>475</v>
      </c>
      <c r="E33" s="371" t="s">
        <v>449</v>
      </c>
      <c r="F33" s="276" t="s">
        <v>449</v>
      </c>
      <c r="G33" s="274">
        <v>2015</v>
      </c>
      <c r="H33" s="304">
        <v>2016</v>
      </c>
      <c r="I33" s="280">
        <f t="shared" si="2"/>
        <v>2675</v>
      </c>
      <c r="J33" s="391">
        <v>0</v>
      </c>
      <c r="K33" s="380">
        <v>75</v>
      </c>
      <c r="L33" s="290">
        <f t="shared" si="3"/>
        <v>2600</v>
      </c>
      <c r="M33" s="381">
        <v>0</v>
      </c>
      <c r="N33" s="389">
        <v>0</v>
      </c>
      <c r="O33" s="383">
        <v>0</v>
      </c>
      <c r="P33" s="393">
        <v>2100</v>
      </c>
      <c r="Q33" s="392">
        <v>500</v>
      </c>
      <c r="R33" s="423">
        <v>0</v>
      </c>
      <c r="S33" s="422">
        <v>0</v>
      </c>
      <c r="T33" s="386">
        <v>0</v>
      </c>
      <c r="U33" s="392">
        <v>0</v>
      </c>
      <c r="V33" s="423">
        <v>0</v>
      </c>
      <c r="W33" s="422">
        <v>0</v>
      </c>
      <c r="X33" s="386">
        <v>0</v>
      </c>
      <c r="Y33" s="392">
        <v>0</v>
      </c>
      <c r="Z33" s="423">
        <v>0</v>
      </c>
      <c r="AA33" s="422">
        <v>0</v>
      </c>
      <c r="AB33" s="386">
        <v>0</v>
      </c>
      <c r="AC33" s="392">
        <v>0</v>
      </c>
      <c r="AD33" s="388">
        <v>0</v>
      </c>
      <c r="AE33" s="395"/>
      <c r="AF33" s="395"/>
      <c r="AG33" s="395"/>
      <c r="AH33" s="395"/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147"/>
      <c r="AU33" s="147"/>
      <c r="AV33" s="147"/>
      <c r="AW33" s="147"/>
    </row>
    <row r="34" spans="1:72" s="39" customFormat="1" ht="25.5" customHeight="1" x14ac:dyDescent="0.25">
      <c r="A34" s="397">
        <v>3612</v>
      </c>
      <c r="B34" s="398">
        <v>6121</v>
      </c>
      <c r="C34" s="399">
        <v>12</v>
      </c>
      <c r="D34" s="401" t="s">
        <v>476</v>
      </c>
      <c r="E34" s="371" t="s">
        <v>449</v>
      </c>
      <c r="F34" s="276" t="s">
        <v>449</v>
      </c>
      <c r="G34" s="274">
        <v>2016</v>
      </c>
      <c r="H34" s="304">
        <v>2016</v>
      </c>
      <c r="I34" s="280">
        <f>J34+K34+L34+SUM(R34:AD34)</f>
        <v>4000</v>
      </c>
      <c r="J34" s="391">
        <v>0</v>
      </c>
      <c r="K34" s="380">
        <v>0</v>
      </c>
      <c r="L34" s="290">
        <f>M34+N34+O34+P34+Q34</f>
        <v>4000</v>
      </c>
      <c r="M34" s="381">
        <v>0</v>
      </c>
      <c r="N34" s="389">
        <v>4000</v>
      </c>
      <c r="O34" s="383">
        <v>0</v>
      </c>
      <c r="P34" s="393">
        <v>0</v>
      </c>
      <c r="Q34" s="392">
        <v>0</v>
      </c>
      <c r="R34" s="423">
        <v>0</v>
      </c>
      <c r="S34" s="422">
        <v>0</v>
      </c>
      <c r="T34" s="386">
        <v>0</v>
      </c>
      <c r="U34" s="392">
        <v>0</v>
      </c>
      <c r="V34" s="423">
        <v>0</v>
      </c>
      <c r="W34" s="422">
        <v>0</v>
      </c>
      <c r="X34" s="386">
        <v>0</v>
      </c>
      <c r="Y34" s="392">
        <v>0</v>
      </c>
      <c r="Z34" s="423">
        <v>0</v>
      </c>
      <c r="AA34" s="422">
        <v>0</v>
      </c>
      <c r="AB34" s="386">
        <v>0</v>
      </c>
      <c r="AC34" s="392">
        <v>0</v>
      </c>
      <c r="AD34" s="388">
        <v>0</v>
      </c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147"/>
      <c r="AU34" s="147"/>
      <c r="AV34" s="147"/>
      <c r="AW34" s="147"/>
    </row>
    <row r="35" spans="1:72" s="39" customFormat="1" ht="25.5" customHeight="1" x14ac:dyDescent="0.25">
      <c r="A35" s="397">
        <v>3612</v>
      </c>
      <c r="B35" s="398">
        <v>6121</v>
      </c>
      <c r="C35" s="399">
        <v>12</v>
      </c>
      <c r="D35" s="401" t="s">
        <v>477</v>
      </c>
      <c r="E35" s="371" t="s">
        <v>449</v>
      </c>
      <c r="F35" s="276" t="s">
        <v>449</v>
      </c>
      <c r="G35" s="274">
        <v>2016</v>
      </c>
      <c r="H35" s="304">
        <v>2016</v>
      </c>
      <c r="I35" s="280">
        <f>J35+K35+L35+SUM(R35:AD35)</f>
        <v>8000</v>
      </c>
      <c r="J35" s="391">
        <v>0</v>
      </c>
      <c r="K35" s="380">
        <v>0</v>
      </c>
      <c r="L35" s="290">
        <f>M35+N35+O35+P35+Q35</f>
        <v>8000</v>
      </c>
      <c r="M35" s="381">
        <v>0</v>
      </c>
      <c r="N35" s="389">
        <v>8000</v>
      </c>
      <c r="O35" s="383">
        <v>0</v>
      </c>
      <c r="P35" s="393">
        <v>0</v>
      </c>
      <c r="Q35" s="392">
        <v>0</v>
      </c>
      <c r="R35" s="423">
        <v>0</v>
      </c>
      <c r="S35" s="422">
        <v>0</v>
      </c>
      <c r="T35" s="386">
        <v>0</v>
      </c>
      <c r="U35" s="392">
        <v>0</v>
      </c>
      <c r="V35" s="423">
        <v>0</v>
      </c>
      <c r="W35" s="422">
        <v>0</v>
      </c>
      <c r="X35" s="386">
        <v>0</v>
      </c>
      <c r="Y35" s="392">
        <v>0</v>
      </c>
      <c r="Z35" s="423">
        <v>0</v>
      </c>
      <c r="AA35" s="422">
        <v>0</v>
      </c>
      <c r="AB35" s="386">
        <v>0</v>
      </c>
      <c r="AC35" s="392">
        <v>0</v>
      </c>
      <c r="AD35" s="388">
        <v>0</v>
      </c>
      <c r="AE35" s="395"/>
      <c r="AF35" s="395"/>
      <c r="AG35" s="395"/>
      <c r="AH35" s="395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147"/>
      <c r="AU35" s="147"/>
      <c r="AV35" s="147"/>
      <c r="AW35" s="147"/>
    </row>
    <row r="36" spans="1:72" s="39" customFormat="1" ht="30.75" customHeight="1" x14ac:dyDescent="0.25">
      <c r="A36" s="397">
        <v>3612</v>
      </c>
      <c r="B36" s="398">
        <v>6121</v>
      </c>
      <c r="C36" s="399">
        <v>12</v>
      </c>
      <c r="D36" s="401" t="s">
        <v>478</v>
      </c>
      <c r="E36" s="371" t="s">
        <v>449</v>
      </c>
      <c r="F36" s="276" t="s">
        <v>449</v>
      </c>
      <c r="G36" s="274">
        <v>2016</v>
      </c>
      <c r="H36" s="304">
        <v>2018</v>
      </c>
      <c r="I36" s="280">
        <f t="shared" si="2"/>
        <v>2500</v>
      </c>
      <c r="J36" s="391">
        <v>0</v>
      </c>
      <c r="K36" s="380">
        <v>0</v>
      </c>
      <c r="L36" s="290">
        <f t="shared" si="3"/>
        <v>900</v>
      </c>
      <c r="M36" s="381">
        <v>0</v>
      </c>
      <c r="N36" s="389">
        <v>900</v>
      </c>
      <c r="O36" s="383">
        <v>0</v>
      </c>
      <c r="P36" s="393">
        <v>0</v>
      </c>
      <c r="Q36" s="392">
        <v>0</v>
      </c>
      <c r="R36" s="423">
        <v>800</v>
      </c>
      <c r="S36" s="422">
        <v>0</v>
      </c>
      <c r="T36" s="386">
        <v>0</v>
      </c>
      <c r="U36" s="392">
        <v>0</v>
      </c>
      <c r="V36" s="423">
        <v>800</v>
      </c>
      <c r="W36" s="422">
        <v>0</v>
      </c>
      <c r="X36" s="386">
        <v>0</v>
      </c>
      <c r="Y36" s="392">
        <v>0</v>
      </c>
      <c r="Z36" s="423">
        <v>0</v>
      </c>
      <c r="AA36" s="422">
        <v>0</v>
      </c>
      <c r="AB36" s="386">
        <v>0</v>
      </c>
      <c r="AC36" s="392">
        <v>0</v>
      </c>
      <c r="AD36" s="388">
        <v>0</v>
      </c>
      <c r="AE36" s="395"/>
      <c r="AF36" s="395"/>
      <c r="AG36" s="395"/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5"/>
      <c r="AT36" s="147"/>
      <c r="AU36" s="147"/>
      <c r="AV36" s="147"/>
      <c r="AW36" s="147"/>
    </row>
    <row r="37" spans="1:72" s="39" customFormat="1" ht="25.5" customHeight="1" x14ac:dyDescent="0.25">
      <c r="A37" s="397">
        <v>3612</v>
      </c>
      <c r="B37" s="398">
        <v>6121</v>
      </c>
      <c r="C37" s="399">
        <v>21</v>
      </c>
      <c r="D37" s="402" t="s">
        <v>479</v>
      </c>
      <c r="E37" s="371" t="s">
        <v>449</v>
      </c>
      <c r="F37" s="276" t="s">
        <v>449</v>
      </c>
      <c r="G37" s="274">
        <v>2016</v>
      </c>
      <c r="H37" s="304">
        <v>2016</v>
      </c>
      <c r="I37" s="280">
        <f t="shared" si="2"/>
        <v>250</v>
      </c>
      <c r="J37" s="391">
        <v>0</v>
      </c>
      <c r="K37" s="380">
        <v>0</v>
      </c>
      <c r="L37" s="290">
        <f t="shared" si="3"/>
        <v>250</v>
      </c>
      <c r="M37" s="381">
        <v>0</v>
      </c>
      <c r="N37" s="389">
        <v>250</v>
      </c>
      <c r="O37" s="383">
        <v>0</v>
      </c>
      <c r="P37" s="393">
        <v>0</v>
      </c>
      <c r="Q37" s="392">
        <v>0</v>
      </c>
      <c r="R37" s="423">
        <v>0</v>
      </c>
      <c r="S37" s="422">
        <v>0</v>
      </c>
      <c r="T37" s="386">
        <v>0</v>
      </c>
      <c r="U37" s="392">
        <v>0</v>
      </c>
      <c r="V37" s="423">
        <v>0</v>
      </c>
      <c r="W37" s="422">
        <v>0</v>
      </c>
      <c r="X37" s="386">
        <v>0</v>
      </c>
      <c r="Y37" s="392">
        <v>0</v>
      </c>
      <c r="Z37" s="423">
        <v>0</v>
      </c>
      <c r="AA37" s="422">
        <v>0</v>
      </c>
      <c r="AB37" s="386">
        <v>0</v>
      </c>
      <c r="AC37" s="392">
        <v>0</v>
      </c>
      <c r="AD37" s="388">
        <v>0</v>
      </c>
      <c r="AE37" s="395"/>
      <c r="AF37" s="395"/>
      <c r="AG37" s="395"/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147"/>
      <c r="AU37" s="147"/>
      <c r="AV37" s="147"/>
      <c r="AW37" s="147"/>
    </row>
    <row r="38" spans="1:72" s="39" customFormat="1" ht="25.5" customHeight="1" thickBot="1" x14ac:dyDescent="0.3">
      <c r="A38" s="397">
        <v>3612</v>
      </c>
      <c r="B38" s="398">
        <v>6121</v>
      </c>
      <c r="C38" s="399">
        <v>21</v>
      </c>
      <c r="D38" s="402" t="s">
        <v>480</v>
      </c>
      <c r="E38" s="371" t="s">
        <v>449</v>
      </c>
      <c r="F38" s="276" t="s">
        <v>449</v>
      </c>
      <c r="G38" s="274">
        <v>2017</v>
      </c>
      <c r="H38" s="304">
        <v>2019</v>
      </c>
      <c r="I38" s="334">
        <f t="shared" si="2"/>
        <v>6500</v>
      </c>
      <c r="J38" s="813">
        <v>0</v>
      </c>
      <c r="K38" s="814">
        <v>0</v>
      </c>
      <c r="L38" s="333">
        <f t="shared" si="3"/>
        <v>0</v>
      </c>
      <c r="M38" s="815">
        <v>0</v>
      </c>
      <c r="N38" s="816">
        <v>0</v>
      </c>
      <c r="O38" s="817">
        <v>0</v>
      </c>
      <c r="P38" s="818">
        <v>0</v>
      </c>
      <c r="Q38" s="819">
        <v>0</v>
      </c>
      <c r="R38" s="820">
        <v>2300</v>
      </c>
      <c r="S38" s="821">
        <v>0</v>
      </c>
      <c r="T38" s="818">
        <v>0</v>
      </c>
      <c r="U38" s="819">
        <v>0</v>
      </c>
      <c r="V38" s="820">
        <v>2100</v>
      </c>
      <c r="W38" s="821">
        <v>0</v>
      </c>
      <c r="X38" s="818">
        <v>0</v>
      </c>
      <c r="Y38" s="819">
        <v>0</v>
      </c>
      <c r="Z38" s="820">
        <v>2100</v>
      </c>
      <c r="AA38" s="821">
        <v>0</v>
      </c>
      <c r="AB38" s="818">
        <v>0</v>
      </c>
      <c r="AC38" s="819">
        <v>0</v>
      </c>
      <c r="AD38" s="822"/>
      <c r="AE38" s="395"/>
      <c r="AF38" s="395"/>
      <c r="AG38" s="395"/>
      <c r="AH38" s="395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147"/>
      <c r="AU38" s="147"/>
      <c r="AV38" s="147"/>
      <c r="AW38" s="147"/>
    </row>
    <row r="39" spans="1:72" s="30" customFormat="1" ht="23.1" customHeight="1" thickBot="1" x14ac:dyDescent="0.3">
      <c r="A39" s="202"/>
      <c r="B39" s="203"/>
      <c r="C39" s="204"/>
      <c r="D39" s="856" t="s">
        <v>1</v>
      </c>
      <c r="E39" s="857"/>
      <c r="F39" s="857"/>
      <c r="G39" s="857"/>
      <c r="H39" s="858"/>
      <c r="I39" s="332">
        <f>SUM(I7:I38)</f>
        <v>215672</v>
      </c>
      <c r="J39" s="332">
        <f t="shared" ref="J39:AD39" si="4">SUM(J7:J38)</f>
        <v>340</v>
      </c>
      <c r="K39" s="332">
        <f t="shared" si="4"/>
        <v>1119</v>
      </c>
      <c r="L39" s="687">
        <f t="shared" si="4"/>
        <v>85433</v>
      </c>
      <c r="M39" s="687">
        <f t="shared" si="4"/>
        <v>0</v>
      </c>
      <c r="N39" s="687">
        <f t="shared" si="4"/>
        <v>46395</v>
      </c>
      <c r="O39" s="687">
        <f t="shared" si="4"/>
        <v>0</v>
      </c>
      <c r="P39" s="332">
        <f t="shared" si="4"/>
        <v>6100</v>
      </c>
      <c r="Q39" s="332">
        <f t="shared" si="4"/>
        <v>32938</v>
      </c>
      <c r="R39" s="812">
        <f t="shared" si="4"/>
        <v>58373</v>
      </c>
      <c r="S39" s="812">
        <f t="shared" si="4"/>
        <v>0</v>
      </c>
      <c r="T39" s="332">
        <f t="shared" si="4"/>
        <v>4000</v>
      </c>
      <c r="U39" s="332">
        <f t="shared" si="4"/>
        <v>19245</v>
      </c>
      <c r="V39" s="812">
        <f t="shared" si="4"/>
        <v>19312</v>
      </c>
      <c r="W39" s="812">
        <f t="shared" si="4"/>
        <v>0</v>
      </c>
      <c r="X39" s="332">
        <f t="shared" si="4"/>
        <v>4000</v>
      </c>
      <c r="Y39" s="332">
        <f t="shared" si="4"/>
        <v>4900</v>
      </c>
      <c r="Z39" s="812">
        <f t="shared" si="4"/>
        <v>9100</v>
      </c>
      <c r="AA39" s="812">
        <f t="shared" si="4"/>
        <v>0</v>
      </c>
      <c r="AB39" s="332">
        <f t="shared" si="4"/>
        <v>4000</v>
      </c>
      <c r="AC39" s="332">
        <f t="shared" si="4"/>
        <v>3500</v>
      </c>
      <c r="AD39" s="332">
        <f t="shared" si="4"/>
        <v>2350</v>
      </c>
      <c r="AE39" s="147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</row>
    <row r="40" spans="1:72" s="247" customFormat="1" ht="23.1" customHeight="1" x14ac:dyDescent="0.25">
      <c r="A40" s="47"/>
      <c r="B40" s="47"/>
      <c r="C40" s="47"/>
      <c r="D40" s="205"/>
      <c r="E40" s="205"/>
      <c r="F40" s="205"/>
      <c r="G40" s="205"/>
      <c r="H40" s="205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57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</row>
    <row r="41" spans="1:72" s="247" customFormat="1" ht="23.1" customHeight="1" x14ac:dyDescent="0.25">
      <c r="A41" s="47"/>
      <c r="B41" s="47"/>
      <c r="C41" s="47"/>
      <c r="D41" s="205"/>
      <c r="E41" s="205"/>
      <c r="F41" s="205"/>
      <c r="G41" s="205"/>
      <c r="H41" s="205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65" t="s">
        <v>119</v>
      </c>
      <c r="AE41" s="157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</row>
    <row r="42" spans="1:72" ht="24.75" customHeight="1" x14ac:dyDescent="0.25">
      <c r="A42" s="5"/>
      <c r="D42" s="63" t="s">
        <v>55</v>
      </c>
      <c r="E42" s="64" t="s">
        <v>65</v>
      </c>
      <c r="F42" s="65"/>
      <c r="G42" s="65"/>
      <c r="H42" s="65"/>
      <c r="I42" s="65"/>
      <c r="J42" s="65"/>
      <c r="K42" s="65"/>
      <c r="L42" s="65"/>
      <c r="M42" s="14"/>
      <c r="N42" s="14"/>
      <c r="O42" s="14"/>
      <c r="P42" s="14"/>
      <c r="Q42" s="1"/>
      <c r="AD42" s="4" t="s">
        <v>29</v>
      </c>
    </row>
    <row r="43" spans="1:72" ht="15" customHeight="1" thickBot="1" x14ac:dyDescent="0.25">
      <c r="A43" s="885" t="s">
        <v>131</v>
      </c>
      <c r="B43" s="886"/>
      <c r="C43" s="887"/>
      <c r="I43" s="6" t="s">
        <v>2</v>
      </c>
      <c r="J43" s="6" t="s">
        <v>3</v>
      </c>
      <c r="K43" s="6" t="s">
        <v>4</v>
      </c>
      <c r="L43" s="6" t="s">
        <v>5</v>
      </c>
      <c r="M43" s="6" t="s">
        <v>6</v>
      </c>
      <c r="N43" s="6" t="s">
        <v>7</v>
      </c>
      <c r="O43" s="6" t="s">
        <v>8</v>
      </c>
      <c r="P43" s="7" t="s">
        <v>9</v>
      </c>
      <c r="Q43" s="7" t="s">
        <v>10</v>
      </c>
      <c r="R43" s="7" t="s">
        <v>11</v>
      </c>
      <c r="S43" s="7" t="s">
        <v>12</v>
      </c>
      <c r="T43" s="7" t="s">
        <v>13</v>
      </c>
      <c r="U43" s="7" t="s">
        <v>16</v>
      </c>
      <c r="V43" s="7" t="s">
        <v>21</v>
      </c>
      <c r="W43" s="7" t="s">
        <v>28</v>
      </c>
      <c r="X43" s="7" t="s">
        <v>34</v>
      </c>
      <c r="Y43" s="7" t="s">
        <v>35</v>
      </c>
      <c r="Z43" s="7" t="s">
        <v>36</v>
      </c>
      <c r="AA43" s="7" t="s">
        <v>37</v>
      </c>
      <c r="AB43" s="6" t="s">
        <v>38</v>
      </c>
      <c r="AC43" s="6" t="s">
        <v>40</v>
      </c>
      <c r="AD43" s="6" t="s">
        <v>50</v>
      </c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</row>
    <row r="44" spans="1:72" ht="15.75" customHeight="1" thickBot="1" x14ac:dyDescent="0.25">
      <c r="A44" s="888"/>
      <c r="B44" s="889"/>
      <c r="C44" s="890"/>
      <c r="D44" s="874" t="s">
        <v>0</v>
      </c>
      <c r="E44" s="862" t="s">
        <v>41</v>
      </c>
      <c r="F44" s="864" t="s">
        <v>42</v>
      </c>
      <c r="G44" s="866" t="s">
        <v>43</v>
      </c>
      <c r="H44" s="867"/>
      <c r="I44" s="872" t="s">
        <v>31</v>
      </c>
      <c r="J44" s="27" t="s">
        <v>39</v>
      </c>
      <c r="K44" s="27" t="s">
        <v>15</v>
      </c>
      <c r="L44" s="206" t="s">
        <v>14</v>
      </c>
      <c r="M44" s="881" t="s">
        <v>176</v>
      </c>
      <c r="N44" s="882"/>
      <c r="O44" s="882"/>
      <c r="P44" s="882"/>
      <c r="Q44" s="883"/>
      <c r="R44" s="840" t="s">
        <v>177</v>
      </c>
      <c r="S44" s="841"/>
      <c r="T44" s="841"/>
      <c r="U44" s="841"/>
      <c r="V44" s="841"/>
      <c r="W44" s="841"/>
      <c r="X44" s="841"/>
      <c r="Y44" s="841"/>
      <c r="Z44" s="841"/>
      <c r="AA44" s="841"/>
      <c r="AB44" s="841"/>
      <c r="AC44" s="841"/>
      <c r="AD44" s="830" t="s">
        <v>183</v>
      </c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</row>
    <row r="45" spans="1:72" ht="15.75" customHeight="1" x14ac:dyDescent="0.2">
      <c r="A45" s="891" t="s">
        <v>46</v>
      </c>
      <c r="B45" s="893" t="s">
        <v>47</v>
      </c>
      <c r="C45" s="895" t="s">
        <v>48</v>
      </c>
      <c r="D45" s="875"/>
      <c r="E45" s="863"/>
      <c r="F45" s="865"/>
      <c r="G45" s="868" t="s">
        <v>44</v>
      </c>
      <c r="H45" s="879" t="s">
        <v>45</v>
      </c>
      <c r="I45" s="873"/>
      <c r="J45" s="877" t="s">
        <v>182</v>
      </c>
      <c r="K45" s="877" t="s">
        <v>181</v>
      </c>
      <c r="L45" s="860" t="s">
        <v>184</v>
      </c>
      <c r="M45" s="897" t="s">
        <v>175</v>
      </c>
      <c r="N45" s="849" t="s">
        <v>51</v>
      </c>
      <c r="O45" s="849" t="s">
        <v>52</v>
      </c>
      <c r="P45" s="845" t="s">
        <v>23</v>
      </c>
      <c r="Q45" s="847" t="s">
        <v>24</v>
      </c>
      <c r="R45" s="837" t="s">
        <v>128</v>
      </c>
      <c r="S45" s="838"/>
      <c r="T45" s="838"/>
      <c r="U45" s="842"/>
      <c r="V45" s="837" t="s">
        <v>130</v>
      </c>
      <c r="W45" s="838"/>
      <c r="X45" s="838"/>
      <c r="Y45" s="839"/>
      <c r="Z45" s="838" t="s">
        <v>178</v>
      </c>
      <c r="AA45" s="838"/>
      <c r="AB45" s="838"/>
      <c r="AC45" s="859"/>
      <c r="AD45" s="870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</row>
    <row r="46" spans="1:72" ht="39" customHeight="1" thickBot="1" x14ac:dyDescent="0.25">
      <c r="A46" s="892"/>
      <c r="B46" s="894"/>
      <c r="C46" s="896"/>
      <c r="D46" s="876"/>
      <c r="E46" s="902"/>
      <c r="F46" s="901"/>
      <c r="G46" s="900"/>
      <c r="H46" s="899"/>
      <c r="I46" s="873"/>
      <c r="J46" s="878"/>
      <c r="K46" s="878"/>
      <c r="L46" s="907"/>
      <c r="M46" s="836"/>
      <c r="N46" s="884"/>
      <c r="O46" s="850"/>
      <c r="P46" s="846"/>
      <c r="Q46" s="848"/>
      <c r="R46" s="210" t="s">
        <v>22</v>
      </c>
      <c r="S46" s="211" t="s">
        <v>30</v>
      </c>
      <c r="T46" s="26" t="s">
        <v>32</v>
      </c>
      <c r="U46" s="15" t="s">
        <v>33</v>
      </c>
      <c r="V46" s="214" t="s">
        <v>22</v>
      </c>
      <c r="W46" s="215" t="s">
        <v>30</v>
      </c>
      <c r="X46" s="26" t="s">
        <v>32</v>
      </c>
      <c r="Y46" s="15" t="s">
        <v>33</v>
      </c>
      <c r="Z46" s="214" t="s">
        <v>22</v>
      </c>
      <c r="AA46" s="215" t="s">
        <v>30</v>
      </c>
      <c r="AB46" s="26" t="s">
        <v>32</v>
      </c>
      <c r="AC46" s="15" t="s">
        <v>33</v>
      </c>
      <c r="AD46" s="871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</row>
    <row r="47" spans="1:72" s="39" customFormat="1" ht="30.75" customHeight="1" x14ac:dyDescent="0.25">
      <c r="A47" s="397">
        <v>3612</v>
      </c>
      <c r="B47" s="398">
        <v>6121</v>
      </c>
      <c r="C47" s="399">
        <v>32</v>
      </c>
      <c r="D47" s="402" t="s">
        <v>481</v>
      </c>
      <c r="E47" s="371" t="s">
        <v>449</v>
      </c>
      <c r="F47" s="680" t="s">
        <v>449</v>
      </c>
      <c r="G47" s="274">
        <v>2016</v>
      </c>
      <c r="H47" s="304">
        <v>2016</v>
      </c>
      <c r="I47" s="277">
        <f t="shared" ref="I47:I58" si="5">J47+K47+L47+SUM(R47:AD47)</f>
        <v>120</v>
      </c>
      <c r="J47" s="391">
        <v>0</v>
      </c>
      <c r="K47" s="380">
        <v>0</v>
      </c>
      <c r="L47" s="288">
        <f t="shared" ref="L47:L58" si="6">M47+N47+O47+P47+Q47</f>
        <v>120</v>
      </c>
      <c r="M47" s="390">
        <v>0</v>
      </c>
      <c r="N47" s="389">
        <v>120</v>
      </c>
      <c r="O47" s="389">
        <v>0</v>
      </c>
      <c r="P47" s="393">
        <v>0</v>
      </c>
      <c r="Q47" s="392">
        <v>0</v>
      </c>
      <c r="R47" s="423">
        <v>0</v>
      </c>
      <c r="S47" s="424">
        <v>0</v>
      </c>
      <c r="T47" s="393">
        <v>0</v>
      </c>
      <c r="U47" s="392">
        <v>0</v>
      </c>
      <c r="V47" s="423">
        <v>0</v>
      </c>
      <c r="W47" s="424">
        <v>0</v>
      </c>
      <c r="X47" s="393">
        <v>0</v>
      </c>
      <c r="Y47" s="392">
        <v>0</v>
      </c>
      <c r="Z47" s="423">
        <v>0</v>
      </c>
      <c r="AA47" s="424">
        <v>0</v>
      </c>
      <c r="AB47" s="393">
        <v>0</v>
      </c>
      <c r="AC47" s="392">
        <v>0</v>
      </c>
      <c r="AD47" s="388">
        <v>0</v>
      </c>
      <c r="AE47" s="395"/>
      <c r="AF47" s="395"/>
      <c r="AG47" s="395"/>
      <c r="AH47" s="370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  <c r="AS47" s="370"/>
    </row>
    <row r="48" spans="1:72" s="39" customFormat="1" ht="30.75" customHeight="1" x14ac:dyDescent="0.25">
      <c r="A48" s="397">
        <v>3612</v>
      </c>
      <c r="B48" s="398">
        <v>6121</v>
      </c>
      <c r="C48" s="399">
        <v>33</v>
      </c>
      <c r="D48" s="402" t="s">
        <v>482</v>
      </c>
      <c r="E48" s="371" t="s">
        <v>449</v>
      </c>
      <c r="F48" s="680" t="s">
        <v>449</v>
      </c>
      <c r="G48" s="274">
        <v>2016</v>
      </c>
      <c r="H48" s="304">
        <v>2020</v>
      </c>
      <c r="I48" s="280">
        <f t="shared" si="5"/>
        <v>45000</v>
      </c>
      <c r="J48" s="391">
        <v>0</v>
      </c>
      <c r="K48" s="380">
        <v>0</v>
      </c>
      <c r="L48" s="290">
        <f t="shared" si="6"/>
        <v>9000</v>
      </c>
      <c r="M48" s="390">
        <v>0</v>
      </c>
      <c r="N48" s="389">
        <v>9000</v>
      </c>
      <c r="O48" s="389">
        <v>0</v>
      </c>
      <c r="P48" s="393">
        <v>0</v>
      </c>
      <c r="Q48" s="392">
        <v>0</v>
      </c>
      <c r="R48" s="423">
        <v>8000</v>
      </c>
      <c r="S48" s="424">
        <v>0</v>
      </c>
      <c r="T48" s="393">
        <v>0</v>
      </c>
      <c r="U48" s="392">
        <v>0</v>
      </c>
      <c r="V48" s="423">
        <v>8000</v>
      </c>
      <c r="W48" s="424">
        <v>0</v>
      </c>
      <c r="X48" s="393">
        <v>0</v>
      </c>
      <c r="Y48" s="392">
        <v>0</v>
      </c>
      <c r="Z48" s="423">
        <v>8000</v>
      </c>
      <c r="AA48" s="424">
        <v>0</v>
      </c>
      <c r="AB48" s="393">
        <v>0</v>
      </c>
      <c r="AC48" s="392">
        <v>0</v>
      </c>
      <c r="AD48" s="388">
        <v>12000</v>
      </c>
      <c r="AE48" s="395"/>
      <c r="AF48" s="395"/>
      <c r="AG48" s="395"/>
      <c r="AH48" s="370"/>
      <c r="AI48" s="370"/>
      <c r="AJ48" s="370"/>
      <c r="AK48" s="370"/>
      <c r="AL48" s="370"/>
      <c r="AM48" s="370"/>
      <c r="AN48" s="370"/>
      <c r="AO48" s="370"/>
      <c r="AP48" s="370"/>
      <c r="AQ48" s="370"/>
      <c r="AR48" s="370"/>
      <c r="AS48" s="370"/>
    </row>
    <row r="49" spans="1:72" s="39" customFormat="1" ht="26.25" customHeight="1" x14ac:dyDescent="0.25">
      <c r="A49" s="397">
        <v>3612</v>
      </c>
      <c r="B49" s="398">
        <v>6121</v>
      </c>
      <c r="C49" s="399">
        <v>41</v>
      </c>
      <c r="D49" s="402" t="s">
        <v>483</v>
      </c>
      <c r="E49" s="371" t="s">
        <v>449</v>
      </c>
      <c r="F49" s="680" t="s">
        <v>449</v>
      </c>
      <c r="G49" s="274">
        <v>2016</v>
      </c>
      <c r="H49" s="304">
        <v>2016</v>
      </c>
      <c r="I49" s="280">
        <f t="shared" si="5"/>
        <v>150</v>
      </c>
      <c r="J49" s="391">
        <v>0</v>
      </c>
      <c r="K49" s="380">
        <v>0</v>
      </c>
      <c r="L49" s="290">
        <f t="shared" si="6"/>
        <v>150</v>
      </c>
      <c r="M49" s="390">
        <v>0</v>
      </c>
      <c r="N49" s="389">
        <v>150</v>
      </c>
      <c r="O49" s="389">
        <v>0</v>
      </c>
      <c r="P49" s="393">
        <v>0</v>
      </c>
      <c r="Q49" s="392">
        <v>0</v>
      </c>
      <c r="R49" s="423">
        <v>0</v>
      </c>
      <c r="S49" s="424">
        <v>0</v>
      </c>
      <c r="T49" s="393">
        <v>0</v>
      </c>
      <c r="U49" s="392">
        <v>0</v>
      </c>
      <c r="V49" s="423">
        <v>0</v>
      </c>
      <c r="W49" s="424">
        <v>0</v>
      </c>
      <c r="X49" s="393">
        <v>0</v>
      </c>
      <c r="Y49" s="392">
        <v>0</v>
      </c>
      <c r="Z49" s="423">
        <v>0</v>
      </c>
      <c r="AA49" s="424">
        <v>0</v>
      </c>
      <c r="AB49" s="393">
        <v>0</v>
      </c>
      <c r="AC49" s="392">
        <v>0</v>
      </c>
      <c r="AD49" s="388">
        <v>0</v>
      </c>
      <c r="AE49" s="395"/>
      <c r="AF49" s="395"/>
      <c r="AG49" s="395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  <c r="AS49" s="370"/>
    </row>
    <row r="50" spans="1:72" s="39" customFormat="1" ht="26.25" customHeight="1" x14ac:dyDescent="0.25">
      <c r="A50" s="397">
        <v>3612</v>
      </c>
      <c r="B50" s="398">
        <v>6121</v>
      </c>
      <c r="C50" s="399">
        <v>41</v>
      </c>
      <c r="D50" s="402" t="s">
        <v>484</v>
      </c>
      <c r="E50" s="371" t="s">
        <v>449</v>
      </c>
      <c r="F50" s="680" t="s">
        <v>449</v>
      </c>
      <c r="G50" s="274">
        <v>2017</v>
      </c>
      <c r="H50" s="304">
        <v>2019</v>
      </c>
      <c r="I50" s="280">
        <f t="shared" si="5"/>
        <v>3000</v>
      </c>
      <c r="J50" s="391">
        <v>0</v>
      </c>
      <c r="K50" s="380">
        <v>0</v>
      </c>
      <c r="L50" s="290">
        <f t="shared" si="6"/>
        <v>0</v>
      </c>
      <c r="M50" s="390">
        <v>0</v>
      </c>
      <c r="N50" s="389">
        <v>0</v>
      </c>
      <c r="O50" s="389">
        <v>0</v>
      </c>
      <c r="P50" s="393">
        <v>0</v>
      </c>
      <c r="Q50" s="392">
        <v>0</v>
      </c>
      <c r="R50" s="423">
        <v>1000</v>
      </c>
      <c r="S50" s="424">
        <v>0</v>
      </c>
      <c r="T50" s="393">
        <v>0</v>
      </c>
      <c r="U50" s="392">
        <v>0</v>
      </c>
      <c r="V50" s="423">
        <v>1000</v>
      </c>
      <c r="W50" s="424">
        <v>0</v>
      </c>
      <c r="X50" s="393">
        <v>0</v>
      </c>
      <c r="Y50" s="392">
        <v>0</v>
      </c>
      <c r="Z50" s="423">
        <v>1000</v>
      </c>
      <c r="AA50" s="424">
        <v>0</v>
      </c>
      <c r="AB50" s="393">
        <v>0</v>
      </c>
      <c r="AC50" s="392">
        <v>0</v>
      </c>
      <c r="AD50" s="388">
        <v>0</v>
      </c>
      <c r="AE50" s="395"/>
      <c r="AF50" s="395"/>
      <c r="AG50" s="395"/>
      <c r="AH50" s="370"/>
      <c r="AI50" s="370"/>
      <c r="AJ50" s="370"/>
      <c r="AK50" s="370"/>
      <c r="AL50" s="370"/>
      <c r="AM50" s="370"/>
      <c r="AN50" s="370"/>
      <c r="AO50" s="370"/>
      <c r="AP50" s="370"/>
      <c r="AQ50" s="370"/>
      <c r="AR50" s="370"/>
      <c r="AS50" s="370"/>
    </row>
    <row r="51" spans="1:72" s="39" customFormat="1" ht="26.25" customHeight="1" x14ac:dyDescent="0.25">
      <c r="A51" s="397">
        <v>3612</v>
      </c>
      <c r="B51" s="398">
        <v>6121</v>
      </c>
      <c r="C51" s="399">
        <v>51</v>
      </c>
      <c r="D51" s="396" t="s">
        <v>485</v>
      </c>
      <c r="E51" s="371" t="s">
        <v>449</v>
      </c>
      <c r="F51" s="680" t="s">
        <v>449</v>
      </c>
      <c r="G51" s="274">
        <v>2016</v>
      </c>
      <c r="H51" s="304">
        <v>2016</v>
      </c>
      <c r="I51" s="280">
        <f t="shared" si="5"/>
        <v>130</v>
      </c>
      <c r="J51" s="391">
        <v>0</v>
      </c>
      <c r="K51" s="380">
        <v>0</v>
      </c>
      <c r="L51" s="290">
        <f t="shared" si="6"/>
        <v>130</v>
      </c>
      <c r="M51" s="390">
        <v>0</v>
      </c>
      <c r="N51" s="389">
        <v>130</v>
      </c>
      <c r="O51" s="389">
        <v>0</v>
      </c>
      <c r="P51" s="393">
        <v>0</v>
      </c>
      <c r="Q51" s="392">
        <v>0</v>
      </c>
      <c r="R51" s="423">
        <v>0</v>
      </c>
      <c r="S51" s="424">
        <v>0</v>
      </c>
      <c r="T51" s="393">
        <v>0</v>
      </c>
      <c r="U51" s="392">
        <v>0</v>
      </c>
      <c r="V51" s="423">
        <v>0</v>
      </c>
      <c r="W51" s="424">
        <v>0</v>
      </c>
      <c r="X51" s="393">
        <v>0</v>
      </c>
      <c r="Y51" s="392">
        <v>0</v>
      </c>
      <c r="Z51" s="423">
        <v>0</v>
      </c>
      <c r="AA51" s="424">
        <v>0</v>
      </c>
      <c r="AB51" s="393">
        <v>0</v>
      </c>
      <c r="AC51" s="392">
        <v>0</v>
      </c>
      <c r="AD51" s="388">
        <v>0</v>
      </c>
      <c r="AE51" s="395"/>
      <c r="AF51" s="395"/>
      <c r="AG51" s="395"/>
      <c r="AH51" s="370"/>
      <c r="AI51" s="370"/>
      <c r="AJ51" s="370"/>
      <c r="AK51" s="370"/>
      <c r="AL51" s="370"/>
      <c r="AM51" s="370"/>
      <c r="AN51" s="370"/>
      <c r="AO51" s="370"/>
      <c r="AP51" s="370"/>
      <c r="AQ51" s="370"/>
      <c r="AR51" s="370"/>
      <c r="AS51" s="370"/>
    </row>
    <row r="52" spans="1:72" s="39" customFormat="1" ht="26.25" customHeight="1" x14ac:dyDescent="0.25">
      <c r="A52" s="397">
        <v>3612</v>
      </c>
      <c r="B52" s="398">
        <v>6121</v>
      </c>
      <c r="C52" s="399">
        <v>51</v>
      </c>
      <c r="D52" s="396" t="s">
        <v>486</v>
      </c>
      <c r="E52" s="371" t="s">
        <v>449</v>
      </c>
      <c r="F52" s="680" t="s">
        <v>449</v>
      </c>
      <c r="G52" s="274">
        <v>2017</v>
      </c>
      <c r="H52" s="304">
        <v>2019</v>
      </c>
      <c r="I52" s="280">
        <f t="shared" si="5"/>
        <v>8000</v>
      </c>
      <c r="J52" s="391">
        <v>0</v>
      </c>
      <c r="K52" s="380">
        <v>0</v>
      </c>
      <c r="L52" s="290">
        <f t="shared" si="6"/>
        <v>0</v>
      </c>
      <c r="M52" s="390">
        <v>0</v>
      </c>
      <c r="N52" s="389">
        <v>0</v>
      </c>
      <c r="O52" s="389">
        <v>0</v>
      </c>
      <c r="P52" s="393">
        <v>0</v>
      </c>
      <c r="Q52" s="392">
        <v>0</v>
      </c>
      <c r="R52" s="423">
        <v>3000</v>
      </c>
      <c r="S52" s="424">
        <v>0</v>
      </c>
      <c r="T52" s="393">
        <v>0</v>
      </c>
      <c r="U52" s="392">
        <v>0</v>
      </c>
      <c r="V52" s="423">
        <v>2500</v>
      </c>
      <c r="W52" s="424">
        <v>0</v>
      </c>
      <c r="X52" s="393">
        <v>0</v>
      </c>
      <c r="Y52" s="392">
        <v>0</v>
      </c>
      <c r="Z52" s="423">
        <v>2500</v>
      </c>
      <c r="AA52" s="424">
        <v>0</v>
      </c>
      <c r="AB52" s="393">
        <v>0</v>
      </c>
      <c r="AC52" s="392">
        <v>0</v>
      </c>
      <c r="AD52" s="388">
        <v>0</v>
      </c>
      <c r="AE52" s="395"/>
      <c r="AF52" s="395"/>
      <c r="AG52" s="395"/>
      <c r="AH52" s="370"/>
      <c r="AI52" s="370"/>
      <c r="AJ52" s="370"/>
      <c r="AK52" s="370"/>
      <c r="AL52" s="370"/>
      <c r="AM52" s="370"/>
      <c r="AN52" s="370"/>
      <c r="AO52" s="370"/>
      <c r="AP52" s="370"/>
      <c r="AQ52" s="370"/>
      <c r="AR52" s="370"/>
      <c r="AS52" s="370"/>
    </row>
    <row r="53" spans="1:72" s="39" customFormat="1" ht="26.25" customHeight="1" x14ac:dyDescent="0.25">
      <c r="A53" s="397">
        <v>3612</v>
      </c>
      <c r="B53" s="398">
        <v>6121</v>
      </c>
      <c r="C53" s="399">
        <v>52</v>
      </c>
      <c r="D53" s="396" t="s">
        <v>487</v>
      </c>
      <c r="E53" s="371" t="s">
        <v>449</v>
      </c>
      <c r="F53" s="680" t="s">
        <v>449</v>
      </c>
      <c r="G53" s="274">
        <v>2016</v>
      </c>
      <c r="H53" s="304">
        <v>2016</v>
      </c>
      <c r="I53" s="280">
        <f t="shared" si="5"/>
        <v>10000</v>
      </c>
      <c r="J53" s="391">
        <v>0</v>
      </c>
      <c r="K53" s="380">
        <v>0</v>
      </c>
      <c r="L53" s="290">
        <f t="shared" si="6"/>
        <v>10000</v>
      </c>
      <c r="M53" s="390">
        <v>0</v>
      </c>
      <c r="N53" s="389">
        <v>10000</v>
      </c>
      <c r="O53" s="389">
        <v>0</v>
      </c>
      <c r="P53" s="393">
        <v>0</v>
      </c>
      <c r="Q53" s="392">
        <v>0</v>
      </c>
      <c r="R53" s="423">
        <v>0</v>
      </c>
      <c r="S53" s="424">
        <v>0</v>
      </c>
      <c r="T53" s="393">
        <v>0</v>
      </c>
      <c r="U53" s="392">
        <v>0</v>
      </c>
      <c r="V53" s="423">
        <v>0</v>
      </c>
      <c r="W53" s="424">
        <v>0</v>
      </c>
      <c r="X53" s="393">
        <v>0</v>
      </c>
      <c r="Y53" s="392">
        <v>0</v>
      </c>
      <c r="Z53" s="423">
        <v>0</v>
      </c>
      <c r="AA53" s="424">
        <v>0</v>
      </c>
      <c r="AB53" s="393">
        <v>0</v>
      </c>
      <c r="AC53" s="392">
        <v>0</v>
      </c>
      <c r="AD53" s="388">
        <v>0</v>
      </c>
      <c r="AE53" s="395"/>
      <c r="AF53" s="395"/>
      <c r="AG53" s="395"/>
      <c r="AH53" s="370"/>
      <c r="AI53" s="370"/>
      <c r="AJ53" s="370"/>
      <c r="AK53" s="370"/>
      <c r="AL53" s="370"/>
      <c r="AM53" s="370"/>
      <c r="AN53" s="370"/>
      <c r="AO53" s="370"/>
      <c r="AP53" s="370"/>
      <c r="AQ53" s="370"/>
      <c r="AR53" s="370"/>
      <c r="AS53" s="370"/>
    </row>
    <row r="54" spans="1:72" s="39" customFormat="1" ht="30" customHeight="1" x14ac:dyDescent="0.25">
      <c r="A54" s="397">
        <v>3612</v>
      </c>
      <c r="B54" s="398">
        <v>6121</v>
      </c>
      <c r="C54" s="399">
        <v>52</v>
      </c>
      <c r="D54" s="396" t="s">
        <v>488</v>
      </c>
      <c r="E54" s="371" t="s">
        <v>449</v>
      </c>
      <c r="F54" s="680" t="s">
        <v>449</v>
      </c>
      <c r="G54" s="274">
        <v>2017</v>
      </c>
      <c r="H54" s="304">
        <v>2017</v>
      </c>
      <c r="I54" s="280">
        <f>J54+K54+L54+SUM(R54:AD54)</f>
        <v>20000</v>
      </c>
      <c r="J54" s="391">
        <v>0</v>
      </c>
      <c r="K54" s="380">
        <v>0</v>
      </c>
      <c r="L54" s="290">
        <f>M54+N54+O54+P54+Q54</f>
        <v>0</v>
      </c>
      <c r="M54" s="390">
        <v>0</v>
      </c>
      <c r="N54" s="389">
        <v>0</v>
      </c>
      <c r="O54" s="389">
        <v>0</v>
      </c>
      <c r="P54" s="393">
        <v>0</v>
      </c>
      <c r="Q54" s="392">
        <v>0</v>
      </c>
      <c r="R54" s="423">
        <v>20000</v>
      </c>
      <c r="S54" s="424">
        <v>0</v>
      </c>
      <c r="T54" s="393">
        <v>0</v>
      </c>
      <c r="U54" s="392">
        <v>0</v>
      </c>
      <c r="V54" s="423">
        <v>0</v>
      </c>
      <c r="W54" s="424">
        <v>0</v>
      </c>
      <c r="X54" s="393">
        <v>0</v>
      </c>
      <c r="Y54" s="392">
        <v>0</v>
      </c>
      <c r="Z54" s="423">
        <v>0</v>
      </c>
      <c r="AA54" s="424">
        <v>0</v>
      </c>
      <c r="AB54" s="393">
        <v>0</v>
      </c>
      <c r="AC54" s="392">
        <v>0</v>
      </c>
      <c r="AD54" s="388">
        <v>0</v>
      </c>
      <c r="AE54" s="395"/>
      <c r="AF54" s="395"/>
      <c r="AG54" s="395"/>
      <c r="AH54" s="370"/>
      <c r="AI54" s="370"/>
      <c r="AJ54" s="370"/>
      <c r="AK54" s="370"/>
      <c r="AL54" s="370"/>
      <c r="AM54" s="370"/>
      <c r="AN54" s="370"/>
      <c r="AO54" s="370"/>
      <c r="AP54" s="370"/>
      <c r="AQ54" s="370"/>
      <c r="AR54" s="370"/>
      <c r="AS54" s="370"/>
    </row>
    <row r="55" spans="1:72" s="39" customFormat="1" ht="30" customHeight="1" x14ac:dyDescent="0.25">
      <c r="A55" s="397">
        <v>3612</v>
      </c>
      <c r="B55" s="398">
        <v>6121</v>
      </c>
      <c r="C55" s="399">
        <v>52</v>
      </c>
      <c r="D55" s="396" t="s">
        <v>489</v>
      </c>
      <c r="E55" s="371" t="s">
        <v>449</v>
      </c>
      <c r="F55" s="680" t="s">
        <v>449</v>
      </c>
      <c r="G55" s="274">
        <v>2018</v>
      </c>
      <c r="H55" s="304">
        <v>2018</v>
      </c>
      <c r="I55" s="280">
        <f>J55+K55+L55+SUM(R55:AD55)</f>
        <v>20000</v>
      </c>
      <c r="J55" s="391">
        <v>0</v>
      </c>
      <c r="K55" s="380">
        <v>0</v>
      </c>
      <c r="L55" s="290">
        <f>M55+N55+O55+P55+Q55</f>
        <v>0</v>
      </c>
      <c r="M55" s="390">
        <v>0</v>
      </c>
      <c r="N55" s="389">
        <v>0</v>
      </c>
      <c r="O55" s="389">
        <v>0</v>
      </c>
      <c r="P55" s="393">
        <v>0</v>
      </c>
      <c r="Q55" s="392">
        <v>0</v>
      </c>
      <c r="R55" s="423">
        <v>0</v>
      </c>
      <c r="S55" s="424">
        <v>0</v>
      </c>
      <c r="T55" s="393">
        <v>0</v>
      </c>
      <c r="U55" s="392">
        <v>0</v>
      </c>
      <c r="V55" s="423">
        <v>20000</v>
      </c>
      <c r="W55" s="424">
        <v>0</v>
      </c>
      <c r="X55" s="393">
        <v>0</v>
      </c>
      <c r="Y55" s="392">
        <v>0</v>
      </c>
      <c r="Z55" s="423">
        <v>0</v>
      </c>
      <c r="AA55" s="424">
        <v>0</v>
      </c>
      <c r="AB55" s="393">
        <v>0</v>
      </c>
      <c r="AC55" s="392">
        <v>0</v>
      </c>
      <c r="AD55" s="388">
        <v>0</v>
      </c>
      <c r="AE55" s="395"/>
      <c r="AF55" s="395"/>
      <c r="AG55" s="395"/>
      <c r="AH55" s="370"/>
      <c r="AI55" s="370"/>
      <c r="AJ55" s="370"/>
      <c r="AK55" s="370"/>
      <c r="AL55" s="370"/>
      <c r="AM55" s="370"/>
      <c r="AN55" s="370"/>
      <c r="AO55" s="370"/>
      <c r="AP55" s="370"/>
      <c r="AQ55" s="370"/>
      <c r="AR55" s="370"/>
      <c r="AS55" s="370"/>
    </row>
    <row r="56" spans="1:72" s="39" customFormat="1" ht="30" customHeight="1" x14ac:dyDescent="0.25">
      <c r="A56" s="397">
        <v>3612</v>
      </c>
      <c r="B56" s="398">
        <v>6121</v>
      </c>
      <c r="C56" s="399">
        <v>61</v>
      </c>
      <c r="D56" s="396" t="s">
        <v>490</v>
      </c>
      <c r="E56" s="371" t="s">
        <v>449</v>
      </c>
      <c r="F56" s="680" t="s">
        <v>449</v>
      </c>
      <c r="G56" s="274">
        <v>2016</v>
      </c>
      <c r="H56" s="304">
        <v>2016</v>
      </c>
      <c r="I56" s="280">
        <f t="shared" si="5"/>
        <v>400</v>
      </c>
      <c r="J56" s="391">
        <v>0</v>
      </c>
      <c r="K56" s="380">
        <v>0</v>
      </c>
      <c r="L56" s="290">
        <f t="shared" si="6"/>
        <v>400</v>
      </c>
      <c r="M56" s="390">
        <v>0</v>
      </c>
      <c r="N56" s="389">
        <v>400</v>
      </c>
      <c r="O56" s="389">
        <v>0</v>
      </c>
      <c r="P56" s="393">
        <v>0</v>
      </c>
      <c r="Q56" s="392">
        <v>0</v>
      </c>
      <c r="R56" s="423">
        <v>0</v>
      </c>
      <c r="S56" s="424">
        <v>0</v>
      </c>
      <c r="T56" s="393">
        <v>0</v>
      </c>
      <c r="U56" s="392">
        <v>0</v>
      </c>
      <c r="V56" s="423">
        <v>0</v>
      </c>
      <c r="W56" s="424">
        <v>0</v>
      </c>
      <c r="X56" s="393">
        <v>0</v>
      </c>
      <c r="Y56" s="392">
        <v>0</v>
      </c>
      <c r="Z56" s="423">
        <v>0</v>
      </c>
      <c r="AA56" s="424">
        <v>0</v>
      </c>
      <c r="AB56" s="393">
        <v>0</v>
      </c>
      <c r="AC56" s="392">
        <v>0</v>
      </c>
      <c r="AD56" s="388">
        <v>0</v>
      </c>
      <c r="AE56" s="395"/>
      <c r="AF56" s="395"/>
      <c r="AG56" s="395"/>
      <c r="AH56" s="370"/>
      <c r="AI56" s="370"/>
      <c r="AJ56" s="370"/>
      <c r="AK56" s="370"/>
      <c r="AL56" s="370"/>
      <c r="AM56" s="370"/>
      <c r="AN56" s="370"/>
      <c r="AO56" s="370"/>
      <c r="AP56" s="370"/>
      <c r="AQ56" s="370"/>
      <c r="AR56" s="370"/>
      <c r="AS56" s="370"/>
    </row>
    <row r="57" spans="1:72" s="39" customFormat="1" ht="30" customHeight="1" x14ac:dyDescent="0.25">
      <c r="A57" s="397">
        <v>3612</v>
      </c>
      <c r="B57" s="398">
        <v>6121</v>
      </c>
      <c r="C57" s="399">
        <v>71</v>
      </c>
      <c r="D57" s="403" t="s">
        <v>491</v>
      </c>
      <c r="E57" s="371" t="s">
        <v>449</v>
      </c>
      <c r="F57" s="680" t="s">
        <v>449</v>
      </c>
      <c r="G57" s="274">
        <v>2016</v>
      </c>
      <c r="H57" s="304">
        <v>2016</v>
      </c>
      <c r="I57" s="280">
        <f t="shared" si="5"/>
        <v>150</v>
      </c>
      <c r="J57" s="391">
        <v>0</v>
      </c>
      <c r="K57" s="380">
        <v>0</v>
      </c>
      <c r="L57" s="290">
        <f t="shared" si="6"/>
        <v>150</v>
      </c>
      <c r="M57" s="390">
        <v>0</v>
      </c>
      <c r="N57" s="389">
        <v>150</v>
      </c>
      <c r="O57" s="389">
        <v>0</v>
      </c>
      <c r="P57" s="393">
        <v>0</v>
      </c>
      <c r="Q57" s="392">
        <v>0</v>
      </c>
      <c r="R57" s="423">
        <v>0</v>
      </c>
      <c r="S57" s="424">
        <v>0</v>
      </c>
      <c r="T57" s="393">
        <v>0</v>
      </c>
      <c r="U57" s="392">
        <v>0</v>
      </c>
      <c r="V57" s="423">
        <v>0</v>
      </c>
      <c r="W57" s="424">
        <v>0</v>
      </c>
      <c r="X57" s="393">
        <v>0</v>
      </c>
      <c r="Y57" s="392">
        <v>0</v>
      </c>
      <c r="Z57" s="423">
        <v>0</v>
      </c>
      <c r="AA57" s="424">
        <v>0</v>
      </c>
      <c r="AB57" s="393">
        <v>0</v>
      </c>
      <c r="AC57" s="392">
        <v>0</v>
      </c>
      <c r="AD57" s="388">
        <v>0</v>
      </c>
      <c r="AE57" s="395"/>
      <c r="AF57" s="395"/>
      <c r="AG57" s="395"/>
      <c r="AH57" s="370"/>
      <c r="AI57" s="370"/>
      <c r="AJ57" s="370"/>
      <c r="AK57" s="370"/>
      <c r="AL57" s="370"/>
      <c r="AM57" s="370"/>
      <c r="AN57" s="370"/>
      <c r="AO57" s="370"/>
      <c r="AP57" s="370"/>
      <c r="AQ57" s="370"/>
      <c r="AR57" s="370"/>
      <c r="AS57" s="370"/>
    </row>
    <row r="58" spans="1:72" s="39" customFormat="1" ht="26.25" customHeight="1" thickBot="1" x14ac:dyDescent="0.3">
      <c r="A58" s="397">
        <v>3612</v>
      </c>
      <c r="B58" s="398">
        <v>6121</v>
      </c>
      <c r="C58" s="399">
        <v>72</v>
      </c>
      <c r="D58" s="404" t="s">
        <v>492</v>
      </c>
      <c r="E58" s="371" t="s">
        <v>449</v>
      </c>
      <c r="F58" s="680" t="s">
        <v>449</v>
      </c>
      <c r="G58" s="274">
        <v>2017</v>
      </c>
      <c r="H58" s="304">
        <v>2020</v>
      </c>
      <c r="I58" s="334">
        <f t="shared" si="5"/>
        <v>240000</v>
      </c>
      <c r="J58" s="391">
        <v>0</v>
      </c>
      <c r="K58" s="380">
        <v>0</v>
      </c>
      <c r="L58" s="333">
        <f t="shared" si="6"/>
        <v>0</v>
      </c>
      <c r="M58" s="390">
        <v>0</v>
      </c>
      <c r="N58" s="389">
        <v>0</v>
      </c>
      <c r="O58" s="389">
        <v>0</v>
      </c>
      <c r="P58" s="393">
        <v>0</v>
      </c>
      <c r="Q58" s="392">
        <v>0</v>
      </c>
      <c r="R58" s="423">
        <v>70000</v>
      </c>
      <c r="S58" s="424">
        <v>0</v>
      </c>
      <c r="T58" s="393">
        <v>0</v>
      </c>
      <c r="U58" s="392">
        <v>0</v>
      </c>
      <c r="V58" s="423">
        <v>70000</v>
      </c>
      <c r="W58" s="424">
        <v>0</v>
      </c>
      <c r="X58" s="393">
        <v>0</v>
      </c>
      <c r="Y58" s="392">
        <v>0</v>
      </c>
      <c r="Z58" s="423">
        <v>70000</v>
      </c>
      <c r="AA58" s="424">
        <v>0</v>
      </c>
      <c r="AB58" s="393">
        <v>0</v>
      </c>
      <c r="AC58" s="392">
        <v>0</v>
      </c>
      <c r="AD58" s="388">
        <v>30000</v>
      </c>
      <c r="AE58" s="395"/>
      <c r="AF58" s="395"/>
      <c r="AG58" s="395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</row>
    <row r="59" spans="1:72" s="30" customFormat="1" ht="23.1" customHeight="1" thickBot="1" x14ac:dyDescent="0.3">
      <c r="A59" s="42"/>
      <c r="B59" s="43"/>
      <c r="C59" s="52"/>
      <c r="D59" s="856" t="s">
        <v>1</v>
      </c>
      <c r="E59" s="857"/>
      <c r="F59" s="857"/>
      <c r="G59" s="857"/>
      <c r="H59" s="858"/>
      <c r="I59" s="300">
        <f t="shared" ref="I59:AD59" si="7">SUM(I47:I58)+I39</f>
        <v>562622</v>
      </c>
      <c r="J59" s="73">
        <f t="shared" si="7"/>
        <v>340</v>
      </c>
      <c r="K59" s="74">
        <f t="shared" si="7"/>
        <v>1119</v>
      </c>
      <c r="L59" s="400">
        <f t="shared" si="7"/>
        <v>105383</v>
      </c>
      <c r="M59" s="209">
        <f t="shared" si="7"/>
        <v>0</v>
      </c>
      <c r="N59" s="220">
        <f t="shared" si="7"/>
        <v>66345</v>
      </c>
      <c r="O59" s="220">
        <f t="shared" si="7"/>
        <v>0</v>
      </c>
      <c r="P59" s="76">
        <f t="shared" si="7"/>
        <v>6100</v>
      </c>
      <c r="Q59" s="74">
        <f t="shared" si="7"/>
        <v>32938</v>
      </c>
      <c r="R59" s="213">
        <f t="shared" si="7"/>
        <v>160373</v>
      </c>
      <c r="S59" s="216">
        <f t="shared" si="7"/>
        <v>0</v>
      </c>
      <c r="T59" s="76">
        <f t="shared" si="7"/>
        <v>4000</v>
      </c>
      <c r="U59" s="75">
        <f t="shared" si="7"/>
        <v>19245</v>
      </c>
      <c r="V59" s="212">
        <f t="shared" si="7"/>
        <v>120812</v>
      </c>
      <c r="W59" s="216">
        <f t="shared" si="7"/>
        <v>0</v>
      </c>
      <c r="X59" s="74">
        <f t="shared" si="7"/>
        <v>4000</v>
      </c>
      <c r="Y59" s="302">
        <f t="shared" si="7"/>
        <v>4900</v>
      </c>
      <c r="Z59" s="213">
        <f t="shared" si="7"/>
        <v>90600</v>
      </c>
      <c r="AA59" s="216">
        <f t="shared" si="7"/>
        <v>0</v>
      </c>
      <c r="AB59" s="76">
        <f t="shared" si="7"/>
        <v>4000</v>
      </c>
      <c r="AC59" s="74">
        <f t="shared" si="7"/>
        <v>3500</v>
      </c>
      <c r="AD59" s="77">
        <f t="shared" si="7"/>
        <v>44350</v>
      </c>
      <c r="AE59" s="147"/>
      <c r="AF59" s="147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</row>
    <row r="60" spans="1:72" s="30" customFormat="1" ht="7.5" customHeight="1" thickBot="1" x14ac:dyDescent="0.3">
      <c r="A60" s="47"/>
      <c r="B60" s="47"/>
      <c r="C60" s="47"/>
      <c r="D60" s="53"/>
      <c r="E60" s="53"/>
      <c r="F60" s="53"/>
      <c r="G60" s="53"/>
      <c r="H60" s="53"/>
      <c r="I60" s="61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62"/>
      <c r="AA60" s="62"/>
      <c r="AB60" s="62"/>
      <c r="AC60" s="62"/>
      <c r="AD60" s="62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</row>
    <row r="61" spans="1:72" s="3" customFormat="1" ht="15.95" customHeight="1" x14ac:dyDescent="0.25">
      <c r="A61" s="47"/>
      <c r="B61" s="47"/>
      <c r="C61" s="47"/>
      <c r="D61" s="24" t="s">
        <v>25</v>
      </c>
      <c r="E61" s="55"/>
      <c r="F61" s="55"/>
      <c r="G61" s="55"/>
      <c r="H61" s="55"/>
      <c r="I61" s="9" t="s">
        <v>17</v>
      </c>
      <c r="J61" s="60" t="s">
        <v>49</v>
      </c>
      <c r="K61" s="16" t="s">
        <v>26</v>
      </c>
      <c r="L61" s="16"/>
      <c r="M61" s="16" t="s">
        <v>54</v>
      </c>
      <c r="N61" s="60"/>
      <c r="O61" s="60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255"/>
      <c r="AA61" s="246"/>
      <c r="AB61" s="246"/>
      <c r="AC61" s="256"/>
      <c r="AD61" s="189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72" s="3" customFormat="1" ht="15.95" customHeight="1" x14ac:dyDescent="0.25">
      <c r="A62" s="257"/>
      <c r="B62" s="257"/>
      <c r="C62" s="257"/>
      <c r="D62" s="12"/>
      <c r="E62" s="56"/>
      <c r="F62" s="56"/>
      <c r="G62" s="56"/>
      <c r="H62" s="56"/>
      <c r="I62" s="11" t="s">
        <v>18</v>
      </c>
      <c r="J62" s="19" t="s">
        <v>49</v>
      </c>
      <c r="K62" s="17" t="s">
        <v>27</v>
      </c>
      <c r="L62" s="17"/>
      <c r="M62" s="17" t="s">
        <v>53</v>
      </c>
      <c r="N62" s="19"/>
      <c r="O62" s="19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58"/>
      <c r="AA62" s="256"/>
      <c r="AB62" s="256"/>
      <c r="AC62" s="256"/>
      <c r="AD62" s="189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72" s="2" customFormat="1" ht="15.95" customHeight="1" x14ac:dyDescent="0.25">
      <c r="A63" s="44"/>
      <c r="B63" s="45"/>
      <c r="C63" s="46"/>
      <c r="D63" s="57"/>
      <c r="E63" s="38"/>
      <c r="F63" s="38"/>
      <c r="G63" s="38"/>
      <c r="H63" s="38"/>
      <c r="I63" s="11" t="s">
        <v>19</v>
      </c>
      <c r="J63" s="19" t="s">
        <v>49</v>
      </c>
      <c r="K63" s="20" t="s">
        <v>132</v>
      </c>
      <c r="L63" s="17"/>
      <c r="M63" s="19"/>
      <c r="N63" s="19"/>
      <c r="O63" s="19"/>
      <c r="P63" s="20"/>
      <c r="Q63" s="56"/>
      <c r="R63" s="56"/>
      <c r="S63" s="56"/>
      <c r="T63" s="56"/>
      <c r="U63" s="56"/>
      <c r="V63" s="56"/>
      <c r="W63" s="56"/>
      <c r="X63" s="56"/>
      <c r="Y63" s="56"/>
      <c r="Z63" s="58"/>
      <c r="AA63" s="8"/>
      <c r="AB63" s="8"/>
      <c r="AD63" s="189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72" s="2" customFormat="1" ht="15.95" customHeight="1" thickBot="1" x14ac:dyDescent="0.3">
      <c r="A64" s="3"/>
      <c r="B64" s="45"/>
      <c r="C64" s="46"/>
      <c r="D64" s="59"/>
      <c r="E64" s="31"/>
      <c r="F64" s="31"/>
      <c r="G64" s="31"/>
      <c r="H64" s="31"/>
      <c r="I64" s="10" t="s">
        <v>20</v>
      </c>
      <c r="J64" s="21" t="s">
        <v>49</v>
      </c>
      <c r="K64" s="22" t="s">
        <v>133</v>
      </c>
      <c r="L64" s="23"/>
      <c r="M64" s="21"/>
      <c r="N64" s="21"/>
      <c r="O64" s="21"/>
      <c r="P64" s="22"/>
      <c r="Q64" s="25"/>
      <c r="R64" s="25"/>
      <c r="S64" s="25"/>
      <c r="T64" s="25"/>
      <c r="U64" s="25"/>
      <c r="V64" s="25"/>
      <c r="W64" s="25"/>
      <c r="X64" s="25"/>
      <c r="Y64" s="25"/>
      <c r="Z64" s="13"/>
      <c r="AD64" s="189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</sheetData>
  <mergeCells count="52">
    <mergeCell ref="Q45:Q46"/>
    <mergeCell ref="R45:U45"/>
    <mergeCell ref="V45:Y45"/>
    <mergeCell ref="Z45:AC45"/>
    <mergeCell ref="D59:H59"/>
    <mergeCell ref="I44:I46"/>
    <mergeCell ref="M44:Q44"/>
    <mergeCell ref="R44:AC44"/>
    <mergeCell ref="F44:F46"/>
    <mergeCell ref="G44:H44"/>
    <mergeCell ref="AD44:AD46"/>
    <mergeCell ref="A45:A46"/>
    <mergeCell ref="B45:B46"/>
    <mergeCell ref="C45:C46"/>
    <mergeCell ref="G45:G46"/>
    <mergeCell ref="H45:H46"/>
    <mergeCell ref="J45:J46"/>
    <mergeCell ref="K45:K46"/>
    <mergeCell ref="L45:L46"/>
    <mergeCell ref="M45:M46"/>
    <mergeCell ref="N45:N46"/>
    <mergeCell ref="O45:O46"/>
    <mergeCell ref="P45:P46"/>
    <mergeCell ref="A43:C44"/>
    <mergeCell ref="D44:D46"/>
    <mergeCell ref="E44:E46"/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39:H39"/>
    <mergeCell ref="V5:Y5"/>
    <mergeCell ref="Z5:AC5"/>
    <mergeCell ref="R4:AC4"/>
    <mergeCell ref="L5:L6"/>
    <mergeCell ref="R5:U5"/>
    <mergeCell ref="E4:E6"/>
    <mergeCell ref="F4:F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2016 a kapitálový 
výhled na &amp;28léta  2017 - 2019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16</vt:i4>
      </vt:variant>
    </vt:vector>
  </HeadingPairs>
  <TitlesOfParts>
    <vt:vector size="33" baseType="lpstr">
      <vt:lpstr>Titul</vt:lpstr>
      <vt:lpstr>Obsah</vt:lpstr>
      <vt:lpstr>MOP</vt:lpstr>
      <vt:lpstr>SLO</vt:lpstr>
      <vt:lpstr>OJI</vt:lpstr>
      <vt:lpstr>POR</vt:lpstr>
      <vt:lpstr>NBE,VIT</vt:lpstr>
      <vt:lpstr>SBE,PUS</vt:lpstr>
      <vt:lpstr>MHH</vt:lpstr>
      <vt:lpstr>PET,LHO</vt:lpstr>
      <vt:lpstr>HOS,NVE</vt:lpstr>
      <vt:lpstr>PRO,MIC</vt:lpstr>
      <vt:lpstr>RAB</vt:lpstr>
      <vt:lpstr>KPO,MAR</vt:lpstr>
      <vt:lpstr>POL,HRA</vt:lpstr>
      <vt:lpstr>SVI</vt:lpstr>
      <vt:lpstr>TRE,PLE</vt:lpstr>
      <vt:lpstr>'HOS,NVE'!Oblast_tisku</vt:lpstr>
      <vt:lpstr>'KPO,MAR'!Oblast_tisku</vt:lpstr>
      <vt:lpstr>MHH!Oblast_tisku</vt:lpstr>
      <vt:lpstr>MOP!Oblast_tisku</vt:lpstr>
      <vt:lpstr>'NBE,VIT'!Oblast_tisku</vt:lpstr>
      <vt:lpstr>OJI!Oblast_tisku</vt:lpstr>
      <vt:lpstr>'PET,LHO'!Oblast_tisku</vt:lpstr>
      <vt:lpstr>'POL,HRA'!Oblast_tisku</vt:lpstr>
      <vt:lpstr>POR!Oblast_tisku</vt:lpstr>
      <vt:lpstr>'PRO,MIC'!Oblast_tisku</vt:lpstr>
      <vt:lpstr>RAB!Oblast_tisku</vt:lpstr>
      <vt:lpstr>'SBE,PUS'!Oblast_tisku</vt:lpstr>
      <vt:lpstr>SLO!Oblast_tisku</vt:lpstr>
      <vt:lpstr>SVI!Oblast_tisku</vt:lpstr>
      <vt:lpstr>Titul!Oblast_tisku</vt:lpstr>
      <vt:lpstr>'TRE,PLE'!Oblast_tisku</vt:lpstr>
    </vt:vector>
  </TitlesOfParts>
  <Company>Statutární Město Ostrava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preinstaled user</dc:creator>
  <cp:lastModifiedBy>Lindovská Jana</cp:lastModifiedBy>
  <cp:lastPrinted>2015-09-16T07:22:45Z</cp:lastPrinted>
  <dcterms:created xsi:type="dcterms:W3CDTF">2002-08-29T08:35:48Z</dcterms:created>
  <dcterms:modified xsi:type="dcterms:W3CDTF">2015-11-23T07:46:14Z</dcterms:modified>
</cp:coreProperties>
</file>